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10" windowWidth="18170" windowHeight="1125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風速" sheetId="13" r:id="rId13"/>
    <sheet name="最大風速" sheetId="14" r:id="rId14"/>
    <sheet name="最大瞬間風速" sheetId="15" r:id="rId15"/>
  </sheets>
  <definedNames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\d">#N/A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EXTRACT" localSheetId="9">'10月'!$U$37:$W$40</definedName>
    <definedName name="EXTRACT" localSheetId="10">'11月'!$U$37:$W$40</definedName>
    <definedName name="EXTRACT" localSheetId="11">'12月'!$U$37:$W$40</definedName>
    <definedName name="EXTRACT" localSheetId="0">'1月'!$U$37:$W$40</definedName>
    <definedName name="EXTRACT" localSheetId="1">'2月'!$U$37:$W$40</definedName>
    <definedName name="EXTRACT" localSheetId="2">'3月'!$U$37:$W$40</definedName>
    <definedName name="EXTRACT" localSheetId="3">'4月'!$U$37:$W$40</definedName>
    <definedName name="EXTRACT" localSheetId="4">'5月'!$U$37:$W$40</definedName>
    <definedName name="EXTRACT" localSheetId="5">'6月'!$U$37:$W$40</definedName>
    <definedName name="EXTRACT" localSheetId="6">'7月'!$U$37:$W$40</definedName>
    <definedName name="EXTRACT" localSheetId="7">'8月'!$U$37:$W$40</definedName>
    <definedName name="EXTRACT" localSheetId="8">'9月'!$U$37:$W$40</definedName>
    <definedName name="max1" localSheetId="9">'10月'!$AA$3:$AD$34</definedName>
    <definedName name="max1" localSheetId="10">'11月'!$AA$3:$AD$34</definedName>
    <definedName name="max1" localSheetId="11">'12月'!$AA$3:$AD$34</definedName>
    <definedName name="max1" localSheetId="1">'2月'!$AA$3:$AD$34</definedName>
    <definedName name="max1" localSheetId="2">'3月'!$AA$3:$AD$34</definedName>
    <definedName name="max1" localSheetId="3">'4月'!$AA$3:$AD$34</definedName>
    <definedName name="max1" localSheetId="4">'5月'!$AA$3:$AD$34</definedName>
    <definedName name="max1" localSheetId="5">'6月'!$AA$3:$AD$34</definedName>
    <definedName name="max1" localSheetId="6">'7月'!$AA$3:$AD$34</definedName>
    <definedName name="max1" localSheetId="7">'8月'!$AA$3:$AD$34</definedName>
    <definedName name="max1" localSheetId="8">'9月'!$AA$3:$AD$34</definedName>
    <definedName name="max1">'1月'!$AA$3:$AD$34</definedName>
    <definedName name="max2" localSheetId="9">'10月'!$AD$3:$AG$34</definedName>
    <definedName name="max2" localSheetId="10">'11月'!$AD$3:$AG$34</definedName>
    <definedName name="max2" localSheetId="11">'12月'!$AD$3:$AG$34</definedName>
    <definedName name="max2" localSheetId="1">'2月'!$AD$3:$AG$34</definedName>
    <definedName name="max2" localSheetId="2">'3月'!$AD$3:$AG$34</definedName>
    <definedName name="max2" localSheetId="3">'4月'!$AD$3:$AG$34</definedName>
    <definedName name="max2" localSheetId="4">'5月'!$AD$3:$AG$34</definedName>
    <definedName name="max2" localSheetId="5">'6月'!$AD$3:$AG$34</definedName>
    <definedName name="max2" localSheetId="6">'7月'!$AD$3:$AG$34</definedName>
    <definedName name="max2" localSheetId="7">'8月'!$AD$3:$AG$34</definedName>
    <definedName name="max2" localSheetId="8">'9月'!$AD$3:$AG$34</definedName>
    <definedName name="max2">'1月'!$AD$3:$AG$34</definedName>
    <definedName name="mean" localSheetId="9">'10月'!$J$3:$J$33</definedName>
    <definedName name="mean" localSheetId="10">'11月'!$J$3:$J$33</definedName>
    <definedName name="mean" localSheetId="11">'12月'!$J$3:$J$33</definedName>
    <definedName name="mean" localSheetId="1">'2月'!$J$3:$J$33</definedName>
    <definedName name="mean" localSheetId="2">'3月'!$J$3:$J$33</definedName>
    <definedName name="mean" localSheetId="3">'4月'!$J$3:$J$33</definedName>
    <definedName name="mean" localSheetId="4">'5月'!$J$3:$J$33</definedName>
    <definedName name="mean" localSheetId="5">'6月'!$J$3:$J$33</definedName>
    <definedName name="mean" localSheetId="6">'7月'!$J$3:$J$33</definedName>
    <definedName name="mean" localSheetId="7">'8月'!$J$3:$J$33</definedName>
    <definedName name="mean" localSheetId="8">'9月'!$J$3:$J$33</definedName>
    <definedName name="mean">'1月'!$J$3:$J$33</definedName>
    <definedName name="_xlnm.Print_Area" localSheetId="9">'10月'!$A$1:$AG$40</definedName>
    <definedName name="_xlnm.Print_Area" localSheetId="10">'11月'!$A$1:$AG$40</definedName>
    <definedName name="_xlnm.Print_Area" localSheetId="11">'12月'!$A$1:$AG$40</definedName>
    <definedName name="_xlnm.Print_Area" localSheetId="0">'1月'!$A$1:$AG$40</definedName>
    <definedName name="_xlnm.Print_Area" localSheetId="1">'2月'!$A$1:$AG$40</definedName>
    <definedName name="_xlnm.Print_Area" localSheetId="2">'3月'!$A$1:$AG$40</definedName>
    <definedName name="_xlnm.Print_Area" localSheetId="3">'4月'!$A$1:$AG$40</definedName>
    <definedName name="_xlnm.Print_Area" localSheetId="4">'5月'!$A$1:$AG$40</definedName>
    <definedName name="_xlnm.Print_Area" localSheetId="5">'6月'!$A$1:$AG$40</definedName>
    <definedName name="_xlnm.Print_Area" localSheetId="6">'7月'!$A$1:$AG$40</definedName>
    <definedName name="_xlnm.Print_Area" localSheetId="7">'8月'!$A$1:$AG$40</definedName>
    <definedName name="_xlnm.Print_Area" localSheetId="8">'9月'!$A$1:$AG$40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'10月'!$AC$4:$AC$34</definedName>
    <definedName name="時刻1" localSheetId="10">'11月'!$AC$4:$AC$34</definedName>
    <definedName name="時刻1" localSheetId="11">'12月'!$AC$4:$AC$34</definedName>
    <definedName name="時刻1" localSheetId="1">'2月'!$AC$4:$AC$34</definedName>
    <definedName name="時刻1" localSheetId="2">'3月'!$AC$4:$AC$34</definedName>
    <definedName name="時刻1" localSheetId="3">'4月'!$AC$4:$AC$34</definedName>
    <definedName name="時刻1" localSheetId="4">'5月'!$AC$4:$AC$34</definedName>
    <definedName name="時刻1" localSheetId="5">'6月'!$AC$4:$AC$34</definedName>
    <definedName name="時刻1" localSheetId="6">'7月'!$AC$4:$AC$34</definedName>
    <definedName name="時刻1" localSheetId="7">'8月'!$AC$4:$AC$34</definedName>
    <definedName name="時刻1" localSheetId="8">'9月'!$AC$4:$AC$34</definedName>
    <definedName name="時刻1">'1月'!$AC$4:$AC$34</definedName>
    <definedName name="時刻2" localSheetId="9">'10月'!$AG$4:$AG$34</definedName>
    <definedName name="時刻2" localSheetId="10">'11月'!$AG$4:$AG$34</definedName>
    <definedName name="時刻2" localSheetId="11">'12月'!$AG$4:$AG$34</definedName>
    <definedName name="時刻2" localSheetId="1">'2月'!$AG$4:$AG$34</definedName>
    <definedName name="時刻2" localSheetId="2">'3月'!$AG$4:$AG$34</definedName>
    <definedName name="時刻2" localSheetId="3">'4月'!$AG$4:$AG$34</definedName>
    <definedName name="時刻2" localSheetId="4">'5月'!$AG$4:$AG$34</definedName>
    <definedName name="時刻2" localSheetId="5">'6月'!$AG$4:$AG$34</definedName>
    <definedName name="時刻2" localSheetId="6">'7月'!$AG$4:$AG$34</definedName>
    <definedName name="時刻2" localSheetId="7">'8月'!$AG$4:$AG$34</definedName>
    <definedName name="時刻2" localSheetId="8">'9月'!$AG$4:$AG$34</definedName>
    <definedName name="時刻2">'1月'!$AG$4:$AG$34</definedName>
    <definedName name="条件最大1" localSheetId="9">'10月'!#REF!</definedName>
    <definedName name="条件最大1" localSheetId="10">'11月'!#REF!</definedName>
    <definedName name="条件最大1" localSheetId="11">'12月'!#REF!</definedName>
    <definedName name="条件最大1" localSheetId="1">'2月'!#REF!</definedName>
    <definedName name="条件最大1" localSheetId="2">'3月'!#REF!</definedName>
    <definedName name="条件最大1" localSheetId="3">'4月'!#REF!</definedName>
    <definedName name="条件最大1" localSheetId="4">'5月'!#REF!</definedName>
    <definedName name="条件最大1" localSheetId="5">'6月'!#REF!</definedName>
    <definedName name="条件最大1" localSheetId="6">'7月'!#REF!</definedName>
    <definedName name="条件最大1" localSheetId="7">'8月'!#REF!</definedName>
    <definedName name="条件最大1" localSheetId="8">'9月'!#REF!</definedName>
    <definedName name="条件最大1">'1月'!#REF!</definedName>
    <definedName name="条件最大2" localSheetId="9">'10月'!#REF!</definedName>
    <definedName name="条件最大2" localSheetId="10">'11月'!#REF!</definedName>
    <definedName name="条件最大2" localSheetId="11">'12月'!#REF!</definedName>
    <definedName name="条件最大2" localSheetId="1">'2月'!#REF!</definedName>
    <definedName name="条件最大2" localSheetId="2">'3月'!#REF!</definedName>
    <definedName name="条件最大2" localSheetId="3">'4月'!#REF!</definedName>
    <definedName name="条件最大2" localSheetId="4">'5月'!#REF!</definedName>
    <definedName name="条件最大2" localSheetId="5">'6月'!#REF!</definedName>
    <definedName name="条件最大2" localSheetId="6">'7月'!#REF!</definedName>
    <definedName name="条件最大2" localSheetId="7">'8月'!#REF!</definedName>
    <definedName name="条件最大2" localSheetId="8">'9月'!#REF!</definedName>
    <definedName name="条件最大2">'1月'!#REF!</definedName>
    <definedName name="日平均" localSheetId="9">'10月'!$Z$4:$Z$34</definedName>
    <definedName name="日平均" localSheetId="10">'11月'!$Z$4:$Z$34</definedName>
    <definedName name="日平均" localSheetId="11">'12月'!$Z$4:$Z$34</definedName>
    <definedName name="日平均" localSheetId="1">'2月'!$Z$4:$Z$34</definedName>
    <definedName name="日平均" localSheetId="2">'3月'!$Z$4:$Z$34</definedName>
    <definedName name="日平均" localSheetId="3">'4月'!$Z$4:$Z$34</definedName>
    <definedName name="日平均" localSheetId="4">'5月'!$Z$4:$Z$34</definedName>
    <definedName name="日平均" localSheetId="5">'6月'!$Z$4:$Z$34</definedName>
    <definedName name="日平均" localSheetId="6">'7月'!$Z$4:$Z$34</definedName>
    <definedName name="日平均" localSheetId="7">'8月'!$Z$4:$Z$34</definedName>
    <definedName name="日平均" localSheetId="8">'9月'!$Z$4:$Z$34</definedName>
    <definedName name="日平均">'1月'!$Z$4:$Z$34</definedName>
    <definedName name="風向1" localSheetId="9">'10月'!$AA$4:$AA$34</definedName>
    <definedName name="風向1" localSheetId="10">'11月'!$AA$4:$AA$34</definedName>
    <definedName name="風向1" localSheetId="11">'12月'!$AA$4:$AA$34</definedName>
    <definedName name="風向1" localSheetId="1">'2月'!$AA$4:$AA$34</definedName>
    <definedName name="風向1" localSheetId="2">'3月'!$AA$4:$AA$34</definedName>
    <definedName name="風向1" localSheetId="3">'4月'!$AA$4:$AA$34</definedName>
    <definedName name="風向1" localSheetId="4">'5月'!$AA$4:$AA$34</definedName>
    <definedName name="風向1" localSheetId="5">'6月'!$AA$4:$AA$34</definedName>
    <definedName name="風向1" localSheetId="6">'7月'!$AA$4:$AA$34</definedName>
    <definedName name="風向1" localSheetId="7">'8月'!$AA$4:$AA$34</definedName>
    <definedName name="風向1" localSheetId="8">'9月'!$AA$4:$AA$34</definedName>
    <definedName name="風向1">'1月'!$AA$4:$AA$34</definedName>
    <definedName name="風向2" localSheetId="9">'10月'!$AE$4:$AE$34</definedName>
    <definedName name="風向2" localSheetId="10">'11月'!$AE$4:$AE$34</definedName>
    <definedName name="風向2" localSheetId="11">'12月'!$AE$4:$AE$34</definedName>
    <definedName name="風向2" localSheetId="1">'2月'!$AE$4:$AE$34</definedName>
    <definedName name="風向2" localSheetId="2">'3月'!$AE$4:$AE$34</definedName>
    <definedName name="風向2" localSheetId="3">'4月'!$AE$4:$AE$34</definedName>
    <definedName name="風向2" localSheetId="4">'5月'!$AE$4:$AE$34</definedName>
    <definedName name="風向2" localSheetId="5">'6月'!$AE$4:$AE$34</definedName>
    <definedName name="風向2" localSheetId="6">'7月'!$AE$4:$AE$34</definedName>
    <definedName name="風向2" localSheetId="7">'8月'!$AE$4:$AE$34</definedName>
    <definedName name="風向2" localSheetId="8">'9月'!$AE$4:$AE$34</definedName>
    <definedName name="風向2">'1月'!$AE$4:$AE$34</definedName>
    <definedName name="風速1" localSheetId="9">'10月'!$AB$4:$AB$34</definedName>
    <definedName name="風速1" localSheetId="10">'11月'!$AB$4:$AB$34</definedName>
    <definedName name="風速1" localSheetId="11">'12月'!$AB$4:$AB$34</definedName>
    <definedName name="風速1" localSheetId="1">'2月'!$AB$4:$AB$34</definedName>
    <definedName name="風速1" localSheetId="2">'3月'!$AB$4:$AB$34</definedName>
    <definedName name="風速1" localSheetId="3">'4月'!$AB$4:$AB$34</definedName>
    <definedName name="風速1" localSheetId="4">'5月'!$AB$4:$AB$34</definedName>
    <definedName name="風速1" localSheetId="5">'6月'!$AB$4:$AB$34</definedName>
    <definedName name="風速1" localSheetId="6">'7月'!$AB$4:$AB$34</definedName>
    <definedName name="風速1" localSheetId="7">'8月'!$AB$4:$AB$34</definedName>
    <definedName name="風速1" localSheetId="8">'9月'!$AB$4:$AB$34</definedName>
    <definedName name="風速1">'1月'!$AB$4:$AB$34</definedName>
    <definedName name="風速2" localSheetId="9">'10月'!$AF$4:$AF$34</definedName>
    <definedName name="風速2" localSheetId="10">'11月'!$AF$4:$AF$34</definedName>
    <definedName name="風速2" localSheetId="11">'12月'!$AF$4:$AF$34</definedName>
    <definedName name="風速2" localSheetId="1">'2月'!$AF$4:$AF$34</definedName>
    <definedName name="風速2" localSheetId="2">'3月'!$AF$4:$AF$34</definedName>
    <definedName name="風速2" localSheetId="3">'4月'!$AF$4:$AF$34</definedName>
    <definedName name="風速2" localSheetId="4">'5月'!$AF$4:$AF$34</definedName>
    <definedName name="風速2" localSheetId="5">'6月'!$AF$4:$AF$34</definedName>
    <definedName name="風速2" localSheetId="6">'7月'!$AF$4:$AF$34</definedName>
    <definedName name="風速2" localSheetId="7">'8月'!$AF$4:$AF$34</definedName>
    <definedName name="風速2" localSheetId="8">'9月'!$AF$4:$AF$34</definedName>
    <definedName name="風速2">'1月'!$AF$4:$AF$34</definedName>
  </definedNames>
  <calcPr fullCalcOnLoad="1"/>
</workbook>
</file>

<file path=xl/sharedStrings.xml><?xml version="1.0" encoding="utf-8"?>
<sst xmlns="http://schemas.openxmlformats.org/spreadsheetml/2006/main" count="1945" uniqueCount="576">
  <si>
    <t>風速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</si>
  <si>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</si>
  <si>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</si>
  <si>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</si>
  <si>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</si>
  <si>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</si>
  <si>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</si>
  <si>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</si>
  <si>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</si>
  <si>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</si>
  <si>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</si>
  <si>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</si>
  <si>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</si>
  <si>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</si>
  <si>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</si>
  <si>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</si>
  <si>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</si>
  <si>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</si>
  <si>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</si>
  <si>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</si>
  <si>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</si>
  <si>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</si>
  <si>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</si>
  <si>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</si>
  <si>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</si>
  <si>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</si>
  <si>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</si>
  <si>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</si>
  <si>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</si>
  <si>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</si>
  <si>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</si>
  <si>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</si>
  <si>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</si>
  <si>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</si>
  <si>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</si>
  <si>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</si>
  <si>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</si>
  <si>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</si>
  <si>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/>
  </si>
  <si>
    <t>１０．最大風速（ｍ／ｓ）</t>
  </si>
  <si>
    <t>月最大</t>
  </si>
  <si>
    <t>同風向</t>
  </si>
  <si>
    <t>１０．最大瞬間風速（ｍ／ｓ）</t>
  </si>
  <si>
    <t>年</t>
  </si>
  <si>
    <t>(10)平均風速（ｍ／ｓ）</t>
  </si>
  <si>
    <t>年</t>
  </si>
  <si>
    <t>北東</t>
  </si>
  <si>
    <t>西北西</t>
  </si>
  <si>
    <t>北西</t>
  </si>
  <si>
    <t>北北東</t>
  </si>
  <si>
    <t>北北西</t>
  </si>
  <si>
    <t>南南西</t>
  </si>
  <si>
    <t>12:07</t>
  </si>
  <si>
    <t>南</t>
  </si>
  <si>
    <t>南西</t>
  </si>
  <si>
    <t>西</t>
  </si>
  <si>
    <t>11:23</t>
  </si>
  <si>
    <t>05:58</t>
  </si>
  <si>
    <t>11:51</t>
  </si>
  <si>
    <t>14:29</t>
  </si>
  <si>
    <t>12:13</t>
  </si>
  <si>
    <t>23:31</t>
  </si>
  <si>
    <t>01:13</t>
  </si>
  <si>
    <t>15:19</t>
  </si>
  <si>
    <t>13:40</t>
  </si>
  <si>
    <t>12:01</t>
  </si>
  <si>
    <t>13:10</t>
  </si>
  <si>
    <t>14:17</t>
  </si>
  <si>
    <t>10:46</t>
  </si>
  <si>
    <t>19:32</t>
  </si>
  <si>
    <t>02:21</t>
  </si>
  <si>
    <t>14:19</t>
  </si>
  <si>
    <t>23:32</t>
  </si>
  <si>
    <t>12:53</t>
  </si>
  <si>
    <t>13:54</t>
  </si>
  <si>
    <t>13:05</t>
  </si>
  <si>
    <t>10:43</t>
  </si>
  <si>
    <t>13:48</t>
  </si>
  <si>
    <t>06:07</t>
  </si>
  <si>
    <t>04:03</t>
  </si>
  <si>
    <t>20:28</t>
  </si>
  <si>
    <t>00:45</t>
  </si>
  <si>
    <t>23:23</t>
  </si>
  <si>
    <t>22:31</t>
  </si>
  <si>
    <t>12:22</t>
  </si>
  <si>
    <t>東北東</t>
  </si>
  <si>
    <t>06:11</t>
  </si>
  <si>
    <t>21:04</t>
  </si>
  <si>
    <t>14:25</t>
  </si>
  <si>
    <t>12:04</t>
  </si>
  <si>
    <t>01:06</t>
  </si>
  <si>
    <t>10:26</t>
  </si>
  <si>
    <t>12:50</t>
  </si>
  <si>
    <t>12:14</t>
  </si>
  <si>
    <t>13:14</t>
  </si>
  <si>
    <t>14:42</t>
  </si>
  <si>
    <t>12:09</t>
  </si>
  <si>
    <t>19:41</t>
  </si>
  <si>
    <t>02:22</t>
  </si>
  <si>
    <t>14:15</t>
  </si>
  <si>
    <t>北</t>
  </si>
  <si>
    <t>08:57</t>
  </si>
  <si>
    <t>04:21</t>
  </si>
  <si>
    <t>14:03</t>
  </si>
  <si>
    <t>13:02</t>
  </si>
  <si>
    <t>11:28</t>
  </si>
  <si>
    <t>10:27</t>
  </si>
  <si>
    <t>06:04</t>
  </si>
  <si>
    <t>04:00</t>
  </si>
  <si>
    <t>20:18</t>
  </si>
  <si>
    <t>23:27</t>
  </si>
  <si>
    <t>00:35</t>
  </si>
  <si>
    <t>22:51</t>
  </si>
  <si>
    <t>22:29</t>
  </si>
  <si>
    <t>13:57</t>
  </si>
  <si>
    <t>06:09</t>
  </si>
  <si>
    <t>21:16</t>
  </si>
  <si>
    <t>13:20</t>
  </si>
  <si>
    <t>16:05</t>
  </si>
  <si>
    <t>13:45</t>
  </si>
  <si>
    <t>02:19</t>
  </si>
  <si>
    <t>10:36</t>
  </si>
  <si>
    <t>12:17</t>
  </si>
  <si>
    <t>15:53</t>
  </si>
  <si>
    <t>南南東</t>
  </si>
  <si>
    <t>11:05</t>
  </si>
  <si>
    <t>14:07</t>
  </si>
  <si>
    <t>22:47</t>
  </si>
  <si>
    <t>12:41</t>
  </si>
  <si>
    <t>東南東</t>
  </si>
  <si>
    <t>14:11</t>
  </si>
  <si>
    <t>14:04</t>
  </si>
  <si>
    <t>12:40</t>
  </si>
  <si>
    <t>15:24</t>
  </si>
  <si>
    <t>13:51</t>
  </si>
  <si>
    <t>15:30</t>
  </si>
  <si>
    <t>11:09</t>
  </si>
  <si>
    <t>11:27</t>
  </si>
  <si>
    <t>14:05</t>
  </si>
  <si>
    <t>10:02</t>
  </si>
  <si>
    <t>15:55</t>
  </si>
  <si>
    <t>13:44</t>
  </si>
  <si>
    <t>02:18</t>
  </si>
  <si>
    <t>10:31</t>
  </si>
  <si>
    <t>16:00</t>
  </si>
  <si>
    <t>12:30</t>
  </si>
  <si>
    <t>13:43</t>
  </si>
  <si>
    <t>14:24</t>
  </si>
  <si>
    <t>23:13</t>
  </si>
  <si>
    <t>14:22</t>
  </si>
  <si>
    <t>13:56</t>
  </si>
  <si>
    <t>14:00</t>
  </si>
  <si>
    <t>15:17</t>
  </si>
  <si>
    <t>17:08</t>
  </si>
  <si>
    <t>15:35</t>
  </si>
  <si>
    <t>22:26</t>
  </si>
  <si>
    <t>11:25</t>
  </si>
  <si>
    <t>16:53</t>
  </si>
  <si>
    <t>10:01</t>
  </si>
  <si>
    <t>16:36</t>
  </si>
  <si>
    <t>00:28</t>
  </si>
  <si>
    <t>12:19</t>
  </si>
  <si>
    <t>14:48</t>
  </si>
  <si>
    <t>12:05</t>
  </si>
  <si>
    <t>20:03</t>
  </si>
  <si>
    <t>01:57</t>
  </si>
  <si>
    <t>00:11</t>
  </si>
  <si>
    <t>00:25</t>
  </si>
  <si>
    <t>11:46</t>
  </si>
  <si>
    <t>23:52</t>
  </si>
  <si>
    <t>00:02</t>
  </si>
  <si>
    <t>18:27</t>
  </si>
  <si>
    <t>13:28</t>
  </si>
  <si>
    <t>00:21</t>
  </si>
  <si>
    <t>18:20</t>
  </si>
  <si>
    <t>14:14</t>
  </si>
  <si>
    <t>09:42</t>
  </si>
  <si>
    <t>13:30</t>
  </si>
  <si>
    <t>13:39</t>
  </si>
  <si>
    <t>19:52</t>
  </si>
  <si>
    <t>14:47</t>
  </si>
  <si>
    <t>14:10</t>
  </si>
  <si>
    <t>10:54</t>
  </si>
  <si>
    <t>23:02</t>
  </si>
  <si>
    <t>00:01</t>
  </si>
  <si>
    <t>23:05</t>
  </si>
  <si>
    <t>07:08</t>
  </si>
  <si>
    <t>13:27</t>
  </si>
  <si>
    <t>14:49</t>
  </si>
  <si>
    <t>13:37</t>
  </si>
  <si>
    <t>14:59</t>
  </si>
  <si>
    <t>14:32</t>
  </si>
  <si>
    <t>07:24</t>
  </si>
  <si>
    <t>13:31</t>
  </si>
  <si>
    <t>10:05</t>
  </si>
  <si>
    <t>12:29</t>
  </si>
  <si>
    <t>南東</t>
  </si>
  <si>
    <t>12:55</t>
  </si>
  <si>
    <t>13:25</t>
  </si>
  <si>
    <t>17:02</t>
  </si>
  <si>
    <t>17:11</t>
  </si>
  <si>
    <t>14:51</t>
  </si>
  <si>
    <t>08:41</t>
  </si>
  <si>
    <t>18:13</t>
  </si>
  <si>
    <t>09:38</t>
  </si>
  <si>
    <t>19:58</t>
  </si>
  <si>
    <t>10:47</t>
  </si>
  <si>
    <t>07:21</t>
  </si>
  <si>
    <t>10:53</t>
  </si>
  <si>
    <t>22:53</t>
  </si>
  <si>
    <t>23:40</t>
  </si>
  <si>
    <t>00:05</t>
  </si>
  <si>
    <t>22:57</t>
  </si>
  <si>
    <t>07:07</t>
  </si>
  <si>
    <t>13:33</t>
  </si>
  <si>
    <t>17:06</t>
  </si>
  <si>
    <t>13:35</t>
  </si>
  <si>
    <t>11:10</t>
  </si>
  <si>
    <t>08:18</t>
  </si>
  <si>
    <t>13:23</t>
  </si>
  <si>
    <t>10:37</t>
  </si>
  <si>
    <t>12:28</t>
  </si>
  <si>
    <t>11:34</t>
  </si>
  <si>
    <t>09:09</t>
  </si>
  <si>
    <t>15:10</t>
  </si>
  <si>
    <t>16:52</t>
  </si>
  <si>
    <t>16:10</t>
  </si>
  <si>
    <t>13:50</t>
  </si>
  <si>
    <t>08:30</t>
  </si>
  <si>
    <t>09:13</t>
  </si>
  <si>
    <t>23:58</t>
  </si>
  <si>
    <t>17:40</t>
  </si>
  <si>
    <t>13:00</t>
  </si>
  <si>
    <t>10:09</t>
  </si>
  <si>
    <t>15:33</t>
  </si>
  <si>
    <t>14:12</t>
  </si>
  <si>
    <t>15:54</t>
  </si>
  <si>
    <t>12:31</t>
  </si>
  <si>
    <t>16:57</t>
  </si>
  <si>
    <t>11:57</t>
  </si>
  <si>
    <t>14:27</t>
  </si>
  <si>
    <t>08:54</t>
  </si>
  <si>
    <t>18:10</t>
  </si>
  <si>
    <t>16:39</t>
  </si>
  <si>
    <t>22:30</t>
  </si>
  <si>
    <t>12:57</t>
  </si>
  <si>
    <t>01:47</t>
  </si>
  <si>
    <t>17:25</t>
  </si>
  <si>
    <t>09:57</t>
  </si>
  <si>
    <t>13:41</t>
  </si>
  <si>
    <t>10:24</t>
  </si>
  <si>
    <t>08:14</t>
  </si>
  <si>
    <t>00:36</t>
  </si>
  <si>
    <t>18:06</t>
  </si>
  <si>
    <t>14:13</t>
  </si>
  <si>
    <t>05:11</t>
  </si>
  <si>
    <t>14:01</t>
  </si>
  <si>
    <t>08:13</t>
  </si>
  <si>
    <t>23:07</t>
  </si>
  <si>
    <t>17:04</t>
  </si>
  <si>
    <t>14:21</t>
  </si>
  <si>
    <t>01:34</t>
  </si>
  <si>
    <t>11:48</t>
  </si>
  <si>
    <t>15:21</t>
  </si>
  <si>
    <t>15:56</t>
  </si>
  <si>
    <t>00:17</t>
  </si>
  <si>
    <t>22:25</t>
  </si>
  <si>
    <t>12:08</t>
  </si>
  <si>
    <t>12:52</t>
  </si>
  <si>
    <t>20:15</t>
  </si>
  <si>
    <t>13:42</t>
  </si>
  <si>
    <t>17:16</t>
  </si>
  <si>
    <t>09:56</t>
  </si>
  <si>
    <t>13:34</t>
  </si>
  <si>
    <t>12:38</t>
  </si>
  <si>
    <t>08:35</t>
  </si>
  <si>
    <t>10:28</t>
  </si>
  <si>
    <t>14:30</t>
  </si>
  <si>
    <t>14:57</t>
  </si>
  <si>
    <t>14:28</t>
  </si>
  <si>
    <t>11:52</t>
  </si>
  <si>
    <t>11:21</t>
  </si>
  <si>
    <t>16:20</t>
  </si>
  <si>
    <t>09:53</t>
  </si>
  <si>
    <t>18:19</t>
  </si>
  <si>
    <t>15:36</t>
  </si>
  <si>
    <t>11:30</t>
  </si>
  <si>
    <t>13:12</t>
  </si>
  <si>
    <t>15:52</t>
  </si>
  <si>
    <t>02:23</t>
  </si>
  <si>
    <t>18:40</t>
  </si>
  <si>
    <t>16:58</t>
  </si>
  <si>
    <t>13:53</t>
  </si>
  <si>
    <t>13:04</t>
  </si>
  <si>
    <t>16:06</t>
  </si>
  <si>
    <t>16:21</t>
  </si>
  <si>
    <t>13:15</t>
  </si>
  <si>
    <t>03:44</t>
  </si>
  <si>
    <t>14:18</t>
  </si>
  <si>
    <t>14:31</t>
  </si>
  <si>
    <t>16:51</t>
  </si>
  <si>
    <t>14:20</t>
  </si>
  <si>
    <t>14:54</t>
  </si>
  <si>
    <t>12:34</t>
  </si>
  <si>
    <t>09:55</t>
  </si>
  <si>
    <t>10:30</t>
  </si>
  <si>
    <t>18:16</t>
  </si>
  <si>
    <t>16:42</t>
  </si>
  <si>
    <t>11:44</t>
  </si>
  <si>
    <t>22:41</t>
  </si>
  <si>
    <t>15:50</t>
  </si>
  <si>
    <t>18:37</t>
  </si>
  <si>
    <t>18:33</t>
  </si>
  <si>
    <t>05:13</t>
  </si>
  <si>
    <t>00:31</t>
  </si>
  <si>
    <t>21:58</t>
  </si>
  <si>
    <t>15:57</t>
  </si>
  <si>
    <t>16:19</t>
  </si>
  <si>
    <t>03:29</t>
  </si>
  <si>
    <t>13:47</t>
  </si>
  <si>
    <t>11:56</t>
  </si>
  <si>
    <t>16:43</t>
  </si>
  <si>
    <t>08:56</t>
  </si>
  <si>
    <t>10:07</t>
  </si>
  <si>
    <t>13:29</t>
  </si>
  <si>
    <t>11:16</t>
  </si>
  <si>
    <t>11:42</t>
  </si>
  <si>
    <t>20:05</t>
  </si>
  <si>
    <t>15:11</t>
  </si>
  <si>
    <t>02:24</t>
  </si>
  <si>
    <t>10:59</t>
  </si>
  <si>
    <t>22:13</t>
  </si>
  <si>
    <t>21:56</t>
  </si>
  <si>
    <t>16:59</t>
  </si>
  <si>
    <t>14:58</t>
  </si>
  <si>
    <t>15:20</t>
  </si>
  <si>
    <t>01:00</t>
  </si>
  <si>
    <t>08:11</t>
  </si>
  <si>
    <t>16:22</t>
  </si>
  <si>
    <t>15:48</t>
  </si>
  <si>
    <t>09:21</t>
  </si>
  <si>
    <t>22:27</t>
  </si>
  <si>
    <t>14:23</t>
  </si>
  <si>
    <t>09:23</t>
  </si>
  <si>
    <t>24:00</t>
  </si>
  <si>
    <t>08:51</t>
  </si>
  <si>
    <t>09:58</t>
  </si>
  <si>
    <t>13:26</t>
  </si>
  <si>
    <t>10:15</t>
  </si>
  <si>
    <t>12:21</t>
  </si>
  <si>
    <t>11:38</t>
  </si>
  <si>
    <t>16:50</t>
  </si>
  <si>
    <t>15:07</t>
  </si>
  <si>
    <t>西南西</t>
  </si>
  <si>
    <t>01:23</t>
  </si>
  <si>
    <t>23:57</t>
  </si>
  <si>
    <t>21:48</t>
  </si>
  <si>
    <t>19:48</t>
  </si>
  <si>
    <t>00:50</t>
  </si>
  <si>
    <t>03:24</t>
  </si>
  <si>
    <t>01:10</t>
  </si>
  <si>
    <t>09:18</t>
  </si>
  <si>
    <t>08:15</t>
  </si>
  <si>
    <t>22:03</t>
  </si>
  <si>
    <t>12:00</t>
  </si>
  <si>
    <t>23:01</t>
  </si>
  <si>
    <t>17:15</t>
  </si>
  <si>
    <t>05:49</t>
  </si>
  <si>
    <t>07:10</t>
  </si>
  <si>
    <t>10:56</t>
  </si>
  <si>
    <t>11:32</t>
  </si>
  <si>
    <t>12:02</t>
  </si>
  <si>
    <t>18:31</t>
  </si>
  <si>
    <t>22:09</t>
  </si>
  <si>
    <t>07:54</t>
  </si>
  <si>
    <t>13:58</t>
  </si>
  <si>
    <t>08:20</t>
  </si>
  <si>
    <t>17:23</t>
  </si>
  <si>
    <t>09:34</t>
  </si>
  <si>
    <t>08:36</t>
  </si>
  <si>
    <t>16:18</t>
  </si>
  <si>
    <t>12:49</t>
  </si>
  <si>
    <t>04:32</t>
  </si>
  <si>
    <t>16:32</t>
  </si>
  <si>
    <t>14:09</t>
  </si>
  <si>
    <t>02:46</t>
  </si>
  <si>
    <t>11:03</t>
  </si>
  <si>
    <t>21:30</t>
  </si>
  <si>
    <t>12:03</t>
  </si>
  <si>
    <t>12:39</t>
  </si>
  <si>
    <t>18:22</t>
  </si>
  <si>
    <t>14:41</t>
  </si>
  <si>
    <t>05:42</t>
  </si>
  <si>
    <t>19:44</t>
  </si>
  <si>
    <t>07:44</t>
  </si>
  <si>
    <t>23:25</t>
  </si>
  <si>
    <t>19:11</t>
  </si>
  <si>
    <t>22:55</t>
  </si>
  <si>
    <t>05:54</t>
  </si>
  <si>
    <t>00:13</t>
  </si>
  <si>
    <t>10:35</t>
  </si>
  <si>
    <t>08:24</t>
  </si>
  <si>
    <t>16:17</t>
  </si>
  <si>
    <t>18:14</t>
  </si>
  <si>
    <t>10:00</t>
  </si>
  <si>
    <t>11:04</t>
  </si>
  <si>
    <t>10:34</t>
  </si>
  <si>
    <t>21:29</t>
  </si>
  <si>
    <t>16:08</t>
  </si>
  <si>
    <t>04:49</t>
  </si>
  <si>
    <t>06:17</t>
  </si>
  <si>
    <t>12:58</t>
  </si>
  <si>
    <t>14:35</t>
  </si>
  <si>
    <t>02:10</t>
  </si>
  <si>
    <t>13:08</t>
  </si>
  <si>
    <t>08:59</t>
  </si>
  <si>
    <t>18:09</t>
  </si>
  <si>
    <t>12:23</t>
  </si>
  <si>
    <t>22:20</t>
  </si>
  <si>
    <t>11:49</t>
  </si>
  <si>
    <t>15:32</t>
  </si>
  <si>
    <t>16:03</t>
  </si>
  <si>
    <t>08:03</t>
  </si>
  <si>
    <t>14:56</t>
  </si>
  <si>
    <t>12:32</t>
  </si>
  <si>
    <t>15:05</t>
  </si>
  <si>
    <t>16:12</t>
  </si>
  <si>
    <t>13:52</t>
  </si>
  <si>
    <t>13:59</t>
  </si>
  <si>
    <t>20:29</t>
  </si>
  <si>
    <t>12:11</t>
  </si>
  <si>
    <t>15:06</t>
  </si>
  <si>
    <t>17:19</t>
  </si>
  <si>
    <t>13:38</t>
  </si>
  <si>
    <t>22:00</t>
  </si>
  <si>
    <t>10:23</t>
  </si>
  <si>
    <t>15:44</t>
  </si>
  <si>
    <t>15:31</t>
  </si>
  <si>
    <t>08:23</t>
  </si>
  <si>
    <t>16:33</t>
  </si>
  <si>
    <t>15:04</t>
  </si>
  <si>
    <t>22:37</t>
  </si>
  <si>
    <t>13:49</t>
  </si>
  <si>
    <t>11:33</t>
  </si>
  <si>
    <t>10:20</t>
  </si>
  <si>
    <t>22:07</t>
  </si>
  <si>
    <t>12:56</t>
  </si>
  <si>
    <t>11:40</t>
  </si>
  <si>
    <t>16:45</t>
  </si>
  <si>
    <t>10:21</t>
  </si>
  <si>
    <t>09:20</t>
  </si>
  <si>
    <t>15:09</t>
  </si>
  <si>
    <t>11:35</t>
  </si>
  <si>
    <t>13:18</t>
  </si>
  <si>
    <t>06:33</t>
  </si>
  <si>
    <t>12:44</t>
  </si>
  <si>
    <t>15:14</t>
  </si>
  <si>
    <t>06:35</t>
  </si>
  <si>
    <t>05:43</t>
  </si>
  <si>
    <t>16:35</t>
  </si>
  <si>
    <t>10:03</t>
  </si>
  <si>
    <t>07:28</t>
  </si>
  <si>
    <t>14:46</t>
  </si>
  <si>
    <t>08:43</t>
  </si>
  <si>
    <t>15:03</t>
  </si>
  <si>
    <t>06:20</t>
  </si>
  <si>
    <t>08:26</t>
  </si>
  <si>
    <t>19:25</t>
  </si>
  <si>
    <t>06:26</t>
  </si>
  <si>
    <t>15:13</t>
  </si>
  <si>
    <t>12:24</t>
  </si>
  <si>
    <t>04:43</t>
  </si>
  <si>
    <t>11:22</t>
  </si>
  <si>
    <t>23:56</t>
  </si>
  <si>
    <t>14:37</t>
  </si>
  <si>
    <t>21:38</t>
  </si>
  <si>
    <t>09:54</t>
  </si>
  <si>
    <t>00:03</t>
  </si>
  <si>
    <t>14:02</t>
  </si>
  <si>
    <t>09:33</t>
  </si>
  <si>
    <t>23:50</t>
  </si>
  <si>
    <t>12:54</t>
  </si>
  <si>
    <t>10:33</t>
  </si>
  <si>
    <t>00:53</t>
  </si>
  <si>
    <t>02:03</t>
  </si>
  <si>
    <t>20:36</t>
  </si>
  <si>
    <t>00:12</t>
  </si>
  <si>
    <t>20:24</t>
  </si>
  <si>
    <t>15:16</t>
  </si>
  <si>
    <t>07:57</t>
  </si>
  <si>
    <t>18:07</t>
  </si>
  <si>
    <t>19:20</t>
  </si>
  <si>
    <t>14:40</t>
  </si>
  <si>
    <t>15:46</t>
  </si>
  <si>
    <t>14:53</t>
  </si>
  <si>
    <t>20:50</t>
  </si>
  <si>
    <t>20:17</t>
  </si>
  <si>
    <t>14:34</t>
  </si>
  <si>
    <t>09:27</t>
  </si>
  <si>
    <t>03:49</t>
  </si>
  <si>
    <t>23:47</t>
  </si>
  <si>
    <t>11:47</t>
  </si>
  <si>
    <t>03:37</t>
  </si>
  <si>
    <t>23:49</t>
  </si>
  <si>
    <t>15:38</t>
  </si>
  <si>
    <t>07:49</t>
  </si>
  <si>
    <t>09:46</t>
  </si>
  <si>
    <t>19:18</t>
  </si>
  <si>
    <t>10:52</t>
  </si>
  <si>
    <t>22:04</t>
  </si>
  <si>
    <t>23:08</t>
  </si>
  <si>
    <t>22:02</t>
  </si>
  <si>
    <t>06:45</t>
  </si>
  <si>
    <t>06:03</t>
  </si>
  <si>
    <t>10:22</t>
  </si>
  <si>
    <t>09:47</t>
  </si>
  <si>
    <t>22:15</t>
  </si>
  <si>
    <t>01:40</t>
  </si>
  <si>
    <t>16:31</t>
  </si>
  <si>
    <t>13:01</t>
  </si>
  <si>
    <t>11:11</t>
  </si>
  <si>
    <t>06:40</t>
  </si>
  <si>
    <t>06:53</t>
  </si>
  <si>
    <t>12:20</t>
  </si>
  <si>
    <t>23:30</t>
  </si>
  <si>
    <t>09:24</t>
  </si>
  <si>
    <t>08:12</t>
  </si>
  <si>
    <t>13:16</t>
  </si>
  <si>
    <t>23:03</t>
  </si>
  <si>
    <t>06:38</t>
  </si>
  <si>
    <t>14:36</t>
  </si>
  <si>
    <t>06:05</t>
  </si>
  <si>
    <t>01:31</t>
  </si>
  <si>
    <t>15:43</t>
  </si>
  <si>
    <t>10:29</t>
  </si>
  <si>
    <t>06:02</t>
  </si>
  <si>
    <t>04:02</t>
  </si>
  <si>
    <t>07:50</t>
  </si>
  <si>
    <t>18:26</t>
  </si>
  <si>
    <t>00:39</t>
  </si>
  <si>
    <t>21:41</t>
  </si>
  <si>
    <t>20:31</t>
  </si>
  <si>
    <t>05:25</t>
  </si>
  <si>
    <t>17:47</t>
  </si>
  <si>
    <t>04:34</t>
  </si>
  <si>
    <t>09:39</t>
  </si>
  <si>
    <t>14:33</t>
  </si>
  <si>
    <t>00:40</t>
  </si>
  <si>
    <t>19:16</t>
  </si>
  <si>
    <t>19:06</t>
  </si>
  <si>
    <t>05:06</t>
  </si>
  <si>
    <t>18:35</t>
  </si>
  <si>
    <t>13:13</t>
  </si>
  <si>
    <t>12:12</t>
  </si>
  <si>
    <t>04:51</t>
  </si>
  <si>
    <t>11:06</t>
  </si>
  <si>
    <t>20:00</t>
  </si>
  <si>
    <t>00:27</t>
  </si>
  <si>
    <t>11:24</t>
  </si>
  <si>
    <t>20:25</t>
  </si>
  <si>
    <t>04:06</t>
  </si>
  <si>
    <t>12:37</t>
  </si>
  <si>
    <t>05:01</t>
  </si>
  <si>
    <t>09:12</t>
  </si>
  <si>
    <t>09:29</t>
  </si>
  <si>
    <t>15:22</t>
  </si>
  <si>
    <t>02:16</t>
  </si>
  <si>
    <t>00:37</t>
  </si>
  <si>
    <t>08:22</t>
  </si>
  <si>
    <t>13:21</t>
  </si>
  <si>
    <t>11:58</t>
  </si>
  <si>
    <t>22:22</t>
  </si>
  <si>
    <t>15:26</t>
  </si>
  <si>
    <t>10:58</t>
  </si>
  <si>
    <t>19:53</t>
  </si>
  <si>
    <t>00:20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</si>
</sst>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[h]:mm"/>
    <numFmt numFmtId="179" formatCode="[hh]:mm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4">
    <font>
      <sz val="8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Times New Roman"/>
      <family val="1"/>
    </font>
    <font>
      <sz val="10"/>
      <name val="ＭＳ ゴシック"/>
      <family val="3"/>
    </font>
    <font>
      <sz val="7"/>
      <name val="ＭＳ 明朝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ＭＳ 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8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18" fillId="0" borderId="0" applyFill="0" applyProtection="0">
      <alignment/>
    </xf>
    <xf numFmtId="176" fontId="4" fillId="0" borderId="0">
      <alignment/>
      <protection/>
    </xf>
    <xf numFmtId="176" fontId="4" fillId="0" borderId="0">
      <alignment/>
      <protection/>
    </xf>
    <xf numFmtId="0" fontId="1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176" fontId="6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6" fillId="0" borderId="15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176" fontId="6" fillId="33" borderId="21" xfId="0" applyNumberFormat="1" applyFont="1" applyFill="1" applyBorder="1" applyAlignment="1">
      <alignment/>
    </xf>
    <xf numFmtId="176" fontId="6" fillId="33" borderId="22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33" borderId="14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5" xfId="0" applyFont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2" fontId="6" fillId="33" borderId="14" xfId="0" applyNumberFormat="1" applyFont="1" applyFill="1" applyBorder="1" applyAlignment="1">
      <alignment/>
    </xf>
    <xf numFmtId="2" fontId="6" fillId="33" borderId="21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76" fontId="4" fillId="0" borderId="0" xfId="63" applyFont="1" applyBorder="1" applyAlignment="1">
      <alignment horizontal="left"/>
      <protection/>
    </xf>
    <xf numFmtId="176" fontId="4" fillId="0" borderId="0" xfId="63" applyFont="1" applyBorder="1" applyAlignment="1" applyProtection="1">
      <alignment horizontal="left"/>
      <protection/>
    </xf>
    <xf numFmtId="176" fontId="4" fillId="0" borderId="0" xfId="63" applyFont="1" applyBorder="1">
      <alignment/>
      <protection/>
    </xf>
    <xf numFmtId="176" fontId="4" fillId="0" borderId="0" xfId="63" applyFont="1">
      <alignment/>
      <protection/>
    </xf>
    <xf numFmtId="176" fontId="4" fillId="0" borderId="10" xfId="63" applyFont="1" applyBorder="1" applyAlignment="1" applyProtection="1">
      <alignment horizontal="right"/>
      <protection/>
    </xf>
    <xf numFmtId="176" fontId="4" fillId="0" borderId="10" xfId="63" applyFont="1" applyBorder="1" applyProtection="1">
      <alignment/>
      <protection/>
    </xf>
    <xf numFmtId="176" fontId="4" fillId="0" borderId="11" xfId="63" applyFont="1" applyBorder="1" applyProtection="1">
      <alignment/>
      <protection/>
    </xf>
    <xf numFmtId="176" fontId="4" fillId="0" borderId="20" xfId="63" applyFont="1" applyBorder="1" applyProtection="1">
      <alignment/>
      <protection/>
    </xf>
    <xf numFmtId="176" fontId="4" fillId="0" borderId="14" xfId="63" applyFont="1" applyBorder="1">
      <alignment/>
      <protection/>
    </xf>
    <xf numFmtId="176" fontId="4" fillId="0" borderId="14" xfId="63" applyFont="1" applyBorder="1" applyAlignment="1" applyProtection="1">
      <alignment horizontal="center"/>
      <protection/>
    </xf>
    <xf numFmtId="176" fontId="4" fillId="0" borderId="27" xfId="63" applyFont="1" applyBorder="1" applyAlignment="1" applyProtection="1">
      <alignment horizontal="center"/>
      <protection/>
    </xf>
    <xf numFmtId="176" fontId="4" fillId="0" borderId="28" xfId="63" applyFont="1" applyBorder="1" applyAlignment="1" applyProtection="1">
      <alignment horizontal="center"/>
      <protection/>
    </xf>
    <xf numFmtId="176" fontId="4" fillId="0" borderId="25" xfId="63" applyFont="1" applyBorder="1" applyAlignment="1" applyProtection="1">
      <alignment horizontal="left"/>
      <protection/>
    </xf>
    <xf numFmtId="176" fontId="4" fillId="0" borderId="25" xfId="63" applyFont="1" applyBorder="1">
      <alignment/>
      <protection/>
    </xf>
    <xf numFmtId="176" fontId="4" fillId="0" borderId="29" xfId="63" applyFont="1" applyBorder="1">
      <alignment/>
      <protection/>
    </xf>
    <xf numFmtId="176" fontId="4" fillId="0" borderId="30" xfId="63" applyFont="1" applyBorder="1">
      <alignment/>
      <protection/>
    </xf>
    <xf numFmtId="0" fontId="4" fillId="0" borderId="31" xfId="63" applyNumberFormat="1" applyFont="1" applyBorder="1" applyProtection="1">
      <alignment/>
      <protection/>
    </xf>
    <xf numFmtId="176" fontId="10" fillId="0" borderId="31" xfId="63" applyNumberFormat="1" applyFont="1" applyBorder="1" applyProtection="1">
      <alignment/>
      <protection/>
    </xf>
    <xf numFmtId="176" fontId="10" fillId="0" borderId="32" xfId="63" applyNumberFormat="1" applyFont="1" applyBorder="1" applyProtection="1">
      <alignment/>
      <protection/>
    </xf>
    <xf numFmtId="176" fontId="10" fillId="0" borderId="33" xfId="63" applyNumberFormat="1" applyFont="1" applyBorder="1" applyProtection="1">
      <alignment/>
      <protection/>
    </xf>
    <xf numFmtId="0" fontId="4" fillId="0" borderId="34" xfId="63" applyNumberFormat="1" applyFont="1" applyBorder="1" applyProtection="1">
      <alignment/>
      <protection/>
    </xf>
    <xf numFmtId="176" fontId="10" fillId="0" borderId="34" xfId="63" applyNumberFormat="1" applyFont="1" applyBorder="1" applyProtection="1">
      <alignment/>
      <protection/>
    </xf>
    <xf numFmtId="176" fontId="10" fillId="0" borderId="35" xfId="63" applyNumberFormat="1" applyFont="1" applyBorder="1" applyProtection="1">
      <alignment/>
      <protection/>
    </xf>
    <xf numFmtId="176" fontId="10" fillId="0" borderId="36" xfId="63" applyNumberFormat="1" applyFont="1" applyBorder="1" applyProtection="1">
      <alignment/>
      <protection/>
    </xf>
    <xf numFmtId="0" fontId="4" fillId="0" borderId="18" xfId="63" applyNumberFormat="1" applyFont="1" applyBorder="1" applyProtection="1">
      <alignment/>
      <protection/>
    </xf>
    <xf numFmtId="176" fontId="10" fillId="0" borderId="18" xfId="63" applyNumberFormat="1" applyFont="1" applyBorder="1" applyProtection="1">
      <alignment/>
      <protection/>
    </xf>
    <xf numFmtId="176" fontId="10" fillId="0" borderId="37" xfId="63" applyNumberFormat="1" applyFont="1" applyBorder="1" applyProtection="1">
      <alignment/>
      <protection/>
    </xf>
    <xf numFmtId="176" fontId="10" fillId="0" borderId="24" xfId="63" applyNumberFormat="1" applyFont="1" applyBorder="1" applyProtection="1">
      <alignment/>
      <protection/>
    </xf>
    <xf numFmtId="0" fontId="4" fillId="0" borderId="15" xfId="63" applyNumberFormat="1" applyFont="1" applyBorder="1" applyProtection="1">
      <alignment/>
      <protection/>
    </xf>
    <xf numFmtId="176" fontId="10" fillId="0" borderId="15" xfId="63" applyNumberFormat="1" applyFont="1" applyBorder="1" applyProtection="1">
      <alignment/>
      <protection/>
    </xf>
    <xf numFmtId="176" fontId="10" fillId="0" borderId="38" xfId="63" applyNumberFormat="1" applyFont="1" applyBorder="1" applyProtection="1">
      <alignment/>
      <protection/>
    </xf>
    <xf numFmtId="176" fontId="10" fillId="0" borderId="23" xfId="63" applyNumberFormat="1" applyFont="1" applyBorder="1" applyProtection="1">
      <alignment/>
      <protection/>
    </xf>
    <xf numFmtId="176" fontId="4" fillId="0" borderId="31" xfId="63" applyFont="1" applyBorder="1" applyAlignment="1" applyProtection="1">
      <alignment horizontal="center"/>
      <protection/>
    </xf>
    <xf numFmtId="176" fontId="10" fillId="0" borderId="31" xfId="63" applyFont="1" applyBorder="1" applyProtection="1">
      <alignment/>
      <protection/>
    </xf>
    <xf numFmtId="176" fontId="10" fillId="0" borderId="32" xfId="63" applyFont="1" applyBorder="1" applyProtection="1">
      <alignment/>
      <protection/>
    </xf>
    <xf numFmtId="176" fontId="10" fillId="0" borderId="33" xfId="63" applyFont="1" applyBorder="1" applyProtection="1">
      <alignment/>
      <protection/>
    </xf>
    <xf numFmtId="176" fontId="4" fillId="0" borderId="34" xfId="63" applyFont="1" applyBorder="1" applyAlignment="1" applyProtection="1">
      <alignment horizontal="center"/>
      <protection/>
    </xf>
    <xf numFmtId="176" fontId="10" fillId="0" borderId="34" xfId="63" applyFont="1" applyBorder="1" applyProtection="1">
      <alignment/>
      <protection/>
    </xf>
    <xf numFmtId="176" fontId="10" fillId="0" borderId="35" xfId="63" applyFont="1" applyBorder="1" applyProtection="1">
      <alignment/>
      <protection/>
    </xf>
    <xf numFmtId="176" fontId="10" fillId="0" borderId="36" xfId="63" applyFont="1" applyBorder="1" applyProtection="1">
      <alignment/>
      <protection/>
    </xf>
    <xf numFmtId="176" fontId="4" fillId="0" borderId="18" xfId="63" applyFont="1" applyBorder="1" applyAlignment="1" applyProtection="1">
      <alignment horizontal="center"/>
      <protection/>
    </xf>
    <xf numFmtId="176" fontId="10" fillId="0" borderId="18" xfId="63" applyFont="1" applyBorder="1" applyProtection="1">
      <alignment/>
      <protection/>
    </xf>
    <xf numFmtId="176" fontId="10" fillId="0" borderId="37" xfId="63" applyFont="1" applyBorder="1" applyProtection="1">
      <alignment/>
      <protection/>
    </xf>
    <xf numFmtId="176" fontId="10" fillId="0" borderId="24" xfId="63" applyFont="1" applyBorder="1" applyProtection="1">
      <alignment/>
      <protection/>
    </xf>
    <xf numFmtId="176" fontId="4" fillId="0" borderId="0" xfId="63" applyFont="1" applyAlignment="1" applyProtection="1">
      <alignment horizontal="left"/>
      <protection/>
    </xf>
    <xf numFmtId="176" fontId="4" fillId="0" borderId="0" xfId="63" applyFont="1" applyBorder="1" applyAlignment="1" applyProtection="1" quotePrefix="1">
      <alignment horizontal="left"/>
      <protection/>
    </xf>
    <xf numFmtId="176" fontId="10" fillId="33" borderId="31" xfId="63" applyFont="1" applyFill="1" applyBorder="1" applyProtection="1">
      <alignment/>
      <protection/>
    </xf>
    <xf numFmtId="176" fontId="10" fillId="33" borderId="32" xfId="63" applyFont="1" applyFill="1" applyBorder="1" applyProtection="1">
      <alignment/>
      <protection/>
    </xf>
    <xf numFmtId="176" fontId="10" fillId="33" borderId="33" xfId="63" applyFont="1" applyFill="1" applyBorder="1" applyProtection="1">
      <alignment/>
      <protection/>
    </xf>
    <xf numFmtId="176" fontId="4" fillId="33" borderId="10" xfId="63" applyFont="1" applyFill="1" applyBorder="1" applyAlignment="1" applyProtection="1">
      <alignment horizontal="distributed"/>
      <protection/>
    </xf>
    <xf numFmtId="0" fontId="10" fillId="0" borderId="18" xfId="63" applyNumberFormat="1" applyFont="1" applyBorder="1" applyProtection="1">
      <alignment/>
      <protection/>
    </xf>
    <xf numFmtId="0" fontId="10" fillId="0" borderId="37" xfId="63" applyNumberFormat="1" applyFont="1" applyBorder="1" applyProtection="1">
      <alignment/>
      <protection/>
    </xf>
    <xf numFmtId="0" fontId="10" fillId="0" borderId="24" xfId="63" applyNumberFormat="1" applyFont="1" applyBorder="1" applyProtection="1">
      <alignment/>
      <protection/>
    </xf>
    <xf numFmtId="176" fontId="4" fillId="0" borderId="34" xfId="63" applyFont="1" applyBorder="1" applyAlignment="1" applyProtection="1">
      <alignment horizontal="distributed"/>
      <protection/>
    </xf>
    <xf numFmtId="176" fontId="1" fillId="34" borderId="10" xfId="63" applyFont="1" applyFill="1" applyBorder="1" applyAlignment="1" applyProtection="1">
      <alignment horizontal="center"/>
      <protection/>
    </xf>
    <xf numFmtId="176" fontId="11" fillId="34" borderId="10" xfId="63" applyFont="1" applyFill="1" applyBorder="1" applyProtection="1">
      <alignment/>
      <protection/>
    </xf>
    <xf numFmtId="176" fontId="11" fillId="34" borderId="11" xfId="63" applyFont="1" applyFill="1" applyBorder="1" applyProtection="1">
      <alignment/>
      <protection/>
    </xf>
    <xf numFmtId="176" fontId="11" fillId="34" borderId="20" xfId="63" applyFont="1" applyFill="1" applyBorder="1" applyProtection="1">
      <alignment/>
      <protection/>
    </xf>
    <xf numFmtId="176" fontId="10" fillId="0" borderId="34" xfId="63" applyFont="1" applyBorder="1" applyAlignment="1" applyProtection="1">
      <alignment horizontal="center"/>
      <protection/>
    </xf>
    <xf numFmtId="176" fontId="10" fillId="0" borderId="35" xfId="63" applyFont="1" applyBorder="1" applyAlignment="1" applyProtection="1">
      <alignment horizontal="center"/>
      <protection/>
    </xf>
    <xf numFmtId="176" fontId="10" fillId="0" borderId="36" xfId="63" applyFont="1" applyBorder="1" applyAlignment="1" applyProtection="1">
      <alignment horizontal="center"/>
      <protection/>
    </xf>
    <xf numFmtId="0" fontId="8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4" xfId="0" applyFont="1" applyBorder="1" applyAlignment="1">
      <alignment/>
    </xf>
    <xf numFmtId="0" fontId="5" fillId="33" borderId="21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4" fillId="0" borderId="0" xfId="0" applyFont="1" applyBorder="1" applyAlignment="1" applyProtection="1">
      <alignment horizontal="left"/>
      <protection/>
    </xf>
    <xf numFmtId="0" fontId="15" fillId="0" borderId="0" xfId="63" applyNumberFormat="1" applyFont="1" applyBorder="1" applyAlignment="1">
      <alignment horizontal="left"/>
      <protection/>
    </xf>
    <xf numFmtId="176" fontId="15" fillId="0" borderId="0" xfId="63" applyFont="1" applyBorder="1" applyAlignment="1">
      <alignment horizontal="left"/>
      <protection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2" fillId="0" borderId="38" xfId="0" applyFont="1" applyFill="1" applyBorder="1" applyAlignment="1">
      <alignment horizontal="center"/>
    </xf>
    <xf numFmtId="0" fontId="6" fillId="0" borderId="38" xfId="0" applyFont="1" applyFill="1" applyBorder="1" applyAlignment="1">
      <alignment/>
    </xf>
    <xf numFmtId="179" fontId="6" fillId="0" borderId="12" xfId="0" applyNumberFormat="1" applyFont="1" applyBorder="1" applyAlignment="1">
      <alignment/>
    </xf>
    <xf numFmtId="179" fontId="6" fillId="0" borderId="0" xfId="0" applyNumberFormat="1" applyFont="1" applyBorder="1" applyAlignment="1">
      <alignment/>
    </xf>
    <xf numFmtId="179" fontId="6" fillId="0" borderId="13" xfId="0" applyNumberFormat="1" applyFont="1" applyBorder="1" applyAlignment="1">
      <alignment/>
    </xf>
    <xf numFmtId="179" fontId="6" fillId="0" borderId="39" xfId="0" applyNumberFormat="1" applyFont="1" applyBorder="1" applyAlignment="1">
      <alignment/>
    </xf>
    <xf numFmtId="179" fontId="6" fillId="0" borderId="23" xfId="0" applyNumberFormat="1" applyFont="1" applyFill="1" applyBorder="1" applyAlignment="1">
      <alignment/>
    </xf>
    <xf numFmtId="20" fontId="6" fillId="0" borderId="23" xfId="0" applyNumberFormat="1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176" fontId="11" fillId="34" borderId="11" xfId="63" applyNumberFormat="1" applyFont="1" applyFill="1" applyBorder="1" applyProtection="1">
      <alignment/>
      <protection/>
    </xf>
    <xf numFmtId="176" fontId="19" fillId="0" borderId="0" xfId="61" applyNumberFormat="1" applyFont="1" applyFill="1" applyProtection="1">
      <alignment/>
      <protection/>
    </xf>
    <xf numFmtId="176" fontId="19" fillId="0" borderId="40" xfId="61" applyNumberFormat="1" applyFont="1" applyFill="1" applyBorder="1" applyProtection="1">
      <alignment/>
      <protection/>
    </xf>
    <xf numFmtId="176" fontId="19" fillId="0" borderId="41" xfId="61" applyNumberFormat="1" applyFont="1" applyFill="1" applyBorder="1" applyProtection="1">
      <alignment/>
      <protection/>
    </xf>
    <xf numFmtId="176" fontId="19" fillId="0" borderId="42" xfId="61" applyNumberFormat="1" applyFont="1" applyFill="1" applyBorder="1" applyProtection="1">
      <alignment/>
      <protection/>
    </xf>
    <xf numFmtId="0" fontId="20" fillId="0" borderId="41" xfId="61" applyFont="1" applyFill="1" applyBorder="1" applyAlignment="1" applyProtection="1">
      <alignment horizontal="center"/>
      <protection/>
    </xf>
    <xf numFmtId="0" fontId="20" fillId="0" borderId="42" xfId="61" applyFont="1" applyFill="1" applyBorder="1" applyAlignment="1" applyProtection="1">
      <alignment horizontal="center"/>
      <protection/>
    </xf>
    <xf numFmtId="179" fontId="19" fillId="0" borderId="40" xfId="61" applyNumberFormat="1" applyFont="1" applyFill="1" applyBorder="1" applyProtection="1">
      <alignment/>
      <protection/>
    </xf>
    <xf numFmtId="179" fontId="19" fillId="0" borderId="0" xfId="61" applyNumberFormat="1" applyFont="1" applyFill="1" applyProtection="1">
      <alignment/>
      <protection/>
    </xf>
    <xf numFmtId="179" fontId="19" fillId="0" borderId="43" xfId="61" applyNumberFormat="1" applyFont="1" applyFill="1" applyBorder="1" applyProtection="1">
      <alignment/>
      <protection/>
    </xf>
    <xf numFmtId="179" fontId="19" fillId="0" borderId="44" xfId="61" applyNumberFormat="1" applyFont="1" applyFill="1" applyBorder="1" applyProtection="1">
      <alignment/>
      <protection/>
    </xf>
    <xf numFmtId="0" fontId="20" fillId="0" borderId="38" xfId="61" applyFont="1" applyFill="1" applyBorder="1" applyAlignment="1">
      <alignment horizontal="center"/>
    </xf>
    <xf numFmtId="179" fontId="19" fillId="0" borderId="23" xfId="61" applyNumberFormat="1" applyFont="1" applyFill="1" applyBorder="1">
      <alignment/>
    </xf>
    <xf numFmtId="0" fontId="18" fillId="0" borderId="0" xfId="61" applyFill="1" applyProtection="1">
      <alignment/>
      <protection/>
    </xf>
    <xf numFmtId="0" fontId="10" fillId="0" borderId="45" xfId="0" applyFont="1" applyBorder="1" applyAlignment="1">
      <alignment/>
    </xf>
    <xf numFmtId="176" fontId="19" fillId="0" borderId="46" xfId="61" applyNumberFormat="1" applyFont="1" applyFill="1" applyBorder="1" applyProtection="1">
      <alignment/>
      <protection/>
    </xf>
    <xf numFmtId="176" fontId="19" fillId="0" borderId="47" xfId="61" applyNumberFormat="1" applyFont="1" applyFill="1" applyBorder="1" applyProtection="1">
      <alignment/>
      <protection/>
    </xf>
    <xf numFmtId="2" fontId="6" fillId="33" borderId="45" xfId="0" applyNumberFormat="1" applyFont="1" applyFill="1" applyBorder="1" applyAlignment="1">
      <alignment/>
    </xf>
    <xf numFmtId="0" fontId="20" fillId="0" borderId="46" xfId="61" applyFont="1" applyFill="1" applyBorder="1" applyAlignment="1" applyProtection="1">
      <alignment horizontal="center"/>
      <protection/>
    </xf>
    <xf numFmtId="179" fontId="19" fillId="0" borderId="47" xfId="61" applyNumberFormat="1" applyFont="1" applyFill="1" applyBorder="1" applyProtection="1">
      <alignment/>
      <protection/>
    </xf>
    <xf numFmtId="0" fontId="6" fillId="0" borderId="47" xfId="0" applyFont="1" applyBorder="1" applyAlignment="1">
      <alignment/>
    </xf>
    <xf numFmtId="179" fontId="19" fillId="0" borderId="48" xfId="61" applyNumberFormat="1" applyFont="1" applyFill="1" applyBorder="1" applyProtection="1">
      <alignment/>
      <protection/>
    </xf>
    <xf numFmtId="176" fontId="6" fillId="0" borderId="45" xfId="0" applyNumberFormat="1" applyFont="1" applyBorder="1" applyAlignment="1">
      <alignment/>
    </xf>
    <xf numFmtId="176" fontId="6" fillId="0" borderId="47" xfId="0" applyNumberFormat="1" applyFont="1" applyBorder="1" applyAlignment="1">
      <alignment/>
    </xf>
    <xf numFmtId="0" fontId="12" fillId="0" borderId="45" xfId="0" applyFont="1" applyBorder="1" applyAlignment="1">
      <alignment horizontal="center"/>
    </xf>
    <xf numFmtId="179" fontId="6" fillId="0" borderId="47" xfId="0" applyNumberFormat="1" applyFont="1" applyBorder="1" applyAlignment="1">
      <alignment/>
    </xf>
    <xf numFmtId="179" fontId="6" fillId="0" borderId="49" xfId="0" applyNumberFormat="1" applyFont="1" applyBorder="1" applyAlignment="1">
      <alignment/>
    </xf>
    <xf numFmtId="0" fontId="6" fillId="0" borderId="47" xfId="0" applyFont="1" applyFill="1" applyBorder="1" applyAlignment="1">
      <alignment/>
    </xf>
    <xf numFmtId="176" fontId="15" fillId="0" borderId="0" xfId="62" applyFont="1" applyAlignment="1">
      <alignment horizontal="left"/>
      <protection/>
    </xf>
    <xf numFmtId="0" fontId="20" fillId="0" borderId="35" xfId="61" applyFont="1" applyFill="1" applyBorder="1" applyAlignment="1">
      <alignment horizontal="center"/>
    </xf>
    <xf numFmtId="0" fontId="6" fillId="0" borderId="35" xfId="0" applyFont="1" applyFill="1" applyBorder="1" applyAlignment="1">
      <alignment/>
    </xf>
    <xf numFmtId="179" fontId="19" fillId="0" borderId="36" xfId="61" applyNumberFormat="1" applyFont="1" applyFill="1" applyBorder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気温" xfId="62"/>
    <cellStyle name="標準_平均風速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4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4.00390625" style="0" hidden="1" customWidth="1"/>
    <col min="31" max="31" width="6.421875" style="0" customWidth="1"/>
    <col min="32" max="33" width="5.57421875" style="0" customWidth="1"/>
    <col min="34" max="34" width="2.8515625" style="0" customWidth="1"/>
  </cols>
  <sheetData>
    <row r="1" spans="2:29" ht="19.5" customHeight="1">
      <c r="B1" s="1" t="s">
        <v>0</v>
      </c>
      <c r="Z1" s="112">
        <v>2020</v>
      </c>
      <c r="AA1" s="2" t="s">
        <v>45</v>
      </c>
      <c r="AB1" s="112">
        <v>1</v>
      </c>
      <c r="AC1" s="2" t="s">
        <v>1</v>
      </c>
    </row>
    <row r="2" spans="1:33" ht="10.5" customHeight="1">
      <c r="A2" s="3" t="s">
        <v>2</v>
      </c>
      <c r="B2" s="40">
        <v>1</v>
      </c>
      <c r="C2" s="41">
        <v>2</v>
      </c>
      <c r="D2" s="41">
        <v>3</v>
      </c>
      <c r="E2" s="41">
        <v>4</v>
      </c>
      <c r="F2" s="41">
        <v>5</v>
      </c>
      <c r="G2" s="41">
        <v>6</v>
      </c>
      <c r="H2" s="41">
        <v>7</v>
      </c>
      <c r="I2" s="41">
        <v>8</v>
      </c>
      <c r="J2" s="41">
        <v>9</v>
      </c>
      <c r="K2" s="41">
        <v>10</v>
      </c>
      <c r="L2" s="41">
        <v>11</v>
      </c>
      <c r="M2" s="41">
        <v>12</v>
      </c>
      <c r="N2" s="41">
        <v>13</v>
      </c>
      <c r="O2" s="41">
        <v>14</v>
      </c>
      <c r="P2" s="41">
        <v>15</v>
      </c>
      <c r="Q2" s="41">
        <v>16</v>
      </c>
      <c r="R2" s="41">
        <v>17</v>
      </c>
      <c r="S2" s="41">
        <v>18</v>
      </c>
      <c r="T2" s="41">
        <v>19</v>
      </c>
      <c r="U2" s="41">
        <v>20</v>
      </c>
      <c r="V2" s="41">
        <v>21</v>
      </c>
      <c r="W2" s="41">
        <v>22</v>
      </c>
      <c r="X2" s="41">
        <v>23</v>
      </c>
      <c r="Y2" s="41">
        <v>24</v>
      </c>
      <c r="Z2" s="105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29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6">
        <v>1</v>
      </c>
      <c r="B4" s="133">
        <v>1</v>
      </c>
      <c r="C4" s="132">
        <v>1.6</v>
      </c>
      <c r="D4" s="132">
        <v>2</v>
      </c>
      <c r="E4" s="132">
        <v>1.6</v>
      </c>
      <c r="F4" s="132">
        <v>2.5</v>
      </c>
      <c r="G4" s="132">
        <v>1.3</v>
      </c>
      <c r="H4" s="132">
        <v>1.9</v>
      </c>
      <c r="I4" s="132">
        <v>0.5</v>
      </c>
      <c r="J4" s="132">
        <v>0.3</v>
      </c>
      <c r="K4" s="132">
        <v>1.3</v>
      </c>
      <c r="L4" s="132">
        <v>2.1</v>
      </c>
      <c r="M4" s="132">
        <v>1.5</v>
      </c>
      <c r="N4" s="132">
        <v>4.2</v>
      </c>
      <c r="O4" s="132">
        <v>5.1</v>
      </c>
      <c r="P4" s="132">
        <v>5.9</v>
      </c>
      <c r="Q4" s="132">
        <v>5.1</v>
      </c>
      <c r="R4" s="132">
        <v>0.8</v>
      </c>
      <c r="S4" s="132">
        <v>1.5</v>
      </c>
      <c r="T4" s="132">
        <v>1.9</v>
      </c>
      <c r="U4" s="132">
        <v>0.5</v>
      </c>
      <c r="V4" s="132">
        <v>0.5</v>
      </c>
      <c r="W4" s="132">
        <v>1.1</v>
      </c>
      <c r="X4" s="132">
        <v>1.4</v>
      </c>
      <c r="Y4" s="132">
        <v>1.2</v>
      </c>
      <c r="Z4" s="37">
        <f>AVERAGE(B4:Y4)</f>
        <v>1.95</v>
      </c>
      <c r="AA4" s="135" t="s">
        <v>51</v>
      </c>
      <c r="AB4" s="132">
        <v>6.5</v>
      </c>
      <c r="AC4" s="137" t="s">
        <v>59</v>
      </c>
      <c r="AD4" s="27">
        <v>1</v>
      </c>
      <c r="AE4" s="135" t="s">
        <v>54</v>
      </c>
      <c r="AF4" s="132">
        <v>10.4</v>
      </c>
      <c r="AG4" s="139" t="s">
        <v>88</v>
      </c>
    </row>
    <row r="5" spans="1:33" ht="14.25" customHeight="1">
      <c r="A5" s="107">
        <v>2</v>
      </c>
      <c r="B5" s="134">
        <v>2</v>
      </c>
      <c r="C5" s="131">
        <v>1.1</v>
      </c>
      <c r="D5" s="131">
        <v>0.3</v>
      </c>
      <c r="E5" s="131">
        <v>0.3</v>
      </c>
      <c r="F5" s="131">
        <v>2.7</v>
      </c>
      <c r="G5" s="131">
        <v>0.6</v>
      </c>
      <c r="H5" s="131">
        <v>0.1</v>
      </c>
      <c r="I5" s="131">
        <v>0.1</v>
      </c>
      <c r="J5" s="131">
        <v>0.3</v>
      </c>
      <c r="K5" s="131">
        <v>1.5</v>
      </c>
      <c r="L5" s="131">
        <v>4</v>
      </c>
      <c r="M5" s="131">
        <v>4.4</v>
      </c>
      <c r="N5" s="131">
        <v>2.4</v>
      </c>
      <c r="O5" s="131">
        <v>2.2</v>
      </c>
      <c r="P5" s="131">
        <v>1.4</v>
      </c>
      <c r="Q5" s="131">
        <v>0.7</v>
      </c>
      <c r="R5" s="131">
        <v>0.8</v>
      </c>
      <c r="S5" s="131">
        <v>1.5</v>
      </c>
      <c r="T5" s="131">
        <v>3.1</v>
      </c>
      <c r="U5" s="131">
        <v>1.3</v>
      </c>
      <c r="V5" s="131">
        <v>1.1</v>
      </c>
      <c r="W5" s="131">
        <v>1.7</v>
      </c>
      <c r="X5" s="131">
        <v>2.4</v>
      </c>
      <c r="Y5" s="131">
        <v>1.7</v>
      </c>
      <c r="Z5" s="38">
        <f aca="true" t="shared" si="0" ref="Z5:Z20">AVERAGE(B5:Y5)</f>
        <v>1.5708333333333335</v>
      </c>
      <c r="AA5" s="136" t="s">
        <v>48</v>
      </c>
      <c r="AB5" s="131">
        <v>6</v>
      </c>
      <c r="AC5" s="138" t="s">
        <v>60</v>
      </c>
      <c r="AD5" s="28">
        <v>2</v>
      </c>
      <c r="AE5" s="136" t="s">
        <v>47</v>
      </c>
      <c r="AF5" s="131">
        <v>10.9</v>
      </c>
      <c r="AG5" s="140" t="s">
        <v>89</v>
      </c>
    </row>
    <row r="6" spans="1:33" ht="14.25" customHeight="1">
      <c r="A6" s="107">
        <v>3</v>
      </c>
      <c r="B6" s="134">
        <v>1.3</v>
      </c>
      <c r="C6" s="131">
        <v>1.2</v>
      </c>
      <c r="D6" s="131">
        <v>1.9</v>
      </c>
      <c r="E6" s="131">
        <v>2.1</v>
      </c>
      <c r="F6" s="131">
        <v>1.3</v>
      </c>
      <c r="G6" s="131">
        <v>0.9</v>
      </c>
      <c r="H6" s="131">
        <v>0.9</v>
      </c>
      <c r="I6" s="131">
        <v>0.2</v>
      </c>
      <c r="J6" s="131">
        <v>0.7</v>
      </c>
      <c r="K6" s="131">
        <v>1.3</v>
      </c>
      <c r="L6" s="131">
        <v>1.3</v>
      </c>
      <c r="M6" s="131">
        <v>1.6</v>
      </c>
      <c r="N6" s="131">
        <v>1.7</v>
      </c>
      <c r="O6" s="131">
        <v>1.2</v>
      </c>
      <c r="P6" s="131">
        <v>0.8</v>
      </c>
      <c r="Q6" s="131">
        <v>0.8</v>
      </c>
      <c r="R6" s="131">
        <v>2.8</v>
      </c>
      <c r="S6" s="131">
        <v>2.3</v>
      </c>
      <c r="T6" s="131">
        <v>1.2</v>
      </c>
      <c r="U6" s="131">
        <v>1.8</v>
      </c>
      <c r="V6" s="131">
        <v>1.2</v>
      </c>
      <c r="W6" s="131">
        <v>0.2</v>
      </c>
      <c r="X6" s="131">
        <v>1.9</v>
      </c>
      <c r="Y6" s="131">
        <v>2.8</v>
      </c>
      <c r="Z6" s="38">
        <f t="shared" si="0"/>
        <v>1.3916666666666666</v>
      </c>
      <c r="AA6" s="136" t="s">
        <v>48</v>
      </c>
      <c r="AB6" s="131">
        <v>4.2</v>
      </c>
      <c r="AC6" s="138" t="s">
        <v>61</v>
      </c>
      <c r="AD6" s="28">
        <v>3</v>
      </c>
      <c r="AE6" s="136" t="s">
        <v>48</v>
      </c>
      <c r="AF6" s="131">
        <v>8.6</v>
      </c>
      <c r="AG6" s="140" t="s">
        <v>72</v>
      </c>
    </row>
    <row r="7" spans="1:33" ht="14.25" customHeight="1">
      <c r="A7" s="107">
        <v>4</v>
      </c>
      <c r="B7" s="134">
        <v>3.8</v>
      </c>
      <c r="C7" s="131">
        <v>5</v>
      </c>
      <c r="D7" s="131">
        <v>2.1</v>
      </c>
      <c r="E7" s="131">
        <v>0.9</v>
      </c>
      <c r="F7" s="131">
        <v>0.8</v>
      </c>
      <c r="G7" s="131">
        <v>1</v>
      </c>
      <c r="H7" s="131">
        <v>0.7</v>
      </c>
      <c r="I7" s="131">
        <v>1.3</v>
      </c>
      <c r="J7" s="131">
        <v>0.7</v>
      </c>
      <c r="K7" s="131">
        <v>4.4</v>
      </c>
      <c r="L7" s="131">
        <v>4.5</v>
      </c>
      <c r="M7" s="131">
        <v>2.5</v>
      </c>
      <c r="N7" s="131">
        <v>3</v>
      </c>
      <c r="O7" s="131">
        <v>2.8</v>
      </c>
      <c r="P7" s="131">
        <v>3.5</v>
      </c>
      <c r="Q7" s="131">
        <v>3.5</v>
      </c>
      <c r="R7" s="131">
        <v>2.9</v>
      </c>
      <c r="S7" s="131">
        <v>3.3</v>
      </c>
      <c r="T7" s="131">
        <v>1.3</v>
      </c>
      <c r="U7" s="131">
        <v>1</v>
      </c>
      <c r="V7" s="131">
        <v>1.3</v>
      </c>
      <c r="W7" s="131">
        <v>2.8</v>
      </c>
      <c r="X7" s="131">
        <v>3</v>
      </c>
      <c r="Y7" s="131">
        <v>1.5</v>
      </c>
      <c r="Z7" s="38">
        <f t="shared" si="0"/>
        <v>2.3999999999999995</v>
      </c>
      <c r="AA7" s="136" t="s">
        <v>48</v>
      </c>
      <c r="AB7" s="131">
        <v>6</v>
      </c>
      <c r="AC7" s="138" t="s">
        <v>62</v>
      </c>
      <c r="AD7" s="28">
        <v>4</v>
      </c>
      <c r="AE7" s="136" t="s">
        <v>47</v>
      </c>
      <c r="AF7" s="131">
        <v>12</v>
      </c>
      <c r="AG7" s="140" t="s">
        <v>90</v>
      </c>
    </row>
    <row r="8" spans="1:33" ht="14.25" customHeight="1">
      <c r="A8" s="107">
        <v>5</v>
      </c>
      <c r="B8" s="134">
        <v>0.1</v>
      </c>
      <c r="C8" s="131">
        <v>1.4</v>
      </c>
      <c r="D8" s="131">
        <v>1.7</v>
      </c>
      <c r="E8" s="131">
        <v>0.5</v>
      </c>
      <c r="F8" s="131">
        <v>1.4</v>
      </c>
      <c r="G8" s="131">
        <v>1</v>
      </c>
      <c r="H8" s="131">
        <v>3.2</v>
      </c>
      <c r="I8" s="131">
        <v>1.9</v>
      </c>
      <c r="J8" s="131">
        <v>2.1</v>
      </c>
      <c r="K8" s="131">
        <v>5.3</v>
      </c>
      <c r="L8" s="131">
        <v>4.3</v>
      </c>
      <c r="M8" s="131">
        <v>3</v>
      </c>
      <c r="N8" s="131">
        <v>4.1</v>
      </c>
      <c r="O8" s="131">
        <v>2.7</v>
      </c>
      <c r="P8" s="131">
        <v>4.7</v>
      </c>
      <c r="Q8" s="131">
        <v>2.6</v>
      </c>
      <c r="R8" s="131">
        <v>0.6</v>
      </c>
      <c r="S8" s="131">
        <v>1.9</v>
      </c>
      <c r="T8" s="131">
        <v>1.2</v>
      </c>
      <c r="U8" s="131">
        <v>1.7</v>
      </c>
      <c r="V8" s="131">
        <v>2</v>
      </c>
      <c r="W8" s="131">
        <v>2.3</v>
      </c>
      <c r="X8" s="131">
        <v>1.8</v>
      </c>
      <c r="Y8" s="131">
        <v>1.9</v>
      </c>
      <c r="Z8" s="38">
        <f t="shared" si="0"/>
        <v>2.225</v>
      </c>
      <c r="AA8" s="136" t="s">
        <v>55</v>
      </c>
      <c r="AB8" s="131">
        <v>6.3</v>
      </c>
      <c r="AC8" s="138" t="s">
        <v>63</v>
      </c>
      <c r="AD8" s="28">
        <v>5</v>
      </c>
      <c r="AE8" s="136" t="s">
        <v>50</v>
      </c>
      <c r="AF8" s="131">
        <v>13.6</v>
      </c>
      <c r="AG8" s="140" t="s">
        <v>91</v>
      </c>
    </row>
    <row r="9" spans="1:33" ht="14.25" customHeight="1">
      <c r="A9" s="107">
        <v>6</v>
      </c>
      <c r="B9" s="134">
        <v>2.7</v>
      </c>
      <c r="C9" s="131">
        <v>0.9</v>
      </c>
      <c r="D9" s="131">
        <v>1</v>
      </c>
      <c r="E9" s="131">
        <v>1.4</v>
      </c>
      <c r="F9" s="131">
        <v>2.3</v>
      </c>
      <c r="G9" s="131">
        <v>1.6</v>
      </c>
      <c r="H9" s="131">
        <v>2.5</v>
      </c>
      <c r="I9" s="131">
        <v>0.9</v>
      </c>
      <c r="J9" s="131">
        <v>1.4</v>
      </c>
      <c r="K9" s="131">
        <v>2.1</v>
      </c>
      <c r="L9" s="131">
        <v>2.9</v>
      </c>
      <c r="M9" s="131">
        <v>1.2</v>
      </c>
      <c r="N9" s="131">
        <v>3.5</v>
      </c>
      <c r="O9" s="131">
        <v>3.4</v>
      </c>
      <c r="P9" s="131">
        <v>2.9</v>
      </c>
      <c r="Q9" s="131">
        <v>1.1</v>
      </c>
      <c r="R9" s="131">
        <v>1.4</v>
      </c>
      <c r="S9" s="131">
        <v>1.7</v>
      </c>
      <c r="T9" s="131">
        <v>1.6</v>
      </c>
      <c r="U9" s="131">
        <v>2</v>
      </c>
      <c r="V9" s="131">
        <v>2.6</v>
      </c>
      <c r="W9" s="131">
        <v>1.1</v>
      </c>
      <c r="X9" s="131">
        <v>3.6</v>
      </c>
      <c r="Y9" s="131">
        <v>2.5</v>
      </c>
      <c r="Z9" s="38">
        <f t="shared" si="0"/>
        <v>2.0125</v>
      </c>
      <c r="AA9" s="136" t="s">
        <v>51</v>
      </c>
      <c r="AB9" s="131">
        <v>4.6</v>
      </c>
      <c r="AC9" s="138" t="s">
        <v>64</v>
      </c>
      <c r="AD9" s="28">
        <v>6</v>
      </c>
      <c r="AE9" s="136" t="s">
        <v>51</v>
      </c>
      <c r="AF9" s="131">
        <v>7.4</v>
      </c>
      <c r="AG9" s="140" t="s">
        <v>92</v>
      </c>
    </row>
    <row r="10" spans="1:33" ht="14.25" customHeight="1">
      <c r="A10" s="107">
        <v>7</v>
      </c>
      <c r="B10" s="134">
        <v>1.6</v>
      </c>
      <c r="C10" s="131">
        <v>1.5</v>
      </c>
      <c r="D10" s="131">
        <v>1.5</v>
      </c>
      <c r="E10" s="131">
        <v>1.2</v>
      </c>
      <c r="F10" s="131">
        <v>1.9</v>
      </c>
      <c r="G10" s="131">
        <v>2.8</v>
      </c>
      <c r="H10" s="131">
        <v>2.1</v>
      </c>
      <c r="I10" s="131">
        <v>1.3</v>
      </c>
      <c r="J10" s="131">
        <v>2.5</v>
      </c>
      <c r="K10" s="131">
        <v>3.4</v>
      </c>
      <c r="L10" s="131">
        <v>3.6</v>
      </c>
      <c r="M10" s="131">
        <v>4.7</v>
      </c>
      <c r="N10" s="131">
        <v>3.9</v>
      </c>
      <c r="O10" s="131">
        <v>3.3</v>
      </c>
      <c r="P10" s="131">
        <v>2.3</v>
      </c>
      <c r="Q10" s="131">
        <v>1.3</v>
      </c>
      <c r="R10" s="131">
        <v>1.4</v>
      </c>
      <c r="S10" s="131">
        <v>2</v>
      </c>
      <c r="T10" s="131">
        <v>1.4</v>
      </c>
      <c r="U10" s="131">
        <v>2.2</v>
      </c>
      <c r="V10" s="131">
        <v>2</v>
      </c>
      <c r="W10" s="131">
        <v>2.2</v>
      </c>
      <c r="X10" s="131">
        <v>1.8</v>
      </c>
      <c r="Y10" s="131">
        <v>1.4</v>
      </c>
      <c r="Z10" s="38">
        <f t="shared" si="0"/>
        <v>2.2208333333333328</v>
      </c>
      <c r="AA10" s="136" t="s">
        <v>46</v>
      </c>
      <c r="AB10" s="131">
        <v>4.8</v>
      </c>
      <c r="AC10" s="138" t="s">
        <v>65</v>
      </c>
      <c r="AD10" s="28">
        <v>7</v>
      </c>
      <c r="AE10" s="136" t="s">
        <v>49</v>
      </c>
      <c r="AF10" s="131">
        <v>7.4</v>
      </c>
      <c r="AG10" s="140" t="s">
        <v>93</v>
      </c>
    </row>
    <row r="11" spans="1:33" ht="14.25" customHeight="1">
      <c r="A11" s="107">
        <v>8</v>
      </c>
      <c r="B11" s="134">
        <v>1.6</v>
      </c>
      <c r="C11" s="131">
        <v>1.8</v>
      </c>
      <c r="D11" s="131">
        <v>2.2</v>
      </c>
      <c r="E11" s="131">
        <v>2.7</v>
      </c>
      <c r="F11" s="131">
        <v>2.9</v>
      </c>
      <c r="G11" s="131">
        <v>1.1</v>
      </c>
      <c r="H11" s="131">
        <v>1.2</v>
      </c>
      <c r="I11" s="131">
        <v>0.7</v>
      </c>
      <c r="J11" s="131">
        <v>0.7</v>
      </c>
      <c r="K11" s="131">
        <v>0.4</v>
      </c>
      <c r="L11" s="131">
        <v>0.1</v>
      </c>
      <c r="M11" s="131">
        <v>1.6</v>
      </c>
      <c r="N11" s="131">
        <v>3</v>
      </c>
      <c r="O11" s="131">
        <v>2.6</v>
      </c>
      <c r="P11" s="131">
        <v>2.1</v>
      </c>
      <c r="Q11" s="131">
        <v>1.8</v>
      </c>
      <c r="R11" s="131">
        <v>0.1</v>
      </c>
      <c r="S11" s="131">
        <v>1.6</v>
      </c>
      <c r="T11" s="131">
        <v>1.5</v>
      </c>
      <c r="U11" s="131">
        <v>1.5</v>
      </c>
      <c r="V11" s="131">
        <v>1.3</v>
      </c>
      <c r="W11" s="131">
        <v>1.3</v>
      </c>
      <c r="X11" s="131">
        <v>1.1</v>
      </c>
      <c r="Y11" s="131">
        <v>0.8</v>
      </c>
      <c r="Z11" s="38">
        <f t="shared" si="0"/>
        <v>1.4875</v>
      </c>
      <c r="AA11" s="136" t="s">
        <v>46</v>
      </c>
      <c r="AB11" s="131">
        <v>5.6</v>
      </c>
      <c r="AC11" s="138" t="s">
        <v>66</v>
      </c>
      <c r="AD11" s="28">
        <v>8</v>
      </c>
      <c r="AE11" s="136" t="s">
        <v>49</v>
      </c>
      <c r="AF11" s="131">
        <v>9</v>
      </c>
      <c r="AG11" s="140" t="s">
        <v>94</v>
      </c>
    </row>
    <row r="12" spans="1:33" ht="14.25" customHeight="1">
      <c r="A12" s="107">
        <v>9</v>
      </c>
      <c r="B12" s="134">
        <v>0.9</v>
      </c>
      <c r="C12" s="131">
        <v>2.9</v>
      </c>
      <c r="D12" s="131">
        <v>2.4</v>
      </c>
      <c r="E12" s="131">
        <v>1.7</v>
      </c>
      <c r="F12" s="131">
        <v>1.4</v>
      </c>
      <c r="G12" s="131">
        <v>1.9</v>
      </c>
      <c r="H12" s="131">
        <v>2.4</v>
      </c>
      <c r="I12" s="131">
        <v>1.2</v>
      </c>
      <c r="J12" s="131">
        <v>2.3</v>
      </c>
      <c r="K12" s="131">
        <v>3.6</v>
      </c>
      <c r="L12" s="131">
        <v>1.8</v>
      </c>
      <c r="M12" s="131">
        <v>2</v>
      </c>
      <c r="N12" s="131">
        <v>2.8</v>
      </c>
      <c r="O12" s="131">
        <v>3.6</v>
      </c>
      <c r="P12" s="131">
        <v>2.6</v>
      </c>
      <c r="Q12" s="131">
        <v>1.5</v>
      </c>
      <c r="R12" s="131">
        <v>0.9</v>
      </c>
      <c r="S12" s="131">
        <v>2</v>
      </c>
      <c r="T12" s="131">
        <v>1</v>
      </c>
      <c r="U12" s="131">
        <v>0.8</v>
      </c>
      <c r="V12" s="131">
        <v>0.9</v>
      </c>
      <c r="W12" s="131">
        <v>0.9</v>
      </c>
      <c r="X12" s="131">
        <v>1.5</v>
      </c>
      <c r="Y12" s="131">
        <v>0.8</v>
      </c>
      <c r="Z12" s="38">
        <f t="shared" si="0"/>
        <v>1.8249999999999995</v>
      </c>
      <c r="AA12" s="136" t="s">
        <v>47</v>
      </c>
      <c r="AB12" s="131">
        <v>5.1</v>
      </c>
      <c r="AC12" s="138" t="s">
        <v>67</v>
      </c>
      <c r="AD12" s="28">
        <v>9</v>
      </c>
      <c r="AE12" s="136" t="s">
        <v>50</v>
      </c>
      <c r="AF12" s="131">
        <v>9.7</v>
      </c>
      <c r="AG12" s="140" t="s">
        <v>95</v>
      </c>
    </row>
    <row r="13" spans="1:33" ht="14.25" customHeight="1">
      <c r="A13" s="107">
        <v>10</v>
      </c>
      <c r="B13" s="134">
        <v>1.6</v>
      </c>
      <c r="C13" s="131">
        <v>1.8</v>
      </c>
      <c r="D13" s="131">
        <v>2.1</v>
      </c>
      <c r="E13" s="131">
        <v>3.2</v>
      </c>
      <c r="F13" s="131">
        <v>4.2</v>
      </c>
      <c r="G13" s="131">
        <v>2.2</v>
      </c>
      <c r="H13" s="131">
        <v>2.3</v>
      </c>
      <c r="I13" s="131">
        <v>2.2</v>
      </c>
      <c r="J13" s="131">
        <v>3.3</v>
      </c>
      <c r="K13" s="131">
        <v>4.3</v>
      </c>
      <c r="L13" s="131">
        <v>5.5</v>
      </c>
      <c r="M13" s="131">
        <v>5.3</v>
      </c>
      <c r="N13" s="131">
        <v>4.7</v>
      </c>
      <c r="O13" s="131">
        <v>5.9</v>
      </c>
      <c r="P13" s="131">
        <v>4.2</v>
      </c>
      <c r="Q13" s="131">
        <v>3.7</v>
      </c>
      <c r="R13" s="131">
        <v>2.1</v>
      </c>
      <c r="S13" s="131">
        <v>3.1</v>
      </c>
      <c r="T13" s="131">
        <v>2.1</v>
      </c>
      <c r="U13" s="131">
        <v>1.9</v>
      </c>
      <c r="V13" s="131">
        <v>2.1</v>
      </c>
      <c r="W13" s="131">
        <v>2.1</v>
      </c>
      <c r="X13" s="131">
        <v>1.7</v>
      </c>
      <c r="Y13" s="131">
        <v>1.9</v>
      </c>
      <c r="Z13" s="38">
        <f t="shared" si="0"/>
        <v>3.0625000000000004</v>
      </c>
      <c r="AA13" s="136" t="s">
        <v>46</v>
      </c>
      <c r="AB13" s="131">
        <v>6.4</v>
      </c>
      <c r="AC13" s="138" t="s">
        <v>68</v>
      </c>
      <c r="AD13" s="28">
        <v>10</v>
      </c>
      <c r="AE13" s="136" t="s">
        <v>49</v>
      </c>
      <c r="AF13" s="131">
        <v>10</v>
      </c>
      <c r="AG13" s="140" t="s">
        <v>96</v>
      </c>
    </row>
    <row r="14" spans="1:33" ht="14.25" customHeight="1">
      <c r="A14" s="144">
        <v>11</v>
      </c>
      <c r="B14" s="145">
        <v>0.9</v>
      </c>
      <c r="C14" s="146">
        <v>1.5</v>
      </c>
      <c r="D14" s="146">
        <v>1</v>
      </c>
      <c r="E14" s="146">
        <v>1.3</v>
      </c>
      <c r="F14" s="146">
        <v>1</v>
      </c>
      <c r="G14" s="146">
        <v>1.3</v>
      </c>
      <c r="H14" s="146">
        <v>1.3</v>
      </c>
      <c r="I14" s="146">
        <v>1.5</v>
      </c>
      <c r="J14" s="146">
        <v>1</v>
      </c>
      <c r="K14" s="146">
        <v>0.6</v>
      </c>
      <c r="L14" s="146">
        <v>0.3</v>
      </c>
      <c r="M14" s="146">
        <v>0.7</v>
      </c>
      <c r="N14" s="146">
        <v>1.1</v>
      </c>
      <c r="O14" s="146">
        <v>1.8</v>
      </c>
      <c r="P14" s="146">
        <v>1.4</v>
      </c>
      <c r="Q14" s="146">
        <v>1.1</v>
      </c>
      <c r="R14" s="146">
        <v>1.3</v>
      </c>
      <c r="S14" s="146">
        <v>0.8</v>
      </c>
      <c r="T14" s="146">
        <v>0.7</v>
      </c>
      <c r="U14" s="146">
        <v>2.3</v>
      </c>
      <c r="V14" s="146">
        <v>0.8</v>
      </c>
      <c r="W14" s="146">
        <v>2.3</v>
      </c>
      <c r="X14" s="146">
        <v>0.6</v>
      </c>
      <c r="Y14" s="146">
        <v>0.9</v>
      </c>
      <c r="Z14" s="147">
        <f t="shared" si="0"/>
        <v>1.1458333333333335</v>
      </c>
      <c r="AA14" s="148" t="s">
        <v>47</v>
      </c>
      <c r="AB14" s="146">
        <v>3.4</v>
      </c>
      <c r="AC14" s="149" t="s">
        <v>69</v>
      </c>
      <c r="AD14" s="150">
        <v>11</v>
      </c>
      <c r="AE14" s="148" t="s">
        <v>47</v>
      </c>
      <c r="AF14" s="146">
        <v>4.6</v>
      </c>
      <c r="AG14" s="151" t="s">
        <v>97</v>
      </c>
    </row>
    <row r="15" spans="1:33" ht="14.25" customHeight="1">
      <c r="A15" s="107">
        <v>12</v>
      </c>
      <c r="B15" s="134">
        <v>1.7</v>
      </c>
      <c r="C15" s="131">
        <v>3.1</v>
      </c>
      <c r="D15" s="131">
        <v>3.5</v>
      </c>
      <c r="E15" s="131">
        <v>0.7</v>
      </c>
      <c r="F15" s="131">
        <v>1.6</v>
      </c>
      <c r="G15" s="131">
        <v>0.6</v>
      </c>
      <c r="H15" s="131">
        <v>1.6</v>
      </c>
      <c r="I15" s="131">
        <v>1.2</v>
      </c>
      <c r="J15" s="131">
        <v>1.3</v>
      </c>
      <c r="K15" s="131">
        <v>3.9</v>
      </c>
      <c r="L15" s="131">
        <v>3</v>
      </c>
      <c r="M15" s="131">
        <v>3.3</v>
      </c>
      <c r="N15" s="131">
        <v>2.7</v>
      </c>
      <c r="O15" s="131">
        <v>2.1</v>
      </c>
      <c r="P15" s="131">
        <v>1.4</v>
      </c>
      <c r="Q15" s="131">
        <v>1</v>
      </c>
      <c r="R15" s="131">
        <v>1.3</v>
      </c>
      <c r="S15" s="131">
        <v>1.7</v>
      </c>
      <c r="T15" s="131">
        <v>2</v>
      </c>
      <c r="U15" s="131">
        <v>1</v>
      </c>
      <c r="V15" s="131">
        <v>1.3</v>
      </c>
      <c r="W15" s="131">
        <v>0.8</v>
      </c>
      <c r="X15" s="131">
        <v>1.2</v>
      </c>
      <c r="Y15" s="131">
        <v>1.6</v>
      </c>
      <c r="Z15" s="38">
        <f t="shared" si="0"/>
        <v>1.8166666666666667</v>
      </c>
      <c r="AA15" s="136" t="s">
        <v>48</v>
      </c>
      <c r="AB15" s="131">
        <v>4.8</v>
      </c>
      <c r="AC15" s="138" t="s">
        <v>70</v>
      </c>
      <c r="AD15" s="28">
        <v>12</v>
      </c>
      <c r="AE15" s="136" t="s">
        <v>47</v>
      </c>
      <c r="AF15" s="131">
        <v>8.8</v>
      </c>
      <c r="AG15" s="140" t="s">
        <v>98</v>
      </c>
    </row>
    <row r="16" spans="1:33" ht="14.25" customHeight="1">
      <c r="A16" s="107">
        <v>13</v>
      </c>
      <c r="B16" s="134">
        <v>0.9</v>
      </c>
      <c r="C16" s="131">
        <v>0.8</v>
      </c>
      <c r="D16" s="131">
        <v>1.3</v>
      </c>
      <c r="E16" s="131">
        <v>1</v>
      </c>
      <c r="F16" s="131">
        <v>1.3</v>
      </c>
      <c r="G16" s="131">
        <v>2.1</v>
      </c>
      <c r="H16" s="131">
        <v>0.6</v>
      </c>
      <c r="I16" s="131">
        <v>0.4</v>
      </c>
      <c r="J16" s="131">
        <v>2.8</v>
      </c>
      <c r="K16" s="131">
        <v>1.6</v>
      </c>
      <c r="L16" s="131">
        <v>4.2</v>
      </c>
      <c r="M16" s="131">
        <v>2</v>
      </c>
      <c r="N16" s="131">
        <v>3</v>
      </c>
      <c r="O16" s="131">
        <v>4.4</v>
      </c>
      <c r="P16" s="131">
        <v>3.7</v>
      </c>
      <c r="Q16" s="131">
        <v>1.8</v>
      </c>
      <c r="R16" s="131">
        <v>0.8</v>
      </c>
      <c r="S16" s="131">
        <v>3.6</v>
      </c>
      <c r="T16" s="131">
        <v>2.6</v>
      </c>
      <c r="U16" s="131">
        <v>2.2</v>
      </c>
      <c r="V16" s="131">
        <v>2.7</v>
      </c>
      <c r="W16" s="131">
        <v>2.5</v>
      </c>
      <c r="X16" s="131">
        <v>2.4</v>
      </c>
      <c r="Y16" s="131">
        <v>2.6</v>
      </c>
      <c r="Z16" s="38">
        <f t="shared" si="0"/>
        <v>2.1375</v>
      </c>
      <c r="AA16" s="136" t="s">
        <v>49</v>
      </c>
      <c r="AB16" s="131">
        <v>4.9</v>
      </c>
      <c r="AC16" s="138" t="s">
        <v>71</v>
      </c>
      <c r="AD16" s="28">
        <v>13</v>
      </c>
      <c r="AE16" s="136" t="s">
        <v>49</v>
      </c>
      <c r="AF16" s="131">
        <v>9</v>
      </c>
      <c r="AG16" s="140" t="s">
        <v>99</v>
      </c>
    </row>
    <row r="17" spans="1:33" ht="14.25" customHeight="1">
      <c r="A17" s="107">
        <v>14</v>
      </c>
      <c r="B17" s="134">
        <v>1.7</v>
      </c>
      <c r="C17" s="131">
        <v>1.8</v>
      </c>
      <c r="D17" s="131">
        <v>1.7</v>
      </c>
      <c r="E17" s="131">
        <v>1.7</v>
      </c>
      <c r="F17" s="131">
        <v>1.5</v>
      </c>
      <c r="G17" s="131">
        <v>1.5</v>
      </c>
      <c r="H17" s="131">
        <v>1.4</v>
      </c>
      <c r="I17" s="131">
        <v>0.7</v>
      </c>
      <c r="J17" s="131">
        <v>3</v>
      </c>
      <c r="K17" s="131">
        <v>2.4</v>
      </c>
      <c r="L17" s="131">
        <v>3.7</v>
      </c>
      <c r="M17" s="131">
        <v>3.7</v>
      </c>
      <c r="N17" s="131">
        <v>2.1</v>
      </c>
      <c r="O17" s="131">
        <v>2.4</v>
      </c>
      <c r="P17" s="131">
        <v>2.7</v>
      </c>
      <c r="Q17" s="131">
        <v>1</v>
      </c>
      <c r="R17" s="131">
        <v>1.7</v>
      </c>
      <c r="S17" s="131">
        <v>2.2</v>
      </c>
      <c r="T17" s="131">
        <v>1.3</v>
      </c>
      <c r="U17" s="131">
        <v>0.9</v>
      </c>
      <c r="V17" s="131">
        <v>1.7</v>
      </c>
      <c r="W17" s="131">
        <v>0.8</v>
      </c>
      <c r="X17" s="131">
        <v>2.9</v>
      </c>
      <c r="Y17" s="131">
        <v>3.9</v>
      </c>
      <c r="Z17" s="38">
        <f t="shared" si="0"/>
        <v>2.0166666666666666</v>
      </c>
      <c r="AA17" s="136" t="s">
        <v>49</v>
      </c>
      <c r="AB17" s="131">
        <v>4.4</v>
      </c>
      <c r="AC17" s="138" t="s">
        <v>72</v>
      </c>
      <c r="AD17" s="28">
        <v>14</v>
      </c>
      <c r="AE17" s="136" t="s">
        <v>49</v>
      </c>
      <c r="AF17" s="131">
        <v>7.9</v>
      </c>
      <c r="AG17" s="140" t="s">
        <v>82</v>
      </c>
    </row>
    <row r="18" spans="1:33" ht="14.25" customHeight="1">
      <c r="A18" s="107">
        <v>15</v>
      </c>
      <c r="B18" s="134">
        <v>3.9</v>
      </c>
      <c r="C18" s="131">
        <v>4.2</v>
      </c>
      <c r="D18" s="131">
        <v>3.9</v>
      </c>
      <c r="E18" s="131">
        <v>3.6</v>
      </c>
      <c r="F18" s="131">
        <v>3.7</v>
      </c>
      <c r="G18" s="131">
        <v>4.9</v>
      </c>
      <c r="H18" s="131">
        <v>2.4</v>
      </c>
      <c r="I18" s="131">
        <v>2.4</v>
      </c>
      <c r="J18" s="131">
        <v>4.1</v>
      </c>
      <c r="K18" s="131">
        <v>4.2</v>
      </c>
      <c r="L18" s="131">
        <v>3.5</v>
      </c>
      <c r="M18" s="131">
        <v>2.6</v>
      </c>
      <c r="N18" s="131">
        <v>2.3</v>
      </c>
      <c r="O18" s="131">
        <v>1.9</v>
      </c>
      <c r="P18" s="131">
        <v>3.8</v>
      </c>
      <c r="Q18" s="131">
        <v>2.6</v>
      </c>
      <c r="R18" s="131">
        <v>1.4</v>
      </c>
      <c r="S18" s="131">
        <v>1.4</v>
      </c>
      <c r="T18" s="131">
        <v>1.8</v>
      </c>
      <c r="U18" s="131">
        <v>1.3</v>
      </c>
      <c r="V18" s="131">
        <v>1.5</v>
      </c>
      <c r="W18" s="131">
        <v>0.7</v>
      </c>
      <c r="X18" s="131">
        <v>1</v>
      </c>
      <c r="Y18" s="131">
        <v>0.9</v>
      </c>
      <c r="Z18" s="38">
        <f t="shared" si="0"/>
        <v>2.6666666666666665</v>
      </c>
      <c r="AA18" s="136" t="s">
        <v>49</v>
      </c>
      <c r="AB18" s="131">
        <v>5.4</v>
      </c>
      <c r="AC18" s="138" t="s">
        <v>57</v>
      </c>
      <c r="AD18" s="28">
        <v>15</v>
      </c>
      <c r="AE18" s="136" t="s">
        <v>100</v>
      </c>
      <c r="AF18" s="131">
        <v>10.4</v>
      </c>
      <c r="AG18" s="140" t="s">
        <v>101</v>
      </c>
    </row>
    <row r="19" spans="1:33" ht="14.25" customHeight="1">
      <c r="A19" s="107">
        <v>16</v>
      </c>
      <c r="B19" s="134">
        <v>0.5</v>
      </c>
      <c r="C19" s="131">
        <v>2</v>
      </c>
      <c r="D19" s="131">
        <v>0.8</v>
      </c>
      <c r="E19" s="131">
        <v>2.7</v>
      </c>
      <c r="F19" s="131">
        <v>1.7</v>
      </c>
      <c r="G19" s="131">
        <v>2.1</v>
      </c>
      <c r="H19" s="131">
        <v>3.1</v>
      </c>
      <c r="I19" s="131">
        <v>2.4</v>
      </c>
      <c r="J19" s="131">
        <v>0.9</v>
      </c>
      <c r="K19" s="131">
        <v>2.7</v>
      </c>
      <c r="L19" s="131">
        <v>2</v>
      </c>
      <c r="M19" s="131">
        <v>1.5</v>
      </c>
      <c r="N19" s="131">
        <v>3.6</v>
      </c>
      <c r="O19" s="131">
        <v>2.4</v>
      </c>
      <c r="P19" s="131">
        <v>2.7</v>
      </c>
      <c r="Q19" s="131">
        <v>1.7</v>
      </c>
      <c r="R19" s="131">
        <v>1.5</v>
      </c>
      <c r="S19" s="131">
        <v>1.4</v>
      </c>
      <c r="T19" s="131">
        <v>1.3</v>
      </c>
      <c r="U19" s="131">
        <v>1.7</v>
      </c>
      <c r="V19" s="131">
        <v>2.2</v>
      </c>
      <c r="W19" s="131">
        <v>1.9</v>
      </c>
      <c r="X19" s="131">
        <v>1.1</v>
      </c>
      <c r="Y19" s="131">
        <v>0.9</v>
      </c>
      <c r="Z19" s="38">
        <f t="shared" si="0"/>
        <v>1.8666666666666665</v>
      </c>
      <c r="AA19" s="136" t="s">
        <v>51</v>
      </c>
      <c r="AB19" s="131">
        <v>4.4</v>
      </c>
      <c r="AC19" s="138" t="s">
        <v>73</v>
      </c>
      <c r="AD19" s="28">
        <v>16</v>
      </c>
      <c r="AE19" s="136" t="s">
        <v>48</v>
      </c>
      <c r="AF19" s="131">
        <v>8.6</v>
      </c>
      <c r="AG19" s="140" t="s">
        <v>102</v>
      </c>
    </row>
    <row r="20" spans="1:33" ht="14.25" customHeight="1">
      <c r="A20" s="107">
        <v>17</v>
      </c>
      <c r="B20" s="134">
        <v>1</v>
      </c>
      <c r="C20" s="131">
        <v>1.3</v>
      </c>
      <c r="D20" s="131">
        <v>1.5</v>
      </c>
      <c r="E20" s="131">
        <v>1.2</v>
      </c>
      <c r="F20" s="131">
        <v>1.2</v>
      </c>
      <c r="G20" s="131">
        <v>0.8</v>
      </c>
      <c r="H20" s="131">
        <v>1.7</v>
      </c>
      <c r="I20" s="131">
        <v>2</v>
      </c>
      <c r="J20" s="131">
        <v>2.1</v>
      </c>
      <c r="K20" s="131">
        <v>2.5</v>
      </c>
      <c r="L20" s="131">
        <v>2.1</v>
      </c>
      <c r="M20" s="131">
        <v>4.8</v>
      </c>
      <c r="N20" s="131">
        <v>5.3</v>
      </c>
      <c r="O20" s="131">
        <v>5.8</v>
      </c>
      <c r="P20" s="131">
        <v>4.1</v>
      </c>
      <c r="Q20" s="131">
        <v>3.8</v>
      </c>
      <c r="R20" s="131">
        <v>1.6</v>
      </c>
      <c r="S20" s="131">
        <v>1.8</v>
      </c>
      <c r="T20" s="131">
        <v>1.7</v>
      </c>
      <c r="U20" s="131">
        <v>2.2</v>
      </c>
      <c r="V20" s="131">
        <v>1.9</v>
      </c>
      <c r="W20" s="131">
        <v>2.3</v>
      </c>
      <c r="X20" s="131">
        <v>2.7</v>
      </c>
      <c r="Y20" s="131">
        <v>2.6</v>
      </c>
      <c r="Z20" s="38">
        <f t="shared" si="0"/>
        <v>2.4166666666666665</v>
      </c>
      <c r="AA20" s="136" t="s">
        <v>46</v>
      </c>
      <c r="AB20" s="131">
        <v>6.3</v>
      </c>
      <c r="AC20" s="138" t="s">
        <v>74</v>
      </c>
      <c r="AD20" s="28">
        <v>17</v>
      </c>
      <c r="AE20" s="136" t="s">
        <v>46</v>
      </c>
      <c r="AF20" s="131">
        <v>10.4</v>
      </c>
      <c r="AG20" s="140" t="s">
        <v>103</v>
      </c>
    </row>
    <row r="21" spans="1:33" ht="14.25" customHeight="1">
      <c r="A21" s="107">
        <v>18</v>
      </c>
      <c r="B21" s="134">
        <v>3.1</v>
      </c>
      <c r="C21" s="131">
        <v>3.6</v>
      </c>
      <c r="D21" s="131">
        <v>3.5</v>
      </c>
      <c r="E21" s="131">
        <v>4.5</v>
      </c>
      <c r="F21" s="131">
        <v>5.3</v>
      </c>
      <c r="G21" s="131">
        <v>5.7</v>
      </c>
      <c r="H21" s="131">
        <v>5.5</v>
      </c>
      <c r="I21" s="131">
        <v>5.8</v>
      </c>
      <c r="J21" s="131">
        <v>4.1</v>
      </c>
      <c r="K21" s="131">
        <v>4.4</v>
      </c>
      <c r="L21" s="131">
        <v>4.2</v>
      </c>
      <c r="M21" s="131">
        <v>5.8</v>
      </c>
      <c r="N21" s="131">
        <v>6.4</v>
      </c>
      <c r="O21" s="131">
        <v>4.2</v>
      </c>
      <c r="P21" s="131">
        <v>5</v>
      </c>
      <c r="Q21" s="131">
        <v>5.7</v>
      </c>
      <c r="R21" s="131">
        <v>3.4</v>
      </c>
      <c r="S21" s="131">
        <v>4.6</v>
      </c>
      <c r="T21" s="131">
        <v>3.5</v>
      </c>
      <c r="U21" s="131">
        <v>3.3</v>
      </c>
      <c r="V21" s="131">
        <v>4.9</v>
      </c>
      <c r="W21" s="131">
        <v>4.6</v>
      </c>
      <c r="X21" s="131">
        <v>1.6</v>
      </c>
      <c r="Y21" s="131">
        <v>3.1</v>
      </c>
      <c r="Z21" s="38">
        <f aca="true" t="shared" si="1" ref="Z21:Z34">AVERAGE(B21:Y21)</f>
        <v>4.408333333333332</v>
      </c>
      <c r="AA21" s="136" t="s">
        <v>49</v>
      </c>
      <c r="AB21" s="131">
        <v>7.5</v>
      </c>
      <c r="AC21" s="138" t="s">
        <v>75</v>
      </c>
      <c r="AD21" s="28">
        <v>18</v>
      </c>
      <c r="AE21" s="136" t="s">
        <v>49</v>
      </c>
      <c r="AF21" s="131">
        <v>13.8</v>
      </c>
      <c r="AG21" s="140" t="s">
        <v>104</v>
      </c>
    </row>
    <row r="22" spans="1:33" ht="14.25" customHeight="1">
      <c r="A22" s="107">
        <v>19</v>
      </c>
      <c r="B22" s="134">
        <v>1.8</v>
      </c>
      <c r="C22" s="131">
        <v>0.9</v>
      </c>
      <c r="D22" s="131">
        <v>2.7</v>
      </c>
      <c r="E22" s="131">
        <v>4.4</v>
      </c>
      <c r="F22" s="131">
        <v>4.9</v>
      </c>
      <c r="G22" s="131">
        <v>1.6</v>
      </c>
      <c r="H22" s="131">
        <v>1.5</v>
      </c>
      <c r="I22" s="131">
        <v>1.7</v>
      </c>
      <c r="J22" s="131">
        <v>4.5</v>
      </c>
      <c r="K22" s="131">
        <v>4</v>
      </c>
      <c r="L22" s="131">
        <v>4.6</v>
      </c>
      <c r="M22" s="131">
        <v>4.3</v>
      </c>
      <c r="N22" s="131">
        <v>1.7</v>
      </c>
      <c r="O22" s="131">
        <v>2.2</v>
      </c>
      <c r="P22" s="131">
        <v>3</v>
      </c>
      <c r="Q22" s="131">
        <v>1.9</v>
      </c>
      <c r="R22" s="131">
        <v>0.9</v>
      </c>
      <c r="S22" s="131">
        <v>1</v>
      </c>
      <c r="T22" s="131">
        <v>1.4</v>
      </c>
      <c r="U22" s="131">
        <v>2.2</v>
      </c>
      <c r="V22" s="131">
        <v>1</v>
      </c>
      <c r="W22" s="131">
        <v>1.6</v>
      </c>
      <c r="X22" s="131">
        <v>1.4</v>
      </c>
      <c r="Y22" s="131">
        <v>1</v>
      </c>
      <c r="Z22" s="38">
        <f t="shared" si="1"/>
        <v>2.341666666666667</v>
      </c>
      <c r="AA22" s="136" t="s">
        <v>46</v>
      </c>
      <c r="AB22" s="131">
        <v>5.8</v>
      </c>
      <c r="AC22" s="138" t="s">
        <v>76</v>
      </c>
      <c r="AD22" s="28">
        <v>19</v>
      </c>
      <c r="AE22" s="136" t="s">
        <v>85</v>
      </c>
      <c r="AF22" s="131">
        <v>8.3</v>
      </c>
      <c r="AG22" s="140" t="s">
        <v>105</v>
      </c>
    </row>
    <row r="23" spans="1:33" ht="14.25" customHeight="1">
      <c r="A23" s="107">
        <v>20</v>
      </c>
      <c r="B23" s="134">
        <v>0.7</v>
      </c>
      <c r="C23" s="131">
        <v>0.3</v>
      </c>
      <c r="D23" s="131">
        <v>1.6</v>
      </c>
      <c r="E23" s="131">
        <v>2</v>
      </c>
      <c r="F23" s="131">
        <v>0.4</v>
      </c>
      <c r="G23" s="131">
        <v>1.7</v>
      </c>
      <c r="H23" s="131">
        <v>1.5</v>
      </c>
      <c r="I23" s="131">
        <v>0.3</v>
      </c>
      <c r="J23" s="131">
        <v>1</v>
      </c>
      <c r="K23" s="131">
        <v>2.3</v>
      </c>
      <c r="L23" s="131">
        <v>1.9</v>
      </c>
      <c r="M23" s="131">
        <v>2.8</v>
      </c>
      <c r="N23" s="131">
        <v>3</v>
      </c>
      <c r="O23" s="131">
        <v>3.8</v>
      </c>
      <c r="P23" s="131">
        <v>2</v>
      </c>
      <c r="Q23" s="131">
        <v>3.9</v>
      </c>
      <c r="R23" s="131">
        <v>1.3</v>
      </c>
      <c r="S23" s="131">
        <v>0.2</v>
      </c>
      <c r="T23" s="131">
        <v>1.2</v>
      </c>
      <c r="U23" s="131">
        <v>0.9</v>
      </c>
      <c r="V23" s="131">
        <v>1.2</v>
      </c>
      <c r="W23" s="131">
        <v>0.8</v>
      </c>
      <c r="X23" s="131">
        <v>1.3</v>
      </c>
      <c r="Y23" s="131">
        <v>0.9</v>
      </c>
      <c r="Z23" s="38">
        <f t="shared" si="1"/>
        <v>1.5416666666666663</v>
      </c>
      <c r="AA23" s="136" t="s">
        <v>46</v>
      </c>
      <c r="AB23" s="131">
        <v>4.8</v>
      </c>
      <c r="AC23" s="138" t="s">
        <v>77</v>
      </c>
      <c r="AD23" s="28">
        <v>20</v>
      </c>
      <c r="AE23" s="136" t="s">
        <v>47</v>
      </c>
      <c r="AF23" s="131">
        <v>8.6</v>
      </c>
      <c r="AG23" s="140" t="s">
        <v>106</v>
      </c>
    </row>
    <row r="24" spans="1:33" ht="14.25" customHeight="1">
      <c r="A24" s="144">
        <v>21</v>
      </c>
      <c r="B24" s="145">
        <v>1.1</v>
      </c>
      <c r="C24" s="146">
        <v>1.6</v>
      </c>
      <c r="D24" s="146">
        <v>0.5</v>
      </c>
      <c r="E24" s="146">
        <v>1.5</v>
      </c>
      <c r="F24" s="146">
        <v>4.7</v>
      </c>
      <c r="G24" s="146">
        <v>8.5</v>
      </c>
      <c r="H24" s="146">
        <v>5</v>
      </c>
      <c r="I24" s="146">
        <v>4.4</v>
      </c>
      <c r="J24" s="146">
        <v>2.5</v>
      </c>
      <c r="K24" s="146">
        <v>5</v>
      </c>
      <c r="L24" s="146">
        <v>2.5</v>
      </c>
      <c r="M24" s="146">
        <v>3.2</v>
      </c>
      <c r="N24" s="146">
        <v>5.4</v>
      </c>
      <c r="O24" s="146">
        <v>5.2</v>
      </c>
      <c r="P24" s="146">
        <v>4.3</v>
      </c>
      <c r="Q24" s="146">
        <v>3.3</v>
      </c>
      <c r="R24" s="146">
        <v>3</v>
      </c>
      <c r="S24" s="146">
        <v>1.5</v>
      </c>
      <c r="T24" s="146">
        <v>2.3</v>
      </c>
      <c r="U24" s="146">
        <v>1.1</v>
      </c>
      <c r="V24" s="146">
        <v>0.5</v>
      </c>
      <c r="W24" s="146">
        <v>0.7</v>
      </c>
      <c r="X24" s="146">
        <v>5.1</v>
      </c>
      <c r="Y24" s="146">
        <v>1.2</v>
      </c>
      <c r="Z24" s="147">
        <f t="shared" si="1"/>
        <v>3.0875</v>
      </c>
      <c r="AA24" s="148" t="s">
        <v>50</v>
      </c>
      <c r="AB24" s="146">
        <v>9.4</v>
      </c>
      <c r="AC24" s="149" t="s">
        <v>78</v>
      </c>
      <c r="AD24" s="150">
        <v>21</v>
      </c>
      <c r="AE24" s="148" t="s">
        <v>50</v>
      </c>
      <c r="AF24" s="146">
        <v>17.9</v>
      </c>
      <c r="AG24" s="151" t="s">
        <v>107</v>
      </c>
    </row>
    <row r="25" spans="1:33" ht="14.25" customHeight="1">
      <c r="A25" s="107">
        <v>22</v>
      </c>
      <c r="B25" s="134">
        <v>0.6</v>
      </c>
      <c r="C25" s="131">
        <v>2</v>
      </c>
      <c r="D25" s="131">
        <v>1.4</v>
      </c>
      <c r="E25" s="131">
        <v>2.5</v>
      </c>
      <c r="F25" s="131">
        <v>1.4</v>
      </c>
      <c r="G25" s="131">
        <v>1.8</v>
      </c>
      <c r="H25" s="131">
        <v>1.2</v>
      </c>
      <c r="I25" s="131">
        <v>1.6</v>
      </c>
      <c r="J25" s="131">
        <v>1.8</v>
      </c>
      <c r="K25" s="131">
        <v>1.4</v>
      </c>
      <c r="L25" s="131">
        <v>0.6</v>
      </c>
      <c r="M25" s="131">
        <v>0.9</v>
      </c>
      <c r="N25" s="131">
        <v>0.8</v>
      </c>
      <c r="O25" s="131">
        <v>0.8</v>
      </c>
      <c r="P25" s="131">
        <v>1</v>
      </c>
      <c r="Q25" s="131">
        <v>0.6</v>
      </c>
      <c r="R25" s="131">
        <v>1.1</v>
      </c>
      <c r="S25" s="131">
        <v>0.9</v>
      </c>
      <c r="T25" s="131">
        <v>0.5</v>
      </c>
      <c r="U25" s="131">
        <v>0.4</v>
      </c>
      <c r="V25" s="131">
        <v>0.5</v>
      </c>
      <c r="W25" s="131">
        <v>0.6</v>
      </c>
      <c r="X25" s="131">
        <v>1.1</v>
      </c>
      <c r="Y25" s="131">
        <v>0.9</v>
      </c>
      <c r="Z25" s="38">
        <f t="shared" si="1"/>
        <v>1.1</v>
      </c>
      <c r="AA25" s="136" t="s">
        <v>48</v>
      </c>
      <c r="AB25" s="131">
        <v>2.6</v>
      </c>
      <c r="AC25" s="138" t="s">
        <v>79</v>
      </c>
      <c r="AD25" s="28">
        <v>22</v>
      </c>
      <c r="AE25" s="136" t="s">
        <v>47</v>
      </c>
      <c r="AF25" s="131">
        <v>4.2</v>
      </c>
      <c r="AG25" s="140" t="s">
        <v>108</v>
      </c>
    </row>
    <row r="26" spans="1:33" ht="14.25" customHeight="1">
      <c r="A26" s="107">
        <v>23</v>
      </c>
      <c r="B26" s="134">
        <v>0.7</v>
      </c>
      <c r="C26" s="131">
        <v>1.4</v>
      </c>
      <c r="D26" s="131">
        <v>1.2</v>
      </c>
      <c r="E26" s="131">
        <v>1.6</v>
      </c>
      <c r="F26" s="131">
        <v>1.8</v>
      </c>
      <c r="G26" s="131">
        <v>0.8</v>
      </c>
      <c r="H26" s="131">
        <v>1.4</v>
      </c>
      <c r="I26" s="131">
        <v>0.9</v>
      </c>
      <c r="J26" s="131">
        <v>1.6</v>
      </c>
      <c r="K26" s="131">
        <v>0.1</v>
      </c>
      <c r="L26" s="131">
        <v>0.7</v>
      </c>
      <c r="M26" s="131">
        <v>0.8</v>
      </c>
      <c r="N26" s="131">
        <v>1</v>
      </c>
      <c r="O26" s="131">
        <v>0.1</v>
      </c>
      <c r="P26" s="131">
        <v>3</v>
      </c>
      <c r="Q26" s="131">
        <v>3.2</v>
      </c>
      <c r="R26" s="131">
        <v>3.3</v>
      </c>
      <c r="S26" s="131">
        <v>3.4</v>
      </c>
      <c r="T26" s="131">
        <v>3.4</v>
      </c>
      <c r="U26" s="131">
        <v>3.3</v>
      </c>
      <c r="V26" s="131">
        <v>3.8</v>
      </c>
      <c r="W26" s="131">
        <v>3.4</v>
      </c>
      <c r="X26" s="131">
        <v>3.2</v>
      </c>
      <c r="Y26" s="131">
        <v>2.7</v>
      </c>
      <c r="Z26" s="38">
        <f t="shared" si="1"/>
        <v>1.95</v>
      </c>
      <c r="AA26" s="136" t="s">
        <v>49</v>
      </c>
      <c r="AB26" s="131">
        <v>5.1</v>
      </c>
      <c r="AC26" s="138" t="s">
        <v>80</v>
      </c>
      <c r="AD26" s="28">
        <v>23</v>
      </c>
      <c r="AE26" s="136" t="s">
        <v>49</v>
      </c>
      <c r="AF26" s="131">
        <v>10</v>
      </c>
      <c r="AG26" s="140" t="s">
        <v>109</v>
      </c>
    </row>
    <row r="27" spans="1:33" ht="14.25" customHeight="1">
      <c r="A27" s="107">
        <v>24</v>
      </c>
      <c r="B27" s="134">
        <v>2.3</v>
      </c>
      <c r="C27" s="131">
        <v>1.5</v>
      </c>
      <c r="D27" s="131">
        <v>1.6</v>
      </c>
      <c r="E27" s="131">
        <v>1.8</v>
      </c>
      <c r="F27" s="131">
        <v>1.5</v>
      </c>
      <c r="G27" s="131">
        <v>1.8</v>
      </c>
      <c r="H27" s="131">
        <v>1.4</v>
      </c>
      <c r="I27" s="131">
        <v>1.7</v>
      </c>
      <c r="J27" s="131">
        <v>2.4</v>
      </c>
      <c r="K27" s="131">
        <v>1.3</v>
      </c>
      <c r="L27" s="131">
        <v>2.1</v>
      </c>
      <c r="M27" s="131">
        <v>1.6</v>
      </c>
      <c r="N27" s="131">
        <v>2.9</v>
      </c>
      <c r="O27" s="131">
        <v>2.8</v>
      </c>
      <c r="P27" s="131">
        <v>3.3</v>
      </c>
      <c r="Q27" s="131">
        <v>3.8</v>
      </c>
      <c r="R27" s="131">
        <v>0.6</v>
      </c>
      <c r="S27" s="131">
        <v>0.9</v>
      </c>
      <c r="T27" s="131">
        <v>1.7</v>
      </c>
      <c r="U27" s="131">
        <v>0.5</v>
      </c>
      <c r="V27" s="131">
        <v>4</v>
      </c>
      <c r="W27" s="131">
        <v>5.8</v>
      </c>
      <c r="X27" s="131">
        <v>6</v>
      </c>
      <c r="Y27" s="131">
        <v>6.1</v>
      </c>
      <c r="Z27" s="38">
        <f t="shared" si="1"/>
        <v>2.475</v>
      </c>
      <c r="AA27" s="136" t="s">
        <v>48</v>
      </c>
      <c r="AB27" s="131">
        <v>7.2</v>
      </c>
      <c r="AC27" s="138" t="s">
        <v>72</v>
      </c>
      <c r="AD27" s="28">
        <v>24</v>
      </c>
      <c r="AE27" s="136" t="s">
        <v>50</v>
      </c>
      <c r="AF27" s="131">
        <v>13.8</v>
      </c>
      <c r="AG27" s="140" t="s">
        <v>110</v>
      </c>
    </row>
    <row r="28" spans="1:33" ht="14.25" customHeight="1">
      <c r="A28" s="107">
        <v>25</v>
      </c>
      <c r="B28" s="134">
        <v>6.5</v>
      </c>
      <c r="C28" s="131">
        <v>5.9</v>
      </c>
      <c r="D28" s="131">
        <v>1.6</v>
      </c>
      <c r="E28" s="131">
        <v>3</v>
      </c>
      <c r="F28" s="131">
        <v>0.7</v>
      </c>
      <c r="G28" s="131">
        <v>1.6</v>
      </c>
      <c r="H28" s="131">
        <v>1.2</v>
      </c>
      <c r="I28" s="131">
        <v>0.7</v>
      </c>
      <c r="J28" s="131">
        <v>2.6</v>
      </c>
      <c r="K28" s="131">
        <v>2.4</v>
      </c>
      <c r="L28" s="131">
        <v>2.2</v>
      </c>
      <c r="M28" s="131">
        <v>1.7</v>
      </c>
      <c r="N28" s="131">
        <v>1.6</v>
      </c>
      <c r="O28" s="131">
        <v>1.9</v>
      </c>
      <c r="P28" s="131">
        <v>1.2</v>
      </c>
      <c r="Q28" s="131">
        <v>1.3</v>
      </c>
      <c r="R28" s="131">
        <v>2</v>
      </c>
      <c r="S28" s="131">
        <v>3.1</v>
      </c>
      <c r="T28" s="131">
        <v>3.4</v>
      </c>
      <c r="U28" s="131">
        <v>2.8</v>
      </c>
      <c r="V28" s="131">
        <v>2.7</v>
      </c>
      <c r="W28" s="131">
        <v>2.2</v>
      </c>
      <c r="X28" s="131">
        <v>2.3</v>
      </c>
      <c r="Y28" s="131">
        <v>2</v>
      </c>
      <c r="Z28" s="38">
        <f t="shared" si="1"/>
        <v>2.3583333333333334</v>
      </c>
      <c r="AA28" s="136" t="s">
        <v>48</v>
      </c>
      <c r="AB28" s="131">
        <v>7.4</v>
      </c>
      <c r="AC28" s="138" t="s">
        <v>81</v>
      </c>
      <c r="AD28" s="28">
        <v>25</v>
      </c>
      <c r="AE28" s="136" t="s">
        <v>50</v>
      </c>
      <c r="AF28" s="131">
        <v>15.1</v>
      </c>
      <c r="AG28" s="140" t="s">
        <v>111</v>
      </c>
    </row>
    <row r="29" spans="1:33" ht="14.25" customHeight="1">
      <c r="A29" s="107">
        <v>26</v>
      </c>
      <c r="B29" s="134">
        <v>1.9</v>
      </c>
      <c r="C29" s="131">
        <v>1.1</v>
      </c>
      <c r="D29" s="131">
        <v>1</v>
      </c>
      <c r="E29" s="131">
        <v>0.8</v>
      </c>
      <c r="F29" s="131">
        <v>0.6</v>
      </c>
      <c r="G29" s="131">
        <v>0.8</v>
      </c>
      <c r="H29" s="131">
        <v>1.6</v>
      </c>
      <c r="I29" s="131">
        <v>1.8</v>
      </c>
      <c r="J29" s="131">
        <v>1.8</v>
      </c>
      <c r="K29" s="131">
        <v>1.9</v>
      </c>
      <c r="L29" s="131">
        <v>2.2</v>
      </c>
      <c r="M29" s="131">
        <v>3.2</v>
      </c>
      <c r="N29" s="131">
        <v>2.2</v>
      </c>
      <c r="O29" s="131">
        <v>1.5</v>
      </c>
      <c r="P29" s="131">
        <v>1.8</v>
      </c>
      <c r="Q29" s="131">
        <v>0.9</v>
      </c>
      <c r="R29" s="131">
        <v>1.3</v>
      </c>
      <c r="S29" s="131">
        <v>1.9</v>
      </c>
      <c r="T29" s="131">
        <v>2</v>
      </c>
      <c r="U29" s="131">
        <v>1.6</v>
      </c>
      <c r="V29" s="131">
        <v>3</v>
      </c>
      <c r="W29" s="131">
        <v>1.8</v>
      </c>
      <c r="X29" s="131">
        <v>2.7</v>
      </c>
      <c r="Y29" s="131">
        <v>2.9</v>
      </c>
      <c r="Z29" s="38">
        <f t="shared" si="1"/>
        <v>1.7625</v>
      </c>
      <c r="AA29" s="136" t="s">
        <v>48</v>
      </c>
      <c r="AB29" s="131">
        <v>3.6</v>
      </c>
      <c r="AC29" s="138" t="s">
        <v>82</v>
      </c>
      <c r="AD29" s="28">
        <v>26</v>
      </c>
      <c r="AE29" s="136" t="s">
        <v>48</v>
      </c>
      <c r="AF29" s="131">
        <v>6.5</v>
      </c>
      <c r="AG29" s="140" t="s">
        <v>112</v>
      </c>
    </row>
    <row r="30" spans="1:33" ht="14.25" customHeight="1">
      <c r="A30" s="107">
        <v>27</v>
      </c>
      <c r="B30" s="134">
        <v>2.4</v>
      </c>
      <c r="C30" s="131">
        <v>2.3</v>
      </c>
      <c r="D30" s="131">
        <v>3.1</v>
      </c>
      <c r="E30" s="131">
        <v>3</v>
      </c>
      <c r="F30" s="131">
        <v>4.6</v>
      </c>
      <c r="G30" s="131">
        <v>3.4</v>
      </c>
      <c r="H30" s="131">
        <v>1.8</v>
      </c>
      <c r="I30" s="131">
        <v>3.8</v>
      </c>
      <c r="J30" s="131">
        <v>4.5</v>
      </c>
      <c r="K30" s="131">
        <v>3.7</v>
      </c>
      <c r="L30" s="131">
        <v>3.7</v>
      </c>
      <c r="M30" s="131">
        <v>3.7</v>
      </c>
      <c r="N30" s="131">
        <v>4.1</v>
      </c>
      <c r="O30" s="131">
        <v>3</v>
      </c>
      <c r="P30" s="131">
        <v>3</v>
      </c>
      <c r="Q30" s="131">
        <v>2.5</v>
      </c>
      <c r="R30" s="131">
        <v>3.4</v>
      </c>
      <c r="S30" s="131">
        <v>3.1</v>
      </c>
      <c r="T30" s="131">
        <v>3</v>
      </c>
      <c r="U30" s="131">
        <v>3.5</v>
      </c>
      <c r="V30" s="131">
        <v>3.3</v>
      </c>
      <c r="W30" s="131">
        <v>3.2</v>
      </c>
      <c r="X30" s="131">
        <v>2.5</v>
      </c>
      <c r="Y30" s="131">
        <v>3.3</v>
      </c>
      <c r="Z30" s="38">
        <f t="shared" si="1"/>
        <v>3.2458333333333336</v>
      </c>
      <c r="AA30" s="136" t="s">
        <v>49</v>
      </c>
      <c r="AB30" s="131">
        <v>6.2</v>
      </c>
      <c r="AC30" s="138" t="s">
        <v>83</v>
      </c>
      <c r="AD30" s="28">
        <v>27</v>
      </c>
      <c r="AE30" s="136" t="s">
        <v>46</v>
      </c>
      <c r="AF30" s="131">
        <v>12.4</v>
      </c>
      <c r="AG30" s="140" t="s">
        <v>113</v>
      </c>
    </row>
    <row r="31" spans="1:33" ht="14.25" customHeight="1">
      <c r="A31" s="107">
        <v>28</v>
      </c>
      <c r="B31" s="134">
        <v>2.9</v>
      </c>
      <c r="C31" s="131">
        <v>3.5</v>
      </c>
      <c r="D31" s="131">
        <v>4.1</v>
      </c>
      <c r="E31" s="131">
        <v>5.2</v>
      </c>
      <c r="F31" s="131">
        <v>5.4</v>
      </c>
      <c r="G31" s="131">
        <v>5</v>
      </c>
      <c r="H31" s="131">
        <v>5.5</v>
      </c>
      <c r="I31" s="131">
        <v>5.8</v>
      </c>
      <c r="J31" s="131">
        <v>5.8</v>
      </c>
      <c r="K31" s="131">
        <v>5.4</v>
      </c>
      <c r="L31" s="131">
        <v>7.2</v>
      </c>
      <c r="M31" s="131">
        <v>8</v>
      </c>
      <c r="N31" s="131">
        <v>8.3</v>
      </c>
      <c r="O31" s="131">
        <v>8.6</v>
      </c>
      <c r="P31" s="131">
        <v>7.4</v>
      </c>
      <c r="Q31" s="131">
        <v>8</v>
      </c>
      <c r="R31" s="131">
        <v>6.3</v>
      </c>
      <c r="S31" s="131">
        <v>6.2</v>
      </c>
      <c r="T31" s="131">
        <v>7.3</v>
      </c>
      <c r="U31" s="131">
        <v>8</v>
      </c>
      <c r="V31" s="131">
        <v>9.2</v>
      </c>
      <c r="W31" s="131">
        <v>7.8</v>
      </c>
      <c r="X31" s="131">
        <v>7.4</v>
      </c>
      <c r="Y31" s="131">
        <v>7</v>
      </c>
      <c r="Z31" s="38">
        <f t="shared" si="1"/>
        <v>6.470833333333334</v>
      </c>
      <c r="AA31" s="136" t="s">
        <v>46</v>
      </c>
      <c r="AB31" s="131">
        <v>9.4</v>
      </c>
      <c r="AC31" s="138" t="s">
        <v>84</v>
      </c>
      <c r="AD31" s="28">
        <v>28</v>
      </c>
      <c r="AE31" s="136" t="s">
        <v>46</v>
      </c>
      <c r="AF31" s="131">
        <v>16.3</v>
      </c>
      <c r="AG31" s="140" t="s">
        <v>114</v>
      </c>
    </row>
    <row r="32" spans="1:33" ht="14.25" customHeight="1">
      <c r="A32" s="107">
        <v>29</v>
      </c>
      <c r="B32" s="134">
        <v>6.8</v>
      </c>
      <c r="C32" s="131">
        <v>4.5</v>
      </c>
      <c r="D32" s="131">
        <v>4.9</v>
      </c>
      <c r="E32" s="131">
        <v>4.8</v>
      </c>
      <c r="F32" s="131">
        <v>7.5</v>
      </c>
      <c r="G32" s="131">
        <v>8.7</v>
      </c>
      <c r="H32" s="131">
        <v>7.3</v>
      </c>
      <c r="I32" s="131">
        <v>8.3</v>
      </c>
      <c r="J32" s="131">
        <v>6.3</v>
      </c>
      <c r="K32" s="131">
        <v>4.9</v>
      </c>
      <c r="L32" s="131">
        <v>2.9</v>
      </c>
      <c r="M32" s="131">
        <v>5.8</v>
      </c>
      <c r="N32" s="131">
        <v>3.9</v>
      </c>
      <c r="O32" s="131">
        <v>7.8</v>
      </c>
      <c r="P32" s="131">
        <v>7</v>
      </c>
      <c r="Q32" s="131">
        <v>3.8</v>
      </c>
      <c r="R32" s="131">
        <v>1</v>
      </c>
      <c r="S32" s="131">
        <v>0.4</v>
      </c>
      <c r="T32" s="131">
        <v>0.6</v>
      </c>
      <c r="U32" s="131">
        <v>1</v>
      </c>
      <c r="V32" s="131">
        <v>1.6</v>
      </c>
      <c r="W32" s="131">
        <v>1.4</v>
      </c>
      <c r="X32" s="131">
        <v>1.8</v>
      </c>
      <c r="Y32" s="131">
        <v>1</v>
      </c>
      <c r="Z32" s="38">
        <f t="shared" si="1"/>
        <v>4.333333333333333</v>
      </c>
      <c r="AA32" s="136" t="s">
        <v>85</v>
      </c>
      <c r="AB32" s="131">
        <v>9.9</v>
      </c>
      <c r="AC32" s="138" t="s">
        <v>86</v>
      </c>
      <c r="AD32" s="28">
        <v>29</v>
      </c>
      <c r="AE32" s="136" t="s">
        <v>85</v>
      </c>
      <c r="AF32" s="131">
        <v>19.9</v>
      </c>
      <c r="AG32" s="140" t="s">
        <v>115</v>
      </c>
    </row>
    <row r="33" spans="1:33" ht="14.25" customHeight="1">
      <c r="A33" s="107">
        <v>30</v>
      </c>
      <c r="B33" s="134">
        <v>0.9</v>
      </c>
      <c r="C33" s="131">
        <v>1.4</v>
      </c>
      <c r="D33" s="131">
        <v>1.7</v>
      </c>
      <c r="E33" s="131">
        <v>1.6</v>
      </c>
      <c r="F33" s="131">
        <v>1.2</v>
      </c>
      <c r="G33" s="131">
        <v>0.6</v>
      </c>
      <c r="H33" s="131">
        <v>1.4</v>
      </c>
      <c r="I33" s="131">
        <v>0.6</v>
      </c>
      <c r="J33" s="131">
        <v>1.3</v>
      </c>
      <c r="K33" s="131">
        <v>2.6</v>
      </c>
      <c r="L33" s="131">
        <v>3.7</v>
      </c>
      <c r="M33" s="131">
        <v>3.6</v>
      </c>
      <c r="N33" s="131">
        <v>2</v>
      </c>
      <c r="O33" s="131">
        <v>3.2</v>
      </c>
      <c r="P33" s="131">
        <v>3.3</v>
      </c>
      <c r="Q33" s="131">
        <v>2.2</v>
      </c>
      <c r="R33" s="131">
        <v>1.8</v>
      </c>
      <c r="S33" s="131">
        <v>1.7</v>
      </c>
      <c r="T33" s="131">
        <v>4.8</v>
      </c>
      <c r="U33" s="131">
        <v>7</v>
      </c>
      <c r="V33" s="131">
        <v>7.5</v>
      </c>
      <c r="W33" s="131">
        <v>4.5</v>
      </c>
      <c r="X33" s="131">
        <v>2.9</v>
      </c>
      <c r="Y33" s="131">
        <v>1</v>
      </c>
      <c r="Z33" s="38">
        <f t="shared" si="1"/>
        <v>2.6041666666666665</v>
      </c>
      <c r="AA33" s="136" t="s">
        <v>48</v>
      </c>
      <c r="AB33" s="131">
        <v>7.9</v>
      </c>
      <c r="AC33" s="138" t="s">
        <v>87</v>
      </c>
      <c r="AD33" s="28">
        <v>30</v>
      </c>
      <c r="AE33" s="136" t="s">
        <v>48</v>
      </c>
      <c r="AF33" s="131">
        <v>13.6</v>
      </c>
      <c r="AG33" s="140" t="s">
        <v>116</v>
      </c>
    </row>
    <row r="34" spans="1:33" ht="14.25" customHeight="1">
      <c r="A34" s="107">
        <v>31</v>
      </c>
      <c r="B34" s="134">
        <v>2.7</v>
      </c>
      <c r="C34" s="131">
        <v>5.1</v>
      </c>
      <c r="D34" s="131">
        <v>1.4</v>
      </c>
      <c r="E34" s="131">
        <v>0.4</v>
      </c>
      <c r="F34" s="131">
        <v>1</v>
      </c>
      <c r="G34" s="131">
        <v>1.3</v>
      </c>
      <c r="H34" s="131">
        <v>0.9</v>
      </c>
      <c r="I34" s="131">
        <v>3.9</v>
      </c>
      <c r="J34" s="131">
        <v>4.2</v>
      </c>
      <c r="K34" s="131">
        <v>2.6</v>
      </c>
      <c r="L34" s="131">
        <v>3.3</v>
      </c>
      <c r="M34" s="131">
        <v>3.6</v>
      </c>
      <c r="N34" s="131">
        <v>6.7</v>
      </c>
      <c r="O34" s="131">
        <v>6.5</v>
      </c>
      <c r="P34" s="131">
        <v>5</v>
      </c>
      <c r="Q34" s="131">
        <v>3.8</v>
      </c>
      <c r="R34" s="131">
        <v>2.8</v>
      </c>
      <c r="S34" s="131">
        <v>1.6</v>
      </c>
      <c r="T34" s="131">
        <v>1.4</v>
      </c>
      <c r="U34" s="131">
        <v>0.8</v>
      </c>
      <c r="V34" s="131">
        <v>1.1</v>
      </c>
      <c r="W34" s="131">
        <v>1.2</v>
      </c>
      <c r="X34" s="131">
        <v>1.7</v>
      </c>
      <c r="Y34" s="131">
        <v>4.3</v>
      </c>
      <c r="Z34" s="38">
        <f t="shared" si="1"/>
        <v>2.8041666666666667</v>
      </c>
      <c r="AA34" s="136" t="s">
        <v>48</v>
      </c>
      <c r="AB34" s="131">
        <v>7.1</v>
      </c>
      <c r="AC34" s="138">
        <v>0.5465277777777778</v>
      </c>
      <c r="AD34" s="28">
        <v>31</v>
      </c>
      <c r="AE34" s="136" t="s">
        <v>48</v>
      </c>
      <c r="AF34" s="131">
        <v>15.4</v>
      </c>
      <c r="AG34" s="140" t="s">
        <v>117</v>
      </c>
    </row>
    <row r="35" spans="1:33" ht="14.25" customHeight="1">
      <c r="A35" s="108" t="s">
        <v>14</v>
      </c>
      <c r="B35" s="25">
        <f>AVERAGE(B4:B34)</f>
        <v>1.9870967741935481</v>
      </c>
      <c r="C35" s="26">
        <f aca="true" t="shared" si="2" ref="C35:R35">AVERAGE(C4:C34)</f>
        <v>2.225806451612903</v>
      </c>
      <c r="D35" s="26">
        <f t="shared" si="2"/>
        <v>1.9741935483870972</v>
      </c>
      <c r="E35" s="26">
        <f t="shared" si="2"/>
        <v>2.093548387096774</v>
      </c>
      <c r="F35" s="26">
        <f t="shared" si="2"/>
        <v>2.4000000000000004</v>
      </c>
      <c r="G35" s="26">
        <f t="shared" si="2"/>
        <v>2.290322580645161</v>
      </c>
      <c r="H35" s="26">
        <f t="shared" si="2"/>
        <v>2.1483870967741945</v>
      </c>
      <c r="I35" s="26">
        <f t="shared" si="2"/>
        <v>2.0064516129032257</v>
      </c>
      <c r="J35" s="26">
        <f t="shared" si="2"/>
        <v>2.3838709677419354</v>
      </c>
      <c r="K35" s="26">
        <f t="shared" si="2"/>
        <v>2.822580645161291</v>
      </c>
      <c r="L35" s="26">
        <f t="shared" si="2"/>
        <v>2.925806451612904</v>
      </c>
      <c r="M35" s="26">
        <f t="shared" si="2"/>
        <v>3.077419354838709</v>
      </c>
      <c r="N35" s="26">
        <f t="shared" si="2"/>
        <v>3.335483870967742</v>
      </c>
      <c r="O35" s="26">
        <f t="shared" si="2"/>
        <v>3.3935483870967738</v>
      </c>
      <c r="P35" s="26">
        <f t="shared" si="2"/>
        <v>3.2419354838709684</v>
      </c>
      <c r="Q35" s="26">
        <f t="shared" si="2"/>
        <v>2.580645161290322</v>
      </c>
      <c r="R35" s="26">
        <f t="shared" si="2"/>
        <v>1.7935483870967739</v>
      </c>
      <c r="S35" s="26">
        <f aca="true" t="shared" si="3" ref="S35:Z35">AVERAGE(S4:S34)</f>
        <v>2.074193548387097</v>
      </c>
      <c r="T35" s="26">
        <f t="shared" si="3"/>
        <v>2.070967741935484</v>
      </c>
      <c r="U35" s="26">
        <f t="shared" si="3"/>
        <v>2.0225806451612898</v>
      </c>
      <c r="V35" s="26">
        <f t="shared" si="3"/>
        <v>2.303225806451613</v>
      </c>
      <c r="W35" s="26">
        <f t="shared" si="3"/>
        <v>2.148387096774194</v>
      </c>
      <c r="X35" s="26">
        <f t="shared" si="3"/>
        <v>2.3580645161290326</v>
      </c>
      <c r="Y35" s="26">
        <f t="shared" si="3"/>
        <v>2.170967741935484</v>
      </c>
      <c r="Z35" s="39">
        <f t="shared" si="3"/>
        <v>2.409543010752688</v>
      </c>
      <c r="AA35" s="111"/>
      <c r="AB35" s="26">
        <f>AVERAGE(AB4:AB34)</f>
        <v>5.903225806451613</v>
      </c>
      <c r="AC35" s="35"/>
      <c r="AD35" s="35"/>
      <c r="AE35" s="111"/>
      <c r="AF35" s="26">
        <f>AVERAGE(AF4:AF34)</f>
        <v>10.79032258064516</v>
      </c>
      <c r="AG35" s="36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0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4" t="s">
        <v>10</v>
      </c>
      <c r="T37" s="14" t="s">
        <v>12</v>
      </c>
      <c r="U37" s="4" t="s">
        <v>11</v>
      </c>
      <c r="V37" s="4" t="s">
        <v>6</v>
      </c>
      <c r="W37" s="24" t="s">
        <v>13</v>
      </c>
    </row>
    <row r="38" spans="9:23" ht="14.25" customHeight="1">
      <c r="I38" s="20" t="s">
        <v>19</v>
      </c>
      <c r="J38" s="21"/>
      <c r="K38" s="31">
        <f>COUNTIF(風速1,"&gt;=15")</f>
        <v>0</v>
      </c>
      <c r="L38" s="8"/>
      <c r="N38" s="19">
        <f>MAX(風速1)</f>
        <v>9.9</v>
      </c>
      <c r="O38" s="141" t="s">
        <v>85</v>
      </c>
      <c r="P38" s="119">
        <v>29</v>
      </c>
      <c r="Q38" s="142" t="s">
        <v>86</v>
      </c>
      <c r="T38" s="19">
        <f>MAX(風速2)</f>
        <v>19.9</v>
      </c>
      <c r="U38" s="141" t="s">
        <v>85</v>
      </c>
      <c r="V38" s="119">
        <v>29</v>
      </c>
      <c r="W38" s="142" t="s">
        <v>115</v>
      </c>
    </row>
    <row r="39" spans="9:23" ht="14.25" customHeight="1">
      <c r="I39" s="22" t="s">
        <v>20</v>
      </c>
      <c r="J39" s="23"/>
      <c r="K39" s="32">
        <f>COUNTIF(風速1,"&gt;=30")</f>
        <v>0</v>
      </c>
      <c r="L39" s="8"/>
      <c r="N39" s="33"/>
      <c r="O39" s="118"/>
      <c r="P39" s="119"/>
      <c r="Q39" s="125"/>
      <c r="T39" s="33"/>
      <c r="U39" s="128"/>
      <c r="V39" s="128"/>
      <c r="W39" s="129"/>
    </row>
    <row r="40" spans="14:23" ht="14.25" customHeight="1">
      <c r="N40" s="34"/>
      <c r="O40" s="126"/>
      <c r="P40" s="126"/>
      <c r="Q40" s="127"/>
      <c r="T40" s="34"/>
      <c r="U40" s="126"/>
      <c r="V40" s="126"/>
      <c r="W40" s="127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4.00390625" style="0" hidden="1" customWidth="1"/>
    <col min="31" max="31" width="6.421875" style="0" customWidth="1"/>
    <col min="32" max="33" width="5.57421875" style="0" customWidth="1"/>
    <col min="34" max="34" width="2.8515625" style="0" customWidth="1"/>
  </cols>
  <sheetData>
    <row r="1" spans="2:29" ht="19.5" customHeight="1">
      <c r="B1" s="1" t="s">
        <v>0</v>
      </c>
      <c r="Z1" s="112">
        <f>'1月'!Z1</f>
        <v>2020</v>
      </c>
      <c r="AA1" s="2" t="s">
        <v>45</v>
      </c>
      <c r="AB1" s="112">
        <v>10</v>
      </c>
      <c r="AC1" s="2" t="s">
        <v>1</v>
      </c>
    </row>
    <row r="2" spans="1:33" ht="10.5" customHeight="1">
      <c r="A2" s="3" t="s">
        <v>2</v>
      </c>
      <c r="B2" s="40">
        <v>1</v>
      </c>
      <c r="C2" s="41">
        <v>2</v>
      </c>
      <c r="D2" s="41">
        <v>3</v>
      </c>
      <c r="E2" s="41">
        <v>4</v>
      </c>
      <c r="F2" s="41">
        <v>5</v>
      </c>
      <c r="G2" s="41">
        <v>6</v>
      </c>
      <c r="H2" s="41">
        <v>7</v>
      </c>
      <c r="I2" s="41">
        <v>8</v>
      </c>
      <c r="J2" s="41">
        <v>9</v>
      </c>
      <c r="K2" s="41">
        <v>10</v>
      </c>
      <c r="L2" s="41">
        <v>11</v>
      </c>
      <c r="M2" s="41">
        <v>12</v>
      </c>
      <c r="N2" s="41">
        <v>13</v>
      </c>
      <c r="O2" s="41">
        <v>14</v>
      </c>
      <c r="P2" s="41">
        <v>15</v>
      </c>
      <c r="Q2" s="41">
        <v>16</v>
      </c>
      <c r="R2" s="41">
        <v>17</v>
      </c>
      <c r="S2" s="41">
        <v>18</v>
      </c>
      <c r="T2" s="41">
        <v>19</v>
      </c>
      <c r="U2" s="41">
        <v>20</v>
      </c>
      <c r="V2" s="41">
        <v>21</v>
      </c>
      <c r="W2" s="41">
        <v>22</v>
      </c>
      <c r="X2" s="41">
        <v>23</v>
      </c>
      <c r="Y2" s="41">
        <v>24</v>
      </c>
      <c r="Z2" s="105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29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6">
        <v>1</v>
      </c>
      <c r="B4" s="133">
        <v>1.7</v>
      </c>
      <c r="C4" s="132">
        <v>2</v>
      </c>
      <c r="D4" s="132">
        <v>2.1</v>
      </c>
      <c r="E4" s="132">
        <v>2</v>
      </c>
      <c r="F4" s="132">
        <v>1.9</v>
      </c>
      <c r="G4" s="132">
        <v>1.2</v>
      </c>
      <c r="H4" s="132">
        <v>1.7</v>
      </c>
      <c r="I4" s="132">
        <v>1.9</v>
      </c>
      <c r="J4" s="132">
        <v>1.5</v>
      </c>
      <c r="K4" s="132">
        <v>3.3</v>
      </c>
      <c r="L4" s="132">
        <v>3.2</v>
      </c>
      <c r="M4" s="132">
        <v>1.9</v>
      </c>
      <c r="N4" s="132">
        <v>2.8</v>
      </c>
      <c r="O4" s="132">
        <v>3</v>
      </c>
      <c r="P4" s="132">
        <v>2.9</v>
      </c>
      <c r="Q4" s="132">
        <v>3.1</v>
      </c>
      <c r="R4" s="132">
        <v>2.2</v>
      </c>
      <c r="S4" s="132">
        <v>2.1</v>
      </c>
      <c r="T4" s="132">
        <v>1.8</v>
      </c>
      <c r="U4" s="132">
        <v>1.6</v>
      </c>
      <c r="V4" s="132">
        <v>1.2</v>
      </c>
      <c r="W4" s="132">
        <v>1.7</v>
      </c>
      <c r="X4" s="132">
        <v>1.6</v>
      </c>
      <c r="Y4" s="132">
        <v>1.7</v>
      </c>
      <c r="Z4" s="37">
        <f aca="true" t="shared" si="0" ref="Z4:Z34">AVERAGE(B4:Y4)</f>
        <v>2.087500000000001</v>
      </c>
      <c r="AA4" s="135" t="s">
        <v>46</v>
      </c>
      <c r="AB4" s="132">
        <v>3.8</v>
      </c>
      <c r="AC4" s="137" t="s">
        <v>264</v>
      </c>
      <c r="AD4" s="27">
        <v>1</v>
      </c>
      <c r="AE4" s="135" t="s">
        <v>49</v>
      </c>
      <c r="AF4" s="132">
        <v>5.8</v>
      </c>
      <c r="AG4" s="139" t="s">
        <v>493</v>
      </c>
    </row>
    <row r="5" spans="1:33" ht="14.25" customHeight="1">
      <c r="A5" s="107">
        <v>2</v>
      </c>
      <c r="B5" s="134">
        <v>2.2</v>
      </c>
      <c r="C5" s="131">
        <v>1.6</v>
      </c>
      <c r="D5" s="131">
        <v>2.5</v>
      </c>
      <c r="E5" s="131">
        <v>2.9</v>
      </c>
      <c r="F5" s="131">
        <v>2.8</v>
      </c>
      <c r="G5" s="131">
        <v>1.5</v>
      </c>
      <c r="H5" s="131">
        <v>0.3</v>
      </c>
      <c r="I5" s="131">
        <v>0.2</v>
      </c>
      <c r="J5" s="131">
        <v>1.6</v>
      </c>
      <c r="K5" s="131">
        <v>1.5</v>
      </c>
      <c r="L5" s="131">
        <v>1.9</v>
      </c>
      <c r="M5" s="131">
        <v>2.1</v>
      </c>
      <c r="N5" s="131">
        <v>2.7</v>
      </c>
      <c r="O5" s="131">
        <v>2.2</v>
      </c>
      <c r="P5" s="131">
        <v>3.1</v>
      </c>
      <c r="Q5" s="131">
        <v>2.9</v>
      </c>
      <c r="R5" s="131">
        <v>2.7</v>
      </c>
      <c r="S5" s="131">
        <v>1.7</v>
      </c>
      <c r="T5" s="131">
        <v>1.2</v>
      </c>
      <c r="U5" s="131">
        <v>1.4</v>
      </c>
      <c r="V5" s="131">
        <v>1.2</v>
      </c>
      <c r="W5" s="131">
        <v>0.6</v>
      </c>
      <c r="X5" s="131">
        <v>2.2</v>
      </c>
      <c r="Y5" s="131">
        <v>1.5</v>
      </c>
      <c r="Z5" s="38">
        <f t="shared" si="0"/>
        <v>1.8541666666666672</v>
      </c>
      <c r="AA5" s="136" t="s">
        <v>47</v>
      </c>
      <c r="AB5" s="131">
        <v>3.8</v>
      </c>
      <c r="AC5" s="138" t="s">
        <v>471</v>
      </c>
      <c r="AD5" s="28">
        <v>2</v>
      </c>
      <c r="AE5" s="136" t="s">
        <v>46</v>
      </c>
      <c r="AF5" s="131">
        <v>5.8</v>
      </c>
      <c r="AG5" s="140" t="s">
        <v>494</v>
      </c>
    </row>
    <row r="6" spans="1:33" ht="14.25" customHeight="1">
      <c r="A6" s="107">
        <v>3</v>
      </c>
      <c r="B6" s="134">
        <v>1.2</v>
      </c>
      <c r="C6" s="131">
        <v>1.9</v>
      </c>
      <c r="D6" s="131">
        <v>1.5</v>
      </c>
      <c r="E6" s="131">
        <v>1.2</v>
      </c>
      <c r="F6" s="131">
        <v>1.4</v>
      </c>
      <c r="G6" s="131">
        <v>1.1</v>
      </c>
      <c r="H6" s="131">
        <v>0.3</v>
      </c>
      <c r="I6" s="131">
        <v>1.5</v>
      </c>
      <c r="J6" s="131">
        <v>2.6</v>
      </c>
      <c r="K6" s="131">
        <v>3</v>
      </c>
      <c r="L6" s="131">
        <v>3.6</v>
      </c>
      <c r="M6" s="131">
        <v>2</v>
      </c>
      <c r="N6" s="131">
        <v>3.3</v>
      </c>
      <c r="O6" s="131">
        <v>3.5</v>
      </c>
      <c r="P6" s="131">
        <v>3</v>
      </c>
      <c r="Q6" s="131">
        <v>2.4</v>
      </c>
      <c r="R6" s="131">
        <v>0.6</v>
      </c>
      <c r="S6" s="131">
        <v>1.5</v>
      </c>
      <c r="T6" s="131">
        <v>0.8</v>
      </c>
      <c r="U6" s="131">
        <v>1.4</v>
      </c>
      <c r="V6" s="131">
        <v>1.2</v>
      </c>
      <c r="W6" s="131">
        <v>2.1</v>
      </c>
      <c r="X6" s="131">
        <v>1.8</v>
      </c>
      <c r="Y6" s="131">
        <v>1.6</v>
      </c>
      <c r="Z6" s="38">
        <f t="shared" si="0"/>
        <v>1.8541666666666667</v>
      </c>
      <c r="AA6" s="136" t="s">
        <v>54</v>
      </c>
      <c r="AB6" s="131">
        <v>5.4</v>
      </c>
      <c r="AC6" s="138" t="s">
        <v>472</v>
      </c>
      <c r="AD6" s="28">
        <v>3</v>
      </c>
      <c r="AE6" s="136" t="s">
        <v>51</v>
      </c>
      <c r="AF6" s="131">
        <v>8.8</v>
      </c>
      <c r="AG6" s="140" t="s">
        <v>286</v>
      </c>
    </row>
    <row r="7" spans="1:33" ht="14.25" customHeight="1">
      <c r="A7" s="107">
        <v>4</v>
      </c>
      <c r="B7" s="134">
        <v>2</v>
      </c>
      <c r="C7" s="131">
        <v>1.9</v>
      </c>
      <c r="D7" s="131">
        <v>1</v>
      </c>
      <c r="E7" s="131">
        <v>2.1</v>
      </c>
      <c r="F7" s="131">
        <v>0.5</v>
      </c>
      <c r="G7" s="131">
        <v>1.1</v>
      </c>
      <c r="H7" s="131">
        <v>0.6</v>
      </c>
      <c r="I7" s="131">
        <v>0.6</v>
      </c>
      <c r="J7" s="131">
        <v>1.6</v>
      </c>
      <c r="K7" s="131">
        <v>0.6</v>
      </c>
      <c r="L7" s="131">
        <v>1.2</v>
      </c>
      <c r="M7" s="131">
        <v>1.7</v>
      </c>
      <c r="N7" s="131">
        <v>2.2</v>
      </c>
      <c r="O7" s="131">
        <v>1.5</v>
      </c>
      <c r="P7" s="131">
        <v>2</v>
      </c>
      <c r="Q7" s="131">
        <v>0.5</v>
      </c>
      <c r="R7" s="131">
        <v>1.2</v>
      </c>
      <c r="S7" s="131">
        <v>1.4</v>
      </c>
      <c r="T7" s="131">
        <v>1</v>
      </c>
      <c r="U7" s="131">
        <v>0.9</v>
      </c>
      <c r="V7" s="131">
        <v>1.7</v>
      </c>
      <c r="W7" s="131">
        <v>1</v>
      </c>
      <c r="X7" s="131">
        <v>1.6</v>
      </c>
      <c r="Y7" s="131">
        <v>2.4</v>
      </c>
      <c r="Z7" s="38">
        <f t="shared" si="0"/>
        <v>1.3458333333333332</v>
      </c>
      <c r="AA7" s="136" t="s">
        <v>54</v>
      </c>
      <c r="AB7" s="131">
        <v>3</v>
      </c>
      <c r="AC7" s="138" t="s">
        <v>473</v>
      </c>
      <c r="AD7" s="28">
        <v>4</v>
      </c>
      <c r="AE7" s="136" t="s">
        <v>54</v>
      </c>
      <c r="AF7" s="131">
        <v>5.4</v>
      </c>
      <c r="AG7" s="140" t="s">
        <v>473</v>
      </c>
    </row>
    <row r="8" spans="1:33" ht="14.25" customHeight="1">
      <c r="A8" s="107">
        <v>5</v>
      </c>
      <c r="B8" s="134">
        <v>2</v>
      </c>
      <c r="C8" s="131">
        <v>1.5</v>
      </c>
      <c r="D8" s="131">
        <v>2.4</v>
      </c>
      <c r="E8" s="131">
        <v>2.9</v>
      </c>
      <c r="F8" s="131">
        <v>3.4</v>
      </c>
      <c r="G8" s="131">
        <v>3.7</v>
      </c>
      <c r="H8" s="131">
        <v>1.3</v>
      </c>
      <c r="I8" s="131">
        <v>2.1</v>
      </c>
      <c r="J8" s="131">
        <v>3.2</v>
      </c>
      <c r="K8" s="131">
        <v>2.2</v>
      </c>
      <c r="L8" s="131">
        <v>0.9</v>
      </c>
      <c r="M8" s="131">
        <v>1.1</v>
      </c>
      <c r="N8" s="131">
        <v>1.9</v>
      </c>
      <c r="O8" s="131">
        <v>3.4</v>
      </c>
      <c r="P8" s="131">
        <v>1.8</v>
      </c>
      <c r="Q8" s="131">
        <v>5.3</v>
      </c>
      <c r="R8" s="131">
        <v>2.4</v>
      </c>
      <c r="S8" s="131">
        <v>2.9</v>
      </c>
      <c r="T8" s="131">
        <v>1.2</v>
      </c>
      <c r="U8" s="131">
        <v>2.3</v>
      </c>
      <c r="V8" s="131">
        <v>1.7</v>
      </c>
      <c r="W8" s="131">
        <v>0.7</v>
      </c>
      <c r="X8" s="131">
        <v>1.4</v>
      </c>
      <c r="Y8" s="131">
        <v>1.9</v>
      </c>
      <c r="Z8" s="38">
        <f t="shared" si="0"/>
        <v>2.233333333333333</v>
      </c>
      <c r="AA8" s="136" t="s">
        <v>49</v>
      </c>
      <c r="AB8" s="131">
        <v>5.6</v>
      </c>
      <c r="AC8" s="138" t="s">
        <v>316</v>
      </c>
      <c r="AD8" s="28">
        <v>5</v>
      </c>
      <c r="AE8" s="136" t="s">
        <v>49</v>
      </c>
      <c r="AF8" s="131">
        <v>7.9</v>
      </c>
      <c r="AG8" s="140" t="s">
        <v>288</v>
      </c>
    </row>
    <row r="9" spans="1:33" ht="14.25" customHeight="1">
      <c r="A9" s="107">
        <v>6</v>
      </c>
      <c r="B9" s="134">
        <v>0.7</v>
      </c>
      <c r="C9" s="131">
        <v>0.6</v>
      </c>
      <c r="D9" s="131">
        <v>2.3</v>
      </c>
      <c r="E9" s="131">
        <v>1.4</v>
      </c>
      <c r="F9" s="131">
        <v>0.8</v>
      </c>
      <c r="G9" s="131">
        <v>1.6</v>
      </c>
      <c r="H9" s="131">
        <v>2.4</v>
      </c>
      <c r="I9" s="131">
        <v>3</v>
      </c>
      <c r="J9" s="131">
        <v>3.4</v>
      </c>
      <c r="K9" s="131">
        <v>1</v>
      </c>
      <c r="L9" s="131">
        <v>2.4</v>
      </c>
      <c r="M9" s="131">
        <v>2.6</v>
      </c>
      <c r="N9" s="131">
        <v>2.1</v>
      </c>
      <c r="O9" s="131">
        <v>2.2</v>
      </c>
      <c r="P9" s="131">
        <v>3.4</v>
      </c>
      <c r="Q9" s="131">
        <v>2</v>
      </c>
      <c r="R9" s="131">
        <v>1.8</v>
      </c>
      <c r="S9" s="131">
        <v>1.8</v>
      </c>
      <c r="T9" s="131">
        <v>1.4</v>
      </c>
      <c r="U9" s="131">
        <v>1.2</v>
      </c>
      <c r="V9" s="131">
        <v>2.9</v>
      </c>
      <c r="W9" s="131">
        <v>3.9</v>
      </c>
      <c r="X9" s="131">
        <v>3.2</v>
      </c>
      <c r="Y9" s="131">
        <v>2.6</v>
      </c>
      <c r="Z9" s="38">
        <f t="shared" si="0"/>
        <v>2.1125</v>
      </c>
      <c r="AA9" s="136" t="s">
        <v>48</v>
      </c>
      <c r="AB9" s="131">
        <v>4.6</v>
      </c>
      <c r="AC9" s="138" t="s">
        <v>474</v>
      </c>
      <c r="AD9" s="28">
        <v>6</v>
      </c>
      <c r="AE9" s="136" t="s">
        <v>48</v>
      </c>
      <c r="AF9" s="131">
        <v>7.4</v>
      </c>
      <c r="AG9" s="140" t="s">
        <v>279</v>
      </c>
    </row>
    <row r="10" spans="1:33" ht="14.25" customHeight="1">
      <c r="A10" s="107">
        <v>7</v>
      </c>
      <c r="B10" s="134">
        <v>2.9</v>
      </c>
      <c r="C10" s="131">
        <v>3</v>
      </c>
      <c r="D10" s="131">
        <v>2.4</v>
      </c>
      <c r="E10" s="131">
        <v>3.1</v>
      </c>
      <c r="F10" s="131">
        <v>3.4</v>
      </c>
      <c r="G10" s="131">
        <v>3.3</v>
      </c>
      <c r="H10" s="131">
        <v>3.3</v>
      </c>
      <c r="I10" s="131">
        <v>3.7</v>
      </c>
      <c r="J10" s="131">
        <v>4.4</v>
      </c>
      <c r="K10" s="131">
        <v>5.3</v>
      </c>
      <c r="L10" s="131">
        <v>5.5</v>
      </c>
      <c r="M10" s="131">
        <v>5.3</v>
      </c>
      <c r="N10" s="131">
        <v>4.1</v>
      </c>
      <c r="O10" s="131">
        <v>4.8</v>
      </c>
      <c r="P10" s="131">
        <v>3.6</v>
      </c>
      <c r="Q10" s="131">
        <v>2.6</v>
      </c>
      <c r="R10" s="131">
        <v>1.5</v>
      </c>
      <c r="S10" s="131">
        <v>1.8</v>
      </c>
      <c r="T10" s="131">
        <v>2.4</v>
      </c>
      <c r="U10" s="131">
        <v>1.8</v>
      </c>
      <c r="V10" s="131">
        <v>0.9</v>
      </c>
      <c r="W10" s="131">
        <v>2.2</v>
      </c>
      <c r="X10" s="131">
        <v>0.9</v>
      </c>
      <c r="Y10" s="131">
        <v>0.6</v>
      </c>
      <c r="Z10" s="38">
        <f t="shared" si="0"/>
        <v>3.033333333333333</v>
      </c>
      <c r="AA10" s="136" t="s">
        <v>49</v>
      </c>
      <c r="AB10" s="131">
        <v>6.4</v>
      </c>
      <c r="AC10" s="138" t="s">
        <v>323</v>
      </c>
      <c r="AD10" s="28">
        <v>7</v>
      </c>
      <c r="AE10" s="136" t="s">
        <v>49</v>
      </c>
      <c r="AF10" s="131">
        <v>9.5</v>
      </c>
      <c r="AG10" s="140" t="s">
        <v>405</v>
      </c>
    </row>
    <row r="11" spans="1:33" ht="14.25" customHeight="1">
      <c r="A11" s="107">
        <v>8</v>
      </c>
      <c r="B11" s="134">
        <v>2</v>
      </c>
      <c r="C11" s="131">
        <v>1.8</v>
      </c>
      <c r="D11" s="131">
        <v>2.2</v>
      </c>
      <c r="E11" s="131">
        <v>3.6</v>
      </c>
      <c r="F11" s="131">
        <v>2.7</v>
      </c>
      <c r="G11" s="131">
        <v>2.8</v>
      </c>
      <c r="H11" s="131">
        <v>2.7</v>
      </c>
      <c r="I11" s="131">
        <v>4.2</v>
      </c>
      <c r="J11" s="131">
        <v>3.7</v>
      </c>
      <c r="K11" s="131">
        <v>3.4</v>
      </c>
      <c r="L11" s="131">
        <v>2.5</v>
      </c>
      <c r="M11" s="131">
        <v>2.9</v>
      </c>
      <c r="N11" s="131">
        <v>3.9</v>
      </c>
      <c r="O11" s="131">
        <v>3.3</v>
      </c>
      <c r="P11" s="131">
        <v>3.7</v>
      </c>
      <c r="Q11" s="131">
        <v>3.2</v>
      </c>
      <c r="R11" s="131">
        <v>2.6</v>
      </c>
      <c r="S11" s="131">
        <v>4.7</v>
      </c>
      <c r="T11" s="131">
        <v>3.1</v>
      </c>
      <c r="U11" s="131">
        <v>5.1</v>
      </c>
      <c r="V11" s="131">
        <v>5.4</v>
      </c>
      <c r="W11" s="131">
        <v>5.6</v>
      </c>
      <c r="X11" s="131">
        <v>6</v>
      </c>
      <c r="Y11" s="131">
        <v>4.6</v>
      </c>
      <c r="Z11" s="38">
        <f t="shared" si="0"/>
        <v>3.5708333333333333</v>
      </c>
      <c r="AA11" s="136" t="s">
        <v>100</v>
      </c>
      <c r="AB11" s="131">
        <v>6.7</v>
      </c>
      <c r="AC11" s="138" t="s">
        <v>475</v>
      </c>
      <c r="AD11" s="28">
        <v>8</v>
      </c>
      <c r="AE11" s="136" t="s">
        <v>100</v>
      </c>
      <c r="AF11" s="131">
        <v>12.2</v>
      </c>
      <c r="AG11" s="140" t="s">
        <v>495</v>
      </c>
    </row>
    <row r="12" spans="1:33" ht="14.25" customHeight="1">
      <c r="A12" s="107">
        <v>9</v>
      </c>
      <c r="B12" s="134">
        <v>5</v>
      </c>
      <c r="C12" s="131">
        <v>5.4</v>
      </c>
      <c r="D12" s="131">
        <v>4.4</v>
      </c>
      <c r="E12" s="131">
        <v>4.9</v>
      </c>
      <c r="F12" s="131">
        <v>5.4</v>
      </c>
      <c r="G12" s="131">
        <v>5.4</v>
      </c>
      <c r="H12" s="131">
        <v>5.7</v>
      </c>
      <c r="I12" s="131">
        <v>6.1</v>
      </c>
      <c r="J12" s="131">
        <v>6.4</v>
      </c>
      <c r="K12" s="131">
        <v>6.7</v>
      </c>
      <c r="L12" s="131">
        <v>5.8</v>
      </c>
      <c r="M12" s="131">
        <v>6.3</v>
      </c>
      <c r="N12" s="131">
        <v>5</v>
      </c>
      <c r="O12" s="131">
        <v>4</v>
      </c>
      <c r="P12" s="131">
        <v>4.1</v>
      </c>
      <c r="Q12" s="131">
        <v>4.6</v>
      </c>
      <c r="R12" s="131">
        <v>4.4</v>
      </c>
      <c r="S12" s="131">
        <v>4</v>
      </c>
      <c r="T12" s="131">
        <v>6.6</v>
      </c>
      <c r="U12" s="131">
        <v>5.7</v>
      </c>
      <c r="V12" s="131">
        <v>5.6</v>
      </c>
      <c r="W12" s="131">
        <v>5.4</v>
      </c>
      <c r="X12" s="131">
        <v>5.4</v>
      </c>
      <c r="Y12" s="131">
        <v>6.6</v>
      </c>
      <c r="Z12" s="38">
        <f t="shared" si="0"/>
        <v>5.370833333333334</v>
      </c>
      <c r="AA12" s="136" t="s">
        <v>49</v>
      </c>
      <c r="AB12" s="131">
        <v>7.4</v>
      </c>
      <c r="AC12" s="138" t="s">
        <v>476</v>
      </c>
      <c r="AD12" s="28">
        <v>9</v>
      </c>
      <c r="AE12" s="136" t="s">
        <v>49</v>
      </c>
      <c r="AF12" s="131">
        <v>12.9</v>
      </c>
      <c r="AG12" s="140" t="s">
        <v>356</v>
      </c>
    </row>
    <row r="13" spans="1:33" ht="14.25" customHeight="1">
      <c r="A13" s="107">
        <v>10</v>
      </c>
      <c r="B13" s="134">
        <v>4.4</v>
      </c>
      <c r="C13" s="131">
        <v>5.5</v>
      </c>
      <c r="D13" s="131">
        <v>4.7</v>
      </c>
      <c r="E13" s="131">
        <v>2.3</v>
      </c>
      <c r="F13" s="131">
        <v>2.4</v>
      </c>
      <c r="G13" s="131">
        <v>4</v>
      </c>
      <c r="H13" s="131">
        <v>2.2</v>
      </c>
      <c r="I13" s="131">
        <v>3.6</v>
      </c>
      <c r="J13" s="131">
        <v>2.2</v>
      </c>
      <c r="K13" s="131">
        <v>2.7</v>
      </c>
      <c r="L13" s="131">
        <v>3.5</v>
      </c>
      <c r="M13" s="131">
        <v>3.5</v>
      </c>
      <c r="N13" s="131">
        <v>3.6</v>
      </c>
      <c r="O13" s="131">
        <v>3.7</v>
      </c>
      <c r="P13" s="131">
        <v>4.5</v>
      </c>
      <c r="Q13" s="131">
        <v>5.4</v>
      </c>
      <c r="R13" s="131">
        <v>4.1</v>
      </c>
      <c r="S13" s="131">
        <v>4.7</v>
      </c>
      <c r="T13" s="131">
        <v>4.6</v>
      </c>
      <c r="U13" s="131">
        <v>5.2</v>
      </c>
      <c r="V13" s="131">
        <v>5.4</v>
      </c>
      <c r="W13" s="131">
        <v>5.4</v>
      </c>
      <c r="X13" s="131">
        <v>5.4</v>
      </c>
      <c r="Y13" s="131">
        <v>3.3</v>
      </c>
      <c r="Z13" s="38">
        <f t="shared" si="0"/>
        <v>4.0125</v>
      </c>
      <c r="AA13" s="136" t="s">
        <v>100</v>
      </c>
      <c r="AB13" s="131">
        <v>6.8</v>
      </c>
      <c r="AC13" s="138" t="s">
        <v>477</v>
      </c>
      <c r="AD13" s="28">
        <v>10</v>
      </c>
      <c r="AE13" s="136" t="s">
        <v>49</v>
      </c>
      <c r="AF13" s="131">
        <v>12.4</v>
      </c>
      <c r="AG13" s="140" t="s">
        <v>496</v>
      </c>
    </row>
    <row r="14" spans="1:33" ht="14.25" customHeight="1">
      <c r="A14" s="144">
        <v>11</v>
      </c>
      <c r="B14" s="145">
        <v>4.4</v>
      </c>
      <c r="C14" s="146">
        <v>4.2</v>
      </c>
      <c r="D14" s="146">
        <v>4.2</v>
      </c>
      <c r="E14" s="146">
        <v>4.1</v>
      </c>
      <c r="F14" s="146">
        <v>4.1</v>
      </c>
      <c r="G14" s="146">
        <v>4.5</v>
      </c>
      <c r="H14" s="146">
        <v>4.7</v>
      </c>
      <c r="I14" s="146">
        <v>5.3</v>
      </c>
      <c r="J14" s="146">
        <v>7.4</v>
      </c>
      <c r="K14" s="146">
        <v>7.3</v>
      </c>
      <c r="L14" s="146">
        <v>7.5</v>
      </c>
      <c r="M14" s="146">
        <v>8</v>
      </c>
      <c r="N14" s="146">
        <v>6.9</v>
      </c>
      <c r="O14" s="146">
        <v>8.3</v>
      </c>
      <c r="P14" s="146">
        <v>6</v>
      </c>
      <c r="Q14" s="146">
        <v>5.6</v>
      </c>
      <c r="R14" s="146">
        <v>7.1</v>
      </c>
      <c r="S14" s="146">
        <v>6.4</v>
      </c>
      <c r="T14" s="146">
        <v>6.4</v>
      </c>
      <c r="U14" s="146">
        <v>6.1</v>
      </c>
      <c r="V14" s="146">
        <v>4.4</v>
      </c>
      <c r="W14" s="146">
        <v>5.3</v>
      </c>
      <c r="X14" s="146">
        <v>4.8</v>
      </c>
      <c r="Y14" s="146">
        <v>3.4</v>
      </c>
      <c r="Z14" s="147">
        <f t="shared" si="0"/>
        <v>5.683333333333334</v>
      </c>
      <c r="AA14" s="148" t="s">
        <v>49</v>
      </c>
      <c r="AB14" s="146">
        <v>8.7</v>
      </c>
      <c r="AC14" s="149" t="s">
        <v>478</v>
      </c>
      <c r="AD14" s="150">
        <v>11</v>
      </c>
      <c r="AE14" s="148" t="s">
        <v>49</v>
      </c>
      <c r="AF14" s="146">
        <v>15.8</v>
      </c>
      <c r="AG14" s="151" t="s">
        <v>497</v>
      </c>
    </row>
    <row r="15" spans="1:33" ht="14.25" customHeight="1">
      <c r="A15" s="107">
        <v>12</v>
      </c>
      <c r="B15" s="134">
        <v>4.9</v>
      </c>
      <c r="C15" s="131">
        <v>3.2</v>
      </c>
      <c r="D15" s="131">
        <v>2.7</v>
      </c>
      <c r="E15" s="131">
        <v>4.1</v>
      </c>
      <c r="F15" s="131">
        <v>4.6</v>
      </c>
      <c r="G15" s="131">
        <v>3.9</v>
      </c>
      <c r="H15" s="131">
        <v>4</v>
      </c>
      <c r="I15" s="131">
        <v>4.2</v>
      </c>
      <c r="J15" s="131">
        <v>5.5</v>
      </c>
      <c r="K15" s="131">
        <v>3.6</v>
      </c>
      <c r="L15" s="131">
        <v>3.6</v>
      </c>
      <c r="M15" s="131">
        <v>3.8</v>
      </c>
      <c r="N15" s="131">
        <v>3.5</v>
      </c>
      <c r="O15" s="131">
        <v>3.1</v>
      </c>
      <c r="P15" s="131">
        <v>3.3</v>
      </c>
      <c r="Q15" s="131">
        <v>2.5</v>
      </c>
      <c r="R15" s="131">
        <v>2</v>
      </c>
      <c r="S15" s="131">
        <v>1.8</v>
      </c>
      <c r="T15" s="131">
        <v>1.2</v>
      </c>
      <c r="U15" s="131">
        <v>0.4</v>
      </c>
      <c r="V15" s="131">
        <v>1.4</v>
      </c>
      <c r="W15" s="131">
        <v>0</v>
      </c>
      <c r="X15" s="131">
        <v>0.1</v>
      </c>
      <c r="Y15" s="131">
        <v>1</v>
      </c>
      <c r="Z15" s="38">
        <f t="shared" si="0"/>
        <v>2.85</v>
      </c>
      <c r="AA15" s="136" t="s">
        <v>49</v>
      </c>
      <c r="AB15" s="131">
        <v>5.7</v>
      </c>
      <c r="AC15" s="138" t="s">
        <v>479</v>
      </c>
      <c r="AD15" s="28">
        <v>12</v>
      </c>
      <c r="AE15" s="136" t="s">
        <v>49</v>
      </c>
      <c r="AF15" s="131">
        <v>10</v>
      </c>
      <c r="AG15" s="140" t="s">
        <v>498</v>
      </c>
    </row>
    <row r="16" spans="1:33" ht="14.25" customHeight="1">
      <c r="A16" s="107">
        <v>13</v>
      </c>
      <c r="B16" s="134">
        <v>1</v>
      </c>
      <c r="C16" s="131">
        <v>0.1</v>
      </c>
      <c r="D16" s="131">
        <v>0.6</v>
      </c>
      <c r="E16" s="131">
        <v>1.2</v>
      </c>
      <c r="F16" s="131">
        <v>0.9</v>
      </c>
      <c r="G16" s="131">
        <v>1.9</v>
      </c>
      <c r="H16" s="131">
        <v>0.7</v>
      </c>
      <c r="I16" s="131">
        <v>2.3</v>
      </c>
      <c r="J16" s="131">
        <v>3</v>
      </c>
      <c r="K16" s="131">
        <v>3.7</v>
      </c>
      <c r="L16" s="131">
        <v>5.5</v>
      </c>
      <c r="M16" s="131">
        <v>5.1</v>
      </c>
      <c r="N16" s="131">
        <v>4.3</v>
      </c>
      <c r="O16" s="131">
        <v>4.1</v>
      </c>
      <c r="P16" s="131">
        <v>4.3</v>
      </c>
      <c r="Q16" s="131">
        <v>1.9</v>
      </c>
      <c r="R16" s="131">
        <v>2.5</v>
      </c>
      <c r="S16" s="131">
        <v>2.1</v>
      </c>
      <c r="T16" s="131">
        <v>2.6</v>
      </c>
      <c r="U16" s="131">
        <v>3.4</v>
      </c>
      <c r="V16" s="131">
        <v>2.5</v>
      </c>
      <c r="W16" s="131">
        <v>2.6</v>
      </c>
      <c r="X16" s="131">
        <v>4.4</v>
      </c>
      <c r="Y16" s="131">
        <v>2.3</v>
      </c>
      <c r="Z16" s="38">
        <f t="shared" si="0"/>
        <v>2.6249999999999996</v>
      </c>
      <c r="AA16" s="136" t="s">
        <v>46</v>
      </c>
      <c r="AB16" s="131">
        <v>6</v>
      </c>
      <c r="AC16" s="138" t="s">
        <v>221</v>
      </c>
      <c r="AD16" s="28">
        <v>13</v>
      </c>
      <c r="AE16" s="136" t="s">
        <v>85</v>
      </c>
      <c r="AF16" s="131">
        <v>9.5</v>
      </c>
      <c r="AG16" s="140" t="s">
        <v>452</v>
      </c>
    </row>
    <row r="17" spans="1:33" ht="14.25" customHeight="1">
      <c r="A17" s="107">
        <v>14</v>
      </c>
      <c r="B17" s="134">
        <v>2.5</v>
      </c>
      <c r="C17" s="131">
        <v>2.6</v>
      </c>
      <c r="D17" s="131">
        <v>2.1</v>
      </c>
      <c r="E17" s="131">
        <v>2</v>
      </c>
      <c r="F17" s="131">
        <v>2.1</v>
      </c>
      <c r="G17" s="131">
        <v>2.5</v>
      </c>
      <c r="H17" s="131">
        <v>2.1</v>
      </c>
      <c r="I17" s="131">
        <v>2.5</v>
      </c>
      <c r="J17" s="131">
        <v>0.9</v>
      </c>
      <c r="K17" s="131">
        <v>2.1</v>
      </c>
      <c r="L17" s="131">
        <v>1.6</v>
      </c>
      <c r="M17" s="131">
        <v>1.7</v>
      </c>
      <c r="N17" s="131">
        <v>2.3</v>
      </c>
      <c r="O17" s="131">
        <v>2.8</v>
      </c>
      <c r="P17" s="131">
        <v>1.7</v>
      </c>
      <c r="Q17" s="131">
        <v>1.2</v>
      </c>
      <c r="R17" s="131">
        <v>1.5</v>
      </c>
      <c r="S17" s="131">
        <v>1.2</v>
      </c>
      <c r="T17" s="131">
        <v>2</v>
      </c>
      <c r="U17" s="131">
        <v>2.7</v>
      </c>
      <c r="V17" s="131">
        <v>2</v>
      </c>
      <c r="W17" s="131">
        <v>2.6</v>
      </c>
      <c r="X17" s="131">
        <v>1.3</v>
      </c>
      <c r="Y17" s="131">
        <v>1.6</v>
      </c>
      <c r="Z17" s="38">
        <f t="shared" si="0"/>
        <v>1.9833333333333336</v>
      </c>
      <c r="AA17" s="136" t="s">
        <v>85</v>
      </c>
      <c r="AB17" s="131">
        <v>3.2</v>
      </c>
      <c r="AC17" s="138" t="s">
        <v>292</v>
      </c>
      <c r="AD17" s="28">
        <v>14</v>
      </c>
      <c r="AE17" s="136" t="s">
        <v>46</v>
      </c>
      <c r="AF17" s="131">
        <v>5.6</v>
      </c>
      <c r="AG17" s="140" t="s">
        <v>161</v>
      </c>
    </row>
    <row r="18" spans="1:33" ht="14.25" customHeight="1">
      <c r="A18" s="107">
        <v>15</v>
      </c>
      <c r="B18" s="134">
        <v>1.5</v>
      </c>
      <c r="C18" s="131">
        <v>1.5</v>
      </c>
      <c r="D18" s="131">
        <v>0.6</v>
      </c>
      <c r="E18" s="131">
        <v>1.8</v>
      </c>
      <c r="F18" s="131">
        <v>0.4</v>
      </c>
      <c r="G18" s="131">
        <v>0.3</v>
      </c>
      <c r="H18" s="131">
        <v>2</v>
      </c>
      <c r="I18" s="131">
        <v>4</v>
      </c>
      <c r="J18" s="131">
        <v>4</v>
      </c>
      <c r="K18" s="131">
        <v>4.9</v>
      </c>
      <c r="L18" s="131">
        <v>4.7</v>
      </c>
      <c r="M18" s="131">
        <v>4.7</v>
      </c>
      <c r="N18" s="131">
        <v>3.9</v>
      </c>
      <c r="O18" s="131">
        <v>3.7</v>
      </c>
      <c r="P18" s="131">
        <v>3.7</v>
      </c>
      <c r="Q18" s="131">
        <v>3.4</v>
      </c>
      <c r="R18" s="131">
        <v>3.6</v>
      </c>
      <c r="S18" s="131">
        <v>3.7</v>
      </c>
      <c r="T18" s="131">
        <v>3.7</v>
      </c>
      <c r="U18" s="131">
        <v>3.4</v>
      </c>
      <c r="V18" s="131">
        <v>3.1</v>
      </c>
      <c r="W18" s="131">
        <v>2.7</v>
      </c>
      <c r="X18" s="131">
        <v>3.3</v>
      </c>
      <c r="Y18" s="131">
        <v>3.8</v>
      </c>
      <c r="Z18" s="38">
        <f t="shared" si="0"/>
        <v>3.016666666666667</v>
      </c>
      <c r="AA18" s="136" t="s">
        <v>46</v>
      </c>
      <c r="AB18" s="131">
        <v>5.4</v>
      </c>
      <c r="AC18" s="138" t="s">
        <v>222</v>
      </c>
      <c r="AD18" s="28">
        <v>15</v>
      </c>
      <c r="AE18" s="136" t="s">
        <v>46</v>
      </c>
      <c r="AF18" s="131">
        <v>10.2</v>
      </c>
      <c r="AG18" s="140" t="s">
        <v>479</v>
      </c>
    </row>
    <row r="19" spans="1:33" ht="14.25" customHeight="1">
      <c r="A19" s="107">
        <v>16</v>
      </c>
      <c r="B19" s="134">
        <v>4.3</v>
      </c>
      <c r="C19" s="131">
        <v>3.9</v>
      </c>
      <c r="D19" s="131">
        <v>4.6</v>
      </c>
      <c r="E19" s="131">
        <v>3</v>
      </c>
      <c r="F19" s="131">
        <v>3.4</v>
      </c>
      <c r="G19" s="131">
        <v>2.8</v>
      </c>
      <c r="H19" s="131">
        <v>3.6</v>
      </c>
      <c r="I19" s="131">
        <v>4.3</v>
      </c>
      <c r="J19" s="131">
        <v>5.3</v>
      </c>
      <c r="K19" s="131">
        <v>3.6</v>
      </c>
      <c r="L19" s="131">
        <v>5.9</v>
      </c>
      <c r="M19" s="131">
        <v>4.8</v>
      </c>
      <c r="N19" s="131">
        <v>5.7</v>
      </c>
      <c r="O19" s="131">
        <v>5.7</v>
      </c>
      <c r="P19" s="131">
        <v>6.4</v>
      </c>
      <c r="Q19" s="131">
        <v>4.5</v>
      </c>
      <c r="R19" s="131">
        <v>4</v>
      </c>
      <c r="S19" s="131">
        <v>2.6</v>
      </c>
      <c r="T19" s="131">
        <v>3.3</v>
      </c>
      <c r="U19" s="131">
        <v>3.2</v>
      </c>
      <c r="V19" s="131">
        <v>3.5</v>
      </c>
      <c r="W19" s="131">
        <v>2.8</v>
      </c>
      <c r="X19" s="131">
        <v>4.4</v>
      </c>
      <c r="Y19" s="131">
        <v>4</v>
      </c>
      <c r="Z19" s="38">
        <f t="shared" si="0"/>
        <v>4.15</v>
      </c>
      <c r="AA19" s="136" t="s">
        <v>46</v>
      </c>
      <c r="AB19" s="131">
        <v>7.1</v>
      </c>
      <c r="AC19" s="138" t="s">
        <v>189</v>
      </c>
      <c r="AD19" s="28">
        <v>16</v>
      </c>
      <c r="AE19" s="136" t="s">
        <v>46</v>
      </c>
      <c r="AF19" s="131">
        <v>11.8</v>
      </c>
      <c r="AG19" s="140" t="s">
        <v>187</v>
      </c>
    </row>
    <row r="20" spans="1:33" ht="14.25" customHeight="1">
      <c r="A20" s="107">
        <v>17</v>
      </c>
      <c r="B20" s="134">
        <v>3.8</v>
      </c>
      <c r="C20" s="131">
        <v>3.5</v>
      </c>
      <c r="D20" s="131">
        <v>3.5</v>
      </c>
      <c r="E20" s="131">
        <v>4.4</v>
      </c>
      <c r="F20" s="131">
        <v>2.9</v>
      </c>
      <c r="G20" s="131">
        <v>1.7</v>
      </c>
      <c r="H20" s="131">
        <v>2.4</v>
      </c>
      <c r="I20" s="131">
        <v>2.9</v>
      </c>
      <c r="J20" s="131">
        <v>3.3</v>
      </c>
      <c r="K20" s="131">
        <v>3.2</v>
      </c>
      <c r="L20" s="131">
        <v>1.8</v>
      </c>
      <c r="M20" s="131">
        <v>3.6</v>
      </c>
      <c r="N20" s="131">
        <v>3.4</v>
      </c>
      <c r="O20" s="131">
        <v>3.6</v>
      </c>
      <c r="P20" s="131">
        <v>3.3</v>
      </c>
      <c r="Q20" s="131">
        <v>3.2</v>
      </c>
      <c r="R20" s="131">
        <v>3.7</v>
      </c>
      <c r="S20" s="131">
        <v>2.8</v>
      </c>
      <c r="T20" s="131">
        <v>2.3</v>
      </c>
      <c r="U20" s="131">
        <v>1.3</v>
      </c>
      <c r="V20" s="131">
        <v>1.5</v>
      </c>
      <c r="W20" s="131">
        <v>1.2</v>
      </c>
      <c r="X20" s="131">
        <v>2.2</v>
      </c>
      <c r="Y20" s="131">
        <v>1.3</v>
      </c>
      <c r="Z20" s="38">
        <f t="shared" si="0"/>
        <v>2.783333333333333</v>
      </c>
      <c r="AA20" s="136" t="s">
        <v>100</v>
      </c>
      <c r="AB20" s="131">
        <v>4.6</v>
      </c>
      <c r="AC20" s="138" t="s">
        <v>427</v>
      </c>
      <c r="AD20" s="28">
        <v>17</v>
      </c>
      <c r="AE20" s="136" t="s">
        <v>50</v>
      </c>
      <c r="AF20" s="131">
        <v>8.3</v>
      </c>
      <c r="AG20" s="140" t="s">
        <v>499</v>
      </c>
    </row>
    <row r="21" spans="1:33" ht="14.25" customHeight="1">
      <c r="A21" s="107">
        <v>18</v>
      </c>
      <c r="B21" s="134">
        <v>1.5</v>
      </c>
      <c r="C21" s="131">
        <v>2.4</v>
      </c>
      <c r="D21" s="131">
        <v>2.3</v>
      </c>
      <c r="E21" s="131">
        <v>1.8</v>
      </c>
      <c r="F21" s="131">
        <v>2.7</v>
      </c>
      <c r="G21" s="131">
        <v>1.3</v>
      </c>
      <c r="H21" s="131">
        <v>1.6</v>
      </c>
      <c r="I21" s="131">
        <v>1.5</v>
      </c>
      <c r="J21" s="131">
        <v>2.4</v>
      </c>
      <c r="K21" s="131">
        <v>4.1</v>
      </c>
      <c r="L21" s="131">
        <v>3.6</v>
      </c>
      <c r="M21" s="131">
        <v>3.4</v>
      </c>
      <c r="N21" s="131">
        <v>3.1</v>
      </c>
      <c r="O21" s="131">
        <v>3.4</v>
      </c>
      <c r="P21" s="131">
        <v>3.4</v>
      </c>
      <c r="Q21" s="131">
        <v>2.1</v>
      </c>
      <c r="R21" s="131">
        <v>2.7</v>
      </c>
      <c r="S21" s="131">
        <v>3.3</v>
      </c>
      <c r="T21" s="131">
        <v>1.7</v>
      </c>
      <c r="U21" s="131">
        <v>1.4</v>
      </c>
      <c r="V21" s="131">
        <v>1.3</v>
      </c>
      <c r="W21" s="131">
        <v>2.1</v>
      </c>
      <c r="X21" s="131">
        <v>1.8</v>
      </c>
      <c r="Y21" s="131">
        <v>0.9</v>
      </c>
      <c r="Z21" s="38">
        <f t="shared" si="0"/>
        <v>2.3249999999999997</v>
      </c>
      <c r="AA21" s="136" t="s">
        <v>85</v>
      </c>
      <c r="AB21" s="131">
        <v>4.5</v>
      </c>
      <c r="AC21" s="138" t="s">
        <v>444</v>
      </c>
      <c r="AD21" s="28">
        <v>18</v>
      </c>
      <c r="AE21" s="136" t="s">
        <v>85</v>
      </c>
      <c r="AF21" s="131">
        <v>7.2</v>
      </c>
      <c r="AG21" s="140" t="s">
        <v>151</v>
      </c>
    </row>
    <row r="22" spans="1:33" ht="14.25" customHeight="1">
      <c r="A22" s="107">
        <v>19</v>
      </c>
      <c r="B22" s="134">
        <v>1.3</v>
      </c>
      <c r="C22" s="131">
        <v>2</v>
      </c>
      <c r="D22" s="131">
        <v>2.3</v>
      </c>
      <c r="E22" s="131">
        <v>0.9</v>
      </c>
      <c r="F22" s="131">
        <v>1.1</v>
      </c>
      <c r="G22" s="131">
        <v>0.9</v>
      </c>
      <c r="H22" s="131">
        <v>1</v>
      </c>
      <c r="I22" s="131">
        <v>1.3</v>
      </c>
      <c r="J22" s="131">
        <v>3.1</v>
      </c>
      <c r="K22" s="131">
        <v>2.7</v>
      </c>
      <c r="L22" s="131">
        <v>3.3</v>
      </c>
      <c r="M22" s="131">
        <v>1.6</v>
      </c>
      <c r="N22" s="131">
        <v>1.5</v>
      </c>
      <c r="O22" s="131">
        <v>1.2</v>
      </c>
      <c r="P22" s="131">
        <v>2</v>
      </c>
      <c r="Q22" s="131">
        <v>0.7</v>
      </c>
      <c r="R22" s="131">
        <v>1.6</v>
      </c>
      <c r="S22" s="131">
        <v>1.7</v>
      </c>
      <c r="T22" s="131">
        <v>0.4</v>
      </c>
      <c r="U22" s="131">
        <v>2.5</v>
      </c>
      <c r="V22" s="131">
        <v>2.4</v>
      </c>
      <c r="W22" s="131">
        <v>3</v>
      </c>
      <c r="X22" s="131">
        <v>2.4</v>
      </c>
      <c r="Y22" s="131">
        <v>2.9</v>
      </c>
      <c r="Z22" s="38">
        <f t="shared" si="0"/>
        <v>1.825</v>
      </c>
      <c r="AA22" s="136" t="s">
        <v>47</v>
      </c>
      <c r="AB22" s="131">
        <v>4.2</v>
      </c>
      <c r="AC22" s="138" t="s">
        <v>480</v>
      </c>
      <c r="AD22" s="28">
        <v>19</v>
      </c>
      <c r="AE22" s="136" t="s">
        <v>47</v>
      </c>
      <c r="AF22" s="131">
        <v>6.3</v>
      </c>
      <c r="AG22" s="140" t="s">
        <v>500</v>
      </c>
    </row>
    <row r="23" spans="1:33" ht="14.25" customHeight="1">
      <c r="A23" s="107">
        <v>20</v>
      </c>
      <c r="B23" s="134">
        <v>4.7</v>
      </c>
      <c r="C23" s="131">
        <v>3</v>
      </c>
      <c r="D23" s="131">
        <v>2.4</v>
      </c>
      <c r="E23" s="131">
        <v>0.5</v>
      </c>
      <c r="F23" s="131">
        <v>3.6</v>
      </c>
      <c r="G23" s="131">
        <v>3.3</v>
      </c>
      <c r="H23" s="131">
        <v>2.7</v>
      </c>
      <c r="I23" s="131">
        <v>1.8</v>
      </c>
      <c r="J23" s="131">
        <v>3.7</v>
      </c>
      <c r="K23" s="131">
        <v>5.4</v>
      </c>
      <c r="L23" s="131">
        <v>5.1</v>
      </c>
      <c r="M23" s="131">
        <v>4.3</v>
      </c>
      <c r="N23" s="131">
        <v>5.9</v>
      </c>
      <c r="O23" s="131">
        <v>5.7</v>
      </c>
      <c r="P23" s="131">
        <v>4.7</v>
      </c>
      <c r="Q23" s="131">
        <v>4.5</v>
      </c>
      <c r="R23" s="131">
        <v>3.2</v>
      </c>
      <c r="S23" s="131">
        <v>3.1</v>
      </c>
      <c r="T23" s="131">
        <v>3.6</v>
      </c>
      <c r="U23" s="131">
        <v>3.6</v>
      </c>
      <c r="V23" s="131">
        <v>3</v>
      </c>
      <c r="W23" s="131">
        <v>3.6</v>
      </c>
      <c r="X23" s="131">
        <v>3.4</v>
      </c>
      <c r="Y23" s="131">
        <v>3.3</v>
      </c>
      <c r="Z23" s="38">
        <f t="shared" si="0"/>
        <v>3.6708333333333325</v>
      </c>
      <c r="AA23" s="136" t="s">
        <v>46</v>
      </c>
      <c r="AB23" s="131">
        <v>6.6</v>
      </c>
      <c r="AC23" s="138" t="s">
        <v>481</v>
      </c>
      <c r="AD23" s="28">
        <v>20</v>
      </c>
      <c r="AE23" s="136" t="s">
        <v>46</v>
      </c>
      <c r="AF23" s="131">
        <v>10</v>
      </c>
      <c r="AG23" s="140" t="s">
        <v>287</v>
      </c>
    </row>
    <row r="24" spans="1:33" ht="14.25" customHeight="1">
      <c r="A24" s="144">
        <v>21</v>
      </c>
      <c r="B24" s="145">
        <v>3.1</v>
      </c>
      <c r="C24" s="146">
        <v>3.7</v>
      </c>
      <c r="D24" s="146">
        <v>3.4</v>
      </c>
      <c r="E24" s="146">
        <v>3.6</v>
      </c>
      <c r="F24" s="146">
        <v>3.6</v>
      </c>
      <c r="G24" s="146">
        <v>3.7</v>
      </c>
      <c r="H24" s="146">
        <v>3.4</v>
      </c>
      <c r="I24" s="146">
        <v>4.3</v>
      </c>
      <c r="J24" s="146">
        <v>5.7</v>
      </c>
      <c r="K24" s="146">
        <v>5.9</v>
      </c>
      <c r="L24" s="146">
        <v>6</v>
      </c>
      <c r="M24" s="146">
        <v>6.1</v>
      </c>
      <c r="N24" s="146">
        <v>5</v>
      </c>
      <c r="O24" s="146">
        <v>4.9</v>
      </c>
      <c r="P24" s="146">
        <v>4.2</v>
      </c>
      <c r="Q24" s="146">
        <v>3.8</v>
      </c>
      <c r="R24" s="146">
        <v>3</v>
      </c>
      <c r="S24" s="146">
        <v>3.2</v>
      </c>
      <c r="T24" s="146">
        <v>3.2</v>
      </c>
      <c r="U24" s="146">
        <v>3.9</v>
      </c>
      <c r="V24" s="146">
        <v>3.8</v>
      </c>
      <c r="W24" s="146">
        <v>3.4</v>
      </c>
      <c r="X24" s="146">
        <v>3.5</v>
      </c>
      <c r="Y24" s="146">
        <v>2.3</v>
      </c>
      <c r="Z24" s="147">
        <f t="shared" si="0"/>
        <v>4.029166666666667</v>
      </c>
      <c r="AA24" s="148" t="s">
        <v>46</v>
      </c>
      <c r="AB24" s="146">
        <v>6.8</v>
      </c>
      <c r="AC24" s="149" t="s">
        <v>482</v>
      </c>
      <c r="AD24" s="150">
        <v>21</v>
      </c>
      <c r="AE24" s="148" t="s">
        <v>49</v>
      </c>
      <c r="AF24" s="146">
        <v>10.9</v>
      </c>
      <c r="AG24" s="151" t="s">
        <v>501</v>
      </c>
    </row>
    <row r="25" spans="1:33" ht="14.25" customHeight="1">
      <c r="A25" s="107">
        <v>22</v>
      </c>
      <c r="B25" s="134">
        <v>2.2</v>
      </c>
      <c r="C25" s="131">
        <v>1.5</v>
      </c>
      <c r="D25" s="131">
        <v>1.3</v>
      </c>
      <c r="E25" s="131">
        <v>1.6</v>
      </c>
      <c r="F25" s="131">
        <v>1.8</v>
      </c>
      <c r="G25" s="131">
        <v>1</v>
      </c>
      <c r="H25" s="131">
        <v>0.9</v>
      </c>
      <c r="I25" s="131">
        <v>1.7</v>
      </c>
      <c r="J25" s="131">
        <v>1</v>
      </c>
      <c r="K25" s="131">
        <v>1.6</v>
      </c>
      <c r="L25" s="131">
        <v>0.6</v>
      </c>
      <c r="M25" s="131">
        <v>1.3</v>
      </c>
      <c r="N25" s="131">
        <v>1.5</v>
      </c>
      <c r="O25" s="131">
        <v>1.6</v>
      </c>
      <c r="P25" s="131">
        <v>2.1</v>
      </c>
      <c r="Q25" s="131">
        <v>1</v>
      </c>
      <c r="R25" s="131">
        <v>1.1</v>
      </c>
      <c r="S25" s="131">
        <v>1.4</v>
      </c>
      <c r="T25" s="131">
        <v>0.7</v>
      </c>
      <c r="U25" s="131">
        <v>0.8</v>
      </c>
      <c r="V25" s="131">
        <v>1.2</v>
      </c>
      <c r="W25" s="131">
        <v>1.7</v>
      </c>
      <c r="X25" s="131">
        <v>1.5</v>
      </c>
      <c r="Y25" s="131">
        <v>1.3</v>
      </c>
      <c r="Z25" s="38">
        <f t="shared" si="0"/>
        <v>1.3499999999999999</v>
      </c>
      <c r="AA25" s="136" t="s">
        <v>50</v>
      </c>
      <c r="AB25" s="131">
        <v>2.6</v>
      </c>
      <c r="AC25" s="138" t="s">
        <v>483</v>
      </c>
      <c r="AD25" s="28">
        <v>22</v>
      </c>
      <c r="AE25" s="136" t="s">
        <v>50</v>
      </c>
      <c r="AF25" s="131">
        <v>4.2</v>
      </c>
      <c r="AG25" s="140" t="s">
        <v>358</v>
      </c>
    </row>
    <row r="26" spans="1:33" ht="14.25" customHeight="1">
      <c r="A26" s="107">
        <v>23</v>
      </c>
      <c r="B26" s="134">
        <v>1.3</v>
      </c>
      <c r="C26" s="131">
        <v>3.7</v>
      </c>
      <c r="D26" s="131">
        <v>2.4</v>
      </c>
      <c r="E26" s="131">
        <v>2.5</v>
      </c>
      <c r="F26" s="131">
        <v>2.6</v>
      </c>
      <c r="G26" s="131">
        <v>2.2</v>
      </c>
      <c r="H26" s="131">
        <v>2.6</v>
      </c>
      <c r="I26" s="131">
        <v>2.3</v>
      </c>
      <c r="J26" s="131">
        <v>2.2</v>
      </c>
      <c r="K26" s="131">
        <v>2.5</v>
      </c>
      <c r="L26" s="131">
        <v>2.4</v>
      </c>
      <c r="M26" s="131">
        <v>2.7</v>
      </c>
      <c r="N26" s="131">
        <v>1.4</v>
      </c>
      <c r="O26" s="131">
        <v>2.6</v>
      </c>
      <c r="P26" s="131">
        <v>2.2</v>
      </c>
      <c r="Q26" s="131">
        <v>2.1</v>
      </c>
      <c r="R26" s="131">
        <v>1.9</v>
      </c>
      <c r="S26" s="131">
        <v>1.2</v>
      </c>
      <c r="T26" s="131">
        <v>1.1</v>
      </c>
      <c r="U26" s="131">
        <v>0.3</v>
      </c>
      <c r="V26" s="131">
        <v>0.7</v>
      </c>
      <c r="W26" s="131">
        <v>1.4</v>
      </c>
      <c r="X26" s="131">
        <v>1</v>
      </c>
      <c r="Y26" s="131">
        <v>1.4</v>
      </c>
      <c r="Z26" s="38">
        <f t="shared" si="0"/>
        <v>1.9458333333333335</v>
      </c>
      <c r="AA26" s="136" t="s">
        <v>49</v>
      </c>
      <c r="AB26" s="131">
        <v>3.8</v>
      </c>
      <c r="AC26" s="138" t="s">
        <v>484</v>
      </c>
      <c r="AD26" s="28">
        <v>23</v>
      </c>
      <c r="AE26" s="136" t="s">
        <v>49</v>
      </c>
      <c r="AF26" s="131">
        <v>6.3</v>
      </c>
      <c r="AG26" s="140" t="s">
        <v>502</v>
      </c>
    </row>
    <row r="27" spans="1:33" ht="14.25" customHeight="1">
      <c r="A27" s="107">
        <v>24</v>
      </c>
      <c r="B27" s="134">
        <v>0.4</v>
      </c>
      <c r="C27" s="131">
        <v>1.1</v>
      </c>
      <c r="D27" s="131">
        <v>1.2</v>
      </c>
      <c r="E27" s="131">
        <v>1.3</v>
      </c>
      <c r="F27" s="131">
        <v>0.7</v>
      </c>
      <c r="G27" s="131">
        <v>1.5</v>
      </c>
      <c r="H27" s="131">
        <v>1.6</v>
      </c>
      <c r="I27" s="131">
        <v>2</v>
      </c>
      <c r="J27" s="131">
        <v>3</v>
      </c>
      <c r="K27" s="131">
        <v>0.6</v>
      </c>
      <c r="L27" s="131">
        <v>2.2</v>
      </c>
      <c r="M27" s="131">
        <v>1.7</v>
      </c>
      <c r="N27" s="131">
        <v>2.3</v>
      </c>
      <c r="O27" s="131">
        <v>1.9</v>
      </c>
      <c r="P27" s="131">
        <v>2.7</v>
      </c>
      <c r="Q27" s="131">
        <v>3.1</v>
      </c>
      <c r="R27" s="131">
        <v>2.2</v>
      </c>
      <c r="S27" s="131">
        <v>1.8</v>
      </c>
      <c r="T27" s="131">
        <v>3.1</v>
      </c>
      <c r="U27" s="131">
        <v>5.1</v>
      </c>
      <c r="V27" s="131">
        <v>6.2</v>
      </c>
      <c r="W27" s="131">
        <v>3.7</v>
      </c>
      <c r="X27" s="131">
        <v>2</v>
      </c>
      <c r="Y27" s="131">
        <v>6.7</v>
      </c>
      <c r="Z27" s="38">
        <f t="shared" si="0"/>
        <v>2.420833333333334</v>
      </c>
      <c r="AA27" s="136" t="s">
        <v>48</v>
      </c>
      <c r="AB27" s="131">
        <v>7.7</v>
      </c>
      <c r="AC27" s="138" t="s">
        <v>485</v>
      </c>
      <c r="AD27" s="28">
        <v>24</v>
      </c>
      <c r="AE27" s="136" t="s">
        <v>48</v>
      </c>
      <c r="AF27" s="131">
        <v>12.9</v>
      </c>
      <c r="AG27" s="140" t="s">
        <v>503</v>
      </c>
    </row>
    <row r="28" spans="1:33" ht="14.25" customHeight="1">
      <c r="A28" s="107">
        <v>25</v>
      </c>
      <c r="B28" s="134">
        <v>5.5</v>
      </c>
      <c r="C28" s="131">
        <v>6.7</v>
      </c>
      <c r="D28" s="131">
        <v>3.9</v>
      </c>
      <c r="E28" s="131">
        <v>1.7</v>
      </c>
      <c r="F28" s="131">
        <v>1.6</v>
      </c>
      <c r="G28" s="131">
        <v>1</v>
      </c>
      <c r="H28" s="131">
        <v>1.7</v>
      </c>
      <c r="I28" s="131">
        <v>1.4</v>
      </c>
      <c r="J28" s="131">
        <v>2.2</v>
      </c>
      <c r="K28" s="131">
        <v>1.6</v>
      </c>
      <c r="L28" s="131">
        <v>3.7</v>
      </c>
      <c r="M28" s="131">
        <v>2.3</v>
      </c>
      <c r="N28" s="131">
        <v>4.1</v>
      </c>
      <c r="O28" s="131">
        <v>4.1</v>
      </c>
      <c r="P28" s="131">
        <v>3.8</v>
      </c>
      <c r="Q28" s="131">
        <v>1.8</v>
      </c>
      <c r="R28" s="131">
        <v>1.7</v>
      </c>
      <c r="S28" s="131">
        <v>2.2</v>
      </c>
      <c r="T28" s="131">
        <v>1.7</v>
      </c>
      <c r="U28" s="131">
        <v>2.8</v>
      </c>
      <c r="V28" s="131">
        <v>0.9</v>
      </c>
      <c r="W28" s="131">
        <v>1.5</v>
      </c>
      <c r="X28" s="131">
        <v>1.2</v>
      </c>
      <c r="Y28" s="131">
        <v>1.2</v>
      </c>
      <c r="Z28" s="38">
        <f t="shared" si="0"/>
        <v>2.5125</v>
      </c>
      <c r="AA28" s="136" t="s">
        <v>47</v>
      </c>
      <c r="AB28" s="131">
        <v>8.1</v>
      </c>
      <c r="AC28" s="138" t="s">
        <v>486</v>
      </c>
      <c r="AD28" s="28">
        <v>25</v>
      </c>
      <c r="AE28" s="136" t="s">
        <v>48</v>
      </c>
      <c r="AF28" s="131">
        <v>14.2</v>
      </c>
      <c r="AG28" s="140" t="s">
        <v>211</v>
      </c>
    </row>
    <row r="29" spans="1:33" ht="14.25" customHeight="1">
      <c r="A29" s="107">
        <v>26</v>
      </c>
      <c r="B29" s="134">
        <v>2.2</v>
      </c>
      <c r="C29" s="131">
        <v>2.3</v>
      </c>
      <c r="D29" s="131">
        <v>2.7</v>
      </c>
      <c r="E29" s="131">
        <v>1.1</v>
      </c>
      <c r="F29" s="131">
        <v>3.3</v>
      </c>
      <c r="G29" s="131">
        <v>1.8</v>
      </c>
      <c r="H29" s="131">
        <v>0.8</v>
      </c>
      <c r="I29" s="131">
        <v>0.7</v>
      </c>
      <c r="J29" s="131">
        <v>1.5</v>
      </c>
      <c r="K29" s="131">
        <v>0.7</v>
      </c>
      <c r="L29" s="131">
        <v>1.4</v>
      </c>
      <c r="M29" s="131">
        <v>1.7</v>
      </c>
      <c r="N29" s="131">
        <v>1.3</v>
      </c>
      <c r="O29" s="131">
        <v>1.5</v>
      </c>
      <c r="P29" s="131">
        <v>2.6</v>
      </c>
      <c r="Q29" s="131">
        <v>3.5</v>
      </c>
      <c r="R29" s="131">
        <v>1.5</v>
      </c>
      <c r="S29" s="131">
        <v>2.1</v>
      </c>
      <c r="T29" s="131">
        <v>2.4</v>
      </c>
      <c r="U29" s="131">
        <v>3.6</v>
      </c>
      <c r="V29" s="131">
        <v>0.5</v>
      </c>
      <c r="W29" s="131">
        <v>1</v>
      </c>
      <c r="X29" s="131">
        <v>2.6</v>
      </c>
      <c r="Y29" s="131">
        <v>0.7</v>
      </c>
      <c r="Z29" s="38">
        <f t="shared" si="0"/>
        <v>1.8125000000000002</v>
      </c>
      <c r="AA29" s="136" t="s">
        <v>48</v>
      </c>
      <c r="AB29" s="131">
        <v>3.7</v>
      </c>
      <c r="AC29" s="138" t="s">
        <v>487</v>
      </c>
      <c r="AD29" s="28">
        <v>26</v>
      </c>
      <c r="AE29" s="136" t="s">
        <v>49</v>
      </c>
      <c r="AF29" s="131">
        <v>6</v>
      </c>
      <c r="AG29" s="140" t="s">
        <v>504</v>
      </c>
    </row>
    <row r="30" spans="1:33" ht="14.25" customHeight="1">
      <c r="A30" s="107">
        <v>27</v>
      </c>
      <c r="B30" s="134">
        <v>0.5</v>
      </c>
      <c r="C30" s="131">
        <v>0.7</v>
      </c>
      <c r="D30" s="131">
        <v>1.1</v>
      </c>
      <c r="E30" s="131">
        <v>0.3</v>
      </c>
      <c r="F30" s="131">
        <v>1.1</v>
      </c>
      <c r="G30" s="131">
        <v>1.1</v>
      </c>
      <c r="H30" s="131">
        <v>1.3</v>
      </c>
      <c r="I30" s="131">
        <v>1.9</v>
      </c>
      <c r="J30" s="131">
        <v>1.5</v>
      </c>
      <c r="K30" s="131">
        <v>1.9</v>
      </c>
      <c r="L30" s="131">
        <v>1.4</v>
      </c>
      <c r="M30" s="131">
        <v>1.8</v>
      </c>
      <c r="N30" s="131">
        <v>2.8</v>
      </c>
      <c r="O30" s="131">
        <v>3.2</v>
      </c>
      <c r="P30" s="131">
        <v>3.3</v>
      </c>
      <c r="Q30" s="131">
        <v>2.2</v>
      </c>
      <c r="R30" s="131">
        <v>2.5</v>
      </c>
      <c r="S30" s="131">
        <v>2.7</v>
      </c>
      <c r="T30" s="131">
        <v>2.7</v>
      </c>
      <c r="U30" s="131">
        <v>1.9</v>
      </c>
      <c r="V30" s="131">
        <v>1.9</v>
      </c>
      <c r="W30" s="131">
        <v>2.7</v>
      </c>
      <c r="X30" s="131">
        <v>1.6</v>
      </c>
      <c r="Y30" s="131">
        <v>2.1</v>
      </c>
      <c r="Z30" s="38">
        <f t="shared" si="0"/>
        <v>1.8416666666666668</v>
      </c>
      <c r="AA30" s="136" t="s">
        <v>46</v>
      </c>
      <c r="AB30" s="131">
        <v>4.1</v>
      </c>
      <c r="AC30" s="138" t="s">
        <v>488</v>
      </c>
      <c r="AD30" s="28">
        <v>27</v>
      </c>
      <c r="AE30" s="136" t="s">
        <v>85</v>
      </c>
      <c r="AF30" s="131">
        <v>7</v>
      </c>
      <c r="AG30" s="140" t="s">
        <v>391</v>
      </c>
    </row>
    <row r="31" spans="1:33" ht="14.25" customHeight="1">
      <c r="A31" s="107">
        <v>28</v>
      </c>
      <c r="B31" s="134">
        <v>1.6</v>
      </c>
      <c r="C31" s="131">
        <v>2.2</v>
      </c>
      <c r="D31" s="131">
        <v>2.5</v>
      </c>
      <c r="E31" s="131">
        <v>2.2</v>
      </c>
      <c r="F31" s="131">
        <v>1.6</v>
      </c>
      <c r="G31" s="131">
        <v>1.9</v>
      </c>
      <c r="H31" s="131">
        <v>2.3</v>
      </c>
      <c r="I31" s="131">
        <v>3.3</v>
      </c>
      <c r="J31" s="131">
        <v>2.7</v>
      </c>
      <c r="K31" s="131">
        <v>2.4</v>
      </c>
      <c r="L31" s="131">
        <v>2.2</v>
      </c>
      <c r="M31" s="131">
        <v>1.8</v>
      </c>
      <c r="N31" s="131">
        <v>2.1</v>
      </c>
      <c r="O31" s="131">
        <v>1.6</v>
      </c>
      <c r="P31" s="131">
        <v>1.5</v>
      </c>
      <c r="Q31" s="131">
        <v>0.9</v>
      </c>
      <c r="R31" s="131">
        <v>2</v>
      </c>
      <c r="S31" s="131">
        <v>2</v>
      </c>
      <c r="T31" s="131">
        <v>1.3</v>
      </c>
      <c r="U31" s="131">
        <v>1.4</v>
      </c>
      <c r="V31" s="131">
        <v>1.1</v>
      </c>
      <c r="W31" s="131">
        <v>1.1</v>
      </c>
      <c r="X31" s="131">
        <v>1.8</v>
      </c>
      <c r="Y31" s="131">
        <v>1.4</v>
      </c>
      <c r="Z31" s="38">
        <f t="shared" si="0"/>
        <v>1.8708333333333333</v>
      </c>
      <c r="AA31" s="136" t="s">
        <v>49</v>
      </c>
      <c r="AB31" s="131">
        <v>3.6</v>
      </c>
      <c r="AC31" s="138" t="s">
        <v>489</v>
      </c>
      <c r="AD31" s="28">
        <v>28</v>
      </c>
      <c r="AE31" s="136" t="s">
        <v>49</v>
      </c>
      <c r="AF31" s="131">
        <v>5.8</v>
      </c>
      <c r="AG31" s="140" t="s">
        <v>505</v>
      </c>
    </row>
    <row r="32" spans="1:33" ht="14.25" customHeight="1">
      <c r="A32" s="107">
        <v>29</v>
      </c>
      <c r="B32" s="134">
        <v>2.4</v>
      </c>
      <c r="C32" s="131">
        <v>1.8</v>
      </c>
      <c r="D32" s="131">
        <v>1.3</v>
      </c>
      <c r="E32" s="131">
        <v>2.9</v>
      </c>
      <c r="F32" s="131">
        <v>0.4</v>
      </c>
      <c r="G32" s="131">
        <v>1.7</v>
      </c>
      <c r="H32" s="131">
        <v>1.2</v>
      </c>
      <c r="I32" s="131">
        <v>0.9</v>
      </c>
      <c r="J32" s="131">
        <v>2.2</v>
      </c>
      <c r="K32" s="131">
        <v>4.2</v>
      </c>
      <c r="L32" s="131">
        <v>2.1</v>
      </c>
      <c r="M32" s="131">
        <v>3.3</v>
      </c>
      <c r="N32" s="131">
        <v>2.8</v>
      </c>
      <c r="O32" s="131">
        <v>2.4</v>
      </c>
      <c r="P32" s="131">
        <v>1.8</v>
      </c>
      <c r="Q32" s="131">
        <v>2.1</v>
      </c>
      <c r="R32" s="131">
        <v>4.2</v>
      </c>
      <c r="S32" s="131">
        <v>4.8</v>
      </c>
      <c r="T32" s="131">
        <v>2.1</v>
      </c>
      <c r="U32" s="131">
        <v>0.9</v>
      </c>
      <c r="V32" s="131">
        <v>1.4</v>
      </c>
      <c r="W32" s="131">
        <v>0.9</v>
      </c>
      <c r="X32" s="131">
        <v>1.3</v>
      </c>
      <c r="Y32" s="131">
        <v>0.6</v>
      </c>
      <c r="Z32" s="38">
        <f t="shared" si="0"/>
        <v>2.0708333333333333</v>
      </c>
      <c r="AA32" s="136" t="s">
        <v>46</v>
      </c>
      <c r="AB32" s="131">
        <v>4.9</v>
      </c>
      <c r="AC32" s="138" t="s">
        <v>490</v>
      </c>
      <c r="AD32" s="28">
        <v>29</v>
      </c>
      <c r="AE32" s="136" t="s">
        <v>100</v>
      </c>
      <c r="AF32" s="131">
        <v>10</v>
      </c>
      <c r="AG32" s="140" t="s">
        <v>506</v>
      </c>
    </row>
    <row r="33" spans="1:33" ht="14.25" customHeight="1">
      <c r="A33" s="107">
        <v>30</v>
      </c>
      <c r="B33" s="134">
        <v>0.5</v>
      </c>
      <c r="C33" s="131">
        <v>1.2</v>
      </c>
      <c r="D33" s="131">
        <v>0.5</v>
      </c>
      <c r="E33" s="131">
        <v>0.3</v>
      </c>
      <c r="F33" s="131">
        <v>1.3</v>
      </c>
      <c r="G33" s="131">
        <v>3.3</v>
      </c>
      <c r="H33" s="131">
        <v>5.3</v>
      </c>
      <c r="I33" s="131">
        <v>5.4</v>
      </c>
      <c r="J33" s="131">
        <v>1.7</v>
      </c>
      <c r="K33" s="131">
        <v>1.3</v>
      </c>
      <c r="L33" s="131">
        <v>2.1</v>
      </c>
      <c r="M33" s="131">
        <v>1.8</v>
      </c>
      <c r="N33" s="131">
        <v>1.9</v>
      </c>
      <c r="O33" s="131">
        <v>0.9</v>
      </c>
      <c r="P33" s="131">
        <v>5.5</v>
      </c>
      <c r="Q33" s="131">
        <v>6.5</v>
      </c>
      <c r="R33" s="131">
        <v>7.3</v>
      </c>
      <c r="S33" s="131">
        <v>4.9</v>
      </c>
      <c r="T33" s="131">
        <v>7.4</v>
      </c>
      <c r="U33" s="131">
        <v>4.1</v>
      </c>
      <c r="V33" s="131">
        <v>1</v>
      </c>
      <c r="W33" s="131">
        <v>3.4</v>
      </c>
      <c r="X33" s="131">
        <v>3.1</v>
      </c>
      <c r="Y33" s="131">
        <v>1.1</v>
      </c>
      <c r="Z33" s="38">
        <f t="shared" si="0"/>
        <v>2.991666666666666</v>
      </c>
      <c r="AA33" s="136" t="s">
        <v>48</v>
      </c>
      <c r="AB33" s="131">
        <v>9.9</v>
      </c>
      <c r="AC33" s="138" t="s">
        <v>491</v>
      </c>
      <c r="AD33" s="28">
        <v>30</v>
      </c>
      <c r="AE33" s="136" t="s">
        <v>48</v>
      </c>
      <c r="AF33" s="131">
        <v>15.1</v>
      </c>
      <c r="AG33" s="140" t="s">
        <v>507</v>
      </c>
    </row>
    <row r="34" spans="1:33" ht="14.25" customHeight="1">
      <c r="A34" s="107">
        <v>31</v>
      </c>
      <c r="B34" s="134">
        <v>1.5</v>
      </c>
      <c r="C34" s="131">
        <v>1.1</v>
      </c>
      <c r="D34" s="131">
        <v>1.6</v>
      </c>
      <c r="E34" s="131">
        <v>1.5</v>
      </c>
      <c r="F34" s="131">
        <v>2.1</v>
      </c>
      <c r="G34" s="131">
        <v>1.7</v>
      </c>
      <c r="H34" s="131">
        <v>1.4</v>
      </c>
      <c r="I34" s="131">
        <v>1.9</v>
      </c>
      <c r="J34" s="131">
        <v>4.3</v>
      </c>
      <c r="K34" s="131">
        <v>3.8</v>
      </c>
      <c r="L34" s="131">
        <v>4.8</v>
      </c>
      <c r="M34" s="131">
        <v>4.8</v>
      </c>
      <c r="N34" s="131">
        <v>5.2</v>
      </c>
      <c r="O34" s="131">
        <v>5.7</v>
      </c>
      <c r="P34" s="131">
        <v>5.6</v>
      </c>
      <c r="Q34" s="131">
        <v>4.1</v>
      </c>
      <c r="R34" s="131">
        <v>2.2</v>
      </c>
      <c r="S34" s="131">
        <v>2.5</v>
      </c>
      <c r="T34" s="131">
        <v>2.4</v>
      </c>
      <c r="U34" s="131">
        <v>2.3</v>
      </c>
      <c r="V34" s="131">
        <v>1.2</v>
      </c>
      <c r="W34" s="131">
        <v>1.2</v>
      </c>
      <c r="X34" s="131">
        <v>1.7</v>
      </c>
      <c r="Y34" s="131">
        <v>2</v>
      </c>
      <c r="Z34" s="38">
        <f t="shared" si="0"/>
        <v>2.7750000000000004</v>
      </c>
      <c r="AA34" s="136" t="s">
        <v>46</v>
      </c>
      <c r="AB34" s="131">
        <v>6.6</v>
      </c>
      <c r="AC34" s="138" t="s">
        <v>492</v>
      </c>
      <c r="AD34" s="28">
        <v>31</v>
      </c>
      <c r="AE34" s="136" t="s">
        <v>85</v>
      </c>
      <c r="AF34" s="131">
        <v>11.3</v>
      </c>
      <c r="AG34" s="140" t="s">
        <v>138</v>
      </c>
    </row>
    <row r="35" spans="1:33" ht="14.25" customHeight="1">
      <c r="A35" s="108" t="s">
        <v>14</v>
      </c>
      <c r="B35" s="25">
        <f aca="true" t="shared" si="1" ref="B35:K35">AVERAGE(B4:B34)</f>
        <v>2.425806451612903</v>
      </c>
      <c r="C35" s="26">
        <f t="shared" si="1"/>
        <v>2.503225806451613</v>
      </c>
      <c r="D35" s="26">
        <f t="shared" si="1"/>
        <v>2.3451612903225802</v>
      </c>
      <c r="E35" s="26">
        <f t="shared" si="1"/>
        <v>2.232258064516129</v>
      </c>
      <c r="F35" s="26">
        <f t="shared" si="1"/>
        <v>2.2774193548387096</v>
      </c>
      <c r="G35" s="26">
        <f t="shared" si="1"/>
        <v>2.2483870967741932</v>
      </c>
      <c r="H35" s="26">
        <f t="shared" si="1"/>
        <v>2.1870967741935488</v>
      </c>
      <c r="I35" s="26">
        <f t="shared" si="1"/>
        <v>2.6709677419354843</v>
      </c>
      <c r="J35" s="26">
        <f t="shared" si="1"/>
        <v>3.135483870967742</v>
      </c>
      <c r="K35" s="26">
        <f t="shared" si="1"/>
        <v>3.1225806451612907</v>
      </c>
      <c r="L35" s="26">
        <f aca="true" t="shared" si="2" ref="L35:Z35">AVERAGE(L4:L34)</f>
        <v>3.2903225806451615</v>
      </c>
      <c r="M35" s="26">
        <f t="shared" si="2"/>
        <v>3.216129032258064</v>
      </c>
      <c r="N35" s="26">
        <f t="shared" si="2"/>
        <v>3.3064516129032255</v>
      </c>
      <c r="O35" s="26">
        <f t="shared" si="2"/>
        <v>3.3419354838709685</v>
      </c>
      <c r="P35" s="26">
        <f t="shared" si="2"/>
        <v>3.4258064516129028</v>
      </c>
      <c r="Q35" s="26">
        <f t="shared" si="2"/>
        <v>2.9903225806451608</v>
      </c>
      <c r="R35" s="26">
        <f t="shared" si="2"/>
        <v>2.7419354838709684</v>
      </c>
      <c r="S35" s="26">
        <f t="shared" si="2"/>
        <v>2.712903225806452</v>
      </c>
      <c r="T35" s="26">
        <f t="shared" si="2"/>
        <v>2.5612903225806454</v>
      </c>
      <c r="U35" s="26">
        <f t="shared" si="2"/>
        <v>2.6354838709677417</v>
      </c>
      <c r="V35" s="26">
        <f t="shared" si="2"/>
        <v>2.3290322580645166</v>
      </c>
      <c r="W35" s="26">
        <f t="shared" si="2"/>
        <v>2.4677419354838714</v>
      </c>
      <c r="X35" s="26">
        <f t="shared" si="2"/>
        <v>2.54516129032258</v>
      </c>
      <c r="Y35" s="26">
        <f t="shared" si="2"/>
        <v>2.3258064516129027</v>
      </c>
      <c r="Z35" s="39">
        <f t="shared" si="2"/>
        <v>2.7099462365591402</v>
      </c>
      <c r="AA35" s="111"/>
      <c r="AB35" s="26">
        <f>AVERAGE(AB4:AB34)</f>
        <v>5.525806451612902</v>
      </c>
      <c r="AC35" s="35"/>
      <c r="AD35" s="35"/>
      <c r="AE35" s="111"/>
      <c r="AF35" s="26">
        <f>AVERAGE(AF4:AF34)</f>
        <v>9.24193548387097</v>
      </c>
      <c r="AG35" s="36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0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4" t="s">
        <v>10</v>
      </c>
      <c r="T37" s="14" t="s">
        <v>12</v>
      </c>
      <c r="U37" s="4" t="s">
        <v>11</v>
      </c>
      <c r="V37" s="4" t="s">
        <v>6</v>
      </c>
      <c r="W37" s="24" t="s">
        <v>13</v>
      </c>
    </row>
    <row r="38" spans="9:23" ht="14.25" customHeight="1">
      <c r="I38" s="20" t="s">
        <v>19</v>
      </c>
      <c r="J38" s="21"/>
      <c r="K38" s="31">
        <f>COUNTIF(風速1,"&gt;=15")</f>
        <v>0</v>
      </c>
      <c r="L38" s="8"/>
      <c r="N38" s="19">
        <f>MAX(風速1)</f>
        <v>9.9</v>
      </c>
      <c r="O38" s="141" t="s">
        <v>48</v>
      </c>
      <c r="P38" s="119">
        <v>30</v>
      </c>
      <c r="Q38" s="142" t="s">
        <v>491</v>
      </c>
      <c r="T38" s="19">
        <f>MAX(風速2)</f>
        <v>15.8</v>
      </c>
      <c r="U38" s="159" t="s">
        <v>49</v>
      </c>
      <c r="V38" s="160">
        <v>11</v>
      </c>
      <c r="W38" s="161" t="s">
        <v>497</v>
      </c>
    </row>
    <row r="39" spans="9:23" ht="14.25" customHeight="1">
      <c r="I39" s="22" t="s">
        <v>20</v>
      </c>
      <c r="J39" s="23"/>
      <c r="K39" s="32">
        <f>COUNTIF(風速1,"&gt;=30")</f>
        <v>0</v>
      </c>
      <c r="L39" s="8"/>
      <c r="N39" s="33"/>
      <c r="O39" s="118"/>
      <c r="P39" s="119"/>
      <c r="Q39" s="124"/>
      <c r="T39" s="33"/>
      <c r="U39" s="128"/>
      <c r="V39" s="128"/>
      <c r="W39" s="129"/>
    </row>
    <row r="40" spans="14:23" ht="14.25" customHeight="1">
      <c r="N40" s="34"/>
      <c r="O40" s="126"/>
      <c r="P40" s="126"/>
      <c r="Q40" s="127"/>
      <c r="T40" s="34"/>
      <c r="U40" s="126"/>
      <c r="V40" s="126"/>
      <c r="W40" s="127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4.00390625" style="0" hidden="1" customWidth="1"/>
    <col min="31" max="31" width="6.421875" style="0" customWidth="1"/>
    <col min="32" max="33" width="5.57421875" style="0" customWidth="1"/>
    <col min="34" max="34" width="2.8515625" style="0" customWidth="1"/>
  </cols>
  <sheetData>
    <row r="1" spans="2:29" ht="19.5" customHeight="1">
      <c r="B1" s="1" t="s">
        <v>0</v>
      </c>
      <c r="Z1" s="112">
        <f>'1月'!Z1</f>
        <v>2020</v>
      </c>
      <c r="AA1" s="2" t="s">
        <v>45</v>
      </c>
      <c r="AB1" s="112">
        <v>11</v>
      </c>
      <c r="AC1" s="2" t="s">
        <v>1</v>
      </c>
    </row>
    <row r="2" spans="1:33" ht="10.5" customHeight="1">
      <c r="A2" s="3" t="s">
        <v>2</v>
      </c>
      <c r="B2" s="40">
        <v>1</v>
      </c>
      <c r="C2" s="41">
        <v>2</v>
      </c>
      <c r="D2" s="41">
        <v>3</v>
      </c>
      <c r="E2" s="41">
        <v>4</v>
      </c>
      <c r="F2" s="41">
        <v>5</v>
      </c>
      <c r="G2" s="41">
        <v>6</v>
      </c>
      <c r="H2" s="41">
        <v>7</v>
      </c>
      <c r="I2" s="41">
        <v>8</v>
      </c>
      <c r="J2" s="41">
        <v>9</v>
      </c>
      <c r="K2" s="41">
        <v>10</v>
      </c>
      <c r="L2" s="41">
        <v>11</v>
      </c>
      <c r="M2" s="41">
        <v>12</v>
      </c>
      <c r="N2" s="41">
        <v>13</v>
      </c>
      <c r="O2" s="41">
        <v>14</v>
      </c>
      <c r="P2" s="41">
        <v>15</v>
      </c>
      <c r="Q2" s="41">
        <v>16</v>
      </c>
      <c r="R2" s="41">
        <v>17</v>
      </c>
      <c r="S2" s="41">
        <v>18</v>
      </c>
      <c r="T2" s="41">
        <v>19</v>
      </c>
      <c r="U2" s="41">
        <v>20</v>
      </c>
      <c r="V2" s="41">
        <v>21</v>
      </c>
      <c r="W2" s="41">
        <v>22</v>
      </c>
      <c r="X2" s="41">
        <v>23</v>
      </c>
      <c r="Y2" s="41">
        <v>24</v>
      </c>
      <c r="Z2" s="105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29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6">
        <v>1</v>
      </c>
      <c r="B4" s="133">
        <v>2.1</v>
      </c>
      <c r="C4" s="132">
        <v>1.9</v>
      </c>
      <c r="D4" s="132">
        <v>2</v>
      </c>
      <c r="E4" s="132">
        <v>1.5</v>
      </c>
      <c r="F4" s="132">
        <v>1.1</v>
      </c>
      <c r="G4" s="132">
        <v>1.9</v>
      </c>
      <c r="H4" s="132">
        <v>1.4</v>
      </c>
      <c r="I4" s="132">
        <v>0.3</v>
      </c>
      <c r="J4" s="132">
        <v>1</v>
      </c>
      <c r="K4" s="132">
        <v>2</v>
      </c>
      <c r="L4" s="132">
        <v>2.4</v>
      </c>
      <c r="M4" s="132">
        <v>3.3</v>
      </c>
      <c r="N4" s="132">
        <v>2.5</v>
      </c>
      <c r="O4" s="132">
        <v>4.3</v>
      </c>
      <c r="P4" s="132">
        <v>2.4</v>
      </c>
      <c r="Q4" s="132">
        <v>1.5</v>
      </c>
      <c r="R4" s="132">
        <v>1.9</v>
      </c>
      <c r="S4" s="132">
        <v>1.3</v>
      </c>
      <c r="T4" s="132">
        <v>1</v>
      </c>
      <c r="U4" s="132">
        <v>1.8</v>
      </c>
      <c r="V4" s="132">
        <v>1.8</v>
      </c>
      <c r="W4" s="132">
        <v>1.5</v>
      </c>
      <c r="X4" s="132">
        <v>1.2</v>
      </c>
      <c r="Y4" s="132">
        <v>2.6</v>
      </c>
      <c r="Z4" s="37">
        <f aca="true" t="shared" si="0" ref="Z4:Z33">AVERAGE(B4:Y4)</f>
        <v>1.8624999999999998</v>
      </c>
      <c r="AA4" s="135" t="s">
        <v>124</v>
      </c>
      <c r="AB4" s="132">
        <v>4.3</v>
      </c>
      <c r="AC4" s="137" t="s">
        <v>478</v>
      </c>
      <c r="AD4" s="27">
        <v>1</v>
      </c>
      <c r="AE4" s="135" t="s">
        <v>54</v>
      </c>
      <c r="AF4" s="132">
        <v>6.5</v>
      </c>
      <c r="AG4" s="139" t="s">
        <v>524</v>
      </c>
    </row>
    <row r="5" spans="1:33" ht="14.25" customHeight="1">
      <c r="A5" s="107">
        <v>2</v>
      </c>
      <c r="B5" s="134">
        <v>3.2</v>
      </c>
      <c r="C5" s="131">
        <v>4.1</v>
      </c>
      <c r="D5" s="131">
        <v>2.8</v>
      </c>
      <c r="E5" s="131">
        <v>2.8</v>
      </c>
      <c r="F5" s="131">
        <v>2.2</v>
      </c>
      <c r="G5" s="131">
        <v>2.6</v>
      </c>
      <c r="H5" s="131">
        <v>2.6</v>
      </c>
      <c r="I5" s="131">
        <v>4.7</v>
      </c>
      <c r="J5" s="131">
        <v>3.2</v>
      </c>
      <c r="K5" s="131">
        <v>5.1</v>
      </c>
      <c r="L5" s="131">
        <v>4.9</v>
      </c>
      <c r="M5" s="131">
        <v>4.6</v>
      </c>
      <c r="N5" s="131">
        <v>4.5</v>
      </c>
      <c r="O5" s="131">
        <v>2.9</v>
      </c>
      <c r="P5" s="131">
        <v>2.6</v>
      </c>
      <c r="Q5" s="131">
        <v>0.6</v>
      </c>
      <c r="R5" s="131">
        <v>1.3</v>
      </c>
      <c r="S5" s="131">
        <v>1.9</v>
      </c>
      <c r="T5" s="131">
        <v>1.1</v>
      </c>
      <c r="U5" s="131">
        <v>1.5</v>
      </c>
      <c r="V5" s="131">
        <v>0.1</v>
      </c>
      <c r="W5" s="131">
        <v>0.8</v>
      </c>
      <c r="X5" s="131">
        <v>0.6</v>
      </c>
      <c r="Y5" s="131">
        <v>0.7</v>
      </c>
      <c r="Z5" s="38">
        <f t="shared" si="0"/>
        <v>2.558333333333333</v>
      </c>
      <c r="AA5" s="136" t="s">
        <v>54</v>
      </c>
      <c r="AB5" s="131">
        <v>6.4</v>
      </c>
      <c r="AC5" s="138" t="s">
        <v>508</v>
      </c>
      <c r="AD5" s="28">
        <v>2</v>
      </c>
      <c r="AE5" s="136" t="s">
        <v>51</v>
      </c>
      <c r="AF5" s="131">
        <v>12.2</v>
      </c>
      <c r="AG5" s="140" t="s">
        <v>525</v>
      </c>
    </row>
    <row r="6" spans="1:33" ht="14.25" customHeight="1">
      <c r="A6" s="107">
        <v>3</v>
      </c>
      <c r="B6" s="134">
        <v>1</v>
      </c>
      <c r="C6" s="131">
        <v>2.1</v>
      </c>
      <c r="D6" s="131">
        <v>0.9</v>
      </c>
      <c r="E6" s="131">
        <v>0.2</v>
      </c>
      <c r="F6" s="131">
        <v>1.5</v>
      </c>
      <c r="G6" s="131">
        <v>1.1</v>
      </c>
      <c r="H6" s="131">
        <v>0.9</v>
      </c>
      <c r="I6" s="131">
        <v>0.5</v>
      </c>
      <c r="J6" s="131">
        <v>2.4</v>
      </c>
      <c r="K6" s="131">
        <v>1.1</v>
      </c>
      <c r="L6" s="131">
        <v>1.8</v>
      </c>
      <c r="M6" s="131">
        <v>1</v>
      </c>
      <c r="N6" s="131">
        <v>1.9</v>
      </c>
      <c r="O6" s="131">
        <v>1.3</v>
      </c>
      <c r="P6" s="131">
        <v>1.2</v>
      </c>
      <c r="Q6" s="131">
        <v>1.3</v>
      </c>
      <c r="R6" s="131">
        <v>1.4</v>
      </c>
      <c r="S6" s="131">
        <v>1.2</v>
      </c>
      <c r="T6" s="131">
        <v>1.9</v>
      </c>
      <c r="U6" s="131">
        <v>2.1</v>
      </c>
      <c r="V6" s="131">
        <v>2.6</v>
      </c>
      <c r="W6" s="131">
        <v>7.4</v>
      </c>
      <c r="X6" s="131">
        <v>2.6</v>
      </c>
      <c r="Y6" s="131">
        <v>1.7</v>
      </c>
      <c r="Z6" s="38">
        <f t="shared" si="0"/>
        <v>1.7125000000000004</v>
      </c>
      <c r="AA6" s="136" t="s">
        <v>48</v>
      </c>
      <c r="AB6" s="131">
        <v>8.6</v>
      </c>
      <c r="AC6" s="138" t="s">
        <v>509</v>
      </c>
      <c r="AD6" s="28">
        <v>3</v>
      </c>
      <c r="AE6" s="136" t="s">
        <v>48</v>
      </c>
      <c r="AF6" s="131">
        <v>13.3</v>
      </c>
      <c r="AG6" s="140" t="s">
        <v>511</v>
      </c>
    </row>
    <row r="7" spans="1:33" ht="14.25" customHeight="1">
      <c r="A7" s="107">
        <v>4</v>
      </c>
      <c r="B7" s="134">
        <v>4.6</v>
      </c>
      <c r="C7" s="131">
        <v>4.5</v>
      </c>
      <c r="D7" s="131">
        <v>2.8</v>
      </c>
      <c r="E7" s="131">
        <v>1.9</v>
      </c>
      <c r="F7" s="131">
        <v>0.6</v>
      </c>
      <c r="G7" s="131">
        <v>1.6</v>
      </c>
      <c r="H7" s="131">
        <v>4.6</v>
      </c>
      <c r="I7" s="131">
        <v>7.6</v>
      </c>
      <c r="J7" s="131">
        <v>8.8</v>
      </c>
      <c r="K7" s="131">
        <v>4.8</v>
      </c>
      <c r="L7" s="131">
        <v>6</v>
      </c>
      <c r="M7" s="131">
        <v>4.1</v>
      </c>
      <c r="N7" s="131">
        <v>4</v>
      </c>
      <c r="O7" s="131">
        <v>2.5</v>
      </c>
      <c r="P7" s="131">
        <v>2.8</v>
      </c>
      <c r="Q7" s="131">
        <v>2.5</v>
      </c>
      <c r="R7" s="131">
        <v>3.8</v>
      </c>
      <c r="S7" s="131">
        <v>3</v>
      </c>
      <c r="T7" s="131">
        <v>4.1</v>
      </c>
      <c r="U7" s="131">
        <v>2.9</v>
      </c>
      <c r="V7" s="131">
        <v>3.5</v>
      </c>
      <c r="W7" s="131">
        <v>2.3</v>
      </c>
      <c r="X7" s="131">
        <v>0.7</v>
      </c>
      <c r="Y7" s="131">
        <v>2.5</v>
      </c>
      <c r="Z7" s="38">
        <f t="shared" si="0"/>
        <v>3.6041666666666665</v>
      </c>
      <c r="AA7" s="136" t="s">
        <v>48</v>
      </c>
      <c r="AB7" s="131">
        <v>9.4</v>
      </c>
      <c r="AC7" s="138" t="s">
        <v>257</v>
      </c>
      <c r="AD7" s="28">
        <v>4</v>
      </c>
      <c r="AE7" s="136" t="s">
        <v>48</v>
      </c>
      <c r="AF7" s="131">
        <v>15.4</v>
      </c>
      <c r="AG7" s="140" t="s">
        <v>526</v>
      </c>
    </row>
    <row r="8" spans="1:33" ht="14.25" customHeight="1">
      <c r="A8" s="107">
        <v>5</v>
      </c>
      <c r="B8" s="134">
        <v>2.2</v>
      </c>
      <c r="C8" s="131">
        <v>1.5</v>
      </c>
      <c r="D8" s="131">
        <v>1.3</v>
      </c>
      <c r="E8" s="131">
        <v>1.6</v>
      </c>
      <c r="F8" s="131">
        <v>1.2</v>
      </c>
      <c r="G8" s="131">
        <v>1.1</v>
      </c>
      <c r="H8" s="131">
        <v>1.1</v>
      </c>
      <c r="I8" s="131">
        <v>0.8</v>
      </c>
      <c r="J8" s="131">
        <v>0.3</v>
      </c>
      <c r="K8" s="131">
        <v>2.5</v>
      </c>
      <c r="L8" s="131">
        <v>2.9</v>
      </c>
      <c r="M8" s="131">
        <v>3.2</v>
      </c>
      <c r="N8" s="131">
        <v>3.6</v>
      </c>
      <c r="O8" s="131">
        <v>3.6</v>
      </c>
      <c r="P8" s="131">
        <v>3.5</v>
      </c>
      <c r="Q8" s="131">
        <v>1.8</v>
      </c>
      <c r="R8" s="131">
        <v>1.8</v>
      </c>
      <c r="S8" s="131">
        <v>1.6</v>
      </c>
      <c r="T8" s="131">
        <v>1.1</v>
      </c>
      <c r="U8" s="131">
        <v>1</v>
      </c>
      <c r="V8" s="131">
        <v>1.5</v>
      </c>
      <c r="W8" s="131">
        <v>1.2</v>
      </c>
      <c r="X8" s="131">
        <v>1.3</v>
      </c>
      <c r="Y8" s="131">
        <v>1.3</v>
      </c>
      <c r="Z8" s="38">
        <f t="shared" si="0"/>
        <v>1.7916666666666667</v>
      </c>
      <c r="AA8" s="136" t="s">
        <v>54</v>
      </c>
      <c r="AB8" s="131">
        <v>4.7</v>
      </c>
      <c r="AC8" s="138" t="s">
        <v>189</v>
      </c>
      <c r="AD8" s="28">
        <v>5</v>
      </c>
      <c r="AE8" s="136" t="s">
        <v>51</v>
      </c>
      <c r="AF8" s="131">
        <v>7.9</v>
      </c>
      <c r="AG8" s="140" t="s">
        <v>527</v>
      </c>
    </row>
    <row r="9" spans="1:33" ht="14.25" customHeight="1">
      <c r="A9" s="107">
        <v>6</v>
      </c>
      <c r="B9" s="134">
        <v>1</v>
      </c>
      <c r="C9" s="131">
        <v>2</v>
      </c>
      <c r="D9" s="131">
        <v>1.7</v>
      </c>
      <c r="E9" s="131">
        <v>1.2</v>
      </c>
      <c r="F9" s="131">
        <v>1.2</v>
      </c>
      <c r="G9" s="131">
        <v>1</v>
      </c>
      <c r="H9" s="131">
        <v>1.2</v>
      </c>
      <c r="I9" s="131">
        <v>0.7</v>
      </c>
      <c r="J9" s="131">
        <v>0.3</v>
      </c>
      <c r="K9" s="131">
        <v>1.3</v>
      </c>
      <c r="L9" s="131">
        <v>1.4</v>
      </c>
      <c r="M9" s="131">
        <v>1.9</v>
      </c>
      <c r="N9" s="131">
        <v>1.8</v>
      </c>
      <c r="O9" s="131">
        <v>0.8</v>
      </c>
      <c r="P9" s="131">
        <v>1.1</v>
      </c>
      <c r="Q9" s="131">
        <v>0.9</v>
      </c>
      <c r="R9" s="131">
        <v>0.8</v>
      </c>
      <c r="S9" s="131">
        <v>0.9</v>
      </c>
      <c r="T9" s="131">
        <v>1.1</v>
      </c>
      <c r="U9" s="131">
        <v>0.9</v>
      </c>
      <c r="V9" s="131">
        <v>1.5</v>
      </c>
      <c r="W9" s="131">
        <v>1.6</v>
      </c>
      <c r="X9" s="131">
        <v>2.4</v>
      </c>
      <c r="Y9" s="131">
        <v>2</v>
      </c>
      <c r="Z9" s="38">
        <f t="shared" si="0"/>
        <v>1.2791666666666668</v>
      </c>
      <c r="AA9" s="136" t="s">
        <v>55</v>
      </c>
      <c r="AB9" s="131">
        <v>3.1</v>
      </c>
      <c r="AC9" s="138" t="s">
        <v>510</v>
      </c>
      <c r="AD9" s="28">
        <v>6</v>
      </c>
      <c r="AE9" s="136" t="s">
        <v>55</v>
      </c>
      <c r="AF9" s="131">
        <v>5.1</v>
      </c>
      <c r="AG9" s="140" t="s">
        <v>528</v>
      </c>
    </row>
    <row r="10" spans="1:33" ht="14.25" customHeight="1">
      <c r="A10" s="107">
        <v>7</v>
      </c>
      <c r="B10" s="134">
        <v>1.4</v>
      </c>
      <c r="C10" s="131">
        <v>1.7</v>
      </c>
      <c r="D10" s="131">
        <v>1.1</v>
      </c>
      <c r="E10" s="131">
        <v>0.9</v>
      </c>
      <c r="F10" s="131">
        <v>1.3</v>
      </c>
      <c r="G10" s="131">
        <v>1.8</v>
      </c>
      <c r="H10" s="131">
        <v>1.3</v>
      </c>
      <c r="I10" s="131">
        <v>0.8</v>
      </c>
      <c r="J10" s="131">
        <v>0.6</v>
      </c>
      <c r="K10" s="131">
        <v>1.4</v>
      </c>
      <c r="L10" s="131">
        <v>2.6</v>
      </c>
      <c r="M10" s="131">
        <v>1.7</v>
      </c>
      <c r="N10" s="131">
        <v>2.8</v>
      </c>
      <c r="O10" s="131">
        <v>3.2</v>
      </c>
      <c r="P10" s="131">
        <v>1.6</v>
      </c>
      <c r="Q10" s="131">
        <v>2.4</v>
      </c>
      <c r="R10" s="131">
        <v>1.1</v>
      </c>
      <c r="S10" s="131">
        <v>1.5</v>
      </c>
      <c r="T10" s="131">
        <v>1.6</v>
      </c>
      <c r="U10" s="131">
        <v>1</v>
      </c>
      <c r="V10" s="131">
        <v>1.7</v>
      </c>
      <c r="W10" s="131">
        <v>0.9</v>
      </c>
      <c r="X10" s="131">
        <v>1.1</v>
      </c>
      <c r="Y10" s="131">
        <v>1.4</v>
      </c>
      <c r="Z10" s="38">
        <f t="shared" si="0"/>
        <v>1.5375000000000003</v>
      </c>
      <c r="AA10" s="136" t="s">
        <v>51</v>
      </c>
      <c r="AB10" s="131">
        <v>3.8</v>
      </c>
      <c r="AC10" s="138" t="s">
        <v>442</v>
      </c>
      <c r="AD10" s="28">
        <v>7</v>
      </c>
      <c r="AE10" s="136" t="s">
        <v>55</v>
      </c>
      <c r="AF10" s="131">
        <v>8.3</v>
      </c>
      <c r="AG10" s="140" t="s">
        <v>286</v>
      </c>
    </row>
    <row r="11" spans="1:33" ht="14.25" customHeight="1">
      <c r="A11" s="107">
        <v>8</v>
      </c>
      <c r="B11" s="134">
        <v>1.7</v>
      </c>
      <c r="C11" s="131">
        <v>1.8</v>
      </c>
      <c r="D11" s="131">
        <v>2</v>
      </c>
      <c r="E11" s="131">
        <v>1.3</v>
      </c>
      <c r="F11" s="131">
        <v>1.2</v>
      </c>
      <c r="G11" s="131">
        <v>1.2</v>
      </c>
      <c r="H11" s="131">
        <v>2</v>
      </c>
      <c r="I11" s="131">
        <v>1.3</v>
      </c>
      <c r="J11" s="131">
        <v>1.6</v>
      </c>
      <c r="K11" s="131">
        <v>2.4</v>
      </c>
      <c r="L11" s="131">
        <v>2.3</v>
      </c>
      <c r="M11" s="131">
        <v>2.6</v>
      </c>
      <c r="N11" s="131">
        <v>3.1</v>
      </c>
      <c r="O11" s="131">
        <v>3.9</v>
      </c>
      <c r="P11" s="131">
        <v>3.3</v>
      </c>
      <c r="Q11" s="131">
        <v>1.7</v>
      </c>
      <c r="R11" s="131">
        <v>2.1</v>
      </c>
      <c r="S11" s="131">
        <v>1.7</v>
      </c>
      <c r="T11" s="131">
        <v>1.4</v>
      </c>
      <c r="U11" s="131">
        <v>1.2</v>
      </c>
      <c r="V11" s="131">
        <v>2.4</v>
      </c>
      <c r="W11" s="131">
        <v>6.5</v>
      </c>
      <c r="X11" s="131">
        <v>5.7</v>
      </c>
      <c r="Y11" s="131">
        <v>4</v>
      </c>
      <c r="Z11" s="38">
        <f t="shared" si="0"/>
        <v>2.433333333333334</v>
      </c>
      <c r="AA11" s="136" t="s">
        <v>48</v>
      </c>
      <c r="AB11" s="131">
        <v>6.5</v>
      </c>
      <c r="AC11" s="138" t="s">
        <v>511</v>
      </c>
      <c r="AD11" s="28">
        <v>8</v>
      </c>
      <c r="AE11" s="136" t="s">
        <v>47</v>
      </c>
      <c r="AF11" s="131">
        <v>10.6</v>
      </c>
      <c r="AG11" s="140" t="s">
        <v>397</v>
      </c>
    </row>
    <row r="12" spans="1:33" ht="14.25" customHeight="1">
      <c r="A12" s="107">
        <v>9</v>
      </c>
      <c r="B12" s="134">
        <v>4</v>
      </c>
      <c r="C12" s="131">
        <v>3.2</v>
      </c>
      <c r="D12" s="131">
        <v>3</v>
      </c>
      <c r="E12" s="131">
        <v>2.3</v>
      </c>
      <c r="F12" s="131">
        <v>5.1</v>
      </c>
      <c r="G12" s="131">
        <v>2.5</v>
      </c>
      <c r="H12" s="131">
        <v>6.7</v>
      </c>
      <c r="I12" s="131">
        <v>5.5</v>
      </c>
      <c r="J12" s="131">
        <v>5.6</v>
      </c>
      <c r="K12" s="131">
        <v>5.4</v>
      </c>
      <c r="L12" s="131">
        <v>5.4</v>
      </c>
      <c r="M12" s="131">
        <v>2.3</v>
      </c>
      <c r="N12" s="131">
        <v>3</v>
      </c>
      <c r="O12" s="131">
        <v>1.5</v>
      </c>
      <c r="P12" s="131">
        <v>2.7</v>
      </c>
      <c r="Q12" s="131">
        <v>2.9</v>
      </c>
      <c r="R12" s="131">
        <v>5.5</v>
      </c>
      <c r="S12" s="131">
        <v>5.1</v>
      </c>
      <c r="T12" s="131">
        <v>1.8</v>
      </c>
      <c r="U12" s="131">
        <v>3.1</v>
      </c>
      <c r="V12" s="131">
        <v>1</v>
      </c>
      <c r="W12" s="131">
        <v>2.2</v>
      </c>
      <c r="X12" s="131">
        <v>1.8</v>
      </c>
      <c r="Y12" s="131">
        <v>2.6</v>
      </c>
      <c r="Z12" s="38">
        <f t="shared" si="0"/>
        <v>3.5083333333333324</v>
      </c>
      <c r="AA12" s="136" t="s">
        <v>48</v>
      </c>
      <c r="AB12" s="131">
        <v>8.1</v>
      </c>
      <c r="AC12" s="138" t="s">
        <v>512</v>
      </c>
      <c r="AD12" s="28">
        <v>9</v>
      </c>
      <c r="AE12" s="136" t="s">
        <v>48</v>
      </c>
      <c r="AF12" s="131">
        <v>15.1</v>
      </c>
      <c r="AG12" s="140" t="s">
        <v>529</v>
      </c>
    </row>
    <row r="13" spans="1:33" ht="14.25" customHeight="1">
      <c r="A13" s="107">
        <v>10</v>
      </c>
      <c r="B13" s="134">
        <v>1.1</v>
      </c>
      <c r="C13" s="131">
        <v>1.7</v>
      </c>
      <c r="D13" s="131">
        <v>1.4</v>
      </c>
      <c r="E13" s="131">
        <v>0.8</v>
      </c>
      <c r="F13" s="131">
        <v>1.6</v>
      </c>
      <c r="G13" s="131">
        <v>5.3</v>
      </c>
      <c r="H13" s="131">
        <v>3</v>
      </c>
      <c r="I13" s="131">
        <v>4.4</v>
      </c>
      <c r="J13" s="131">
        <v>3.5</v>
      </c>
      <c r="K13" s="131">
        <v>3.4</v>
      </c>
      <c r="L13" s="131">
        <v>3.3</v>
      </c>
      <c r="M13" s="131">
        <v>2.6</v>
      </c>
      <c r="N13" s="131">
        <v>2.9</v>
      </c>
      <c r="O13" s="131">
        <v>4.1</v>
      </c>
      <c r="P13" s="131">
        <v>4.7</v>
      </c>
      <c r="Q13" s="131">
        <v>3.4</v>
      </c>
      <c r="R13" s="131">
        <v>2.3</v>
      </c>
      <c r="S13" s="131">
        <v>4.9</v>
      </c>
      <c r="T13" s="131">
        <v>3.8</v>
      </c>
      <c r="U13" s="131">
        <v>3.8</v>
      </c>
      <c r="V13" s="131">
        <v>3.2</v>
      </c>
      <c r="W13" s="131">
        <v>2.9</v>
      </c>
      <c r="X13" s="131">
        <v>0.4</v>
      </c>
      <c r="Y13" s="131">
        <v>0.5</v>
      </c>
      <c r="Z13" s="38">
        <f t="shared" si="0"/>
        <v>2.875</v>
      </c>
      <c r="AA13" s="136" t="s">
        <v>48</v>
      </c>
      <c r="AB13" s="131">
        <v>5.6</v>
      </c>
      <c r="AC13" s="138" t="s">
        <v>513</v>
      </c>
      <c r="AD13" s="28">
        <v>10</v>
      </c>
      <c r="AE13" s="136" t="s">
        <v>47</v>
      </c>
      <c r="AF13" s="131">
        <v>10</v>
      </c>
      <c r="AG13" s="140" t="s">
        <v>530</v>
      </c>
    </row>
    <row r="14" spans="1:33" ht="14.25" customHeight="1">
      <c r="A14" s="144">
        <v>11</v>
      </c>
      <c r="B14" s="145">
        <v>1.7</v>
      </c>
      <c r="C14" s="146">
        <v>2.8</v>
      </c>
      <c r="D14" s="146">
        <v>4.2</v>
      </c>
      <c r="E14" s="146">
        <v>3.1</v>
      </c>
      <c r="F14" s="146">
        <v>4.1</v>
      </c>
      <c r="G14" s="146">
        <v>2.9</v>
      </c>
      <c r="H14" s="146">
        <v>2.4</v>
      </c>
      <c r="I14" s="146">
        <v>3.6</v>
      </c>
      <c r="J14" s="146">
        <v>4.6</v>
      </c>
      <c r="K14" s="146">
        <v>5.7</v>
      </c>
      <c r="L14" s="146">
        <v>6</v>
      </c>
      <c r="M14" s="146">
        <v>2.8</v>
      </c>
      <c r="N14" s="146">
        <v>5.7</v>
      </c>
      <c r="O14" s="146">
        <v>4.8</v>
      </c>
      <c r="P14" s="146">
        <v>1.8</v>
      </c>
      <c r="Q14" s="146">
        <v>4.5</v>
      </c>
      <c r="R14" s="146">
        <v>3.6</v>
      </c>
      <c r="S14" s="146">
        <v>2.2</v>
      </c>
      <c r="T14" s="146">
        <v>2.1</v>
      </c>
      <c r="U14" s="146">
        <v>3.1</v>
      </c>
      <c r="V14" s="146">
        <v>2.8</v>
      </c>
      <c r="W14" s="146">
        <v>2.5</v>
      </c>
      <c r="X14" s="146">
        <v>2.4</v>
      </c>
      <c r="Y14" s="146">
        <v>3</v>
      </c>
      <c r="Z14" s="147">
        <f t="shared" si="0"/>
        <v>3.433333333333333</v>
      </c>
      <c r="AA14" s="148" t="s">
        <v>49</v>
      </c>
      <c r="AB14" s="146">
        <v>6.6</v>
      </c>
      <c r="AC14" s="149" t="s">
        <v>146</v>
      </c>
      <c r="AD14" s="150">
        <v>11</v>
      </c>
      <c r="AE14" s="148" t="s">
        <v>48</v>
      </c>
      <c r="AF14" s="146">
        <v>12.2</v>
      </c>
      <c r="AG14" s="151" t="s">
        <v>105</v>
      </c>
    </row>
    <row r="15" spans="1:33" ht="14.25" customHeight="1">
      <c r="A15" s="107">
        <v>12</v>
      </c>
      <c r="B15" s="134">
        <v>3</v>
      </c>
      <c r="C15" s="131">
        <v>3.1</v>
      </c>
      <c r="D15" s="131">
        <v>3.8</v>
      </c>
      <c r="E15" s="131">
        <v>3.8</v>
      </c>
      <c r="F15" s="131">
        <v>2.7</v>
      </c>
      <c r="G15" s="131">
        <v>2.4</v>
      </c>
      <c r="H15" s="131">
        <v>2.2</v>
      </c>
      <c r="I15" s="131">
        <v>2.5</v>
      </c>
      <c r="J15" s="131">
        <v>3.5</v>
      </c>
      <c r="K15" s="131">
        <v>3.7</v>
      </c>
      <c r="L15" s="131">
        <v>3.4</v>
      </c>
      <c r="M15" s="131">
        <v>2.2</v>
      </c>
      <c r="N15" s="131">
        <v>3.3</v>
      </c>
      <c r="O15" s="131">
        <v>2.1</v>
      </c>
      <c r="P15" s="131">
        <v>1.7</v>
      </c>
      <c r="Q15" s="131">
        <v>1.4</v>
      </c>
      <c r="R15" s="131">
        <v>1.8</v>
      </c>
      <c r="S15" s="131">
        <v>1.8</v>
      </c>
      <c r="T15" s="131">
        <v>1.4</v>
      </c>
      <c r="U15" s="131">
        <v>1.3</v>
      </c>
      <c r="V15" s="131">
        <v>1.8</v>
      </c>
      <c r="W15" s="131">
        <v>0.6</v>
      </c>
      <c r="X15" s="131">
        <v>1.7</v>
      </c>
      <c r="Y15" s="131">
        <v>0.9</v>
      </c>
      <c r="Z15" s="38">
        <f t="shared" si="0"/>
        <v>2.3374999999999995</v>
      </c>
      <c r="AA15" s="136" t="s">
        <v>85</v>
      </c>
      <c r="AB15" s="131">
        <v>4.7</v>
      </c>
      <c r="AC15" s="138" t="s">
        <v>514</v>
      </c>
      <c r="AD15" s="28">
        <v>12</v>
      </c>
      <c r="AE15" s="136" t="s">
        <v>46</v>
      </c>
      <c r="AF15" s="131">
        <v>7.4</v>
      </c>
      <c r="AG15" s="140" t="s">
        <v>220</v>
      </c>
    </row>
    <row r="16" spans="1:33" ht="14.25" customHeight="1">
      <c r="A16" s="107">
        <v>13</v>
      </c>
      <c r="B16" s="134">
        <v>1.1</v>
      </c>
      <c r="C16" s="131">
        <v>1.3</v>
      </c>
      <c r="D16" s="131">
        <v>1.4</v>
      </c>
      <c r="E16" s="131">
        <v>0.9</v>
      </c>
      <c r="F16" s="131">
        <v>1.2</v>
      </c>
      <c r="G16" s="131">
        <v>0.6</v>
      </c>
      <c r="H16" s="131">
        <v>0.6</v>
      </c>
      <c r="I16" s="131">
        <v>0.4</v>
      </c>
      <c r="J16" s="131">
        <v>0.8</v>
      </c>
      <c r="K16" s="131">
        <v>1.3</v>
      </c>
      <c r="L16" s="131">
        <v>1.7</v>
      </c>
      <c r="M16" s="131">
        <v>2</v>
      </c>
      <c r="N16" s="131">
        <v>1.7</v>
      </c>
      <c r="O16" s="131">
        <v>2.3</v>
      </c>
      <c r="P16" s="131">
        <v>2.1</v>
      </c>
      <c r="Q16" s="131">
        <v>1.7</v>
      </c>
      <c r="R16" s="131">
        <v>1.6</v>
      </c>
      <c r="S16" s="131">
        <v>0.8</v>
      </c>
      <c r="T16" s="131">
        <v>2.3</v>
      </c>
      <c r="U16" s="131">
        <v>1.9</v>
      </c>
      <c r="V16" s="131">
        <v>2.1</v>
      </c>
      <c r="W16" s="131">
        <v>1.5</v>
      </c>
      <c r="X16" s="131">
        <v>1.9</v>
      </c>
      <c r="Y16" s="131">
        <v>1.6</v>
      </c>
      <c r="Z16" s="38">
        <f t="shared" si="0"/>
        <v>1.4500000000000002</v>
      </c>
      <c r="AA16" s="136" t="s">
        <v>196</v>
      </c>
      <c r="AB16" s="131">
        <v>3.3</v>
      </c>
      <c r="AC16" s="138" t="s">
        <v>389</v>
      </c>
      <c r="AD16" s="28">
        <v>13</v>
      </c>
      <c r="AE16" s="136" t="s">
        <v>196</v>
      </c>
      <c r="AF16" s="131">
        <v>5.6</v>
      </c>
      <c r="AG16" s="140" t="s">
        <v>237</v>
      </c>
    </row>
    <row r="17" spans="1:33" ht="14.25" customHeight="1">
      <c r="A17" s="107">
        <v>14</v>
      </c>
      <c r="B17" s="134">
        <v>1.1</v>
      </c>
      <c r="C17" s="131">
        <v>1.1</v>
      </c>
      <c r="D17" s="131">
        <v>1.2</v>
      </c>
      <c r="E17" s="131">
        <v>0.9</v>
      </c>
      <c r="F17" s="131">
        <v>2.5</v>
      </c>
      <c r="G17" s="131">
        <v>3.4</v>
      </c>
      <c r="H17" s="131">
        <v>2.4</v>
      </c>
      <c r="I17" s="131">
        <v>1.5</v>
      </c>
      <c r="J17" s="131">
        <v>2.7</v>
      </c>
      <c r="K17" s="131">
        <v>3.8</v>
      </c>
      <c r="L17" s="131">
        <v>3.4</v>
      </c>
      <c r="M17" s="131">
        <v>2.5</v>
      </c>
      <c r="N17" s="131">
        <v>3.8</v>
      </c>
      <c r="O17" s="131">
        <v>2.9</v>
      </c>
      <c r="P17" s="131">
        <v>1.9</v>
      </c>
      <c r="Q17" s="131">
        <v>1.5</v>
      </c>
      <c r="R17" s="131">
        <v>2</v>
      </c>
      <c r="S17" s="131">
        <v>2.6</v>
      </c>
      <c r="T17" s="131">
        <v>2</v>
      </c>
      <c r="U17" s="131">
        <v>3</v>
      </c>
      <c r="V17" s="131">
        <v>1.6</v>
      </c>
      <c r="W17" s="131">
        <v>1.5</v>
      </c>
      <c r="X17" s="131">
        <v>1.9</v>
      </c>
      <c r="Y17" s="131">
        <v>1.3</v>
      </c>
      <c r="Z17" s="38">
        <f t="shared" si="0"/>
        <v>2.1875</v>
      </c>
      <c r="AA17" s="136" t="s">
        <v>85</v>
      </c>
      <c r="AB17" s="131">
        <v>4.7</v>
      </c>
      <c r="AC17" s="138" t="s">
        <v>515</v>
      </c>
      <c r="AD17" s="28">
        <v>14</v>
      </c>
      <c r="AE17" s="136" t="s">
        <v>47</v>
      </c>
      <c r="AF17" s="131">
        <v>8.1</v>
      </c>
      <c r="AG17" s="140" t="s">
        <v>531</v>
      </c>
    </row>
    <row r="18" spans="1:33" ht="14.25" customHeight="1">
      <c r="A18" s="107">
        <v>15</v>
      </c>
      <c r="B18" s="134">
        <v>1.8</v>
      </c>
      <c r="C18" s="131">
        <v>1.7</v>
      </c>
      <c r="D18" s="131">
        <v>1.6</v>
      </c>
      <c r="E18" s="131">
        <v>1.4</v>
      </c>
      <c r="F18" s="131">
        <v>1.7</v>
      </c>
      <c r="G18" s="131">
        <v>1.1</v>
      </c>
      <c r="H18" s="131">
        <v>1.4</v>
      </c>
      <c r="I18" s="131">
        <v>0.1</v>
      </c>
      <c r="J18" s="131">
        <v>4</v>
      </c>
      <c r="K18" s="131">
        <v>4.5</v>
      </c>
      <c r="L18" s="131">
        <v>4.6</v>
      </c>
      <c r="M18" s="131">
        <v>3.7</v>
      </c>
      <c r="N18" s="131">
        <v>7</v>
      </c>
      <c r="O18" s="131">
        <v>4.8</v>
      </c>
      <c r="P18" s="131">
        <v>4.7</v>
      </c>
      <c r="Q18" s="131">
        <v>3.4</v>
      </c>
      <c r="R18" s="131">
        <v>2</v>
      </c>
      <c r="S18" s="131">
        <v>2.5</v>
      </c>
      <c r="T18" s="131">
        <v>1.8</v>
      </c>
      <c r="U18" s="131">
        <v>1.8</v>
      </c>
      <c r="V18" s="131">
        <v>2.2</v>
      </c>
      <c r="W18" s="131">
        <v>1.4</v>
      </c>
      <c r="X18" s="131">
        <v>2.5</v>
      </c>
      <c r="Y18" s="131">
        <v>1.4</v>
      </c>
      <c r="Z18" s="38">
        <f t="shared" si="0"/>
        <v>2.629166666666666</v>
      </c>
      <c r="AA18" s="136" t="s">
        <v>54</v>
      </c>
      <c r="AB18" s="131">
        <v>7.1</v>
      </c>
      <c r="AC18" s="138" t="s">
        <v>93</v>
      </c>
      <c r="AD18" s="28">
        <v>15</v>
      </c>
      <c r="AE18" s="136" t="s">
        <v>54</v>
      </c>
      <c r="AF18" s="131">
        <v>11.5</v>
      </c>
      <c r="AG18" s="140" t="s">
        <v>268</v>
      </c>
    </row>
    <row r="19" spans="1:33" ht="14.25" customHeight="1">
      <c r="A19" s="107">
        <v>16</v>
      </c>
      <c r="B19" s="134">
        <v>1.6</v>
      </c>
      <c r="C19" s="131">
        <v>1.2</v>
      </c>
      <c r="D19" s="131">
        <v>0.9</v>
      </c>
      <c r="E19" s="131">
        <v>0.8</v>
      </c>
      <c r="F19" s="131">
        <v>1.1</v>
      </c>
      <c r="G19" s="131">
        <v>4.6</v>
      </c>
      <c r="H19" s="131">
        <v>3</v>
      </c>
      <c r="I19" s="131">
        <v>3.8</v>
      </c>
      <c r="J19" s="131">
        <v>4.8</v>
      </c>
      <c r="K19" s="131">
        <v>2.6</v>
      </c>
      <c r="L19" s="131">
        <v>3.7</v>
      </c>
      <c r="M19" s="131">
        <v>2.5</v>
      </c>
      <c r="N19" s="131">
        <v>3.5</v>
      </c>
      <c r="O19" s="131">
        <v>3.1</v>
      </c>
      <c r="P19" s="131">
        <v>1.1</v>
      </c>
      <c r="Q19" s="131">
        <v>4.1</v>
      </c>
      <c r="R19" s="131">
        <v>1.5</v>
      </c>
      <c r="S19" s="131">
        <v>1.5</v>
      </c>
      <c r="T19" s="131">
        <v>0.8</v>
      </c>
      <c r="U19" s="131">
        <v>0.4</v>
      </c>
      <c r="V19" s="131">
        <v>0.8</v>
      </c>
      <c r="W19" s="131">
        <v>7</v>
      </c>
      <c r="X19" s="131">
        <v>5</v>
      </c>
      <c r="Y19" s="131">
        <v>4.6</v>
      </c>
      <c r="Z19" s="38">
        <f t="shared" si="0"/>
        <v>2.6666666666666665</v>
      </c>
      <c r="AA19" s="136" t="s">
        <v>47</v>
      </c>
      <c r="AB19" s="131">
        <v>7.4</v>
      </c>
      <c r="AC19" s="138" t="s">
        <v>516</v>
      </c>
      <c r="AD19" s="28">
        <v>16</v>
      </c>
      <c r="AE19" s="136" t="s">
        <v>47</v>
      </c>
      <c r="AF19" s="131">
        <v>12.2</v>
      </c>
      <c r="AG19" s="140" t="s">
        <v>373</v>
      </c>
    </row>
    <row r="20" spans="1:33" ht="14.25" customHeight="1">
      <c r="A20" s="107">
        <v>17</v>
      </c>
      <c r="B20" s="134">
        <v>2.7</v>
      </c>
      <c r="C20" s="131">
        <v>5</v>
      </c>
      <c r="D20" s="131">
        <v>5.3</v>
      </c>
      <c r="E20" s="131">
        <v>3.2</v>
      </c>
      <c r="F20" s="131">
        <v>1.6</v>
      </c>
      <c r="G20" s="131">
        <v>0.9</v>
      </c>
      <c r="H20" s="131">
        <v>2.6</v>
      </c>
      <c r="I20" s="131">
        <v>2.5</v>
      </c>
      <c r="J20" s="131">
        <v>0.3</v>
      </c>
      <c r="K20" s="143">
        <v>1.6</v>
      </c>
      <c r="L20" s="131">
        <v>4</v>
      </c>
      <c r="M20" s="131">
        <v>3.1</v>
      </c>
      <c r="N20" s="131">
        <v>2.1</v>
      </c>
      <c r="O20" s="131">
        <v>2.6</v>
      </c>
      <c r="P20" s="131">
        <v>1.8</v>
      </c>
      <c r="Q20" s="131">
        <v>1.2</v>
      </c>
      <c r="R20" s="131">
        <v>1.9</v>
      </c>
      <c r="S20" s="131">
        <v>1.9</v>
      </c>
      <c r="T20" s="131">
        <v>1.4</v>
      </c>
      <c r="U20" s="131">
        <v>1.6</v>
      </c>
      <c r="V20" s="131">
        <v>1.7</v>
      </c>
      <c r="W20" s="131">
        <v>1.6</v>
      </c>
      <c r="X20" s="131">
        <v>0.3</v>
      </c>
      <c r="Y20" s="131">
        <v>1.9</v>
      </c>
      <c r="Z20" s="38">
        <f t="shared" si="0"/>
        <v>2.2</v>
      </c>
      <c r="AA20" s="136" t="s">
        <v>48</v>
      </c>
      <c r="AB20" s="131">
        <v>7.2</v>
      </c>
      <c r="AC20" s="138" t="s">
        <v>517</v>
      </c>
      <c r="AD20" s="28">
        <v>17</v>
      </c>
      <c r="AE20" s="136" t="s">
        <v>48</v>
      </c>
      <c r="AF20" s="131">
        <v>10.9</v>
      </c>
      <c r="AG20" s="140" t="s">
        <v>532</v>
      </c>
    </row>
    <row r="21" spans="1:33" ht="14.25" customHeight="1">
      <c r="A21" s="107">
        <v>18</v>
      </c>
      <c r="B21" s="134">
        <v>1.8</v>
      </c>
      <c r="C21" s="131">
        <v>0.5</v>
      </c>
      <c r="D21" s="131">
        <v>2.8</v>
      </c>
      <c r="E21" s="131">
        <v>1.3</v>
      </c>
      <c r="F21" s="131">
        <v>0.7</v>
      </c>
      <c r="G21" s="131">
        <v>2.2</v>
      </c>
      <c r="H21" s="131">
        <v>1.3</v>
      </c>
      <c r="I21" s="131">
        <v>1.2</v>
      </c>
      <c r="J21" s="131">
        <v>1.4</v>
      </c>
      <c r="K21" s="131">
        <v>4.3</v>
      </c>
      <c r="L21" s="131">
        <v>4.1</v>
      </c>
      <c r="M21" s="131">
        <v>4.8</v>
      </c>
      <c r="N21" s="131">
        <v>4.8</v>
      </c>
      <c r="O21" s="131">
        <v>2.5</v>
      </c>
      <c r="P21" s="131">
        <v>2.9</v>
      </c>
      <c r="Q21" s="131">
        <v>1.7</v>
      </c>
      <c r="R21" s="131">
        <v>1.1</v>
      </c>
      <c r="S21" s="131">
        <v>1.7</v>
      </c>
      <c r="T21" s="131">
        <v>1.5</v>
      </c>
      <c r="U21" s="131">
        <v>1.6</v>
      </c>
      <c r="V21" s="131">
        <v>2.1</v>
      </c>
      <c r="W21" s="131">
        <v>0.8</v>
      </c>
      <c r="X21" s="131">
        <v>2.2</v>
      </c>
      <c r="Y21" s="131">
        <v>0.9</v>
      </c>
      <c r="Z21" s="38">
        <f t="shared" si="0"/>
        <v>2.0916666666666672</v>
      </c>
      <c r="AA21" s="136" t="s">
        <v>51</v>
      </c>
      <c r="AB21" s="131">
        <v>5.7</v>
      </c>
      <c r="AC21" s="138" t="s">
        <v>92</v>
      </c>
      <c r="AD21" s="28">
        <v>18</v>
      </c>
      <c r="AE21" s="136" t="s">
        <v>54</v>
      </c>
      <c r="AF21" s="131">
        <v>10</v>
      </c>
      <c r="AG21" s="140" t="s">
        <v>89</v>
      </c>
    </row>
    <row r="22" spans="1:33" ht="14.25" customHeight="1">
      <c r="A22" s="107">
        <v>19</v>
      </c>
      <c r="B22" s="134">
        <v>3.6</v>
      </c>
      <c r="C22" s="131">
        <v>1.6</v>
      </c>
      <c r="D22" s="131">
        <v>1.8</v>
      </c>
      <c r="E22" s="131">
        <v>1.5</v>
      </c>
      <c r="F22" s="131">
        <v>1.8</v>
      </c>
      <c r="G22" s="131">
        <v>2.2</v>
      </c>
      <c r="H22" s="131">
        <v>1.5</v>
      </c>
      <c r="I22" s="131">
        <v>2.9</v>
      </c>
      <c r="J22" s="131">
        <v>3.4</v>
      </c>
      <c r="K22" s="131">
        <v>5.1</v>
      </c>
      <c r="L22" s="131">
        <v>5.4</v>
      </c>
      <c r="M22" s="131">
        <v>6.2</v>
      </c>
      <c r="N22" s="131">
        <v>4</v>
      </c>
      <c r="O22" s="131">
        <v>2.4</v>
      </c>
      <c r="P22" s="131">
        <v>6.5</v>
      </c>
      <c r="Q22" s="131">
        <v>6.6</v>
      </c>
      <c r="R22" s="131">
        <v>5.4</v>
      </c>
      <c r="S22" s="131">
        <v>2.5</v>
      </c>
      <c r="T22" s="131">
        <v>4.7</v>
      </c>
      <c r="U22" s="131">
        <v>6.1</v>
      </c>
      <c r="V22" s="131">
        <v>5.8</v>
      </c>
      <c r="W22" s="131">
        <v>5.1</v>
      </c>
      <c r="X22" s="131">
        <v>4.9</v>
      </c>
      <c r="Y22" s="131">
        <v>4</v>
      </c>
      <c r="Z22" s="38">
        <f t="shared" si="0"/>
        <v>3.9583333333333335</v>
      </c>
      <c r="AA22" s="136" t="s">
        <v>51</v>
      </c>
      <c r="AB22" s="131">
        <v>8.1</v>
      </c>
      <c r="AC22" s="138" t="s">
        <v>518</v>
      </c>
      <c r="AD22" s="28">
        <v>19</v>
      </c>
      <c r="AE22" s="136" t="s">
        <v>54</v>
      </c>
      <c r="AF22" s="131">
        <v>13.8</v>
      </c>
      <c r="AG22" s="140" t="s">
        <v>533</v>
      </c>
    </row>
    <row r="23" spans="1:33" ht="14.25" customHeight="1">
      <c r="A23" s="107">
        <v>20</v>
      </c>
      <c r="B23" s="134">
        <v>4.7</v>
      </c>
      <c r="C23" s="131">
        <v>5.1</v>
      </c>
      <c r="D23" s="131">
        <v>6.1</v>
      </c>
      <c r="E23" s="131">
        <v>5.4</v>
      </c>
      <c r="F23" s="131">
        <v>6</v>
      </c>
      <c r="G23" s="131">
        <v>3.7</v>
      </c>
      <c r="H23" s="131">
        <v>6</v>
      </c>
      <c r="I23" s="131">
        <v>5.8</v>
      </c>
      <c r="J23" s="131">
        <v>5.4</v>
      </c>
      <c r="K23" s="131">
        <v>5.3</v>
      </c>
      <c r="L23" s="131">
        <v>6.9</v>
      </c>
      <c r="M23" s="131">
        <v>7.1</v>
      </c>
      <c r="N23" s="131">
        <v>10.4</v>
      </c>
      <c r="O23" s="131">
        <v>5.8</v>
      </c>
      <c r="P23" s="131">
        <v>7.3</v>
      </c>
      <c r="Q23" s="131">
        <v>3.2</v>
      </c>
      <c r="R23" s="131">
        <v>1.2</v>
      </c>
      <c r="S23" s="131">
        <v>0.4</v>
      </c>
      <c r="T23" s="131">
        <v>1.5</v>
      </c>
      <c r="U23" s="131">
        <v>1</v>
      </c>
      <c r="V23" s="131">
        <v>1.1</v>
      </c>
      <c r="W23" s="131">
        <v>1.3</v>
      </c>
      <c r="X23" s="131">
        <v>2</v>
      </c>
      <c r="Y23" s="131">
        <v>1.9</v>
      </c>
      <c r="Z23" s="38">
        <f t="shared" si="0"/>
        <v>4.358333333333333</v>
      </c>
      <c r="AA23" s="136" t="s">
        <v>54</v>
      </c>
      <c r="AB23" s="131">
        <v>10.4</v>
      </c>
      <c r="AC23" s="138" t="s">
        <v>519</v>
      </c>
      <c r="AD23" s="28">
        <v>20</v>
      </c>
      <c r="AE23" s="136" t="s">
        <v>54</v>
      </c>
      <c r="AF23" s="131">
        <v>17</v>
      </c>
      <c r="AG23" s="140" t="s">
        <v>527</v>
      </c>
    </row>
    <row r="24" spans="1:33" ht="14.25" customHeight="1">
      <c r="A24" s="144">
        <v>21</v>
      </c>
      <c r="B24" s="145">
        <v>0.8</v>
      </c>
      <c r="C24" s="146">
        <v>0.3</v>
      </c>
      <c r="D24" s="146">
        <v>2.9</v>
      </c>
      <c r="E24" s="146">
        <v>3.7</v>
      </c>
      <c r="F24" s="146">
        <v>6.1</v>
      </c>
      <c r="G24" s="146">
        <v>2.3</v>
      </c>
      <c r="H24" s="146">
        <v>1.5</v>
      </c>
      <c r="I24" s="146">
        <v>3.3</v>
      </c>
      <c r="J24" s="146">
        <v>4.5</v>
      </c>
      <c r="K24" s="146">
        <v>7.9</v>
      </c>
      <c r="L24" s="146">
        <v>6.3</v>
      </c>
      <c r="M24" s="146">
        <v>6.6</v>
      </c>
      <c r="N24" s="146">
        <v>5.1</v>
      </c>
      <c r="O24" s="146">
        <v>3.9</v>
      </c>
      <c r="P24" s="146">
        <v>5.9</v>
      </c>
      <c r="Q24" s="146">
        <v>5.3</v>
      </c>
      <c r="R24" s="146">
        <v>2</v>
      </c>
      <c r="S24" s="146">
        <v>2.5</v>
      </c>
      <c r="T24" s="146">
        <v>1.6</v>
      </c>
      <c r="U24" s="146">
        <v>3.5</v>
      </c>
      <c r="V24" s="146">
        <v>2.5</v>
      </c>
      <c r="W24" s="146">
        <v>1.4</v>
      </c>
      <c r="X24" s="146">
        <v>2.2</v>
      </c>
      <c r="Y24" s="146">
        <v>1.8</v>
      </c>
      <c r="Z24" s="147">
        <f t="shared" si="0"/>
        <v>3.4958333333333336</v>
      </c>
      <c r="AA24" s="148" t="s">
        <v>48</v>
      </c>
      <c r="AB24" s="146">
        <v>9.6</v>
      </c>
      <c r="AC24" s="149" t="s">
        <v>520</v>
      </c>
      <c r="AD24" s="150">
        <v>21</v>
      </c>
      <c r="AE24" s="148" t="s">
        <v>48</v>
      </c>
      <c r="AF24" s="146">
        <v>17.4</v>
      </c>
      <c r="AG24" s="151" t="s">
        <v>534</v>
      </c>
    </row>
    <row r="25" spans="1:33" ht="14.25" customHeight="1">
      <c r="A25" s="107">
        <v>22</v>
      </c>
      <c r="B25" s="134">
        <v>2.1</v>
      </c>
      <c r="C25" s="131">
        <v>1.7</v>
      </c>
      <c r="D25" s="131">
        <v>1.4</v>
      </c>
      <c r="E25" s="131">
        <v>1</v>
      </c>
      <c r="F25" s="131">
        <v>0.5</v>
      </c>
      <c r="G25" s="131">
        <v>1.1</v>
      </c>
      <c r="H25" s="131">
        <v>2.3</v>
      </c>
      <c r="I25" s="131">
        <v>0.3</v>
      </c>
      <c r="J25" s="131">
        <v>3</v>
      </c>
      <c r="K25" s="131">
        <v>2.7</v>
      </c>
      <c r="L25" s="131">
        <v>4.5</v>
      </c>
      <c r="M25" s="131">
        <v>5.4</v>
      </c>
      <c r="N25" s="131">
        <v>6.1</v>
      </c>
      <c r="O25" s="131">
        <v>5.3</v>
      </c>
      <c r="P25" s="131">
        <v>5.5</v>
      </c>
      <c r="Q25" s="131">
        <v>3.7</v>
      </c>
      <c r="R25" s="131">
        <v>1.1</v>
      </c>
      <c r="S25" s="131">
        <v>0.4</v>
      </c>
      <c r="T25" s="131">
        <v>1.3</v>
      </c>
      <c r="U25" s="131">
        <v>1.1</v>
      </c>
      <c r="V25" s="131">
        <v>3.4</v>
      </c>
      <c r="W25" s="131">
        <v>3</v>
      </c>
      <c r="X25" s="131">
        <v>2.1</v>
      </c>
      <c r="Y25" s="131">
        <v>1.6</v>
      </c>
      <c r="Z25" s="38">
        <f t="shared" si="0"/>
        <v>2.525</v>
      </c>
      <c r="AA25" s="136" t="s">
        <v>54</v>
      </c>
      <c r="AB25" s="131">
        <v>7.2</v>
      </c>
      <c r="AC25" s="138" t="s">
        <v>235</v>
      </c>
      <c r="AD25" s="28">
        <v>22</v>
      </c>
      <c r="AE25" s="136" t="s">
        <v>54</v>
      </c>
      <c r="AF25" s="131">
        <v>13.1</v>
      </c>
      <c r="AG25" s="140" t="s">
        <v>494</v>
      </c>
    </row>
    <row r="26" spans="1:33" ht="14.25" customHeight="1">
      <c r="A26" s="107">
        <v>23</v>
      </c>
      <c r="B26" s="134">
        <v>1.3</v>
      </c>
      <c r="C26" s="131">
        <v>4.4</v>
      </c>
      <c r="D26" s="131">
        <v>5.1</v>
      </c>
      <c r="E26" s="131">
        <v>3.9</v>
      </c>
      <c r="F26" s="131">
        <v>1</v>
      </c>
      <c r="G26" s="131">
        <v>3.4</v>
      </c>
      <c r="H26" s="131">
        <v>2.7</v>
      </c>
      <c r="I26" s="131">
        <v>4.7</v>
      </c>
      <c r="J26" s="131">
        <v>4.2</v>
      </c>
      <c r="K26" s="131">
        <v>4.7</v>
      </c>
      <c r="L26" s="131">
        <v>2.3</v>
      </c>
      <c r="M26" s="131">
        <v>2.6</v>
      </c>
      <c r="N26" s="131">
        <v>3.1</v>
      </c>
      <c r="O26" s="131">
        <v>3</v>
      </c>
      <c r="P26" s="131">
        <v>3.9</v>
      </c>
      <c r="Q26" s="131">
        <v>1.5</v>
      </c>
      <c r="R26" s="131">
        <v>1.6</v>
      </c>
      <c r="S26" s="131">
        <v>1.1</v>
      </c>
      <c r="T26" s="131">
        <v>0.6</v>
      </c>
      <c r="U26" s="131">
        <v>1.3</v>
      </c>
      <c r="V26" s="131">
        <v>2.5</v>
      </c>
      <c r="W26" s="131">
        <v>1.1</v>
      </c>
      <c r="X26" s="131">
        <v>1.3</v>
      </c>
      <c r="Y26" s="131">
        <v>0.9</v>
      </c>
      <c r="Z26" s="38">
        <f t="shared" si="0"/>
        <v>2.5916666666666663</v>
      </c>
      <c r="AA26" s="136" t="s">
        <v>48</v>
      </c>
      <c r="AB26" s="131">
        <v>6.7</v>
      </c>
      <c r="AC26" s="138" t="s">
        <v>521</v>
      </c>
      <c r="AD26" s="28">
        <v>23</v>
      </c>
      <c r="AE26" s="136" t="s">
        <v>49</v>
      </c>
      <c r="AF26" s="131">
        <v>12</v>
      </c>
      <c r="AG26" s="140" t="s">
        <v>535</v>
      </c>
    </row>
    <row r="27" spans="1:33" ht="14.25" customHeight="1">
      <c r="A27" s="107">
        <v>24</v>
      </c>
      <c r="B27" s="134">
        <v>2.3</v>
      </c>
      <c r="C27" s="131">
        <v>3.1</v>
      </c>
      <c r="D27" s="131">
        <v>5</v>
      </c>
      <c r="E27" s="131">
        <v>6.6</v>
      </c>
      <c r="F27" s="131">
        <v>6.1</v>
      </c>
      <c r="G27" s="131">
        <v>6.3</v>
      </c>
      <c r="H27" s="131">
        <v>6.8</v>
      </c>
      <c r="I27" s="131">
        <v>6.2</v>
      </c>
      <c r="J27" s="131">
        <v>3.9</v>
      </c>
      <c r="K27" s="131">
        <v>2.3</v>
      </c>
      <c r="L27" s="131">
        <v>3.3</v>
      </c>
      <c r="M27" s="131">
        <v>3.2</v>
      </c>
      <c r="N27" s="131">
        <v>3</v>
      </c>
      <c r="O27" s="131">
        <v>2.1</v>
      </c>
      <c r="P27" s="131">
        <v>2.4</v>
      </c>
      <c r="Q27" s="131">
        <v>1.3</v>
      </c>
      <c r="R27" s="131">
        <v>2.2</v>
      </c>
      <c r="S27" s="131">
        <v>1</v>
      </c>
      <c r="T27" s="131">
        <v>1.7</v>
      </c>
      <c r="U27" s="131">
        <v>1.6</v>
      </c>
      <c r="V27" s="131">
        <v>2.5</v>
      </c>
      <c r="W27" s="131">
        <v>1.7</v>
      </c>
      <c r="X27" s="131">
        <v>2.1</v>
      </c>
      <c r="Y27" s="131">
        <v>2.8</v>
      </c>
      <c r="Z27" s="38">
        <f t="shared" si="0"/>
        <v>3.3124999999999996</v>
      </c>
      <c r="AA27" s="136" t="s">
        <v>48</v>
      </c>
      <c r="AB27" s="131">
        <v>7.4</v>
      </c>
      <c r="AC27" s="138" t="s">
        <v>522</v>
      </c>
      <c r="AD27" s="28">
        <v>24</v>
      </c>
      <c r="AE27" s="136" t="s">
        <v>47</v>
      </c>
      <c r="AF27" s="131">
        <v>12.2</v>
      </c>
      <c r="AG27" s="140" t="s">
        <v>536</v>
      </c>
    </row>
    <row r="28" spans="1:33" ht="14.25" customHeight="1">
      <c r="A28" s="107">
        <v>25</v>
      </c>
      <c r="B28" s="134">
        <v>2.6</v>
      </c>
      <c r="C28" s="131">
        <v>3.1</v>
      </c>
      <c r="D28" s="131">
        <v>4.3</v>
      </c>
      <c r="E28" s="131">
        <v>4</v>
      </c>
      <c r="F28" s="131">
        <v>4</v>
      </c>
      <c r="G28" s="131">
        <v>2.8</v>
      </c>
      <c r="H28" s="131">
        <v>4.3</v>
      </c>
      <c r="I28" s="131">
        <v>3</v>
      </c>
      <c r="J28" s="131">
        <v>3.7</v>
      </c>
      <c r="K28" s="131">
        <v>5.6</v>
      </c>
      <c r="L28" s="131">
        <v>2.1</v>
      </c>
      <c r="M28" s="131">
        <v>3.7</v>
      </c>
      <c r="N28" s="131">
        <v>4</v>
      </c>
      <c r="O28" s="131">
        <v>3.5</v>
      </c>
      <c r="P28" s="131">
        <v>3.2</v>
      </c>
      <c r="Q28" s="131">
        <v>3.4</v>
      </c>
      <c r="R28" s="131">
        <v>2.9</v>
      </c>
      <c r="S28" s="131">
        <v>3.1</v>
      </c>
      <c r="T28" s="131">
        <v>2.5</v>
      </c>
      <c r="U28" s="131">
        <v>3.4</v>
      </c>
      <c r="V28" s="131">
        <v>1.8</v>
      </c>
      <c r="W28" s="131">
        <v>0.9</v>
      </c>
      <c r="X28" s="131">
        <v>1.2</v>
      </c>
      <c r="Y28" s="131">
        <v>2.2</v>
      </c>
      <c r="Z28" s="38">
        <f t="shared" si="0"/>
        <v>3.137500000000001</v>
      </c>
      <c r="AA28" s="136" t="s">
        <v>49</v>
      </c>
      <c r="AB28" s="131">
        <v>5.8</v>
      </c>
      <c r="AC28" s="138" t="s">
        <v>272</v>
      </c>
      <c r="AD28" s="28">
        <v>25</v>
      </c>
      <c r="AE28" s="136" t="s">
        <v>49</v>
      </c>
      <c r="AF28" s="131">
        <v>10.4</v>
      </c>
      <c r="AG28" s="140" t="s">
        <v>479</v>
      </c>
    </row>
    <row r="29" spans="1:33" ht="14.25" customHeight="1">
      <c r="A29" s="107">
        <v>26</v>
      </c>
      <c r="B29" s="134">
        <v>1.1</v>
      </c>
      <c r="C29" s="131">
        <v>1.9</v>
      </c>
      <c r="D29" s="131">
        <v>1.8</v>
      </c>
      <c r="E29" s="131">
        <v>1.6</v>
      </c>
      <c r="F29" s="131">
        <v>1.3</v>
      </c>
      <c r="G29" s="131">
        <v>2.2</v>
      </c>
      <c r="H29" s="131">
        <v>1.1</v>
      </c>
      <c r="I29" s="131">
        <v>0.4</v>
      </c>
      <c r="J29" s="131">
        <v>0.5</v>
      </c>
      <c r="K29" s="131">
        <v>1.6</v>
      </c>
      <c r="L29" s="131">
        <v>3</v>
      </c>
      <c r="M29" s="131">
        <v>3.4</v>
      </c>
      <c r="N29" s="131">
        <v>1.2</v>
      </c>
      <c r="O29" s="131">
        <v>1.7</v>
      </c>
      <c r="P29" s="131">
        <v>1.8</v>
      </c>
      <c r="Q29" s="131">
        <v>2</v>
      </c>
      <c r="R29" s="131">
        <v>1.7</v>
      </c>
      <c r="S29" s="131">
        <v>1.2</v>
      </c>
      <c r="T29" s="131">
        <v>0.9</v>
      </c>
      <c r="U29" s="131">
        <v>1</v>
      </c>
      <c r="V29" s="131">
        <v>1.6</v>
      </c>
      <c r="W29" s="131">
        <v>1.8</v>
      </c>
      <c r="X29" s="131">
        <v>1.9</v>
      </c>
      <c r="Y29" s="131">
        <v>2.4</v>
      </c>
      <c r="Z29" s="38">
        <f t="shared" si="0"/>
        <v>1.6291666666666662</v>
      </c>
      <c r="AA29" s="136" t="s">
        <v>51</v>
      </c>
      <c r="AB29" s="131">
        <v>4.8</v>
      </c>
      <c r="AC29" s="138" t="s">
        <v>523</v>
      </c>
      <c r="AD29" s="28">
        <v>26</v>
      </c>
      <c r="AE29" s="136" t="s">
        <v>54</v>
      </c>
      <c r="AF29" s="131">
        <v>7.2</v>
      </c>
      <c r="AG29" s="140" t="s">
        <v>60</v>
      </c>
    </row>
    <row r="30" spans="1:33" ht="14.25" customHeight="1">
      <c r="A30" s="107">
        <v>27</v>
      </c>
      <c r="B30" s="134">
        <v>2.3</v>
      </c>
      <c r="C30" s="131">
        <v>3.9</v>
      </c>
      <c r="D30" s="131">
        <v>3.4</v>
      </c>
      <c r="E30" s="131">
        <v>3.7</v>
      </c>
      <c r="F30" s="131">
        <v>4.2</v>
      </c>
      <c r="G30" s="131">
        <v>4.4</v>
      </c>
      <c r="H30" s="131">
        <v>3.8</v>
      </c>
      <c r="I30" s="131">
        <v>3.5</v>
      </c>
      <c r="J30" s="131">
        <v>3</v>
      </c>
      <c r="K30" s="131">
        <v>3.3</v>
      </c>
      <c r="L30" s="131">
        <v>3.9</v>
      </c>
      <c r="M30" s="131">
        <v>3.3</v>
      </c>
      <c r="N30" s="131">
        <v>3.9</v>
      </c>
      <c r="O30" s="131">
        <v>3.2</v>
      </c>
      <c r="P30" s="131">
        <v>2.8</v>
      </c>
      <c r="Q30" s="131">
        <v>1.9</v>
      </c>
      <c r="R30" s="131">
        <v>1.9</v>
      </c>
      <c r="S30" s="131">
        <v>1.7</v>
      </c>
      <c r="T30" s="131">
        <v>1.3</v>
      </c>
      <c r="U30" s="131">
        <v>2.2</v>
      </c>
      <c r="V30" s="131">
        <v>0.7</v>
      </c>
      <c r="W30" s="131">
        <v>0.9</v>
      </c>
      <c r="X30" s="131">
        <v>1.7</v>
      </c>
      <c r="Y30" s="131">
        <v>0.3</v>
      </c>
      <c r="Z30" s="38">
        <f t="shared" si="0"/>
        <v>2.7166666666666663</v>
      </c>
      <c r="AA30" s="136" t="s">
        <v>49</v>
      </c>
      <c r="AB30" s="131">
        <v>5.2</v>
      </c>
      <c r="AC30" s="138" t="s">
        <v>389</v>
      </c>
      <c r="AD30" s="28">
        <v>27</v>
      </c>
      <c r="AE30" s="136" t="s">
        <v>100</v>
      </c>
      <c r="AF30" s="131">
        <v>9</v>
      </c>
      <c r="AG30" s="140" t="s">
        <v>537</v>
      </c>
    </row>
    <row r="31" spans="1:33" ht="14.25" customHeight="1">
      <c r="A31" s="107">
        <v>28</v>
      </c>
      <c r="B31" s="134">
        <v>0.5</v>
      </c>
      <c r="C31" s="131">
        <v>0.8</v>
      </c>
      <c r="D31" s="131">
        <v>0.9</v>
      </c>
      <c r="E31" s="131">
        <v>1.1</v>
      </c>
      <c r="F31" s="131">
        <v>0.4</v>
      </c>
      <c r="G31" s="131">
        <v>1.5</v>
      </c>
      <c r="H31" s="131">
        <v>0.6</v>
      </c>
      <c r="I31" s="131">
        <v>2</v>
      </c>
      <c r="J31" s="131">
        <v>3.1</v>
      </c>
      <c r="K31" s="131">
        <v>4.2</v>
      </c>
      <c r="L31" s="131">
        <v>4.3</v>
      </c>
      <c r="M31" s="131">
        <v>3.2</v>
      </c>
      <c r="N31" s="131">
        <v>3.4</v>
      </c>
      <c r="O31" s="131">
        <v>5.8</v>
      </c>
      <c r="P31" s="131">
        <v>3.5</v>
      </c>
      <c r="Q31" s="131">
        <v>3.8</v>
      </c>
      <c r="R31" s="131">
        <v>6.2</v>
      </c>
      <c r="S31" s="131">
        <v>6.5</v>
      </c>
      <c r="T31" s="131">
        <v>4.6</v>
      </c>
      <c r="U31" s="131">
        <v>6.4</v>
      </c>
      <c r="V31" s="131">
        <v>2.5</v>
      </c>
      <c r="W31" s="131">
        <v>2.1</v>
      </c>
      <c r="X31" s="131">
        <v>3.3</v>
      </c>
      <c r="Y31" s="131">
        <v>3.7</v>
      </c>
      <c r="Z31" s="38">
        <f t="shared" si="0"/>
        <v>3.0999999999999996</v>
      </c>
      <c r="AA31" s="136" t="s">
        <v>48</v>
      </c>
      <c r="AB31" s="131">
        <v>7.5</v>
      </c>
      <c r="AC31" s="138" t="s">
        <v>312</v>
      </c>
      <c r="AD31" s="28">
        <v>28</v>
      </c>
      <c r="AE31" s="136" t="s">
        <v>47</v>
      </c>
      <c r="AF31" s="131">
        <v>14.5</v>
      </c>
      <c r="AG31" s="140" t="s">
        <v>538</v>
      </c>
    </row>
    <row r="32" spans="1:33" ht="14.25" customHeight="1">
      <c r="A32" s="107">
        <v>29</v>
      </c>
      <c r="B32" s="134">
        <v>4.8</v>
      </c>
      <c r="C32" s="131">
        <v>3.4</v>
      </c>
      <c r="D32" s="131">
        <v>1.6</v>
      </c>
      <c r="E32" s="131">
        <v>1.6</v>
      </c>
      <c r="F32" s="131">
        <v>0.9</v>
      </c>
      <c r="G32" s="131">
        <v>1.1</v>
      </c>
      <c r="H32" s="131">
        <v>1</v>
      </c>
      <c r="I32" s="131">
        <v>1.1</v>
      </c>
      <c r="J32" s="131">
        <v>0.9</v>
      </c>
      <c r="K32" s="131">
        <v>0.6</v>
      </c>
      <c r="L32" s="131">
        <v>1.7</v>
      </c>
      <c r="M32" s="131">
        <v>1.7</v>
      </c>
      <c r="N32" s="131">
        <v>1.9</v>
      </c>
      <c r="O32" s="131">
        <v>1.3</v>
      </c>
      <c r="P32" s="131">
        <v>1.5</v>
      </c>
      <c r="Q32" s="131">
        <v>0.4</v>
      </c>
      <c r="R32" s="131">
        <v>2.6</v>
      </c>
      <c r="S32" s="131">
        <v>0.8</v>
      </c>
      <c r="T32" s="131">
        <v>1.9</v>
      </c>
      <c r="U32" s="131">
        <v>1.2</v>
      </c>
      <c r="V32" s="131">
        <v>1.9</v>
      </c>
      <c r="W32" s="131">
        <v>1.4</v>
      </c>
      <c r="X32" s="131">
        <v>1.9</v>
      </c>
      <c r="Y32" s="131">
        <v>2.3</v>
      </c>
      <c r="Z32" s="38">
        <f t="shared" si="0"/>
        <v>1.645833333333333</v>
      </c>
      <c r="AA32" s="136" t="s">
        <v>48</v>
      </c>
      <c r="AB32" s="131">
        <v>5</v>
      </c>
      <c r="AC32" s="138" t="s">
        <v>336</v>
      </c>
      <c r="AD32" s="28">
        <v>29</v>
      </c>
      <c r="AE32" s="136" t="s">
        <v>50</v>
      </c>
      <c r="AF32" s="131">
        <v>9.7</v>
      </c>
      <c r="AG32" s="140" t="s">
        <v>539</v>
      </c>
    </row>
    <row r="33" spans="1:33" ht="14.25" customHeight="1">
      <c r="A33" s="107">
        <v>30</v>
      </c>
      <c r="B33" s="134">
        <v>1.6</v>
      </c>
      <c r="C33" s="131">
        <v>2.2</v>
      </c>
      <c r="D33" s="131">
        <v>1.2</v>
      </c>
      <c r="E33" s="131">
        <v>1.6</v>
      </c>
      <c r="F33" s="131">
        <v>2.6</v>
      </c>
      <c r="G33" s="131">
        <v>2</v>
      </c>
      <c r="H33" s="131">
        <v>2.5</v>
      </c>
      <c r="I33" s="131">
        <v>2.6</v>
      </c>
      <c r="J33" s="131">
        <v>5.3</v>
      </c>
      <c r="K33" s="131">
        <v>4.7</v>
      </c>
      <c r="L33" s="131">
        <v>4.3</v>
      </c>
      <c r="M33" s="131">
        <v>5.7</v>
      </c>
      <c r="N33" s="131">
        <v>5.3</v>
      </c>
      <c r="O33" s="131">
        <v>4.7</v>
      </c>
      <c r="P33" s="131">
        <v>4.9</v>
      </c>
      <c r="Q33" s="131">
        <v>3.3</v>
      </c>
      <c r="R33" s="131">
        <v>3.6</v>
      </c>
      <c r="S33" s="131">
        <v>3.6</v>
      </c>
      <c r="T33" s="131">
        <v>3.2</v>
      </c>
      <c r="U33" s="131">
        <v>2.6</v>
      </c>
      <c r="V33" s="131">
        <v>4.3</v>
      </c>
      <c r="W33" s="131">
        <v>2.7</v>
      </c>
      <c r="X33" s="131">
        <v>1.8</v>
      </c>
      <c r="Y33" s="131">
        <v>1.5</v>
      </c>
      <c r="Z33" s="38">
        <f t="shared" si="0"/>
        <v>3.2416666666666667</v>
      </c>
      <c r="AA33" s="136" t="s">
        <v>46</v>
      </c>
      <c r="AB33" s="131">
        <v>5.8</v>
      </c>
      <c r="AC33" s="138" t="s">
        <v>364</v>
      </c>
      <c r="AD33" s="28">
        <v>30</v>
      </c>
      <c r="AE33" s="136" t="s">
        <v>85</v>
      </c>
      <c r="AF33" s="131">
        <v>8.6</v>
      </c>
      <c r="AG33" s="140" t="s">
        <v>232</v>
      </c>
    </row>
    <row r="34" spans="1:33" ht="14.25" customHeight="1">
      <c r="A34" s="107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38"/>
      <c r="AA34" s="110"/>
      <c r="AB34" s="9"/>
      <c r="AC34" s="121"/>
      <c r="AD34" s="28">
        <v>31</v>
      </c>
      <c r="AE34" s="110"/>
      <c r="AF34" s="9"/>
      <c r="AG34" s="123"/>
    </row>
    <row r="35" spans="1:33" ht="14.25" customHeight="1">
      <c r="A35" s="108" t="s">
        <v>14</v>
      </c>
      <c r="B35" s="25">
        <f aca="true" t="shared" si="1" ref="B35:K35">AVERAGE(B4:B34)</f>
        <v>2.1599999999999997</v>
      </c>
      <c r="C35" s="26">
        <f t="shared" si="1"/>
        <v>2.423333333333334</v>
      </c>
      <c r="D35" s="26">
        <f t="shared" si="1"/>
        <v>2.5233333333333334</v>
      </c>
      <c r="E35" s="26">
        <f t="shared" si="1"/>
        <v>2.1866666666666665</v>
      </c>
      <c r="F35" s="26">
        <f t="shared" si="1"/>
        <v>2.25</v>
      </c>
      <c r="G35" s="26">
        <f t="shared" si="1"/>
        <v>2.373333333333333</v>
      </c>
      <c r="H35" s="26">
        <f t="shared" si="1"/>
        <v>2.4933333333333327</v>
      </c>
      <c r="I35" s="26">
        <f t="shared" si="1"/>
        <v>2.5999999999999996</v>
      </c>
      <c r="J35" s="26">
        <f t="shared" si="1"/>
        <v>3.01</v>
      </c>
      <c r="K35" s="26">
        <f t="shared" si="1"/>
        <v>3.4966666666666666</v>
      </c>
      <c r="L35" s="26">
        <f aca="true" t="shared" si="2" ref="L35:Z35">AVERAGE(L4:L34)</f>
        <v>3.73</v>
      </c>
      <c r="M35" s="26">
        <f t="shared" si="2"/>
        <v>3.433333333333334</v>
      </c>
      <c r="N35" s="26">
        <f t="shared" si="2"/>
        <v>3.7800000000000002</v>
      </c>
      <c r="O35" s="26">
        <f t="shared" si="2"/>
        <v>3.1966666666666663</v>
      </c>
      <c r="P35" s="26">
        <f t="shared" si="2"/>
        <v>3.1033333333333335</v>
      </c>
      <c r="Q35" s="26">
        <f t="shared" si="2"/>
        <v>2.496666666666667</v>
      </c>
      <c r="R35" s="26">
        <f t="shared" si="2"/>
        <v>2.33</v>
      </c>
      <c r="S35" s="26">
        <f t="shared" si="2"/>
        <v>2.0966666666666667</v>
      </c>
      <c r="T35" s="26">
        <f t="shared" si="2"/>
        <v>1.9333333333333336</v>
      </c>
      <c r="U35" s="26">
        <f t="shared" si="2"/>
        <v>2.18</v>
      </c>
      <c r="V35" s="26">
        <f t="shared" si="2"/>
        <v>2.1666666666666665</v>
      </c>
      <c r="W35" s="26">
        <f t="shared" si="2"/>
        <v>2.253333333333333</v>
      </c>
      <c r="X35" s="26">
        <f t="shared" si="2"/>
        <v>2.07</v>
      </c>
      <c r="Y35" s="26">
        <f t="shared" si="2"/>
        <v>2.01</v>
      </c>
      <c r="Z35" s="39">
        <f t="shared" si="2"/>
        <v>2.5956944444444434</v>
      </c>
      <c r="AA35" s="111"/>
      <c r="AB35" s="26">
        <f>AVERAGE(AB4:AB34)</f>
        <v>6.356666666666667</v>
      </c>
      <c r="AC35" s="35"/>
      <c r="AD35" s="35"/>
      <c r="AE35" s="111"/>
      <c r="AF35" s="26">
        <f>AVERAGE(AF4:AF34)</f>
        <v>10.906666666666666</v>
      </c>
      <c r="AG35" s="36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0">
        <f>COUNTIF(風速1,"&gt;=10")</f>
        <v>1</v>
      </c>
      <c r="L37" s="8"/>
      <c r="N37" s="14" t="s">
        <v>9</v>
      </c>
      <c r="O37" s="4" t="s">
        <v>8</v>
      </c>
      <c r="P37" s="4" t="s">
        <v>6</v>
      </c>
      <c r="Q37" s="24" t="s">
        <v>10</v>
      </c>
      <c r="T37" s="14" t="s">
        <v>12</v>
      </c>
      <c r="U37" s="4" t="s">
        <v>11</v>
      </c>
      <c r="V37" s="4" t="s">
        <v>6</v>
      </c>
      <c r="W37" s="24" t="s">
        <v>13</v>
      </c>
    </row>
    <row r="38" spans="9:23" ht="14.25" customHeight="1">
      <c r="I38" s="20" t="s">
        <v>19</v>
      </c>
      <c r="J38" s="21"/>
      <c r="K38" s="31">
        <f>COUNTIF(風速1,"&gt;=15")</f>
        <v>0</v>
      </c>
      <c r="L38" s="8"/>
      <c r="N38" s="19">
        <f>MAX(風速1)</f>
        <v>10.4</v>
      </c>
      <c r="O38" s="141" t="s">
        <v>54</v>
      </c>
      <c r="P38" s="119">
        <v>20</v>
      </c>
      <c r="Q38" s="142" t="s">
        <v>519</v>
      </c>
      <c r="T38" s="19">
        <f>MAX(風速2)</f>
        <v>17.4</v>
      </c>
      <c r="U38" s="159" t="s">
        <v>48</v>
      </c>
      <c r="V38" s="160">
        <v>21</v>
      </c>
      <c r="W38" s="161" t="s">
        <v>534</v>
      </c>
    </row>
    <row r="39" spans="9:23" ht="14.25" customHeight="1">
      <c r="I39" s="22" t="s">
        <v>20</v>
      </c>
      <c r="J39" s="23"/>
      <c r="K39" s="32">
        <f>COUNTIF(風速1,"&gt;=30")</f>
        <v>0</v>
      </c>
      <c r="L39" s="8"/>
      <c r="N39" s="33"/>
      <c r="O39" s="128"/>
      <c r="P39" s="128"/>
      <c r="Q39" s="129"/>
      <c r="T39" s="33"/>
      <c r="U39" s="141"/>
      <c r="V39" s="119"/>
      <c r="W39" s="142"/>
    </row>
    <row r="40" spans="14:23" ht="14.25" customHeight="1">
      <c r="N40" s="34"/>
      <c r="O40" s="126"/>
      <c r="P40" s="126"/>
      <c r="Q40" s="127"/>
      <c r="T40" s="34"/>
      <c r="U40" s="126"/>
      <c r="V40" s="126"/>
      <c r="W40" s="127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4.00390625" style="0" hidden="1" customWidth="1"/>
    <col min="31" max="31" width="6.421875" style="0" customWidth="1"/>
    <col min="32" max="33" width="5.57421875" style="0" customWidth="1"/>
    <col min="34" max="34" width="2.8515625" style="0" customWidth="1"/>
  </cols>
  <sheetData>
    <row r="1" spans="2:29" ht="19.5" customHeight="1">
      <c r="B1" s="1" t="s">
        <v>0</v>
      </c>
      <c r="Z1" s="112">
        <f>'1月'!Z1</f>
        <v>2020</v>
      </c>
      <c r="AA1" s="2" t="s">
        <v>45</v>
      </c>
      <c r="AB1" s="112">
        <v>12</v>
      </c>
      <c r="AC1" s="2" t="s">
        <v>1</v>
      </c>
    </row>
    <row r="2" spans="1:33" ht="10.5" customHeight="1">
      <c r="A2" s="3" t="s">
        <v>2</v>
      </c>
      <c r="B2" s="40">
        <v>1</v>
      </c>
      <c r="C2" s="41">
        <v>2</v>
      </c>
      <c r="D2" s="41">
        <v>3</v>
      </c>
      <c r="E2" s="41">
        <v>4</v>
      </c>
      <c r="F2" s="41">
        <v>5</v>
      </c>
      <c r="G2" s="41">
        <v>6</v>
      </c>
      <c r="H2" s="41">
        <v>7</v>
      </c>
      <c r="I2" s="41">
        <v>8</v>
      </c>
      <c r="J2" s="41">
        <v>9</v>
      </c>
      <c r="K2" s="41">
        <v>10</v>
      </c>
      <c r="L2" s="41">
        <v>11</v>
      </c>
      <c r="M2" s="41">
        <v>12</v>
      </c>
      <c r="N2" s="41">
        <v>13</v>
      </c>
      <c r="O2" s="41">
        <v>14</v>
      </c>
      <c r="P2" s="41">
        <v>15</v>
      </c>
      <c r="Q2" s="41">
        <v>16</v>
      </c>
      <c r="R2" s="41">
        <v>17</v>
      </c>
      <c r="S2" s="41">
        <v>18</v>
      </c>
      <c r="T2" s="41">
        <v>19</v>
      </c>
      <c r="U2" s="41">
        <v>20</v>
      </c>
      <c r="V2" s="41">
        <v>21</v>
      </c>
      <c r="W2" s="41">
        <v>22</v>
      </c>
      <c r="X2" s="41">
        <v>23</v>
      </c>
      <c r="Y2" s="41">
        <v>24</v>
      </c>
      <c r="Z2" s="105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29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6">
        <v>1</v>
      </c>
      <c r="B4" s="133">
        <v>1.7</v>
      </c>
      <c r="C4" s="132">
        <v>1.7</v>
      </c>
      <c r="D4" s="132">
        <v>1.9</v>
      </c>
      <c r="E4" s="132">
        <v>2.6</v>
      </c>
      <c r="F4" s="132">
        <v>1.4</v>
      </c>
      <c r="G4" s="132">
        <v>1.8</v>
      </c>
      <c r="H4" s="132">
        <v>0.7</v>
      </c>
      <c r="I4" s="132">
        <v>0.3</v>
      </c>
      <c r="J4" s="132">
        <v>1.6</v>
      </c>
      <c r="K4" s="132">
        <v>1.9</v>
      </c>
      <c r="L4" s="132">
        <v>2.2</v>
      </c>
      <c r="M4" s="132">
        <v>1.9</v>
      </c>
      <c r="N4" s="132">
        <v>1.7</v>
      </c>
      <c r="O4" s="132">
        <v>1.8</v>
      </c>
      <c r="P4" s="132">
        <v>1.8</v>
      </c>
      <c r="Q4" s="132">
        <v>2.9</v>
      </c>
      <c r="R4" s="132">
        <v>1.8</v>
      </c>
      <c r="S4" s="132">
        <v>2.4</v>
      </c>
      <c r="T4" s="132">
        <v>1.3</v>
      </c>
      <c r="U4" s="132">
        <v>1.8</v>
      </c>
      <c r="V4" s="132">
        <v>2.2</v>
      </c>
      <c r="W4" s="132">
        <v>0.9</v>
      </c>
      <c r="X4" s="132">
        <v>1.6</v>
      </c>
      <c r="Y4" s="132">
        <v>1.8</v>
      </c>
      <c r="Z4" s="37">
        <f aca="true" t="shared" si="0" ref="Z4:Z34">AVERAGE(B4:Y4)</f>
        <v>1.7374999999999998</v>
      </c>
      <c r="AA4" s="135" t="s">
        <v>48</v>
      </c>
      <c r="AB4" s="132">
        <v>3.5</v>
      </c>
      <c r="AC4" s="137" t="s">
        <v>540</v>
      </c>
      <c r="AD4" s="27">
        <v>1</v>
      </c>
      <c r="AE4" s="135" t="s">
        <v>46</v>
      </c>
      <c r="AF4" s="132">
        <v>6</v>
      </c>
      <c r="AG4" s="139" t="s">
        <v>558</v>
      </c>
    </row>
    <row r="5" spans="1:33" ht="14.25" customHeight="1">
      <c r="A5" s="107">
        <v>2</v>
      </c>
      <c r="B5" s="134">
        <v>0.8</v>
      </c>
      <c r="C5" s="131">
        <v>1.1</v>
      </c>
      <c r="D5" s="131">
        <v>1</v>
      </c>
      <c r="E5" s="131">
        <v>1.6</v>
      </c>
      <c r="F5" s="131">
        <v>0.9</v>
      </c>
      <c r="G5" s="131">
        <v>1.6</v>
      </c>
      <c r="H5" s="131">
        <v>1.7</v>
      </c>
      <c r="I5" s="131">
        <v>2.4</v>
      </c>
      <c r="J5" s="131">
        <v>2.4</v>
      </c>
      <c r="K5" s="131">
        <v>1.5</v>
      </c>
      <c r="L5" s="131">
        <v>2.3</v>
      </c>
      <c r="M5" s="131">
        <v>3.2</v>
      </c>
      <c r="N5" s="131">
        <v>2.2</v>
      </c>
      <c r="O5" s="131">
        <v>1.8</v>
      </c>
      <c r="P5" s="131">
        <v>1.1</v>
      </c>
      <c r="Q5" s="131">
        <v>2.9</v>
      </c>
      <c r="R5" s="131">
        <v>2.2</v>
      </c>
      <c r="S5" s="131">
        <v>3</v>
      </c>
      <c r="T5" s="131">
        <v>3</v>
      </c>
      <c r="U5" s="131">
        <v>3.3</v>
      </c>
      <c r="V5" s="131">
        <v>2.9</v>
      </c>
      <c r="W5" s="131">
        <v>2.6</v>
      </c>
      <c r="X5" s="131">
        <v>3</v>
      </c>
      <c r="Y5" s="131">
        <v>3.9</v>
      </c>
      <c r="Z5" s="38">
        <f t="shared" si="0"/>
        <v>2.183333333333333</v>
      </c>
      <c r="AA5" s="136" t="s">
        <v>50</v>
      </c>
      <c r="AB5" s="131">
        <v>4.7</v>
      </c>
      <c r="AC5" s="138" t="s">
        <v>541</v>
      </c>
      <c r="AD5" s="28">
        <v>2</v>
      </c>
      <c r="AE5" s="136" t="s">
        <v>50</v>
      </c>
      <c r="AF5" s="131">
        <v>7.7</v>
      </c>
      <c r="AG5" s="140" t="s">
        <v>559</v>
      </c>
    </row>
    <row r="6" spans="1:33" ht="14.25" customHeight="1">
      <c r="A6" s="107">
        <v>3</v>
      </c>
      <c r="B6" s="134">
        <v>3</v>
      </c>
      <c r="C6" s="131">
        <v>2.9</v>
      </c>
      <c r="D6" s="131">
        <v>3.6</v>
      </c>
      <c r="E6" s="131">
        <v>3.3</v>
      </c>
      <c r="F6" s="131">
        <v>4.1</v>
      </c>
      <c r="G6" s="131">
        <v>3.6</v>
      </c>
      <c r="H6" s="131">
        <v>3.9</v>
      </c>
      <c r="I6" s="131">
        <v>2.9</v>
      </c>
      <c r="J6" s="131">
        <v>3.3</v>
      </c>
      <c r="K6" s="131">
        <v>2.2</v>
      </c>
      <c r="L6" s="131">
        <v>2.7</v>
      </c>
      <c r="M6" s="131">
        <v>2.7</v>
      </c>
      <c r="N6" s="131">
        <v>1.5</v>
      </c>
      <c r="O6" s="131">
        <v>0.7</v>
      </c>
      <c r="P6" s="131">
        <v>0.9</v>
      </c>
      <c r="Q6" s="131">
        <v>1.7</v>
      </c>
      <c r="R6" s="131">
        <v>2.2</v>
      </c>
      <c r="S6" s="131">
        <v>1.6</v>
      </c>
      <c r="T6" s="131">
        <v>2.6</v>
      </c>
      <c r="U6" s="131">
        <v>2</v>
      </c>
      <c r="V6" s="131">
        <v>1.5</v>
      </c>
      <c r="W6" s="131">
        <v>1.4</v>
      </c>
      <c r="X6" s="131">
        <v>1.4</v>
      </c>
      <c r="Y6" s="131">
        <v>3.3</v>
      </c>
      <c r="Z6" s="38">
        <f t="shared" si="0"/>
        <v>2.4583333333333335</v>
      </c>
      <c r="AA6" s="136" t="s">
        <v>100</v>
      </c>
      <c r="AB6" s="131">
        <v>4.8</v>
      </c>
      <c r="AC6" s="138" t="s">
        <v>542</v>
      </c>
      <c r="AD6" s="28">
        <v>3</v>
      </c>
      <c r="AE6" s="136" t="s">
        <v>50</v>
      </c>
      <c r="AF6" s="131">
        <v>8.6</v>
      </c>
      <c r="AG6" s="140" t="s">
        <v>560</v>
      </c>
    </row>
    <row r="7" spans="1:33" ht="14.25" customHeight="1">
      <c r="A7" s="107">
        <v>4</v>
      </c>
      <c r="B7" s="134">
        <v>2.1</v>
      </c>
      <c r="C7" s="131">
        <v>1.9</v>
      </c>
      <c r="D7" s="131">
        <v>1.1</v>
      </c>
      <c r="E7" s="131">
        <v>1.6</v>
      </c>
      <c r="F7" s="131">
        <v>1.4</v>
      </c>
      <c r="G7" s="131">
        <v>1.1</v>
      </c>
      <c r="H7" s="131">
        <v>1.9</v>
      </c>
      <c r="I7" s="131">
        <v>0.4</v>
      </c>
      <c r="J7" s="131">
        <v>3.5</v>
      </c>
      <c r="K7" s="131">
        <v>3.2</v>
      </c>
      <c r="L7" s="131">
        <v>6</v>
      </c>
      <c r="M7" s="131">
        <v>3.9</v>
      </c>
      <c r="N7" s="131">
        <v>3.4</v>
      </c>
      <c r="O7" s="131">
        <v>2.9</v>
      </c>
      <c r="P7" s="131">
        <v>3.7</v>
      </c>
      <c r="Q7" s="131">
        <v>3.4</v>
      </c>
      <c r="R7" s="131">
        <v>3.6</v>
      </c>
      <c r="S7" s="131">
        <v>5.8</v>
      </c>
      <c r="T7" s="131">
        <v>3.4</v>
      </c>
      <c r="U7" s="131">
        <v>1.3</v>
      </c>
      <c r="V7" s="131">
        <v>1.6</v>
      </c>
      <c r="W7" s="131">
        <v>2.8</v>
      </c>
      <c r="X7" s="131">
        <v>1.9</v>
      </c>
      <c r="Y7" s="131">
        <v>1.1</v>
      </c>
      <c r="Z7" s="38">
        <f t="shared" si="0"/>
        <v>2.6249999999999996</v>
      </c>
      <c r="AA7" s="136" t="s">
        <v>48</v>
      </c>
      <c r="AB7" s="131">
        <v>6.5</v>
      </c>
      <c r="AC7" s="138" t="s">
        <v>543</v>
      </c>
      <c r="AD7" s="28">
        <v>4</v>
      </c>
      <c r="AE7" s="136" t="s">
        <v>48</v>
      </c>
      <c r="AF7" s="131">
        <v>11.3</v>
      </c>
      <c r="AG7" s="140" t="s">
        <v>561</v>
      </c>
    </row>
    <row r="8" spans="1:33" ht="14.25" customHeight="1">
      <c r="A8" s="107">
        <v>5</v>
      </c>
      <c r="B8" s="134">
        <v>3</v>
      </c>
      <c r="C8" s="131">
        <v>2</v>
      </c>
      <c r="D8" s="131">
        <v>2.5</v>
      </c>
      <c r="E8" s="131">
        <v>2.9</v>
      </c>
      <c r="F8" s="131">
        <v>2.7</v>
      </c>
      <c r="G8" s="131">
        <v>0.7</v>
      </c>
      <c r="H8" s="131">
        <v>2.1</v>
      </c>
      <c r="I8" s="131">
        <v>2.8</v>
      </c>
      <c r="J8" s="131">
        <v>1.9</v>
      </c>
      <c r="K8" s="131">
        <v>2.4</v>
      </c>
      <c r="L8" s="131">
        <v>2</v>
      </c>
      <c r="M8" s="131">
        <v>2.2</v>
      </c>
      <c r="N8" s="131">
        <v>2.1</v>
      </c>
      <c r="O8" s="131">
        <v>2.2</v>
      </c>
      <c r="P8" s="131">
        <v>2.8</v>
      </c>
      <c r="Q8" s="131">
        <v>2.2</v>
      </c>
      <c r="R8" s="131">
        <v>2.2</v>
      </c>
      <c r="S8" s="131">
        <v>0.9</v>
      </c>
      <c r="T8" s="131">
        <v>0.6</v>
      </c>
      <c r="U8" s="131">
        <v>0.8</v>
      </c>
      <c r="V8" s="131">
        <v>1.4</v>
      </c>
      <c r="W8" s="131">
        <v>1.6</v>
      </c>
      <c r="X8" s="131">
        <v>2.3</v>
      </c>
      <c r="Y8" s="131">
        <v>1.9</v>
      </c>
      <c r="Z8" s="38">
        <f t="shared" si="0"/>
        <v>2.0083333333333333</v>
      </c>
      <c r="AA8" s="136" t="s">
        <v>50</v>
      </c>
      <c r="AB8" s="131">
        <v>4</v>
      </c>
      <c r="AC8" s="138" t="s">
        <v>544</v>
      </c>
      <c r="AD8" s="28">
        <v>5</v>
      </c>
      <c r="AE8" s="136" t="s">
        <v>100</v>
      </c>
      <c r="AF8" s="131">
        <v>5.8</v>
      </c>
      <c r="AG8" s="140" t="s">
        <v>562</v>
      </c>
    </row>
    <row r="9" spans="1:33" ht="14.25" customHeight="1">
      <c r="A9" s="107">
        <v>6</v>
      </c>
      <c r="B9" s="134">
        <v>2.4</v>
      </c>
      <c r="C9" s="131">
        <v>0.7</v>
      </c>
      <c r="D9" s="131">
        <v>1.3</v>
      </c>
      <c r="E9" s="131">
        <v>1.8</v>
      </c>
      <c r="F9" s="131">
        <v>1.7</v>
      </c>
      <c r="G9" s="131">
        <v>1.2</v>
      </c>
      <c r="H9" s="131">
        <v>1.7</v>
      </c>
      <c r="I9" s="131">
        <v>3</v>
      </c>
      <c r="J9" s="131">
        <v>3.2</v>
      </c>
      <c r="K9" s="131">
        <v>2.6</v>
      </c>
      <c r="L9" s="131">
        <v>4.3</v>
      </c>
      <c r="M9" s="131">
        <v>3.6</v>
      </c>
      <c r="N9" s="131">
        <v>2.6</v>
      </c>
      <c r="O9" s="131">
        <v>3.7</v>
      </c>
      <c r="P9" s="131">
        <v>3</v>
      </c>
      <c r="Q9" s="131">
        <v>3.3</v>
      </c>
      <c r="R9" s="131">
        <v>1.8</v>
      </c>
      <c r="S9" s="131">
        <v>1.7</v>
      </c>
      <c r="T9" s="131">
        <v>1.7</v>
      </c>
      <c r="U9" s="131">
        <v>1.9</v>
      </c>
      <c r="V9" s="131">
        <v>1.9</v>
      </c>
      <c r="W9" s="131">
        <v>1.4</v>
      </c>
      <c r="X9" s="131">
        <v>1.2</v>
      </c>
      <c r="Y9" s="131">
        <v>1.4</v>
      </c>
      <c r="Z9" s="38">
        <f t="shared" si="0"/>
        <v>2.2125</v>
      </c>
      <c r="AA9" s="136" t="s">
        <v>49</v>
      </c>
      <c r="AB9" s="131">
        <v>4.9</v>
      </c>
      <c r="AC9" s="138" t="s">
        <v>229</v>
      </c>
      <c r="AD9" s="28">
        <v>6</v>
      </c>
      <c r="AE9" s="136" t="s">
        <v>49</v>
      </c>
      <c r="AF9" s="131">
        <v>8.3</v>
      </c>
      <c r="AG9" s="140" t="s">
        <v>563</v>
      </c>
    </row>
    <row r="10" spans="1:33" ht="14.25" customHeight="1">
      <c r="A10" s="107">
        <v>7</v>
      </c>
      <c r="B10" s="134">
        <v>0.5</v>
      </c>
      <c r="C10" s="131">
        <v>1.5</v>
      </c>
      <c r="D10" s="131">
        <v>0.9</v>
      </c>
      <c r="E10" s="131">
        <v>0.8</v>
      </c>
      <c r="F10" s="131">
        <v>0.1</v>
      </c>
      <c r="G10" s="131">
        <v>0.6</v>
      </c>
      <c r="H10" s="131">
        <v>1.2</v>
      </c>
      <c r="I10" s="131">
        <v>0.4</v>
      </c>
      <c r="J10" s="131">
        <v>2.1</v>
      </c>
      <c r="K10" s="131">
        <v>3.1</v>
      </c>
      <c r="L10" s="131">
        <v>2.8</v>
      </c>
      <c r="M10" s="131">
        <v>3.2</v>
      </c>
      <c r="N10" s="131">
        <v>2.2</v>
      </c>
      <c r="O10" s="131">
        <v>2.6</v>
      </c>
      <c r="P10" s="131">
        <v>1</v>
      </c>
      <c r="Q10" s="131">
        <v>1.2</v>
      </c>
      <c r="R10" s="131">
        <v>1.5</v>
      </c>
      <c r="S10" s="131">
        <v>1.5</v>
      </c>
      <c r="T10" s="131">
        <v>1.9</v>
      </c>
      <c r="U10" s="131">
        <v>1.4</v>
      </c>
      <c r="V10" s="131">
        <v>1.7</v>
      </c>
      <c r="W10" s="131">
        <v>0.3</v>
      </c>
      <c r="X10" s="131">
        <v>2.2</v>
      </c>
      <c r="Y10" s="131">
        <v>1.8</v>
      </c>
      <c r="Z10" s="38">
        <f t="shared" si="0"/>
        <v>1.520833333333333</v>
      </c>
      <c r="AA10" s="136" t="s">
        <v>51</v>
      </c>
      <c r="AB10" s="131">
        <v>5.1</v>
      </c>
      <c r="AC10" s="138" t="s">
        <v>545</v>
      </c>
      <c r="AD10" s="28">
        <v>7</v>
      </c>
      <c r="AE10" s="136" t="s">
        <v>51</v>
      </c>
      <c r="AF10" s="131">
        <v>7.7</v>
      </c>
      <c r="AG10" s="140" t="s">
        <v>564</v>
      </c>
    </row>
    <row r="11" spans="1:33" ht="14.25" customHeight="1">
      <c r="A11" s="107">
        <v>8</v>
      </c>
      <c r="B11" s="134">
        <v>1.3</v>
      </c>
      <c r="C11" s="131">
        <v>1.2</v>
      </c>
      <c r="D11" s="131">
        <v>2.2</v>
      </c>
      <c r="E11" s="131">
        <v>2.1</v>
      </c>
      <c r="F11" s="131">
        <v>2.4</v>
      </c>
      <c r="G11" s="131">
        <v>2.1</v>
      </c>
      <c r="H11" s="131">
        <v>0.9</v>
      </c>
      <c r="I11" s="131">
        <v>3.1</v>
      </c>
      <c r="J11" s="131">
        <v>2.3</v>
      </c>
      <c r="K11" s="131">
        <v>3.2</v>
      </c>
      <c r="L11" s="131">
        <v>4.2</v>
      </c>
      <c r="M11" s="131">
        <v>4.5</v>
      </c>
      <c r="N11" s="131">
        <v>3</v>
      </c>
      <c r="O11" s="131">
        <v>5</v>
      </c>
      <c r="P11" s="131">
        <v>4.6</v>
      </c>
      <c r="Q11" s="131">
        <v>2.8</v>
      </c>
      <c r="R11" s="131">
        <v>2.3</v>
      </c>
      <c r="S11" s="131">
        <v>2.1</v>
      </c>
      <c r="T11" s="131">
        <v>0.9</v>
      </c>
      <c r="U11" s="131">
        <v>3.6</v>
      </c>
      <c r="V11" s="131">
        <v>2.7</v>
      </c>
      <c r="W11" s="131">
        <v>2.3</v>
      </c>
      <c r="X11" s="131">
        <v>2.2</v>
      </c>
      <c r="Y11" s="131">
        <v>1.3</v>
      </c>
      <c r="Z11" s="38">
        <f t="shared" si="0"/>
        <v>2.595833333333333</v>
      </c>
      <c r="AA11" s="136" t="s">
        <v>47</v>
      </c>
      <c r="AB11" s="131">
        <v>6.9</v>
      </c>
      <c r="AC11" s="138" t="s">
        <v>227</v>
      </c>
      <c r="AD11" s="28">
        <v>8</v>
      </c>
      <c r="AE11" s="136" t="s">
        <v>48</v>
      </c>
      <c r="AF11" s="131">
        <v>11.1</v>
      </c>
      <c r="AG11" s="140" t="s">
        <v>141</v>
      </c>
    </row>
    <row r="12" spans="1:33" ht="14.25" customHeight="1">
      <c r="A12" s="107">
        <v>9</v>
      </c>
      <c r="B12" s="134">
        <v>2</v>
      </c>
      <c r="C12" s="131">
        <v>1.4</v>
      </c>
      <c r="D12" s="131">
        <v>2</v>
      </c>
      <c r="E12" s="131">
        <v>0.6</v>
      </c>
      <c r="F12" s="131">
        <v>0.4</v>
      </c>
      <c r="G12" s="131">
        <v>0.7</v>
      </c>
      <c r="H12" s="131">
        <v>1</v>
      </c>
      <c r="I12" s="131">
        <v>0.8</v>
      </c>
      <c r="J12" s="131">
        <v>1.3</v>
      </c>
      <c r="K12" s="131">
        <v>0.8</v>
      </c>
      <c r="L12" s="131">
        <v>0.8</v>
      </c>
      <c r="M12" s="131">
        <v>1.8</v>
      </c>
      <c r="N12" s="131">
        <v>2.3</v>
      </c>
      <c r="O12" s="131">
        <v>2.4</v>
      </c>
      <c r="P12" s="131">
        <v>2.3</v>
      </c>
      <c r="Q12" s="131">
        <v>1.5</v>
      </c>
      <c r="R12" s="131">
        <v>1.7</v>
      </c>
      <c r="S12" s="131">
        <v>2.3</v>
      </c>
      <c r="T12" s="131">
        <v>2</v>
      </c>
      <c r="U12" s="131">
        <v>0.9</v>
      </c>
      <c r="V12" s="131">
        <v>1.9</v>
      </c>
      <c r="W12" s="131">
        <v>1.6</v>
      </c>
      <c r="X12" s="131">
        <v>1.5</v>
      </c>
      <c r="Y12" s="131">
        <v>0.7</v>
      </c>
      <c r="Z12" s="38">
        <f t="shared" si="0"/>
        <v>1.4458333333333335</v>
      </c>
      <c r="AA12" s="136" t="s">
        <v>124</v>
      </c>
      <c r="AB12" s="131">
        <v>3.2</v>
      </c>
      <c r="AC12" s="138" t="s">
        <v>546</v>
      </c>
      <c r="AD12" s="28">
        <v>9</v>
      </c>
      <c r="AE12" s="136" t="s">
        <v>124</v>
      </c>
      <c r="AF12" s="131">
        <v>5.4</v>
      </c>
      <c r="AG12" s="140" t="s">
        <v>279</v>
      </c>
    </row>
    <row r="13" spans="1:33" ht="14.25" customHeight="1">
      <c r="A13" s="107">
        <v>10</v>
      </c>
      <c r="B13" s="134">
        <v>1.8</v>
      </c>
      <c r="C13" s="131">
        <v>1.2</v>
      </c>
      <c r="D13" s="131">
        <v>1.6</v>
      </c>
      <c r="E13" s="131">
        <v>1.6</v>
      </c>
      <c r="F13" s="131">
        <v>1.9</v>
      </c>
      <c r="G13" s="131">
        <v>2.6</v>
      </c>
      <c r="H13" s="131">
        <v>2.9</v>
      </c>
      <c r="I13" s="131">
        <v>3.5</v>
      </c>
      <c r="J13" s="131">
        <v>3.5</v>
      </c>
      <c r="K13" s="131">
        <v>2.3</v>
      </c>
      <c r="L13" s="131">
        <v>3.9</v>
      </c>
      <c r="M13" s="131">
        <v>2.7</v>
      </c>
      <c r="N13" s="131">
        <v>3.6</v>
      </c>
      <c r="O13" s="131">
        <v>4.9</v>
      </c>
      <c r="P13" s="131">
        <v>5</v>
      </c>
      <c r="Q13" s="131">
        <v>3.9</v>
      </c>
      <c r="R13" s="131">
        <v>1.9</v>
      </c>
      <c r="S13" s="131">
        <v>0.2</v>
      </c>
      <c r="T13" s="131">
        <v>1.4</v>
      </c>
      <c r="U13" s="131">
        <v>1</v>
      </c>
      <c r="V13" s="131">
        <v>1.2</v>
      </c>
      <c r="W13" s="131">
        <v>2</v>
      </c>
      <c r="X13" s="131">
        <v>1.1</v>
      </c>
      <c r="Y13" s="131">
        <v>1.7</v>
      </c>
      <c r="Z13" s="38">
        <f t="shared" si="0"/>
        <v>2.391666666666667</v>
      </c>
      <c r="AA13" s="136" t="s">
        <v>49</v>
      </c>
      <c r="AB13" s="131">
        <v>5.5</v>
      </c>
      <c r="AC13" s="138" t="s">
        <v>402</v>
      </c>
      <c r="AD13" s="28">
        <v>10</v>
      </c>
      <c r="AE13" s="136" t="s">
        <v>46</v>
      </c>
      <c r="AF13" s="131">
        <v>9</v>
      </c>
      <c r="AG13" s="140" t="s">
        <v>150</v>
      </c>
    </row>
    <row r="14" spans="1:33" ht="14.25" customHeight="1">
      <c r="A14" s="144">
        <v>11</v>
      </c>
      <c r="B14" s="145">
        <v>0.3</v>
      </c>
      <c r="C14" s="146">
        <v>1.8</v>
      </c>
      <c r="D14" s="146">
        <v>2</v>
      </c>
      <c r="E14" s="146">
        <v>1.7</v>
      </c>
      <c r="F14" s="146">
        <v>1.7</v>
      </c>
      <c r="G14" s="146">
        <v>2.2</v>
      </c>
      <c r="H14" s="146">
        <v>1.4</v>
      </c>
      <c r="I14" s="146">
        <v>0.7</v>
      </c>
      <c r="J14" s="146">
        <v>1.1</v>
      </c>
      <c r="K14" s="146">
        <v>1.3</v>
      </c>
      <c r="L14" s="146">
        <v>1.6</v>
      </c>
      <c r="M14" s="146">
        <v>2.2</v>
      </c>
      <c r="N14" s="146">
        <v>1.8</v>
      </c>
      <c r="O14" s="146">
        <v>2.1</v>
      </c>
      <c r="P14" s="146">
        <v>1.3</v>
      </c>
      <c r="Q14" s="146">
        <v>1.9</v>
      </c>
      <c r="R14" s="146">
        <v>1.7</v>
      </c>
      <c r="S14" s="146">
        <v>1.5</v>
      </c>
      <c r="T14" s="146">
        <v>1.2</v>
      </c>
      <c r="U14" s="146">
        <v>2.4</v>
      </c>
      <c r="V14" s="146">
        <v>1.6</v>
      </c>
      <c r="W14" s="146">
        <v>1.3</v>
      </c>
      <c r="X14" s="146">
        <v>2</v>
      </c>
      <c r="Y14" s="146">
        <v>1.1</v>
      </c>
      <c r="Z14" s="147">
        <f t="shared" si="0"/>
        <v>1.5791666666666666</v>
      </c>
      <c r="AA14" s="148" t="s">
        <v>47</v>
      </c>
      <c r="AB14" s="146">
        <v>3</v>
      </c>
      <c r="AC14" s="149" t="s">
        <v>547</v>
      </c>
      <c r="AD14" s="150">
        <v>11</v>
      </c>
      <c r="AE14" s="148" t="s">
        <v>196</v>
      </c>
      <c r="AF14" s="146">
        <v>4.4</v>
      </c>
      <c r="AG14" s="151" t="s">
        <v>561</v>
      </c>
    </row>
    <row r="15" spans="1:33" ht="14.25" customHeight="1">
      <c r="A15" s="107">
        <v>12</v>
      </c>
      <c r="B15" s="134">
        <v>1.3</v>
      </c>
      <c r="C15" s="131">
        <v>1.8</v>
      </c>
      <c r="D15" s="131">
        <v>1.3</v>
      </c>
      <c r="E15" s="131">
        <v>1.6</v>
      </c>
      <c r="F15" s="131">
        <v>2</v>
      </c>
      <c r="G15" s="131">
        <v>1.2</v>
      </c>
      <c r="H15" s="131">
        <v>2.2</v>
      </c>
      <c r="I15" s="131">
        <v>3.3</v>
      </c>
      <c r="J15" s="131">
        <v>2.2</v>
      </c>
      <c r="K15" s="131">
        <v>1.6</v>
      </c>
      <c r="L15" s="131">
        <v>2.6</v>
      </c>
      <c r="M15" s="131">
        <v>2.1</v>
      </c>
      <c r="N15" s="131">
        <v>3.5</v>
      </c>
      <c r="O15" s="131">
        <v>4.7</v>
      </c>
      <c r="P15" s="131">
        <v>5.4</v>
      </c>
      <c r="Q15" s="131">
        <v>5.9</v>
      </c>
      <c r="R15" s="131">
        <v>4</v>
      </c>
      <c r="S15" s="131">
        <v>4.1</v>
      </c>
      <c r="T15" s="131">
        <v>4.1</v>
      </c>
      <c r="U15" s="131">
        <v>2.9</v>
      </c>
      <c r="V15" s="131">
        <v>3.7</v>
      </c>
      <c r="W15" s="131">
        <v>3.1</v>
      </c>
      <c r="X15" s="131">
        <v>2.4</v>
      </c>
      <c r="Y15" s="131">
        <v>2.3</v>
      </c>
      <c r="Z15" s="38">
        <f t="shared" si="0"/>
        <v>2.8875000000000006</v>
      </c>
      <c r="AA15" s="136" t="s">
        <v>49</v>
      </c>
      <c r="AB15" s="131">
        <v>6.7</v>
      </c>
      <c r="AC15" s="138" t="s">
        <v>226</v>
      </c>
      <c r="AD15" s="28">
        <v>12</v>
      </c>
      <c r="AE15" s="136" t="s">
        <v>46</v>
      </c>
      <c r="AF15" s="131">
        <v>12.7</v>
      </c>
      <c r="AG15" s="140" t="s">
        <v>565</v>
      </c>
    </row>
    <row r="16" spans="1:33" ht="14.25" customHeight="1">
      <c r="A16" s="107">
        <v>13</v>
      </c>
      <c r="B16" s="134">
        <v>1.4</v>
      </c>
      <c r="C16" s="131">
        <v>1.3</v>
      </c>
      <c r="D16" s="131">
        <v>1</v>
      </c>
      <c r="E16" s="131">
        <v>2.4</v>
      </c>
      <c r="F16" s="131">
        <v>2</v>
      </c>
      <c r="G16" s="131">
        <v>1.3</v>
      </c>
      <c r="H16" s="131">
        <v>1.5</v>
      </c>
      <c r="I16" s="131">
        <v>0.6</v>
      </c>
      <c r="J16" s="131">
        <v>1.2</v>
      </c>
      <c r="K16" s="131">
        <v>3</v>
      </c>
      <c r="L16" s="131">
        <v>4.7</v>
      </c>
      <c r="M16" s="131">
        <v>4.1</v>
      </c>
      <c r="N16" s="131">
        <v>3.1</v>
      </c>
      <c r="O16" s="131">
        <v>8.1</v>
      </c>
      <c r="P16" s="131">
        <v>6.4</v>
      </c>
      <c r="Q16" s="131">
        <v>3.6</v>
      </c>
      <c r="R16" s="131">
        <v>3</v>
      </c>
      <c r="S16" s="131">
        <v>1.8</v>
      </c>
      <c r="T16" s="131">
        <v>3.1</v>
      </c>
      <c r="U16" s="131">
        <v>2.3</v>
      </c>
      <c r="V16" s="131">
        <v>0.8</v>
      </c>
      <c r="W16" s="131">
        <v>1.3</v>
      </c>
      <c r="X16" s="131">
        <v>1.3</v>
      </c>
      <c r="Y16" s="131">
        <v>2.7</v>
      </c>
      <c r="Z16" s="38">
        <f t="shared" si="0"/>
        <v>2.583333333333333</v>
      </c>
      <c r="AA16" s="136" t="s">
        <v>49</v>
      </c>
      <c r="AB16" s="131">
        <v>8.4</v>
      </c>
      <c r="AC16" s="138" t="s">
        <v>151</v>
      </c>
      <c r="AD16" s="28">
        <v>13</v>
      </c>
      <c r="AE16" s="136" t="s">
        <v>49</v>
      </c>
      <c r="AF16" s="131">
        <v>17.4</v>
      </c>
      <c r="AG16" s="140" t="s">
        <v>292</v>
      </c>
    </row>
    <row r="17" spans="1:33" ht="14.25" customHeight="1">
      <c r="A17" s="107">
        <v>14</v>
      </c>
      <c r="B17" s="134">
        <v>1.7</v>
      </c>
      <c r="C17" s="131">
        <v>5.1</v>
      </c>
      <c r="D17" s="131">
        <v>4.5</v>
      </c>
      <c r="E17" s="131">
        <v>4.5</v>
      </c>
      <c r="F17" s="131">
        <v>3.8</v>
      </c>
      <c r="G17" s="131">
        <v>3.8</v>
      </c>
      <c r="H17" s="131">
        <v>4</v>
      </c>
      <c r="I17" s="131">
        <v>2.9</v>
      </c>
      <c r="J17" s="131">
        <v>3.9</v>
      </c>
      <c r="K17" s="131">
        <v>7.3</v>
      </c>
      <c r="L17" s="131">
        <v>2.6</v>
      </c>
      <c r="M17" s="131">
        <v>3.9</v>
      </c>
      <c r="N17" s="131">
        <v>4</v>
      </c>
      <c r="O17" s="131">
        <v>4.3</v>
      </c>
      <c r="P17" s="131">
        <v>2.5</v>
      </c>
      <c r="Q17" s="131">
        <v>2.4</v>
      </c>
      <c r="R17" s="131">
        <v>3.1</v>
      </c>
      <c r="S17" s="131">
        <v>2</v>
      </c>
      <c r="T17" s="131">
        <v>1.6</v>
      </c>
      <c r="U17" s="131">
        <v>1.1</v>
      </c>
      <c r="V17" s="131">
        <v>1.7</v>
      </c>
      <c r="W17" s="131">
        <v>1.3</v>
      </c>
      <c r="X17" s="131">
        <v>1.2</v>
      </c>
      <c r="Y17" s="131">
        <v>1.2</v>
      </c>
      <c r="Z17" s="38">
        <f t="shared" si="0"/>
        <v>3.0999999999999996</v>
      </c>
      <c r="AA17" s="136" t="s">
        <v>48</v>
      </c>
      <c r="AB17" s="131">
        <v>7.7</v>
      </c>
      <c r="AC17" s="138" t="s">
        <v>348</v>
      </c>
      <c r="AD17" s="28">
        <v>14</v>
      </c>
      <c r="AE17" s="136" t="s">
        <v>47</v>
      </c>
      <c r="AF17" s="131">
        <v>14.7</v>
      </c>
      <c r="AG17" s="140" t="s">
        <v>139</v>
      </c>
    </row>
    <row r="18" spans="1:33" ht="14.25" customHeight="1">
      <c r="A18" s="107">
        <v>15</v>
      </c>
      <c r="B18" s="134">
        <v>1.2</v>
      </c>
      <c r="C18" s="131">
        <v>0.2</v>
      </c>
      <c r="D18" s="131">
        <v>0.6</v>
      </c>
      <c r="E18" s="131">
        <v>2.7</v>
      </c>
      <c r="F18" s="131">
        <v>3.1</v>
      </c>
      <c r="G18" s="131">
        <v>2.2</v>
      </c>
      <c r="H18" s="131">
        <v>0.2</v>
      </c>
      <c r="I18" s="131">
        <v>0.5</v>
      </c>
      <c r="J18" s="131">
        <v>2.7</v>
      </c>
      <c r="K18" s="131">
        <v>3.6</v>
      </c>
      <c r="L18" s="131">
        <v>3.4</v>
      </c>
      <c r="M18" s="131">
        <v>2.4</v>
      </c>
      <c r="N18" s="131">
        <v>1.8</v>
      </c>
      <c r="O18" s="131">
        <v>1.6</v>
      </c>
      <c r="P18" s="131">
        <v>6.2</v>
      </c>
      <c r="Q18" s="131">
        <v>4.5</v>
      </c>
      <c r="R18" s="131">
        <v>3.6</v>
      </c>
      <c r="S18" s="131">
        <v>5.2</v>
      </c>
      <c r="T18" s="131">
        <v>6.1</v>
      </c>
      <c r="U18" s="131">
        <v>5.9</v>
      </c>
      <c r="V18" s="131">
        <v>5.4</v>
      </c>
      <c r="W18" s="131">
        <v>5.2</v>
      </c>
      <c r="X18" s="131">
        <v>5.6</v>
      </c>
      <c r="Y18" s="131">
        <v>6.1</v>
      </c>
      <c r="Z18" s="38">
        <f t="shared" si="0"/>
        <v>3.3333333333333326</v>
      </c>
      <c r="AA18" s="136" t="s">
        <v>48</v>
      </c>
      <c r="AB18" s="131">
        <v>6.9</v>
      </c>
      <c r="AC18" s="138" t="s">
        <v>548</v>
      </c>
      <c r="AD18" s="28">
        <v>15</v>
      </c>
      <c r="AE18" s="136" t="s">
        <v>55</v>
      </c>
      <c r="AF18" s="131">
        <v>12.2</v>
      </c>
      <c r="AG18" s="140" t="s">
        <v>65</v>
      </c>
    </row>
    <row r="19" spans="1:33" ht="14.25" customHeight="1">
      <c r="A19" s="107">
        <v>16</v>
      </c>
      <c r="B19" s="134">
        <v>5.3</v>
      </c>
      <c r="C19" s="131">
        <v>5.5</v>
      </c>
      <c r="D19" s="131">
        <v>6.5</v>
      </c>
      <c r="E19" s="131">
        <v>3.8</v>
      </c>
      <c r="F19" s="131">
        <v>4.3</v>
      </c>
      <c r="G19" s="131">
        <v>0.5</v>
      </c>
      <c r="H19" s="131">
        <v>2</v>
      </c>
      <c r="I19" s="131">
        <v>3</v>
      </c>
      <c r="J19" s="131">
        <v>1.9</v>
      </c>
      <c r="K19" s="131">
        <v>2.3</v>
      </c>
      <c r="L19" s="131">
        <v>3.6</v>
      </c>
      <c r="M19" s="131">
        <v>3</v>
      </c>
      <c r="N19" s="131">
        <v>3.4</v>
      </c>
      <c r="O19" s="131">
        <v>3</v>
      </c>
      <c r="P19" s="131">
        <v>5.4</v>
      </c>
      <c r="Q19" s="131">
        <v>3.5</v>
      </c>
      <c r="R19" s="131">
        <v>4.3</v>
      </c>
      <c r="S19" s="131">
        <v>5.4</v>
      </c>
      <c r="T19" s="131">
        <v>6.9</v>
      </c>
      <c r="U19" s="131">
        <v>6.1</v>
      </c>
      <c r="V19" s="131">
        <v>4.3</v>
      </c>
      <c r="W19" s="131">
        <v>5.9</v>
      </c>
      <c r="X19" s="131">
        <v>6</v>
      </c>
      <c r="Y19" s="131">
        <v>5.6</v>
      </c>
      <c r="Z19" s="38">
        <f t="shared" si="0"/>
        <v>4.229166666666667</v>
      </c>
      <c r="AA19" s="136" t="s">
        <v>48</v>
      </c>
      <c r="AB19" s="131">
        <v>7</v>
      </c>
      <c r="AC19" s="138" t="s">
        <v>549</v>
      </c>
      <c r="AD19" s="28">
        <v>16</v>
      </c>
      <c r="AE19" s="136" t="s">
        <v>48</v>
      </c>
      <c r="AF19" s="131">
        <v>12</v>
      </c>
      <c r="AG19" s="140" t="s">
        <v>566</v>
      </c>
    </row>
    <row r="20" spans="1:33" ht="14.25" customHeight="1">
      <c r="A20" s="107">
        <v>17</v>
      </c>
      <c r="B20" s="134">
        <v>5.4</v>
      </c>
      <c r="C20" s="131">
        <v>4.7</v>
      </c>
      <c r="D20" s="131">
        <v>3.8</v>
      </c>
      <c r="E20" s="131">
        <v>3.9</v>
      </c>
      <c r="F20" s="131">
        <v>6.6</v>
      </c>
      <c r="G20" s="131">
        <v>4.2</v>
      </c>
      <c r="H20" s="131">
        <v>4.8</v>
      </c>
      <c r="I20" s="131">
        <v>2.3</v>
      </c>
      <c r="J20" s="131">
        <v>2.2</v>
      </c>
      <c r="K20" s="131">
        <v>3</v>
      </c>
      <c r="L20" s="131">
        <v>3.5</v>
      </c>
      <c r="M20" s="131">
        <v>3.9</v>
      </c>
      <c r="N20" s="131">
        <v>1.6</v>
      </c>
      <c r="O20" s="131">
        <v>2.6</v>
      </c>
      <c r="P20" s="131">
        <v>2.7</v>
      </c>
      <c r="Q20" s="131">
        <v>3.1</v>
      </c>
      <c r="R20" s="131">
        <v>3</v>
      </c>
      <c r="S20" s="131">
        <v>1.2</v>
      </c>
      <c r="T20" s="131">
        <v>2.1</v>
      </c>
      <c r="U20" s="131">
        <v>1.9</v>
      </c>
      <c r="V20" s="131">
        <v>0.3</v>
      </c>
      <c r="W20" s="131">
        <v>1.1</v>
      </c>
      <c r="X20" s="131">
        <v>2.8</v>
      </c>
      <c r="Y20" s="131">
        <v>3.2</v>
      </c>
      <c r="Z20" s="38">
        <f t="shared" si="0"/>
        <v>3.079166666666667</v>
      </c>
      <c r="AA20" s="136" t="s">
        <v>48</v>
      </c>
      <c r="AB20" s="131">
        <v>6.7</v>
      </c>
      <c r="AC20" s="138" t="s">
        <v>550</v>
      </c>
      <c r="AD20" s="28">
        <v>17</v>
      </c>
      <c r="AE20" s="136" t="s">
        <v>48</v>
      </c>
      <c r="AF20" s="131">
        <v>10.9</v>
      </c>
      <c r="AG20" s="140" t="s">
        <v>567</v>
      </c>
    </row>
    <row r="21" spans="1:33" ht="14.25" customHeight="1">
      <c r="A21" s="107">
        <v>18</v>
      </c>
      <c r="B21" s="134">
        <v>2.7</v>
      </c>
      <c r="C21" s="131">
        <v>3.6</v>
      </c>
      <c r="D21" s="131">
        <v>0.5</v>
      </c>
      <c r="E21" s="131">
        <v>1.3</v>
      </c>
      <c r="F21" s="131">
        <v>2.2</v>
      </c>
      <c r="G21" s="131">
        <v>2.3</v>
      </c>
      <c r="H21" s="131">
        <v>1.8</v>
      </c>
      <c r="I21" s="131">
        <v>1.3</v>
      </c>
      <c r="J21" s="131">
        <v>2.4</v>
      </c>
      <c r="K21" s="131">
        <v>1.5</v>
      </c>
      <c r="L21" s="131">
        <v>1.7</v>
      </c>
      <c r="M21" s="131">
        <v>2.7</v>
      </c>
      <c r="N21" s="131">
        <v>3.9</v>
      </c>
      <c r="O21" s="131">
        <v>3.3</v>
      </c>
      <c r="P21" s="131">
        <v>3</v>
      </c>
      <c r="Q21" s="131">
        <v>1.2</v>
      </c>
      <c r="R21" s="131">
        <v>1.8</v>
      </c>
      <c r="S21" s="131">
        <v>1.1</v>
      </c>
      <c r="T21" s="131">
        <v>1.4</v>
      </c>
      <c r="U21" s="131">
        <v>2.5</v>
      </c>
      <c r="V21" s="131">
        <v>3.7</v>
      </c>
      <c r="W21" s="131">
        <v>3.5</v>
      </c>
      <c r="X21" s="131">
        <v>3.7</v>
      </c>
      <c r="Y21" s="131">
        <v>3.6</v>
      </c>
      <c r="Z21" s="38">
        <f t="shared" si="0"/>
        <v>2.3625000000000003</v>
      </c>
      <c r="AA21" s="136" t="s">
        <v>54</v>
      </c>
      <c r="AB21" s="131">
        <v>4.8</v>
      </c>
      <c r="AC21" s="138" t="s">
        <v>279</v>
      </c>
      <c r="AD21" s="28">
        <v>18</v>
      </c>
      <c r="AE21" s="136" t="s">
        <v>51</v>
      </c>
      <c r="AF21" s="131">
        <v>10.4</v>
      </c>
      <c r="AG21" s="140" t="s">
        <v>293</v>
      </c>
    </row>
    <row r="22" spans="1:33" ht="14.25" customHeight="1">
      <c r="A22" s="107">
        <v>19</v>
      </c>
      <c r="B22" s="134">
        <v>3.6</v>
      </c>
      <c r="C22" s="131">
        <v>5.4</v>
      </c>
      <c r="D22" s="131">
        <v>5.5</v>
      </c>
      <c r="E22" s="131">
        <v>5.6</v>
      </c>
      <c r="F22" s="131">
        <v>7.7</v>
      </c>
      <c r="G22" s="131">
        <v>5.8</v>
      </c>
      <c r="H22" s="131">
        <v>7.9</v>
      </c>
      <c r="I22" s="131">
        <v>6.9</v>
      </c>
      <c r="J22" s="131">
        <v>4.9</v>
      </c>
      <c r="K22" s="131">
        <v>5.6</v>
      </c>
      <c r="L22" s="131">
        <v>4.9</v>
      </c>
      <c r="M22" s="131">
        <v>6.2</v>
      </c>
      <c r="N22" s="131">
        <v>4.8</v>
      </c>
      <c r="O22" s="131">
        <v>4.8</v>
      </c>
      <c r="P22" s="131">
        <v>7.3</v>
      </c>
      <c r="Q22" s="131">
        <v>6.8</v>
      </c>
      <c r="R22" s="131">
        <v>5.3</v>
      </c>
      <c r="S22" s="131">
        <v>8.4</v>
      </c>
      <c r="T22" s="131">
        <v>7.7</v>
      </c>
      <c r="U22" s="131">
        <v>7.1</v>
      </c>
      <c r="V22" s="131">
        <v>6.9</v>
      </c>
      <c r="W22" s="131">
        <v>5.3</v>
      </c>
      <c r="X22" s="131">
        <v>4.9</v>
      </c>
      <c r="Y22" s="131">
        <v>1</v>
      </c>
      <c r="Z22" s="38">
        <f t="shared" si="0"/>
        <v>5.845833333333334</v>
      </c>
      <c r="AA22" s="136" t="s">
        <v>48</v>
      </c>
      <c r="AB22" s="131">
        <v>8.8</v>
      </c>
      <c r="AC22" s="138" t="s">
        <v>551</v>
      </c>
      <c r="AD22" s="28">
        <v>19</v>
      </c>
      <c r="AE22" s="136" t="s">
        <v>48</v>
      </c>
      <c r="AF22" s="131">
        <v>14.9</v>
      </c>
      <c r="AG22" s="140" t="s">
        <v>568</v>
      </c>
    </row>
    <row r="23" spans="1:33" ht="14.25" customHeight="1">
      <c r="A23" s="107">
        <v>20</v>
      </c>
      <c r="B23" s="134">
        <v>0.8</v>
      </c>
      <c r="C23" s="131">
        <v>0.1</v>
      </c>
      <c r="D23" s="131">
        <v>4.7</v>
      </c>
      <c r="E23" s="131">
        <v>3.7</v>
      </c>
      <c r="F23" s="131">
        <v>3.6</v>
      </c>
      <c r="G23" s="131">
        <v>3.2</v>
      </c>
      <c r="H23" s="131">
        <v>3.6</v>
      </c>
      <c r="I23" s="131">
        <v>5.2</v>
      </c>
      <c r="J23" s="131">
        <v>3.2</v>
      </c>
      <c r="K23" s="131">
        <v>3.1</v>
      </c>
      <c r="L23" s="131">
        <v>5</v>
      </c>
      <c r="M23" s="131">
        <v>3.5</v>
      </c>
      <c r="N23" s="131">
        <v>3.7</v>
      </c>
      <c r="O23" s="131">
        <v>3.8</v>
      </c>
      <c r="P23" s="131">
        <v>5</v>
      </c>
      <c r="Q23" s="131">
        <v>3.7</v>
      </c>
      <c r="R23" s="131">
        <v>4.4</v>
      </c>
      <c r="S23" s="131">
        <v>5.2</v>
      </c>
      <c r="T23" s="131">
        <v>3.8</v>
      </c>
      <c r="U23" s="131">
        <v>4.9</v>
      </c>
      <c r="V23" s="131">
        <v>4.4</v>
      </c>
      <c r="W23" s="131">
        <v>3.7</v>
      </c>
      <c r="X23" s="131">
        <v>4.1</v>
      </c>
      <c r="Y23" s="131">
        <v>2.9</v>
      </c>
      <c r="Z23" s="38">
        <f t="shared" si="0"/>
        <v>3.7208333333333337</v>
      </c>
      <c r="AA23" s="136" t="s">
        <v>48</v>
      </c>
      <c r="AB23" s="131">
        <v>6</v>
      </c>
      <c r="AC23" s="138" t="s">
        <v>200</v>
      </c>
      <c r="AD23" s="28">
        <v>20</v>
      </c>
      <c r="AE23" s="136" t="s">
        <v>48</v>
      </c>
      <c r="AF23" s="131">
        <v>12.4</v>
      </c>
      <c r="AG23" s="140" t="s">
        <v>161</v>
      </c>
    </row>
    <row r="24" spans="1:33" ht="14.25" customHeight="1">
      <c r="A24" s="144">
        <v>21</v>
      </c>
      <c r="B24" s="145">
        <v>3.3</v>
      </c>
      <c r="C24" s="146">
        <v>2.8</v>
      </c>
      <c r="D24" s="146">
        <v>1.4</v>
      </c>
      <c r="E24" s="146">
        <v>0.9</v>
      </c>
      <c r="F24" s="146">
        <v>1.5</v>
      </c>
      <c r="G24" s="146">
        <v>1.7</v>
      </c>
      <c r="H24" s="146">
        <v>1.9</v>
      </c>
      <c r="I24" s="146">
        <v>0.9</v>
      </c>
      <c r="J24" s="146">
        <v>1.3</v>
      </c>
      <c r="K24" s="146">
        <v>1.1</v>
      </c>
      <c r="L24" s="146">
        <v>2</v>
      </c>
      <c r="M24" s="146">
        <v>4.4</v>
      </c>
      <c r="N24" s="146">
        <v>3.7</v>
      </c>
      <c r="O24" s="146">
        <v>3.9</v>
      </c>
      <c r="P24" s="146">
        <v>2.6</v>
      </c>
      <c r="Q24" s="146">
        <v>1.9</v>
      </c>
      <c r="R24" s="146">
        <v>2.2</v>
      </c>
      <c r="S24" s="146">
        <v>0.5</v>
      </c>
      <c r="T24" s="146">
        <v>0.5</v>
      </c>
      <c r="U24" s="146">
        <v>3.2</v>
      </c>
      <c r="V24" s="146">
        <v>0.7</v>
      </c>
      <c r="W24" s="146">
        <v>0.7</v>
      </c>
      <c r="X24" s="146">
        <v>0.8</v>
      </c>
      <c r="Y24" s="146">
        <v>1.4</v>
      </c>
      <c r="Z24" s="147">
        <f t="shared" si="0"/>
        <v>1.8875000000000002</v>
      </c>
      <c r="AA24" s="148" t="s">
        <v>196</v>
      </c>
      <c r="AB24" s="146">
        <v>4.5</v>
      </c>
      <c r="AC24" s="149" t="s">
        <v>364</v>
      </c>
      <c r="AD24" s="150">
        <v>21</v>
      </c>
      <c r="AE24" s="148" t="s">
        <v>124</v>
      </c>
      <c r="AF24" s="146">
        <v>7.4</v>
      </c>
      <c r="AG24" s="151" t="s">
        <v>569</v>
      </c>
    </row>
    <row r="25" spans="1:33" ht="14.25" customHeight="1">
      <c r="A25" s="107">
        <v>22</v>
      </c>
      <c r="B25" s="134">
        <v>1.4</v>
      </c>
      <c r="C25" s="131">
        <v>1.8</v>
      </c>
      <c r="D25" s="131">
        <v>0.7</v>
      </c>
      <c r="E25" s="131">
        <v>1.2</v>
      </c>
      <c r="F25" s="131">
        <v>2.8</v>
      </c>
      <c r="G25" s="131">
        <v>0.7</v>
      </c>
      <c r="H25" s="131">
        <v>1.4</v>
      </c>
      <c r="I25" s="131">
        <v>0.2</v>
      </c>
      <c r="J25" s="131">
        <v>0.8</v>
      </c>
      <c r="K25" s="131">
        <v>2.6</v>
      </c>
      <c r="L25" s="131">
        <v>3.7</v>
      </c>
      <c r="M25" s="131">
        <v>4.1</v>
      </c>
      <c r="N25" s="131">
        <v>4</v>
      </c>
      <c r="O25" s="131">
        <v>3.4</v>
      </c>
      <c r="P25" s="131">
        <v>3.7</v>
      </c>
      <c r="Q25" s="131">
        <v>2.5</v>
      </c>
      <c r="R25" s="131">
        <v>1.6</v>
      </c>
      <c r="S25" s="131">
        <v>1.3</v>
      </c>
      <c r="T25" s="131">
        <v>1.6</v>
      </c>
      <c r="U25" s="131">
        <v>0.9</v>
      </c>
      <c r="V25" s="131">
        <v>2.4</v>
      </c>
      <c r="W25" s="131">
        <v>0.4</v>
      </c>
      <c r="X25" s="131">
        <v>2.4</v>
      </c>
      <c r="Y25" s="131">
        <v>0.3</v>
      </c>
      <c r="Z25" s="38">
        <f t="shared" si="0"/>
        <v>1.9124999999999996</v>
      </c>
      <c r="AA25" s="136" t="s">
        <v>54</v>
      </c>
      <c r="AB25" s="131">
        <v>4.7</v>
      </c>
      <c r="AC25" s="138" t="s">
        <v>138</v>
      </c>
      <c r="AD25" s="28">
        <v>22</v>
      </c>
      <c r="AE25" s="136" t="s">
        <v>51</v>
      </c>
      <c r="AF25" s="131">
        <v>8.6</v>
      </c>
      <c r="AG25" s="140" t="s">
        <v>268</v>
      </c>
    </row>
    <row r="26" spans="1:33" ht="14.25" customHeight="1">
      <c r="A26" s="107">
        <v>23</v>
      </c>
      <c r="B26" s="134">
        <v>2.3</v>
      </c>
      <c r="C26" s="131">
        <v>1.1</v>
      </c>
      <c r="D26" s="131">
        <v>1.9</v>
      </c>
      <c r="E26" s="131">
        <v>1</v>
      </c>
      <c r="F26" s="131">
        <v>2</v>
      </c>
      <c r="G26" s="131">
        <v>2</v>
      </c>
      <c r="H26" s="131">
        <v>1.1</v>
      </c>
      <c r="I26" s="131">
        <v>1</v>
      </c>
      <c r="J26" s="131">
        <v>1</v>
      </c>
      <c r="K26" s="131">
        <v>1.4</v>
      </c>
      <c r="L26" s="131">
        <v>2.9</v>
      </c>
      <c r="M26" s="131">
        <v>2.7</v>
      </c>
      <c r="N26" s="131">
        <v>2.1</v>
      </c>
      <c r="O26" s="131">
        <v>1.7</v>
      </c>
      <c r="P26" s="131">
        <v>2.5</v>
      </c>
      <c r="Q26" s="131">
        <v>1.2</v>
      </c>
      <c r="R26" s="131">
        <v>0.6</v>
      </c>
      <c r="S26" s="131">
        <v>1.2</v>
      </c>
      <c r="T26" s="131">
        <v>1.1</v>
      </c>
      <c r="U26" s="131">
        <v>2.1</v>
      </c>
      <c r="V26" s="131">
        <v>1.9</v>
      </c>
      <c r="W26" s="131">
        <v>1.2</v>
      </c>
      <c r="X26" s="131">
        <v>1.9</v>
      </c>
      <c r="Y26" s="131">
        <v>0.8</v>
      </c>
      <c r="Z26" s="38">
        <f t="shared" si="0"/>
        <v>1.6124999999999998</v>
      </c>
      <c r="AA26" s="136" t="s">
        <v>129</v>
      </c>
      <c r="AB26" s="131">
        <v>3.5</v>
      </c>
      <c r="AC26" s="138" t="s">
        <v>552</v>
      </c>
      <c r="AD26" s="28">
        <v>23</v>
      </c>
      <c r="AE26" s="136" t="s">
        <v>100</v>
      </c>
      <c r="AF26" s="131">
        <v>8.3</v>
      </c>
      <c r="AG26" s="140" t="s">
        <v>570</v>
      </c>
    </row>
    <row r="27" spans="1:33" ht="14.25" customHeight="1">
      <c r="A27" s="107">
        <v>24</v>
      </c>
      <c r="B27" s="134">
        <v>1.3</v>
      </c>
      <c r="C27" s="131">
        <v>2</v>
      </c>
      <c r="D27" s="131">
        <v>1.6</v>
      </c>
      <c r="E27" s="131">
        <v>2.2</v>
      </c>
      <c r="F27" s="131">
        <v>2</v>
      </c>
      <c r="G27" s="131">
        <v>2.2</v>
      </c>
      <c r="H27" s="131">
        <v>1.7</v>
      </c>
      <c r="I27" s="131">
        <v>2</v>
      </c>
      <c r="J27" s="131">
        <v>2</v>
      </c>
      <c r="K27" s="131">
        <v>2.5</v>
      </c>
      <c r="L27" s="131">
        <v>2.8</v>
      </c>
      <c r="M27" s="131">
        <v>4.5</v>
      </c>
      <c r="N27" s="131">
        <v>3.7</v>
      </c>
      <c r="O27" s="131">
        <v>3.9</v>
      </c>
      <c r="P27" s="131">
        <v>1.8</v>
      </c>
      <c r="Q27" s="131">
        <v>1.3</v>
      </c>
      <c r="R27" s="131">
        <v>0.6</v>
      </c>
      <c r="S27" s="131">
        <v>1.8</v>
      </c>
      <c r="T27" s="131">
        <v>1.5</v>
      </c>
      <c r="U27" s="131">
        <v>3</v>
      </c>
      <c r="V27" s="131">
        <v>3.1</v>
      </c>
      <c r="W27" s="131">
        <v>2.7</v>
      </c>
      <c r="X27" s="131">
        <v>0.9</v>
      </c>
      <c r="Y27" s="131">
        <v>1.1</v>
      </c>
      <c r="Z27" s="38">
        <f t="shared" si="0"/>
        <v>2.175</v>
      </c>
      <c r="AA27" s="136" t="s">
        <v>54</v>
      </c>
      <c r="AB27" s="131">
        <v>6.1</v>
      </c>
      <c r="AC27" s="138" t="s">
        <v>553</v>
      </c>
      <c r="AD27" s="28">
        <v>24</v>
      </c>
      <c r="AE27" s="136" t="s">
        <v>55</v>
      </c>
      <c r="AF27" s="131">
        <v>10</v>
      </c>
      <c r="AG27" s="140" t="s">
        <v>571</v>
      </c>
    </row>
    <row r="28" spans="1:33" ht="14.25" customHeight="1">
      <c r="A28" s="107">
        <v>25</v>
      </c>
      <c r="B28" s="134">
        <v>0.6</v>
      </c>
      <c r="C28" s="131">
        <v>1.1</v>
      </c>
      <c r="D28" s="131">
        <v>0.9</v>
      </c>
      <c r="E28" s="131">
        <v>0.4</v>
      </c>
      <c r="F28" s="131">
        <v>3.1</v>
      </c>
      <c r="G28" s="131">
        <v>3.9</v>
      </c>
      <c r="H28" s="131">
        <v>4.3</v>
      </c>
      <c r="I28" s="131">
        <v>3.5</v>
      </c>
      <c r="J28" s="131">
        <v>3.7</v>
      </c>
      <c r="K28" s="131">
        <v>1.8</v>
      </c>
      <c r="L28" s="131">
        <v>3.6</v>
      </c>
      <c r="M28" s="131">
        <v>1.6</v>
      </c>
      <c r="N28" s="131">
        <v>2.6</v>
      </c>
      <c r="O28" s="131">
        <v>2.7</v>
      </c>
      <c r="P28" s="131">
        <v>3.8</v>
      </c>
      <c r="Q28" s="131">
        <v>4</v>
      </c>
      <c r="R28" s="131">
        <v>2.7</v>
      </c>
      <c r="S28" s="131">
        <v>0.4</v>
      </c>
      <c r="T28" s="131">
        <v>1.4</v>
      </c>
      <c r="U28" s="131">
        <v>0.5</v>
      </c>
      <c r="V28" s="131">
        <v>3.2</v>
      </c>
      <c r="W28" s="131">
        <v>2.6</v>
      </c>
      <c r="X28" s="131">
        <v>0.7</v>
      </c>
      <c r="Y28" s="131">
        <v>1.1</v>
      </c>
      <c r="Z28" s="38">
        <f t="shared" si="0"/>
        <v>2.2583333333333337</v>
      </c>
      <c r="AA28" s="136" t="s">
        <v>48</v>
      </c>
      <c r="AB28" s="131">
        <v>6.4</v>
      </c>
      <c r="AC28" s="138" t="s">
        <v>437</v>
      </c>
      <c r="AD28" s="28">
        <v>25</v>
      </c>
      <c r="AE28" s="136" t="s">
        <v>48</v>
      </c>
      <c r="AF28" s="131">
        <v>10.4</v>
      </c>
      <c r="AG28" s="140" t="s">
        <v>572</v>
      </c>
    </row>
    <row r="29" spans="1:33" ht="14.25" customHeight="1">
      <c r="A29" s="107">
        <v>26</v>
      </c>
      <c r="B29" s="134">
        <v>1.3</v>
      </c>
      <c r="C29" s="131">
        <v>1.2</v>
      </c>
      <c r="D29" s="131">
        <v>0.5</v>
      </c>
      <c r="E29" s="131">
        <v>2.9</v>
      </c>
      <c r="F29" s="131">
        <v>5.2</v>
      </c>
      <c r="G29" s="131">
        <v>4</v>
      </c>
      <c r="H29" s="131">
        <v>3.7</v>
      </c>
      <c r="I29" s="131">
        <v>3</v>
      </c>
      <c r="J29" s="131">
        <v>3.2</v>
      </c>
      <c r="K29" s="131">
        <v>3.2</v>
      </c>
      <c r="L29" s="131">
        <v>1</v>
      </c>
      <c r="M29" s="131">
        <v>3.4</v>
      </c>
      <c r="N29" s="131">
        <v>3.3</v>
      </c>
      <c r="O29" s="131">
        <v>2.1</v>
      </c>
      <c r="P29" s="131">
        <v>3</v>
      </c>
      <c r="Q29" s="131">
        <v>3.6</v>
      </c>
      <c r="R29" s="131">
        <v>1</v>
      </c>
      <c r="S29" s="131">
        <v>1.5</v>
      </c>
      <c r="T29" s="131">
        <v>1.8</v>
      </c>
      <c r="U29" s="131">
        <v>2.3</v>
      </c>
      <c r="V29" s="131">
        <v>1.2</v>
      </c>
      <c r="W29" s="131">
        <v>1.8</v>
      </c>
      <c r="X29" s="131">
        <v>1.4</v>
      </c>
      <c r="Y29" s="131">
        <v>1.5</v>
      </c>
      <c r="Z29" s="38">
        <f t="shared" si="0"/>
        <v>2.3791666666666664</v>
      </c>
      <c r="AA29" s="136" t="s">
        <v>48</v>
      </c>
      <c r="AB29" s="131">
        <v>6</v>
      </c>
      <c r="AC29" s="138" t="s">
        <v>554</v>
      </c>
      <c r="AD29" s="28">
        <v>26</v>
      </c>
      <c r="AE29" s="136" t="s">
        <v>49</v>
      </c>
      <c r="AF29" s="131">
        <v>9.7</v>
      </c>
      <c r="AG29" s="140" t="s">
        <v>224</v>
      </c>
    </row>
    <row r="30" spans="1:33" ht="14.25" customHeight="1">
      <c r="A30" s="107">
        <v>27</v>
      </c>
      <c r="B30" s="134">
        <v>1.5</v>
      </c>
      <c r="C30" s="131">
        <v>1.8</v>
      </c>
      <c r="D30" s="131">
        <v>2.1</v>
      </c>
      <c r="E30" s="131">
        <v>1.4</v>
      </c>
      <c r="F30" s="131">
        <v>0.7</v>
      </c>
      <c r="G30" s="131">
        <v>2.4</v>
      </c>
      <c r="H30" s="131">
        <v>1.4</v>
      </c>
      <c r="I30" s="131">
        <v>2.9</v>
      </c>
      <c r="J30" s="131">
        <v>3.7</v>
      </c>
      <c r="K30" s="131">
        <v>3.3</v>
      </c>
      <c r="L30" s="131">
        <v>3</v>
      </c>
      <c r="M30" s="131">
        <v>4.3</v>
      </c>
      <c r="N30" s="131">
        <v>4.3</v>
      </c>
      <c r="O30" s="131">
        <v>3.9</v>
      </c>
      <c r="P30" s="131">
        <v>4.4</v>
      </c>
      <c r="Q30" s="131">
        <v>2.4</v>
      </c>
      <c r="R30" s="131">
        <v>1.7</v>
      </c>
      <c r="S30" s="131">
        <v>2</v>
      </c>
      <c r="T30" s="131">
        <v>2.3</v>
      </c>
      <c r="U30" s="131">
        <v>1.9</v>
      </c>
      <c r="V30" s="131">
        <v>1.1</v>
      </c>
      <c r="W30" s="131">
        <v>1.7</v>
      </c>
      <c r="X30" s="131">
        <v>2.4</v>
      </c>
      <c r="Y30" s="131">
        <v>2</v>
      </c>
      <c r="Z30" s="38">
        <f t="shared" si="0"/>
        <v>2.441666666666667</v>
      </c>
      <c r="AA30" s="136" t="s">
        <v>46</v>
      </c>
      <c r="AB30" s="131">
        <v>5</v>
      </c>
      <c r="AC30" s="138" t="s">
        <v>425</v>
      </c>
      <c r="AD30" s="28">
        <v>27</v>
      </c>
      <c r="AE30" s="136" t="s">
        <v>46</v>
      </c>
      <c r="AF30" s="131">
        <v>7.9</v>
      </c>
      <c r="AG30" s="140" t="s">
        <v>286</v>
      </c>
    </row>
    <row r="31" spans="1:33" ht="14.25" customHeight="1">
      <c r="A31" s="107">
        <v>28</v>
      </c>
      <c r="B31" s="134">
        <v>2.2</v>
      </c>
      <c r="C31" s="131">
        <v>1.5</v>
      </c>
      <c r="D31" s="131">
        <v>1.4</v>
      </c>
      <c r="E31" s="131">
        <v>1.5</v>
      </c>
      <c r="F31" s="131">
        <v>1.3</v>
      </c>
      <c r="G31" s="131">
        <v>1.3</v>
      </c>
      <c r="H31" s="131">
        <v>1.5</v>
      </c>
      <c r="I31" s="131">
        <v>1.5</v>
      </c>
      <c r="J31" s="131">
        <v>0.3</v>
      </c>
      <c r="K31" s="131">
        <v>0.6</v>
      </c>
      <c r="L31" s="131">
        <v>5</v>
      </c>
      <c r="M31" s="131">
        <v>2.8</v>
      </c>
      <c r="N31" s="131">
        <v>2.3</v>
      </c>
      <c r="O31" s="131">
        <v>2.6</v>
      </c>
      <c r="P31" s="131">
        <v>2.7</v>
      </c>
      <c r="Q31" s="131">
        <v>4.8</v>
      </c>
      <c r="R31" s="131">
        <v>3</v>
      </c>
      <c r="S31" s="131">
        <v>3</v>
      </c>
      <c r="T31" s="131">
        <v>2.6</v>
      </c>
      <c r="U31" s="131">
        <v>1.8</v>
      </c>
      <c r="V31" s="131">
        <v>1.5</v>
      </c>
      <c r="W31" s="131">
        <v>1.7</v>
      </c>
      <c r="X31" s="131">
        <v>1.1</v>
      </c>
      <c r="Y31" s="131">
        <v>1.5</v>
      </c>
      <c r="Z31" s="38">
        <f t="shared" si="0"/>
        <v>2.0625000000000004</v>
      </c>
      <c r="AA31" s="136" t="s">
        <v>48</v>
      </c>
      <c r="AB31" s="131">
        <v>5.4</v>
      </c>
      <c r="AC31" s="138" t="s">
        <v>555</v>
      </c>
      <c r="AD31" s="28">
        <v>28</v>
      </c>
      <c r="AE31" s="136" t="s">
        <v>47</v>
      </c>
      <c r="AF31" s="131">
        <v>8.8</v>
      </c>
      <c r="AG31" s="140" t="s">
        <v>573</v>
      </c>
    </row>
    <row r="32" spans="1:33" ht="14.25" customHeight="1">
      <c r="A32" s="107">
        <v>29</v>
      </c>
      <c r="B32" s="134">
        <v>0.9</v>
      </c>
      <c r="C32" s="131">
        <v>1.6</v>
      </c>
      <c r="D32" s="131">
        <v>1.7</v>
      </c>
      <c r="E32" s="131">
        <v>0.7</v>
      </c>
      <c r="F32" s="131">
        <v>1.7</v>
      </c>
      <c r="G32" s="131">
        <v>1.6</v>
      </c>
      <c r="H32" s="131">
        <v>3.7</v>
      </c>
      <c r="I32" s="131">
        <v>0.4</v>
      </c>
      <c r="J32" s="131">
        <v>2.1</v>
      </c>
      <c r="K32" s="131">
        <v>1.4</v>
      </c>
      <c r="L32" s="131">
        <v>2.5</v>
      </c>
      <c r="M32" s="131">
        <v>0.7</v>
      </c>
      <c r="N32" s="131">
        <v>0.8</v>
      </c>
      <c r="O32" s="131">
        <v>0.7</v>
      </c>
      <c r="P32" s="131">
        <v>0.5</v>
      </c>
      <c r="Q32" s="131">
        <v>0.5</v>
      </c>
      <c r="R32" s="131">
        <v>1.8</v>
      </c>
      <c r="S32" s="131">
        <v>2.1</v>
      </c>
      <c r="T32" s="131">
        <v>0.9</v>
      </c>
      <c r="U32" s="131">
        <v>1.7</v>
      </c>
      <c r="V32" s="131">
        <v>1.3</v>
      </c>
      <c r="W32" s="131">
        <v>0.5</v>
      </c>
      <c r="X32" s="131">
        <v>2.3</v>
      </c>
      <c r="Y32" s="131">
        <v>3.9</v>
      </c>
      <c r="Z32" s="38">
        <f t="shared" si="0"/>
        <v>1.5</v>
      </c>
      <c r="AA32" s="136" t="s">
        <v>55</v>
      </c>
      <c r="AB32" s="131">
        <v>4.7</v>
      </c>
      <c r="AC32" s="138" t="s">
        <v>169</v>
      </c>
      <c r="AD32" s="28">
        <v>29</v>
      </c>
      <c r="AE32" s="136" t="s">
        <v>353</v>
      </c>
      <c r="AF32" s="131">
        <v>10.9</v>
      </c>
      <c r="AG32" s="140" t="s">
        <v>355</v>
      </c>
    </row>
    <row r="33" spans="1:33" ht="14.25" customHeight="1">
      <c r="A33" s="107">
        <v>30</v>
      </c>
      <c r="B33" s="134">
        <v>4.9</v>
      </c>
      <c r="C33" s="131">
        <v>5.9</v>
      </c>
      <c r="D33" s="131">
        <v>5.8</v>
      </c>
      <c r="E33" s="131">
        <v>2.1</v>
      </c>
      <c r="F33" s="131">
        <v>2.1</v>
      </c>
      <c r="G33" s="131">
        <v>0.9</v>
      </c>
      <c r="H33" s="131">
        <v>1</v>
      </c>
      <c r="I33" s="131">
        <v>0.9</v>
      </c>
      <c r="J33" s="131">
        <v>2.7</v>
      </c>
      <c r="K33" s="131">
        <v>4</v>
      </c>
      <c r="L33" s="131">
        <v>2.9</v>
      </c>
      <c r="M33" s="131">
        <v>1.6</v>
      </c>
      <c r="N33" s="131">
        <v>3</v>
      </c>
      <c r="O33" s="131">
        <v>4.4</v>
      </c>
      <c r="P33" s="131">
        <v>4.1</v>
      </c>
      <c r="Q33" s="131">
        <v>7.4</v>
      </c>
      <c r="R33" s="131">
        <v>5.9</v>
      </c>
      <c r="S33" s="131">
        <v>6.4</v>
      </c>
      <c r="T33" s="131">
        <v>6.5</v>
      </c>
      <c r="U33" s="131">
        <v>8.8</v>
      </c>
      <c r="V33" s="131">
        <v>4.1</v>
      </c>
      <c r="W33" s="131">
        <v>5.3</v>
      </c>
      <c r="X33" s="131">
        <v>2.7</v>
      </c>
      <c r="Y33" s="131">
        <v>5.9</v>
      </c>
      <c r="Z33" s="38">
        <f t="shared" si="0"/>
        <v>4.1375</v>
      </c>
      <c r="AA33" s="136" t="s">
        <v>100</v>
      </c>
      <c r="AB33" s="131">
        <v>9</v>
      </c>
      <c r="AC33" s="138" t="s">
        <v>556</v>
      </c>
      <c r="AD33" s="28">
        <v>30</v>
      </c>
      <c r="AE33" s="136" t="s">
        <v>49</v>
      </c>
      <c r="AF33" s="131">
        <v>19</v>
      </c>
      <c r="AG33" s="140" t="s">
        <v>574</v>
      </c>
    </row>
    <row r="34" spans="1:33" ht="14.25" customHeight="1">
      <c r="A34" s="107">
        <v>31</v>
      </c>
      <c r="B34" s="134">
        <v>4</v>
      </c>
      <c r="C34" s="131">
        <v>1.6</v>
      </c>
      <c r="D34" s="131">
        <v>3.1</v>
      </c>
      <c r="E34" s="131">
        <v>2.5</v>
      </c>
      <c r="F34" s="131">
        <v>3.3</v>
      </c>
      <c r="G34" s="131">
        <v>2.1</v>
      </c>
      <c r="H34" s="131">
        <v>0.9</v>
      </c>
      <c r="I34" s="131">
        <v>2</v>
      </c>
      <c r="J34" s="131">
        <v>1.8</v>
      </c>
      <c r="K34" s="131">
        <v>2.6</v>
      </c>
      <c r="L34" s="131">
        <v>2.2</v>
      </c>
      <c r="M34" s="131">
        <v>3.1</v>
      </c>
      <c r="N34" s="131">
        <v>3.8</v>
      </c>
      <c r="O34" s="131">
        <v>4.5</v>
      </c>
      <c r="P34" s="131">
        <v>3.7</v>
      </c>
      <c r="Q34" s="131">
        <v>2.4</v>
      </c>
      <c r="R34" s="131">
        <v>2.8</v>
      </c>
      <c r="S34" s="131">
        <v>2.6</v>
      </c>
      <c r="T34" s="131">
        <v>2.3</v>
      </c>
      <c r="U34" s="131">
        <v>1.3</v>
      </c>
      <c r="V34" s="131">
        <v>3.1</v>
      </c>
      <c r="W34" s="131">
        <v>1.8</v>
      </c>
      <c r="X34" s="131">
        <v>2.1</v>
      </c>
      <c r="Y34" s="131">
        <v>1.6</v>
      </c>
      <c r="Z34" s="38">
        <f t="shared" si="0"/>
        <v>2.55</v>
      </c>
      <c r="AA34" s="136" t="s">
        <v>47</v>
      </c>
      <c r="AB34" s="131">
        <v>6.7</v>
      </c>
      <c r="AC34" s="138" t="s">
        <v>557</v>
      </c>
      <c r="AD34" s="28">
        <v>31</v>
      </c>
      <c r="AE34" s="136" t="s">
        <v>48</v>
      </c>
      <c r="AF34" s="131">
        <v>12.2</v>
      </c>
      <c r="AG34" s="140" t="s">
        <v>575</v>
      </c>
    </row>
    <row r="35" spans="1:33" ht="14.25" customHeight="1">
      <c r="A35" s="108" t="s">
        <v>14</v>
      </c>
      <c r="B35" s="25">
        <f aca="true" t="shared" si="1" ref="B35:K35">AVERAGE(B4:B34)</f>
        <v>2.129032258064516</v>
      </c>
      <c r="C35" s="26">
        <f t="shared" si="1"/>
        <v>2.1774193548387095</v>
      </c>
      <c r="D35" s="26">
        <f t="shared" si="1"/>
        <v>2.2451612903225806</v>
      </c>
      <c r="E35" s="26">
        <f t="shared" si="1"/>
        <v>2.1580645161290324</v>
      </c>
      <c r="F35" s="26">
        <f t="shared" si="1"/>
        <v>2.570967741935484</v>
      </c>
      <c r="G35" s="26">
        <f t="shared" si="1"/>
        <v>2.1129032258064515</v>
      </c>
      <c r="H35" s="26">
        <f t="shared" si="1"/>
        <v>2.2580645161290325</v>
      </c>
      <c r="I35" s="26">
        <f t="shared" si="1"/>
        <v>2.083870967741935</v>
      </c>
      <c r="J35" s="26">
        <f t="shared" si="1"/>
        <v>2.3677419354838714</v>
      </c>
      <c r="K35" s="26">
        <f t="shared" si="1"/>
        <v>2.5806451612903225</v>
      </c>
      <c r="L35" s="26">
        <f aca="true" t="shared" si="2" ref="L35:Z35">AVERAGE(L4:L34)</f>
        <v>3.1096774193548393</v>
      </c>
      <c r="M35" s="26">
        <f t="shared" si="2"/>
        <v>3.125806451612903</v>
      </c>
      <c r="N35" s="26">
        <f t="shared" si="2"/>
        <v>2.8967741935483864</v>
      </c>
      <c r="O35" s="26">
        <f t="shared" si="2"/>
        <v>3.229032258064517</v>
      </c>
      <c r="P35" s="26">
        <f t="shared" si="2"/>
        <v>3.361290322580645</v>
      </c>
      <c r="Q35" s="26">
        <f t="shared" si="2"/>
        <v>3.0451612903225813</v>
      </c>
      <c r="R35" s="26">
        <f t="shared" si="2"/>
        <v>2.5580645161290323</v>
      </c>
      <c r="S35" s="26">
        <f t="shared" si="2"/>
        <v>2.587096774193548</v>
      </c>
      <c r="T35" s="26">
        <f t="shared" si="2"/>
        <v>2.5580645161290323</v>
      </c>
      <c r="U35" s="26">
        <f t="shared" si="2"/>
        <v>2.6645161290322585</v>
      </c>
      <c r="V35" s="26">
        <f t="shared" si="2"/>
        <v>2.4322580645161285</v>
      </c>
      <c r="W35" s="26">
        <f t="shared" si="2"/>
        <v>2.2258064516129035</v>
      </c>
      <c r="X35" s="26">
        <f t="shared" si="2"/>
        <v>2.293548387096774</v>
      </c>
      <c r="Y35" s="26">
        <f t="shared" si="2"/>
        <v>2.2483870967741932</v>
      </c>
      <c r="Z35" s="39">
        <f t="shared" si="2"/>
        <v>2.5424731182795695</v>
      </c>
      <c r="AA35" s="111"/>
      <c r="AB35" s="26">
        <f>AVERAGE(AB4:AB34)</f>
        <v>5.712903225806452</v>
      </c>
      <c r="AC35" s="35"/>
      <c r="AD35" s="35"/>
      <c r="AE35" s="111"/>
      <c r="AF35" s="26">
        <f>AVERAGE(AF4:AF34)</f>
        <v>10.196774193548386</v>
      </c>
      <c r="AG35" s="36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0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4" t="s">
        <v>10</v>
      </c>
      <c r="T37" s="14" t="s">
        <v>12</v>
      </c>
      <c r="U37" s="4" t="s">
        <v>11</v>
      </c>
      <c r="V37" s="4" t="s">
        <v>6</v>
      </c>
      <c r="W37" s="24" t="s">
        <v>13</v>
      </c>
    </row>
    <row r="38" spans="9:23" ht="14.25" customHeight="1">
      <c r="I38" s="20" t="s">
        <v>19</v>
      </c>
      <c r="J38" s="21"/>
      <c r="K38" s="31">
        <f>COUNTIF(風速1,"&gt;=15")</f>
        <v>0</v>
      </c>
      <c r="L38" s="8"/>
      <c r="N38" s="19">
        <f>MAX(風速1)</f>
        <v>9</v>
      </c>
      <c r="O38" s="141" t="s">
        <v>100</v>
      </c>
      <c r="P38" s="119">
        <v>30</v>
      </c>
      <c r="Q38" s="142" t="s">
        <v>556</v>
      </c>
      <c r="T38" s="19">
        <f>MAX(風速2)</f>
        <v>19</v>
      </c>
      <c r="U38" s="141" t="s">
        <v>49</v>
      </c>
      <c r="V38" s="119">
        <v>30</v>
      </c>
      <c r="W38" s="142" t="s">
        <v>574</v>
      </c>
    </row>
    <row r="39" spans="9:23" ht="14.25" customHeight="1">
      <c r="I39" s="22" t="s">
        <v>20</v>
      </c>
      <c r="J39" s="23"/>
      <c r="K39" s="32">
        <f>COUNTIF(風速1,"&gt;=30")</f>
        <v>0</v>
      </c>
      <c r="L39" s="8"/>
      <c r="N39" s="33"/>
      <c r="O39" s="118"/>
      <c r="P39" s="119"/>
      <c r="Q39" s="125"/>
      <c r="T39" s="33"/>
      <c r="U39" s="128"/>
      <c r="V39" s="128"/>
      <c r="W39" s="129"/>
    </row>
    <row r="40" spans="14:23" ht="14.25" customHeight="1">
      <c r="N40" s="34"/>
      <c r="O40" s="126"/>
      <c r="P40" s="126"/>
      <c r="Q40" s="127"/>
      <c r="T40" s="34"/>
      <c r="U40" s="126"/>
      <c r="V40" s="126"/>
      <c r="W40" s="127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48"/>
  <sheetViews>
    <sheetView showGridLines="0" zoomScalePageLayoutView="0" workbookViewId="0" topLeftCell="A1">
      <selection activeCell="A1" sqref="A1"/>
    </sheetView>
  </sheetViews>
  <sheetFormatPr defaultColWidth="7.8515625" defaultRowHeight="12"/>
  <cols>
    <col min="1" max="1" width="10.8515625" style="47" customWidth="1"/>
    <col min="2" max="13" width="8.421875" style="47" customWidth="1"/>
    <col min="14" max="14" width="3.140625" style="47" customWidth="1"/>
    <col min="15" max="16384" width="7.8515625" style="47" customWidth="1"/>
  </cols>
  <sheetData>
    <row r="1" spans="1:14" ht="30" customHeight="1">
      <c r="A1" s="113" t="s">
        <v>44</v>
      </c>
      <c r="B1" s="44"/>
      <c r="C1" s="45"/>
      <c r="D1" s="45"/>
      <c r="E1" s="45"/>
      <c r="F1" s="45"/>
      <c r="G1" s="89"/>
      <c r="H1" s="44"/>
      <c r="I1" s="114">
        <f>'1月'!Z1</f>
        <v>2020</v>
      </c>
      <c r="J1" s="115" t="s">
        <v>43</v>
      </c>
      <c r="K1" s="158" t="str">
        <f>("（令和"&amp;TEXT((I1-2018),"0")&amp;"年）")</f>
        <v>（令和2年）</v>
      </c>
      <c r="L1" s="115"/>
      <c r="M1" s="44"/>
      <c r="N1" s="46"/>
    </row>
    <row r="2" spans="1:14" ht="18" customHeight="1">
      <c r="A2" s="48" t="s">
        <v>1</v>
      </c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46"/>
    </row>
    <row r="3" spans="1:14" ht="18" customHeight="1">
      <c r="A3" s="52"/>
      <c r="B3" s="53" t="s">
        <v>21</v>
      </c>
      <c r="C3" s="54" t="s">
        <v>22</v>
      </c>
      <c r="D3" s="54" t="s">
        <v>23</v>
      </c>
      <c r="E3" s="54" t="s">
        <v>24</v>
      </c>
      <c r="F3" s="54" t="s">
        <v>25</v>
      </c>
      <c r="G3" s="54" t="s">
        <v>26</v>
      </c>
      <c r="H3" s="54" t="s">
        <v>27</v>
      </c>
      <c r="I3" s="54" t="s">
        <v>28</v>
      </c>
      <c r="J3" s="54" t="s">
        <v>29</v>
      </c>
      <c r="K3" s="54" t="s">
        <v>30</v>
      </c>
      <c r="L3" s="54" t="s">
        <v>31</v>
      </c>
      <c r="M3" s="55" t="s">
        <v>32</v>
      </c>
      <c r="N3" s="46"/>
    </row>
    <row r="4" spans="1:14" ht="18" customHeight="1">
      <c r="A4" s="56" t="s">
        <v>33</v>
      </c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  <c r="N4" s="46"/>
    </row>
    <row r="5" spans="1:14" ht="19.5" customHeight="1">
      <c r="A5" s="60">
        <v>1</v>
      </c>
      <c r="B5" s="61">
        <f>'1月'!Z4</f>
        <v>1.95</v>
      </c>
      <c r="C5" s="62">
        <f>'2月'!Z4</f>
        <v>3.066666666666667</v>
      </c>
      <c r="D5" s="62">
        <f>'3月'!Z4</f>
        <v>2.0083333333333333</v>
      </c>
      <c r="E5" s="62">
        <f>'4月'!Z4</f>
        <v>2.8041666666666667</v>
      </c>
      <c r="F5" s="62">
        <f>'5月'!Z4</f>
        <v>1.5166666666666666</v>
      </c>
      <c r="G5" s="62">
        <f>'6月'!Z4</f>
        <v>1.8083333333333333</v>
      </c>
      <c r="H5" s="62">
        <f>'7月'!Z4</f>
        <v>6.8</v>
      </c>
      <c r="I5" s="62">
        <f>'8月'!Z4</f>
        <v>2.7999999999999994</v>
      </c>
      <c r="J5" s="62">
        <f>'9月'!Z4</f>
        <v>3.191666666666667</v>
      </c>
      <c r="K5" s="62">
        <f>'10月'!Z4</f>
        <v>2.087500000000001</v>
      </c>
      <c r="L5" s="62">
        <f>'11月'!Z4</f>
        <v>1.8624999999999998</v>
      </c>
      <c r="M5" s="63">
        <f>'12月'!Z4</f>
        <v>1.7374999999999998</v>
      </c>
      <c r="N5" s="46"/>
    </row>
    <row r="6" spans="1:14" ht="19.5" customHeight="1">
      <c r="A6" s="64">
        <v>2</v>
      </c>
      <c r="B6" s="65">
        <f>'1月'!Z5</f>
        <v>1.5708333333333335</v>
      </c>
      <c r="C6" s="66">
        <f>'2月'!Z5</f>
        <v>2.0458333333333334</v>
      </c>
      <c r="D6" s="66">
        <f>'3月'!Z5</f>
        <v>3.0833333333333335</v>
      </c>
      <c r="E6" s="66">
        <f>'4月'!Z5</f>
        <v>3.0250000000000004</v>
      </c>
      <c r="F6" s="66">
        <f>'5月'!Z5</f>
        <v>2.441666666666666</v>
      </c>
      <c r="G6" s="66">
        <f>'6月'!Z5</f>
        <v>2.1791666666666663</v>
      </c>
      <c r="H6" s="66">
        <f>'7月'!Z5</f>
        <v>3.2291666666666665</v>
      </c>
      <c r="I6" s="66">
        <f>'8月'!Z5</f>
        <v>2.6500000000000004</v>
      </c>
      <c r="J6" s="66">
        <f>'9月'!Z5</f>
        <v>2.5416666666666665</v>
      </c>
      <c r="K6" s="66">
        <f>'10月'!Z5</f>
        <v>1.8541666666666672</v>
      </c>
      <c r="L6" s="66">
        <f>'11月'!Z5</f>
        <v>2.558333333333333</v>
      </c>
      <c r="M6" s="67">
        <f>'12月'!Z5</f>
        <v>2.183333333333333</v>
      </c>
      <c r="N6" s="46"/>
    </row>
    <row r="7" spans="1:14" ht="19.5" customHeight="1">
      <c r="A7" s="64">
        <v>3</v>
      </c>
      <c r="B7" s="65">
        <f>'1月'!Z6</f>
        <v>1.3916666666666666</v>
      </c>
      <c r="C7" s="66">
        <f>'2月'!Z6</f>
        <v>2.058333333333334</v>
      </c>
      <c r="D7" s="66">
        <f>'3月'!Z6</f>
        <v>1.929166666666667</v>
      </c>
      <c r="E7" s="66">
        <f>'4月'!Z6</f>
        <v>2.2166666666666663</v>
      </c>
      <c r="F7" s="66">
        <f>'5月'!Z6</f>
        <v>2.766666666666666</v>
      </c>
      <c r="G7" s="66">
        <f>'6月'!Z6</f>
        <v>2.0416666666666665</v>
      </c>
      <c r="H7" s="66">
        <f>'7月'!Z6</f>
        <v>2.0875</v>
      </c>
      <c r="I7" s="66">
        <f>'8月'!Z6</f>
        <v>2.0375</v>
      </c>
      <c r="J7" s="66">
        <f>'9月'!Z6</f>
        <v>2.4999999999999996</v>
      </c>
      <c r="K7" s="66">
        <f>'10月'!Z6</f>
        <v>1.8541666666666667</v>
      </c>
      <c r="L7" s="66">
        <f>'11月'!Z6</f>
        <v>1.7125000000000004</v>
      </c>
      <c r="M7" s="67">
        <f>'12月'!Z6</f>
        <v>2.4583333333333335</v>
      </c>
      <c r="N7" s="46"/>
    </row>
    <row r="8" spans="1:14" ht="19.5" customHeight="1">
      <c r="A8" s="64">
        <v>4</v>
      </c>
      <c r="B8" s="65">
        <f>'1月'!Z7</f>
        <v>2.3999999999999995</v>
      </c>
      <c r="C8" s="66">
        <f>'2月'!Z7</f>
        <v>1.8208333333333335</v>
      </c>
      <c r="D8" s="66">
        <f>'3月'!Z7</f>
        <v>2.175</v>
      </c>
      <c r="E8" s="66">
        <f>'4月'!Z7</f>
        <v>2.0250000000000004</v>
      </c>
      <c r="F8" s="66">
        <f>'5月'!Z7</f>
        <v>2.8750000000000004</v>
      </c>
      <c r="G8" s="66">
        <f>'6月'!Z7</f>
        <v>1.6541666666666668</v>
      </c>
      <c r="H8" s="66">
        <f>'7月'!Z7</f>
        <v>2.3625</v>
      </c>
      <c r="I8" s="66">
        <f>'8月'!Z7</f>
        <v>2.6125000000000003</v>
      </c>
      <c r="J8" s="66">
        <f>'9月'!Z7</f>
        <v>1.8499999999999994</v>
      </c>
      <c r="K8" s="66">
        <f>'10月'!Z7</f>
        <v>1.3458333333333332</v>
      </c>
      <c r="L8" s="66">
        <f>'11月'!Z7</f>
        <v>3.6041666666666665</v>
      </c>
      <c r="M8" s="67">
        <f>'12月'!Z7</f>
        <v>2.6249999999999996</v>
      </c>
      <c r="N8" s="46"/>
    </row>
    <row r="9" spans="1:14" ht="19.5" customHeight="1">
      <c r="A9" s="64">
        <v>5</v>
      </c>
      <c r="B9" s="65">
        <f>'1月'!Z8</f>
        <v>2.225</v>
      </c>
      <c r="C9" s="66">
        <f>'2月'!Z8</f>
        <v>4.379166666666667</v>
      </c>
      <c r="D9" s="66">
        <f>'3月'!Z8</f>
        <v>2.3208333333333333</v>
      </c>
      <c r="E9" s="66">
        <f>'4月'!Z8</f>
        <v>2.6500000000000004</v>
      </c>
      <c r="F9" s="66">
        <f>'5月'!Z8</f>
        <v>2.670833333333333</v>
      </c>
      <c r="G9" s="66">
        <f>'6月'!Z8</f>
        <v>2.3791666666666664</v>
      </c>
      <c r="H9" s="66">
        <f>'7月'!Z8</f>
        <v>1.3833333333333335</v>
      </c>
      <c r="I9" s="66">
        <f>'8月'!Z8</f>
        <v>2.608333333333334</v>
      </c>
      <c r="J9" s="66">
        <f>'9月'!Z8</f>
        <v>3.1874999999999987</v>
      </c>
      <c r="K9" s="66">
        <f>'10月'!Z8</f>
        <v>2.233333333333333</v>
      </c>
      <c r="L9" s="66">
        <f>'11月'!Z8</f>
        <v>1.7916666666666667</v>
      </c>
      <c r="M9" s="67">
        <f>'12月'!Z8</f>
        <v>2.0083333333333333</v>
      </c>
      <c r="N9" s="46"/>
    </row>
    <row r="10" spans="1:14" ht="19.5" customHeight="1">
      <c r="A10" s="64">
        <v>6</v>
      </c>
      <c r="B10" s="65">
        <f>'1月'!Z9</f>
        <v>2.0125</v>
      </c>
      <c r="C10" s="66">
        <f>'2月'!Z9</f>
        <v>4.329166666666667</v>
      </c>
      <c r="D10" s="66">
        <f>'3月'!Z9</f>
        <v>1.9583333333333333</v>
      </c>
      <c r="E10" s="66">
        <f>'4月'!Z9</f>
        <v>2.4875</v>
      </c>
      <c r="F10" s="66">
        <f>'5月'!Z9</f>
        <v>2.2375000000000003</v>
      </c>
      <c r="G10" s="66">
        <f>'6月'!Z9</f>
        <v>2.266666666666667</v>
      </c>
      <c r="H10" s="66">
        <f>'7月'!Z9</f>
        <v>3.3874999999999997</v>
      </c>
      <c r="I10" s="66">
        <f>'8月'!Z9</f>
        <v>3.345833333333333</v>
      </c>
      <c r="J10" s="66">
        <f>'9月'!Z9</f>
        <v>2.8083333333333336</v>
      </c>
      <c r="K10" s="66">
        <f>'10月'!Z9</f>
        <v>2.1125</v>
      </c>
      <c r="L10" s="66">
        <f>'11月'!Z9</f>
        <v>1.2791666666666668</v>
      </c>
      <c r="M10" s="67">
        <f>'12月'!Z9</f>
        <v>2.2125</v>
      </c>
      <c r="N10" s="46"/>
    </row>
    <row r="11" spans="1:14" ht="19.5" customHeight="1">
      <c r="A11" s="64">
        <v>7</v>
      </c>
      <c r="B11" s="65">
        <f>'1月'!Z10</f>
        <v>2.2208333333333328</v>
      </c>
      <c r="C11" s="66">
        <f>'2月'!Z10</f>
        <v>1.875</v>
      </c>
      <c r="D11" s="66">
        <f>'3月'!Z10</f>
        <v>2.2458333333333327</v>
      </c>
      <c r="E11" s="66">
        <f>'4月'!Z10</f>
        <v>1.5791666666666666</v>
      </c>
      <c r="F11" s="66">
        <f>'5月'!Z10</f>
        <v>2.745833333333333</v>
      </c>
      <c r="G11" s="66">
        <f>'6月'!Z10</f>
        <v>3.7458333333333336</v>
      </c>
      <c r="H11" s="66">
        <f>'7月'!Z10</f>
        <v>6.004166666666667</v>
      </c>
      <c r="I11" s="66">
        <f>'8月'!Z10</f>
        <v>2.2541666666666664</v>
      </c>
      <c r="J11" s="66">
        <f>'9月'!Z10</f>
        <v>2.8000000000000003</v>
      </c>
      <c r="K11" s="66">
        <f>'10月'!Z10</f>
        <v>3.033333333333333</v>
      </c>
      <c r="L11" s="66">
        <f>'11月'!Z10</f>
        <v>1.5375000000000003</v>
      </c>
      <c r="M11" s="67">
        <f>'12月'!Z10</f>
        <v>1.520833333333333</v>
      </c>
      <c r="N11" s="46"/>
    </row>
    <row r="12" spans="1:14" ht="19.5" customHeight="1">
      <c r="A12" s="64">
        <v>8</v>
      </c>
      <c r="B12" s="65">
        <f>'1月'!Z11</f>
        <v>1.4875</v>
      </c>
      <c r="C12" s="66">
        <f>'2月'!Z11</f>
        <v>1.8541666666666663</v>
      </c>
      <c r="D12" s="66">
        <f>'3月'!Z11</f>
        <v>3.1750000000000003</v>
      </c>
      <c r="E12" s="66">
        <f>'4月'!Z11</f>
        <v>1.4583333333333337</v>
      </c>
      <c r="F12" s="66">
        <f>'5月'!Z11</f>
        <v>2.35</v>
      </c>
      <c r="G12" s="66">
        <f>'6月'!Z11</f>
        <v>1.6583333333333339</v>
      </c>
      <c r="H12" s="66">
        <f>'7月'!Z11</f>
        <v>3.266666666666667</v>
      </c>
      <c r="I12" s="66">
        <f>'8月'!Z11</f>
        <v>3.0833333333333335</v>
      </c>
      <c r="J12" s="66">
        <f>'9月'!Z11</f>
        <v>4.812499999999999</v>
      </c>
      <c r="K12" s="66">
        <f>'10月'!Z11</f>
        <v>3.5708333333333333</v>
      </c>
      <c r="L12" s="66">
        <f>'11月'!Z11</f>
        <v>2.433333333333334</v>
      </c>
      <c r="M12" s="67">
        <f>'12月'!Z11</f>
        <v>2.595833333333333</v>
      </c>
      <c r="N12" s="46"/>
    </row>
    <row r="13" spans="1:14" ht="19.5" customHeight="1">
      <c r="A13" s="64">
        <v>9</v>
      </c>
      <c r="B13" s="65">
        <f>'1月'!Z12</f>
        <v>1.8249999999999995</v>
      </c>
      <c r="C13" s="66">
        <f>'2月'!Z12</f>
        <v>3.570833333333334</v>
      </c>
      <c r="D13" s="66">
        <f>'3月'!Z12</f>
        <v>3.295833333333334</v>
      </c>
      <c r="E13" s="66">
        <f>'4月'!Z12</f>
        <v>2.1041666666666665</v>
      </c>
      <c r="F13" s="66">
        <f>'5月'!Z12</f>
        <v>3.1124999999999994</v>
      </c>
      <c r="G13" s="66">
        <f>'6月'!Z12</f>
        <v>1.779166666666667</v>
      </c>
      <c r="H13" s="66">
        <f>'7月'!Z12</f>
        <v>2.766666666666667</v>
      </c>
      <c r="I13" s="66">
        <f>'8月'!Z12</f>
        <v>1.4749999999999999</v>
      </c>
      <c r="J13" s="66">
        <f>'9月'!Z12</f>
        <v>2.5208333333333335</v>
      </c>
      <c r="K13" s="66">
        <f>'10月'!Z12</f>
        <v>5.370833333333334</v>
      </c>
      <c r="L13" s="66">
        <f>'11月'!Z12</f>
        <v>3.5083333333333324</v>
      </c>
      <c r="M13" s="67">
        <f>'12月'!Z12</f>
        <v>1.4458333333333335</v>
      </c>
      <c r="N13" s="46"/>
    </row>
    <row r="14" spans="1:14" ht="19.5" customHeight="1">
      <c r="A14" s="68">
        <v>10</v>
      </c>
      <c r="B14" s="69">
        <f>'1月'!Z13</f>
        <v>3.0625000000000004</v>
      </c>
      <c r="C14" s="70">
        <f>'2月'!Z13</f>
        <v>1.9625000000000001</v>
      </c>
      <c r="D14" s="70">
        <f>'3月'!Z13</f>
        <v>2.3833333333333333</v>
      </c>
      <c r="E14" s="70">
        <f>'4月'!Z13</f>
        <v>3.266666666666666</v>
      </c>
      <c r="F14" s="70">
        <f>'5月'!Z13</f>
        <v>2.3333333333333335</v>
      </c>
      <c r="G14" s="70">
        <f>'6月'!Z13</f>
        <v>3.8833333333333333</v>
      </c>
      <c r="H14" s="70">
        <f>'7月'!Z13</f>
        <v>2.4125</v>
      </c>
      <c r="I14" s="70">
        <f>'8月'!Z13</f>
        <v>1.1541666666666666</v>
      </c>
      <c r="J14" s="70">
        <f>'9月'!Z13</f>
        <v>1.8583333333333334</v>
      </c>
      <c r="K14" s="70">
        <f>'10月'!Z13</f>
        <v>4.0125</v>
      </c>
      <c r="L14" s="70">
        <f>'11月'!Z13</f>
        <v>2.875</v>
      </c>
      <c r="M14" s="71">
        <f>'12月'!Z13</f>
        <v>2.391666666666667</v>
      </c>
      <c r="N14" s="46"/>
    </row>
    <row r="15" spans="1:14" ht="19.5" customHeight="1">
      <c r="A15" s="60">
        <v>11</v>
      </c>
      <c r="B15" s="61">
        <f>'1月'!Z14</f>
        <v>1.1458333333333335</v>
      </c>
      <c r="C15" s="62">
        <f>'2月'!Z14</f>
        <v>2.1874999999999996</v>
      </c>
      <c r="D15" s="62">
        <f>'3月'!Z14</f>
        <v>3.6875000000000004</v>
      </c>
      <c r="E15" s="62">
        <f>'4月'!Z14</f>
        <v>2.4291666666666667</v>
      </c>
      <c r="F15" s="62">
        <f>'5月'!Z14</f>
        <v>1.9958333333333333</v>
      </c>
      <c r="G15" s="62">
        <f>'6月'!Z14</f>
        <v>5.254166666666666</v>
      </c>
      <c r="H15" s="62">
        <f>'7月'!Z14</f>
        <v>3.4583333333333335</v>
      </c>
      <c r="I15" s="62">
        <f>'8月'!Z14</f>
        <v>2.195833333333333</v>
      </c>
      <c r="J15" s="62">
        <f>'9月'!Z14</f>
        <v>2.3375</v>
      </c>
      <c r="K15" s="62">
        <f>'10月'!Z14</f>
        <v>5.683333333333334</v>
      </c>
      <c r="L15" s="62">
        <f>'11月'!Z14</f>
        <v>3.433333333333333</v>
      </c>
      <c r="M15" s="63">
        <f>'12月'!Z14</f>
        <v>1.5791666666666666</v>
      </c>
      <c r="N15" s="46"/>
    </row>
    <row r="16" spans="1:14" ht="19.5" customHeight="1">
      <c r="A16" s="64">
        <v>12</v>
      </c>
      <c r="B16" s="65">
        <f>'1月'!Z15</f>
        <v>1.8166666666666667</v>
      </c>
      <c r="C16" s="66">
        <f>'2月'!Z15</f>
        <v>1.7708333333333333</v>
      </c>
      <c r="D16" s="66">
        <f>'3月'!Z15</f>
        <v>2.2083333333333335</v>
      </c>
      <c r="E16" s="66">
        <f>'4月'!Z15</f>
        <v>2.4458333333333333</v>
      </c>
      <c r="F16" s="66">
        <f>'5月'!Z15</f>
        <v>2.058333333333333</v>
      </c>
      <c r="G16" s="66">
        <f>'6月'!Z15</f>
        <v>1.2249999999999999</v>
      </c>
      <c r="H16" s="66">
        <f>'7月'!Z15</f>
        <v>3.1791666666666667</v>
      </c>
      <c r="I16" s="66">
        <f>'8月'!Z15</f>
        <v>1.7916666666666663</v>
      </c>
      <c r="J16" s="66">
        <f>'9月'!Z15</f>
        <v>2.5458333333333325</v>
      </c>
      <c r="K16" s="66">
        <f>'10月'!Z15</f>
        <v>2.85</v>
      </c>
      <c r="L16" s="66">
        <f>'11月'!Z15</f>
        <v>2.3374999999999995</v>
      </c>
      <c r="M16" s="67">
        <f>'12月'!Z15</f>
        <v>2.8875000000000006</v>
      </c>
      <c r="N16" s="46"/>
    </row>
    <row r="17" spans="1:14" ht="19.5" customHeight="1">
      <c r="A17" s="64">
        <v>13</v>
      </c>
      <c r="B17" s="65">
        <f>'1月'!Z16</f>
        <v>2.1375</v>
      </c>
      <c r="C17" s="66">
        <f>'2月'!Z16</f>
        <v>1.6041666666666667</v>
      </c>
      <c r="D17" s="66">
        <f>'3月'!Z16</f>
        <v>2.5375</v>
      </c>
      <c r="E17" s="66">
        <f>'4月'!Z16</f>
        <v>8.825</v>
      </c>
      <c r="F17" s="66">
        <f>'5月'!Z16</f>
        <v>1.9083333333333332</v>
      </c>
      <c r="G17" s="66">
        <f>'6月'!Z16</f>
        <v>2.2125</v>
      </c>
      <c r="H17" s="66">
        <f>'7月'!Z16</f>
        <v>1.8916666666666664</v>
      </c>
      <c r="I17" s="66">
        <f>'8月'!Z16</f>
        <v>1.4249999999999998</v>
      </c>
      <c r="J17" s="66">
        <f>'9月'!Z16</f>
        <v>2.2208333333333337</v>
      </c>
      <c r="K17" s="66">
        <f>'10月'!Z16</f>
        <v>2.6249999999999996</v>
      </c>
      <c r="L17" s="66">
        <f>'11月'!Z16</f>
        <v>1.4500000000000002</v>
      </c>
      <c r="M17" s="67">
        <f>'12月'!Z16</f>
        <v>2.583333333333333</v>
      </c>
      <c r="N17" s="46"/>
    </row>
    <row r="18" spans="1:14" ht="19.5" customHeight="1">
      <c r="A18" s="64">
        <v>14</v>
      </c>
      <c r="B18" s="65">
        <f>'1月'!Z17</f>
        <v>2.0166666666666666</v>
      </c>
      <c r="C18" s="66">
        <f>'2月'!Z17</f>
        <v>1.6791666666666665</v>
      </c>
      <c r="D18" s="66">
        <f>'3月'!Z17</f>
        <v>3.616666666666666</v>
      </c>
      <c r="E18" s="66">
        <f>'4月'!Z17</f>
        <v>4.55</v>
      </c>
      <c r="F18" s="66">
        <f>'5月'!Z17</f>
        <v>1.7958333333333334</v>
      </c>
      <c r="G18" s="66">
        <f>'6月'!Z17</f>
        <v>1.4833333333333334</v>
      </c>
      <c r="H18" s="66">
        <f>'7月'!Z17</f>
        <v>1.5125</v>
      </c>
      <c r="I18" s="66">
        <f>'8月'!Z17</f>
        <v>1.6708333333333332</v>
      </c>
      <c r="J18" s="66">
        <f>'9月'!Z17</f>
        <v>1.554166666666667</v>
      </c>
      <c r="K18" s="66">
        <f>'10月'!Z17</f>
        <v>1.9833333333333336</v>
      </c>
      <c r="L18" s="66">
        <f>'11月'!Z17</f>
        <v>2.1875</v>
      </c>
      <c r="M18" s="67">
        <f>'12月'!Z17</f>
        <v>3.0999999999999996</v>
      </c>
      <c r="N18" s="46"/>
    </row>
    <row r="19" spans="1:14" ht="19.5" customHeight="1">
      <c r="A19" s="64">
        <v>15</v>
      </c>
      <c r="B19" s="65">
        <f>'1月'!Z18</f>
        <v>2.6666666666666665</v>
      </c>
      <c r="C19" s="66">
        <f>'2月'!Z18</f>
        <v>1.8916666666666666</v>
      </c>
      <c r="D19" s="66">
        <f>'3月'!Z18</f>
        <v>2.0458333333333334</v>
      </c>
      <c r="E19" s="66">
        <f>'4月'!Z18</f>
        <v>2.3291666666666666</v>
      </c>
      <c r="F19" s="66">
        <f>'5月'!Z18</f>
        <v>1.8375000000000006</v>
      </c>
      <c r="G19" s="66">
        <f>'6月'!Z18</f>
        <v>1.8708333333333336</v>
      </c>
      <c r="H19" s="66">
        <f>'7月'!Z18</f>
        <v>3.2499999999999996</v>
      </c>
      <c r="I19" s="66">
        <f>'8月'!Z18</f>
        <v>2.120833333333333</v>
      </c>
      <c r="J19" s="66">
        <f>'9月'!Z18</f>
        <v>2.8333333333333335</v>
      </c>
      <c r="K19" s="66">
        <f>'10月'!Z18</f>
        <v>3.016666666666667</v>
      </c>
      <c r="L19" s="66">
        <f>'11月'!Z18</f>
        <v>2.629166666666666</v>
      </c>
      <c r="M19" s="67">
        <f>'12月'!Z18</f>
        <v>3.3333333333333326</v>
      </c>
      <c r="N19" s="46"/>
    </row>
    <row r="20" spans="1:14" ht="19.5" customHeight="1">
      <c r="A20" s="64">
        <v>16</v>
      </c>
      <c r="B20" s="65">
        <f>'1月'!Z19</f>
        <v>1.8666666666666665</v>
      </c>
      <c r="C20" s="66">
        <f>'2月'!Z19</f>
        <v>2.2666666666666666</v>
      </c>
      <c r="D20" s="66">
        <f>'3月'!Z19</f>
        <v>2.7208333333333337</v>
      </c>
      <c r="E20" s="66">
        <f>'4月'!Z19</f>
        <v>5.8125</v>
      </c>
      <c r="F20" s="66">
        <f>'5月'!Z19</f>
        <v>2.55</v>
      </c>
      <c r="G20" s="66">
        <f>'6月'!Z19</f>
        <v>2.6125000000000003</v>
      </c>
      <c r="H20" s="66">
        <f>'7月'!Z19</f>
        <v>2.5124999999999997</v>
      </c>
      <c r="I20" s="66">
        <f>'8月'!Z19</f>
        <v>1.8291666666666666</v>
      </c>
      <c r="J20" s="66">
        <f>'9月'!Z19</f>
        <v>2.320833333333333</v>
      </c>
      <c r="K20" s="66">
        <f>'10月'!Z19</f>
        <v>4.15</v>
      </c>
      <c r="L20" s="66">
        <f>'11月'!Z19</f>
        <v>2.6666666666666665</v>
      </c>
      <c r="M20" s="67">
        <f>'12月'!Z19</f>
        <v>4.229166666666667</v>
      </c>
      <c r="N20" s="46"/>
    </row>
    <row r="21" spans="1:14" ht="19.5" customHeight="1">
      <c r="A21" s="64">
        <v>17</v>
      </c>
      <c r="B21" s="65">
        <f>'1月'!Z20</f>
        <v>2.4166666666666665</v>
      </c>
      <c r="C21" s="66">
        <f>'2月'!Z20</f>
        <v>2.5875</v>
      </c>
      <c r="D21" s="66">
        <f>'3月'!Z20</f>
        <v>3.0041666666666664</v>
      </c>
      <c r="E21" s="66">
        <f>'4月'!Z20</f>
        <v>1.904166666666666</v>
      </c>
      <c r="F21" s="66">
        <f>'5月'!Z20</f>
        <v>2.1250000000000004</v>
      </c>
      <c r="G21" s="66">
        <f>'6月'!Z20</f>
        <v>1.5625000000000007</v>
      </c>
      <c r="H21" s="66">
        <f>'7月'!Z20</f>
        <v>2.641666666666667</v>
      </c>
      <c r="I21" s="66">
        <f>'8月'!Z20</f>
        <v>2.1458333333333335</v>
      </c>
      <c r="J21" s="66">
        <f>'9月'!Z20</f>
        <v>1.5041666666666664</v>
      </c>
      <c r="K21" s="66">
        <f>'10月'!Z20</f>
        <v>2.783333333333333</v>
      </c>
      <c r="L21" s="66">
        <f>'11月'!Z20</f>
        <v>2.2</v>
      </c>
      <c r="M21" s="67">
        <f>'12月'!Z20</f>
        <v>3.079166666666667</v>
      </c>
      <c r="N21" s="46"/>
    </row>
    <row r="22" spans="1:14" ht="19.5" customHeight="1">
      <c r="A22" s="64">
        <v>18</v>
      </c>
      <c r="B22" s="65">
        <f>'1月'!Z21</f>
        <v>4.408333333333332</v>
      </c>
      <c r="C22" s="66">
        <f>'2月'!Z21</f>
        <v>1.8833333333333337</v>
      </c>
      <c r="D22" s="66">
        <f>'3月'!Z21</f>
        <v>2.191666666666667</v>
      </c>
      <c r="E22" s="66">
        <f>'4月'!Z21</f>
        <v>2.795833333333333</v>
      </c>
      <c r="F22" s="66">
        <f>'5月'!Z21</f>
        <v>1.5041666666666667</v>
      </c>
      <c r="G22" s="66">
        <f>'6月'!Z21</f>
        <v>1.2041666666666664</v>
      </c>
      <c r="H22" s="66">
        <f>'7月'!Z21</f>
        <v>1.4208333333333334</v>
      </c>
      <c r="I22" s="66">
        <f>'8月'!Z21</f>
        <v>2.3958333333333335</v>
      </c>
      <c r="J22" s="66">
        <f>'9月'!Z21</f>
        <v>3.599999999999999</v>
      </c>
      <c r="K22" s="66">
        <f>'10月'!Z21</f>
        <v>2.3249999999999997</v>
      </c>
      <c r="L22" s="66">
        <f>'11月'!Z21</f>
        <v>2.0916666666666672</v>
      </c>
      <c r="M22" s="67">
        <f>'12月'!Z21</f>
        <v>2.3625000000000003</v>
      </c>
      <c r="N22" s="46"/>
    </row>
    <row r="23" spans="1:14" ht="19.5" customHeight="1">
      <c r="A23" s="64">
        <v>19</v>
      </c>
      <c r="B23" s="65">
        <f>'1月'!Z22</f>
        <v>2.341666666666667</v>
      </c>
      <c r="C23" s="66">
        <f>'2月'!Z22</f>
        <v>1.6291666666666673</v>
      </c>
      <c r="D23" s="66">
        <f>'3月'!Z22</f>
        <v>2.4791666666666665</v>
      </c>
      <c r="E23" s="66">
        <f>'4月'!Z22</f>
        <v>4.420833333333333</v>
      </c>
      <c r="F23" s="66">
        <f>'5月'!Z22</f>
        <v>5.45</v>
      </c>
      <c r="G23" s="66">
        <f>'6月'!Z22</f>
        <v>1.9833333333333336</v>
      </c>
      <c r="H23" s="66">
        <f>'7月'!Z22</f>
        <v>2.004166666666667</v>
      </c>
      <c r="I23" s="66">
        <f>'8月'!Z22</f>
        <v>2.1250000000000004</v>
      </c>
      <c r="J23" s="66">
        <f>'9月'!Z22</f>
        <v>2.025</v>
      </c>
      <c r="K23" s="66">
        <f>'10月'!Z22</f>
        <v>1.825</v>
      </c>
      <c r="L23" s="66">
        <f>'11月'!Z22</f>
        <v>3.9583333333333335</v>
      </c>
      <c r="M23" s="67">
        <f>'12月'!Z22</f>
        <v>5.845833333333334</v>
      </c>
      <c r="N23" s="46"/>
    </row>
    <row r="24" spans="1:14" ht="19.5" customHeight="1">
      <c r="A24" s="68">
        <v>20</v>
      </c>
      <c r="B24" s="69">
        <f>'1月'!Z23</f>
        <v>1.5416666666666663</v>
      </c>
      <c r="C24" s="70">
        <f>'2月'!Z23</f>
        <v>2.1041666666666665</v>
      </c>
      <c r="D24" s="70">
        <f>'3月'!Z23</f>
        <v>4.3999999999999995</v>
      </c>
      <c r="E24" s="70">
        <f>'4月'!Z23</f>
        <v>1.9041666666666666</v>
      </c>
      <c r="F24" s="70">
        <f>'5月'!Z23</f>
        <v>4.904166666666667</v>
      </c>
      <c r="G24" s="70">
        <f>'6月'!Z23</f>
        <v>1.7625</v>
      </c>
      <c r="H24" s="70">
        <f>'7月'!Z23</f>
        <v>2.308333333333333</v>
      </c>
      <c r="I24" s="70">
        <f>'8月'!Z23</f>
        <v>3.0666666666666664</v>
      </c>
      <c r="J24" s="70">
        <f>'9月'!Z23</f>
        <v>1.5791666666666666</v>
      </c>
      <c r="K24" s="70">
        <f>'10月'!Z23</f>
        <v>3.6708333333333325</v>
      </c>
      <c r="L24" s="70">
        <f>'11月'!Z23</f>
        <v>4.358333333333333</v>
      </c>
      <c r="M24" s="71">
        <f>'12月'!Z23</f>
        <v>3.7208333333333337</v>
      </c>
      <c r="N24" s="46"/>
    </row>
    <row r="25" spans="1:14" ht="19.5" customHeight="1">
      <c r="A25" s="60">
        <v>21</v>
      </c>
      <c r="B25" s="61">
        <f>'1月'!Z24</f>
        <v>3.0875</v>
      </c>
      <c r="C25" s="62">
        <f>'2月'!Z24</f>
        <v>1.933333333333333</v>
      </c>
      <c r="D25" s="62">
        <f>'3月'!Z24</f>
        <v>2.2458333333333336</v>
      </c>
      <c r="E25" s="62">
        <f>'4月'!Z24</f>
        <v>1.5958333333333332</v>
      </c>
      <c r="F25" s="62">
        <f>'5月'!Z24</f>
        <v>3.4875000000000003</v>
      </c>
      <c r="G25" s="62">
        <f>'6月'!Z24</f>
        <v>2.520833333333333</v>
      </c>
      <c r="H25" s="62">
        <f>'7月'!Z24</f>
        <v>1.5958333333333339</v>
      </c>
      <c r="I25" s="62">
        <f>'8月'!Z24</f>
        <v>1.6708333333333334</v>
      </c>
      <c r="J25" s="62">
        <f>'9月'!Z24</f>
        <v>1.7541666666666664</v>
      </c>
      <c r="K25" s="62">
        <f>'10月'!Z24</f>
        <v>4.029166666666667</v>
      </c>
      <c r="L25" s="62">
        <f>'11月'!Z24</f>
        <v>3.4958333333333336</v>
      </c>
      <c r="M25" s="63">
        <f>'12月'!Z24</f>
        <v>1.8875000000000002</v>
      </c>
      <c r="N25" s="46"/>
    </row>
    <row r="26" spans="1:14" ht="19.5" customHeight="1">
      <c r="A26" s="64">
        <v>22</v>
      </c>
      <c r="B26" s="65">
        <f>'1月'!Z25</f>
        <v>1.1</v>
      </c>
      <c r="C26" s="66">
        <f>'2月'!Z25</f>
        <v>2.820833333333333</v>
      </c>
      <c r="D26" s="66">
        <f>'3月'!Z25</f>
        <v>2.3666666666666667</v>
      </c>
      <c r="E26" s="66">
        <f>'4月'!Z25</f>
        <v>2.1375</v>
      </c>
      <c r="F26" s="66">
        <f>'5月'!Z25</f>
        <v>3.141666666666666</v>
      </c>
      <c r="G26" s="66">
        <f>'6月'!Z25</f>
        <v>4.258333333333333</v>
      </c>
      <c r="H26" s="66">
        <f>'7月'!Z25</f>
        <v>1.5458333333333334</v>
      </c>
      <c r="I26" s="66">
        <f>'8月'!Z25</f>
        <v>2.8458333333333337</v>
      </c>
      <c r="J26" s="66">
        <f>'9月'!Z25</f>
        <v>3.35</v>
      </c>
      <c r="K26" s="66">
        <f>'10月'!Z25</f>
        <v>1.3499999999999999</v>
      </c>
      <c r="L26" s="66">
        <f>'11月'!Z25</f>
        <v>2.525</v>
      </c>
      <c r="M26" s="67">
        <f>'12月'!Z25</f>
        <v>1.9124999999999996</v>
      </c>
      <c r="N26" s="46"/>
    </row>
    <row r="27" spans="1:14" ht="19.5" customHeight="1">
      <c r="A27" s="64">
        <v>23</v>
      </c>
      <c r="B27" s="65">
        <f>'1月'!Z26</f>
        <v>1.95</v>
      </c>
      <c r="C27" s="66">
        <f>'2月'!Z26</f>
        <v>3.8166666666666664</v>
      </c>
      <c r="D27" s="66">
        <f>'3月'!Z26</f>
        <v>2.0500000000000003</v>
      </c>
      <c r="E27" s="66">
        <f>'4月'!Z26</f>
        <v>2.6999999999999997</v>
      </c>
      <c r="F27" s="66">
        <f>'5月'!Z26</f>
        <v>2.029166666666667</v>
      </c>
      <c r="G27" s="66">
        <f>'6月'!Z26</f>
        <v>1.6625000000000003</v>
      </c>
      <c r="H27" s="66">
        <f>'7月'!Z26</f>
        <v>0.6249999999999999</v>
      </c>
      <c r="I27" s="66">
        <f>'8月'!Z26</f>
        <v>1.6875000000000002</v>
      </c>
      <c r="J27" s="66">
        <f>'9月'!Z26</f>
        <v>3.5333333333333337</v>
      </c>
      <c r="K27" s="66">
        <f>'10月'!Z26</f>
        <v>1.9458333333333335</v>
      </c>
      <c r="L27" s="66">
        <f>'11月'!Z26</f>
        <v>2.5916666666666663</v>
      </c>
      <c r="M27" s="67">
        <f>'12月'!Z26</f>
        <v>1.6124999999999998</v>
      </c>
      <c r="N27" s="46"/>
    </row>
    <row r="28" spans="1:14" ht="19.5" customHeight="1">
      <c r="A28" s="64">
        <v>24</v>
      </c>
      <c r="B28" s="65">
        <f>'1月'!Z27</f>
        <v>2.475</v>
      </c>
      <c r="C28" s="66">
        <f>'2月'!Z27</f>
        <v>1.7916666666666663</v>
      </c>
      <c r="D28" s="66">
        <f>'3月'!Z27</f>
        <v>3.0875</v>
      </c>
      <c r="E28" s="66">
        <f>'4月'!Z27</f>
        <v>3.404166666666667</v>
      </c>
      <c r="F28" s="66">
        <f>'5月'!Z27</f>
        <v>3.104166666666666</v>
      </c>
      <c r="G28" s="66">
        <f>'6月'!Z27</f>
        <v>2.9625</v>
      </c>
      <c r="H28" s="66">
        <f>'7月'!Z27</f>
        <v>1.5375000000000003</v>
      </c>
      <c r="I28" s="66">
        <f>'8月'!Z27</f>
        <v>3.329166666666667</v>
      </c>
      <c r="J28" s="66">
        <f>'9月'!Z27</f>
        <v>6.745833333333334</v>
      </c>
      <c r="K28" s="66">
        <f>'10月'!Z27</f>
        <v>2.420833333333334</v>
      </c>
      <c r="L28" s="66">
        <f>'11月'!Z27</f>
        <v>3.3124999999999996</v>
      </c>
      <c r="M28" s="67">
        <f>'12月'!Z27</f>
        <v>2.175</v>
      </c>
      <c r="N28" s="46"/>
    </row>
    <row r="29" spans="1:14" ht="19.5" customHeight="1">
      <c r="A29" s="64">
        <v>25</v>
      </c>
      <c r="B29" s="65">
        <f>'1月'!Z28</f>
        <v>2.3583333333333334</v>
      </c>
      <c r="C29" s="66">
        <f>'2月'!Z28</f>
        <v>1.8291666666666666</v>
      </c>
      <c r="D29" s="66">
        <f>'3月'!Z28</f>
        <v>1.8666666666666671</v>
      </c>
      <c r="E29" s="66">
        <f>'4月'!Z28</f>
        <v>2.9250000000000003</v>
      </c>
      <c r="F29" s="66">
        <f>'5月'!Z28</f>
        <v>2.737499999999999</v>
      </c>
      <c r="G29" s="66">
        <f>'6月'!Z28</f>
        <v>2.158333333333333</v>
      </c>
      <c r="H29" s="66">
        <f>'7月'!Z28</f>
        <v>1.7874999999999999</v>
      </c>
      <c r="I29" s="66">
        <f>'8月'!Z28</f>
        <v>2.6791666666666667</v>
      </c>
      <c r="J29" s="66">
        <f>'9月'!Z28</f>
        <v>5.591666666666668</v>
      </c>
      <c r="K29" s="66">
        <f>'10月'!Z28</f>
        <v>2.5125</v>
      </c>
      <c r="L29" s="66">
        <f>'11月'!Z28</f>
        <v>3.137500000000001</v>
      </c>
      <c r="M29" s="67">
        <f>'12月'!Z28</f>
        <v>2.2583333333333337</v>
      </c>
      <c r="N29" s="46"/>
    </row>
    <row r="30" spans="1:14" ht="19.5" customHeight="1">
      <c r="A30" s="64">
        <v>26</v>
      </c>
      <c r="B30" s="65">
        <f>'1月'!Z29</f>
        <v>1.7625</v>
      </c>
      <c r="C30" s="66">
        <f>'2月'!Z29</f>
        <v>3.333333333333334</v>
      </c>
      <c r="D30" s="66">
        <f>'3月'!Z29</f>
        <v>1.8458333333333332</v>
      </c>
      <c r="E30" s="66">
        <f>'4月'!Z29</f>
        <v>3.8499999999999996</v>
      </c>
      <c r="F30" s="66">
        <f>'5月'!Z29</f>
        <v>1.3875</v>
      </c>
      <c r="G30" s="66">
        <f>'6月'!Z29</f>
        <v>1.3791666666666667</v>
      </c>
      <c r="H30" s="66">
        <f>'7月'!Z29</f>
        <v>1.8541666666666663</v>
      </c>
      <c r="I30" s="66">
        <f>'8月'!Z29</f>
        <v>1.2458333333333338</v>
      </c>
      <c r="J30" s="66">
        <f>'9月'!Z29</f>
        <v>3.0250000000000004</v>
      </c>
      <c r="K30" s="66">
        <f>'10月'!Z29</f>
        <v>1.8125000000000002</v>
      </c>
      <c r="L30" s="66">
        <f>'11月'!Z29</f>
        <v>1.6291666666666662</v>
      </c>
      <c r="M30" s="67">
        <f>'12月'!Z29</f>
        <v>2.3791666666666664</v>
      </c>
      <c r="N30" s="46"/>
    </row>
    <row r="31" spans="1:14" ht="19.5" customHeight="1">
      <c r="A31" s="64">
        <v>27</v>
      </c>
      <c r="B31" s="65">
        <f>'1月'!Z30</f>
        <v>3.2458333333333336</v>
      </c>
      <c r="C31" s="66">
        <f>'2月'!Z30</f>
        <v>3.2416666666666667</v>
      </c>
      <c r="D31" s="66">
        <f>'3月'!Z30</f>
        <v>4.245833333333334</v>
      </c>
      <c r="E31" s="66">
        <f>'4月'!Z30</f>
        <v>2.370833333333333</v>
      </c>
      <c r="F31" s="66">
        <f>'5月'!Z30</f>
        <v>1.5916666666666668</v>
      </c>
      <c r="G31" s="66">
        <f>'6月'!Z30</f>
        <v>1.5833333333333333</v>
      </c>
      <c r="H31" s="66">
        <f>'7月'!Z30</f>
        <v>1.2791666666666666</v>
      </c>
      <c r="I31" s="66">
        <f>'8月'!Z30</f>
        <v>1.729166666666667</v>
      </c>
      <c r="J31" s="66">
        <f>'9月'!Z30</f>
        <v>1.7583333333333335</v>
      </c>
      <c r="K31" s="66">
        <f>'10月'!Z30</f>
        <v>1.8416666666666668</v>
      </c>
      <c r="L31" s="66">
        <f>'11月'!Z30</f>
        <v>2.7166666666666663</v>
      </c>
      <c r="M31" s="67">
        <f>'12月'!Z30</f>
        <v>2.441666666666667</v>
      </c>
      <c r="N31" s="46"/>
    </row>
    <row r="32" spans="1:14" ht="19.5" customHeight="1">
      <c r="A32" s="64">
        <v>28</v>
      </c>
      <c r="B32" s="65">
        <f>'1月'!Z31</f>
        <v>6.470833333333334</v>
      </c>
      <c r="C32" s="66">
        <f>'2月'!Z31</f>
        <v>2.0875</v>
      </c>
      <c r="D32" s="66">
        <f>'3月'!Z31</f>
        <v>4.445833333333333</v>
      </c>
      <c r="E32" s="66">
        <f>'4月'!Z31</f>
        <v>1.4749999999999999</v>
      </c>
      <c r="F32" s="66">
        <f>'5月'!Z31</f>
        <v>1.7625</v>
      </c>
      <c r="G32" s="66">
        <f>'6月'!Z31</f>
        <v>1.2916666666666667</v>
      </c>
      <c r="H32" s="66">
        <f>'7月'!Z31</f>
        <v>1.2333333333333332</v>
      </c>
      <c r="I32" s="66">
        <f>'8月'!Z31</f>
        <v>3.029166666666667</v>
      </c>
      <c r="J32" s="66">
        <f>'9月'!Z31</f>
        <v>2.5500000000000003</v>
      </c>
      <c r="K32" s="66">
        <f>'10月'!Z31</f>
        <v>1.8708333333333333</v>
      </c>
      <c r="L32" s="66">
        <f>'11月'!Z31</f>
        <v>3.0999999999999996</v>
      </c>
      <c r="M32" s="67">
        <f>'12月'!Z31</f>
        <v>2.0625000000000004</v>
      </c>
      <c r="N32" s="46"/>
    </row>
    <row r="33" spans="1:14" ht="19.5" customHeight="1">
      <c r="A33" s="64">
        <v>29</v>
      </c>
      <c r="B33" s="65">
        <f>'1月'!Z32</f>
        <v>4.333333333333333</v>
      </c>
      <c r="C33" s="66">
        <f>'2月'!Z32</f>
        <v>2.0749999999999997</v>
      </c>
      <c r="D33" s="66">
        <f>'3月'!Z32</f>
        <v>3.375</v>
      </c>
      <c r="E33" s="66">
        <f>'4月'!Z32</f>
        <v>2.358333333333334</v>
      </c>
      <c r="F33" s="66">
        <f>'5月'!Z32</f>
        <v>2.1583333333333337</v>
      </c>
      <c r="G33" s="66">
        <f>'6月'!Z32</f>
        <v>2.2291666666666665</v>
      </c>
      <c r="H33" s="66">
        <f>'7月'!Z32</f>
        <v>3.3333333333333326</v>
      </c>
      <c r="I33" s="66">
        <f>'8月'!Z32</f>
        <v>2.7624999999999993</v>
      </c>
      <c r="J33" s="66">
        <f>'9月'!Z32</f>
        <v>3.6750000000000003</v>
      </c>
      <c r="K33" s="66">
        <f>'10月'!Z32</f>
        <v>2.0708333333333333</v>
      </c>
      <c r="L33" s="66">
        <f>'11月'!Z32</f>
        <v>1.645833333333333</v>
      </c>
      <c r="M33" s="67">
        <f>'12月'!Z32</f>
        <v>1.5</v>
      </c>
      <c r="N33" s="46"/>
    </row>
    <row r="34" spans="1:14" ht="19.5" customHeight="1">
      <c r="A34" s="64">
        <v>30</v>
      </c>
      <c r="B34" s="65">
        <f>'1月'!Z33</f>
        <v>2.6041666666666665</v>
      </c>
      <c r="C34" s="66"/>
      <c r="D34" s="66">
        <f>'3月'!Z33</f>
        <v>2.5916666666666663</v>
      </c>
      <c r="E34" s="66">
        <f>'4月'!Z33</f>
        <v>1.9041666666666666</v>
      </c>
      <c r="F34" s="66">
        <f>'5月'!Z33</f>
        <v>2.4499999999999997</v>
      </c>
      <c r="G34" s="66">
        <f>'6月'!Z33</f>
        <v>3.0416666666666665</v>
      </c>
      <c r="H34" s="66">
        <f>'7月'!Z33</f>
        <v>1.425</v>
      </c>
      <c r="I34" s="66">
        <f>'8月'!Z33</f>
        <v>1.7249999999999996</v>
      </c>
      <c r="J34" s="66">
        <f>'9月'!Z33</f>
        <v>3.954166666666667</v>
      </c>
      <c r="K34" s="66">
        <f>'10月'!Z33</f>
        <v>2.991666666666666</v>
      </c>
      <c r="L34" s="66">
        <f>'11月'!Z33</f>
        <v>3.2416666666666667</v>
      </c>
      <c r="M34" s="67">
        <f>'12月'!Z33</f>
        <v>4.1375</v>
      </c>
      <c r="N34" s="46"/>
    </row>
    <row r="35" spans="1:14" ht="19.5" customHeight="1">
      <c r="A35" s="72">
        <v>31</v>
      </c>
      <c r="B35" s="73">
        <f>'1月'!Z34</f>
        <v>2.8041666666666667</v>
      </c>
      <c r="C35" s="74"/>
      <c r="D35" s="74">
        <f>'3月'!Z34</f>
        <v>1.7625</v>
      </c>
      <c r="E35" s="74"/>
      <c r="F35" s="74">
        <f>'5月'!Z34</f>
        <v>2.875</v>
      </c>
      <c r="G35" s="74"/>
      <c r="H35" s="74">
        <f>'7月'!Z34</f>
        <v>1.2458333333333333</v>
      </c>
      <c r="I35" s="74">
        <f>'8月'!Z34</f>
        <v>4.204166666666667</v>
      </c>
      <c r="J35" s="74"/>
      <c r="K35" s="74">
        <f>'10月'!Z34</f>
        <v>2.7750000000000004</v>
      </c>
      <c r="L35" s="74"/>
      <c r="M35" s="75">
        <f>'12月'!Z34</f>
        <v>2.55</v>
      </c>
      <c r="N35" s="46"/>
    </row>
    <row r="36" spans="1:14" ht="19.5" customHeight="1">
      <c r="A36" s="98" t="s">
        <v>34</v>
      </c>
      <c r="B36" s="99">
        <f>AVERAGE(B5:B35)</f>
        <v>2.409543010752688</v>
      </c>
      <c r="C36" s="100">
        <f aca="true" t="shared" si="0" ref="C36:M36">AVERAGE(C5:C35)</f>
        <v>2.396408045977011</v>
      </c>
      <c r="D36" s="130">
        <f t="shared" si="0"/>
        <v>2.688709677419354</v>
      </c>
      <c r="E36" s="100">
        <f t="shared" si="0"/>
        <v>2.8584722222222223</v>
      </c>
      <c r="F36" s="100">
        <f t="shared" si="0"/>
        <v>2.5130376344086027</v>
      </c>
      <c r="G36" s="100">
        <f t="shared" si="0"/>
        <v>2.2551388888888892</v>
      </c>
      <c r="H36" s="100">
        <f t="shared" si="0"/>
        <v>2.4303763440860218</v>
      </c>
      <c r="I36" s="100">
        <f t="shared" si="0"/>
        <v>2.3127688172043013</v>
      </c>
      <c r="J36" s="100">
        <f t="shared" si="0"/>
        <v>2.8843055555555557</v>
      </c>
      <c r="K36" s="100">
        <f t="shared" si="0"/>
        <v>2.7099462365591402</v>
      </c>
      <c r="L36" s="100">
        <f t="shared" si="0"/>
        <v>2.5956944444444434</v>
      </c>
      <c r="M36" s="101">
        <f t="shared" si="0"/>
        <v>2.5424731182795695</v>
      </c>
      <c r="N36" s="46"/>
    </row>
    <row r="37" spans="1:14" ht="19.5" customHeight="1">
      <c r="A37" s="76" t="s">
        <v>35</v>
      </c>
      <c r="B37" s="77">
        <f>AVERAGE(B5:B14)</f>
        <v>2.0145833333333334</v>
      </c>
      <c r="C37" s="78">
        <f aca="true" t="shared" si="1" ref="C37:M37">AVERAGE(C5:C14)</f>
        <v>2.69625</v>
      </c>
      <c r="D37" s="78">
        <f t="shared" si="1"/>
        <v>2.4575</v>
      </c>
      <c r="E37" s="78">
        <f t="shared" si="1"/>
        <v>2.361666666666667</v>
      </c>
      <c r="F37" s="78">
        <f t="shared" si="1"/>
        <v>2.505</v>
      </c>
      <c r="G37" s="78">
        <f t="shared" si="1"/>
        <v>2.339583333333334</v>
      </c>
      <c r="H37" s="78">
        <f t="shared" si="1"/>
        <v>3.3699999999999997</v>
      </c>
      <c r="I37" s="78">
        <f t="shared" si="1"/>
        <v>2.402083333333333</v>
      </c>
      <c r="J37" s="78">
        <f t="shared" si="1"/>
        <v>2.8070833333333334</v>
      </c>
      <c r="K37" s="78">
        <f t="shared" si="1"/>
        <v>2.7475</v>
      </c>
      <c r="L37" s="78">
        <f t="shared" si="1"/>
        <v>2.3162499999999997</v>
      </c>
      <c r="M37" s="79">
        <f t="shared" si="1"/>
        <v>2.117916666666667</v>
      </c>
      <c r="N37" s="46"/>
    </row>
    <row r="38" spans="1:14" ht="19.5" customHeight="1">
      <c r="A38" s="80" t="s">
        <v>36</v>
      </c>
      <c r="B38" s="81">
        <f>AVERAGE(B15:B24)</f>
        <v>2.235833333333333</v>
      </c>
      <c r="C38" s="82">
        <f aca="true" t="shared" si="2" ref="C38:M38">AVERAGE(C15:C24)</f>
        <v>1.9604166666666667</v>
      </c>
      <c r="D38" s="82">
        <f t="shared" si="2"/>
        <v>2.8891666666666667</v>
      </c>
      <c r="E38" s="82">
        <f t="shared" si="2"/>
        <v>3.7416666666666663</v>
      </c>
      <c r="F38" s="82">
        <f t="shared" si="2"/>
        <v>2.612916666666666</v>
      </c>
      <c r="G38" s="82">
        <f t="shared" si="2"/>
        <v>2.1170833333333334</v>
      </c>
      <c r="H38" s="82">
        <f t="shared" si="2"/>
        <v>2.4179166666666667</v>
      </c>
      <c r="I38" s="82">
        <f t="shared" si="2"/>
        <v>2.0766666666666667</v>
      </c>
      <c r="J38" s="82">
        <f t="shared" si="2"/>
        <v>2.2520833333333328</v>
      </c>
      <c r="K38" s="82">
        <f t="shared" si="2"/>
        <v>3.09125</v>
      </c>
      <c r="L38" s="82">
        <f t="shared" si="2"/>
        <v>2.73125</v>
      </c>
      <c r="M38" s="83">
        <f t="shared" si="2"/>
        <v>3.2720833333333332</v>
      </c>
      <c r="N38" s="46"/>
    </row>
    <row r="39" spans="1:14" ht="19.5" customHeight="1">
      <c r="A39" s="84" t="s">
        <v>37</v>
      </c>
      <c r="B39" s="85">
        <f>AVERAGE(B25:B35)</f>
        <v>2.9265151515151517</v>
      </c>
      <c r="C39" s="86">
        <f aca="true" t="shared" si="3" ref="C39:M39">AVERAGE(C25:C35)</f>
        <v>2.547685185185185</v>
      </c>
      <c r="D39" s="86">
        <f t="shared" si="3"/>
        <v>2.716666666666667</v>
      </c>
      <c r="E39" s="86">
        <f t="shared" si="3"/>
        <v>2.4720833333333334</v>
      </c>
      <c r="F39" s="86">
        <f t="shared" si="3"/>
        <v>2.4295454545454542</v>
      </c>
      <c r="G39" s="86">
        <f t="shared" si="3"/>
        <v>2.3087500000000003</v>
      </c>
      <c r="H39" s="86">
        <f t="shared" si="3"/>
        <v>1.5875</v>
      </c>
      <c r="I39" s="86">
        <f t="shared" si="3"/>
        <v>2.446212121212121</v>
      </c>
      <c r="J39" s="86">
        <f t="shared" si="3"/>
        <v>3.59375</v>
      </c>
      <c r="K39" s="86">
        <f t="shared" si="3"/>
        <v>2.329166666666666</v>
      </c>
      <c r="L39" s="86">
        <f t="shared" si="3"/>
        <v>2.739583333333333</v>
      </c>
      <c r="M39" s="87">
        <f t="shared" si="3"/>
        <v>2.265151515151515</v>
      </c>
      <c r="N39" s="46"/>
    </row>
    <row r="48" ht="12">
      <c r="A48" s="88" t="s">
        <v>38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 transitionEvaluation="1" transitionEntry="1"/>
  <dimension ref="A1:N48"/>
  <sheetViews>
    <sheetView showGridLines="0" zoomScalePageLayoutView="0" workbookViewId="0" topLeftCell="A1">
      <selection activeCell="A1" sqref="A1"/>
    </sheetView>
  </sheetViews>
  <sheetFormatPr defaultColWidth="7.8515625" defaultRowHeight="12"/>
  <cols>
    <col min="1" max="1" width="10.8515625" style="47" customWidth="1"/>
    <col min="2" max="13" width="8.421875" style="47" customWidth="1"/>
    <col min="14" max="14" width="3.140625" style="47" customWidth="1"/>
    <col min="15" max="16384" width="7.8515625" style="47" customWidth="1"/>
  </cols>
  <sheetData>
    <row r="1" spans="1:14" ht="30" customHeight="1">
      <c r="A1" s="113" t="s">
        <v>39</v>
      </c>
      <c r="B1" s="44"/>
      <c r="C1" s="45"/>
      <c r="D1" s="45"/>
      <c r="E1" s="45"/>
      <c r="F1" s="45"/>
      <c r="G1" s="89"/>
      <c r="H1" s="44"/>
      <c r="I1" s="114">
        <f>'1月'!Z1</f>
        <v>2020</v>
      </c>
      <c r="J1" s="115" t="s">
        <v>43</v>
      </c>
      <c r="K1" s="158" t="str">
        <f>("（令和"&amp;TEXT((I1-2018),"0")&amp;"年）")</f>
        <v>（令和2年）</v>
      </c>
      <c r="L1" s="115"/>
      <c r="M1" s="44"/>
      <c r="N1" s="46"/>
    </row>
    <row r="2" spans="1:14" ht="18" customHeight="1">
      <c r="A2" s="48" t="s">
        <v>1</v>
      </c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46"/>
    </row>
    <row r="3" spans="1:14" ht="18" customHeight="1">
      <c r="A3" s="52"/>
      <c r="B3" s="53" t="s">
        <v>21</v>
      </c>
      <c r="C3" s="54" t="s">
        <v>22</v>
      </c>
      <c r="D3" s="54" t="s">
        <v>23</v>
      </c>
      <c r="E3" s="54" t="s">
        <v>24</v>
      </c>
      <c r="F3" s="54" t="s">
        <v>25</v>
      </c>
      <c r="G3" s="54" t="s">
        <v>26</v>
      </c>
      <c r="H3" s="54" t="s">
        <v>27</v>
      </c>
      <c r="I3" s="54" t="s">
        <v>28</v>
      </c>
      <c r="J3" s="54" t="s">
        <v>29</v>
      </c>
      <c r="K3" s="54" t="s">
        <v>30</v>
      </c>
      <c r="L3" s="54" t="s">
        <v>31</v>
      </c>
      <c r="M3" s="55" t="s">
        <v>32</v>
      </c>
      <c r="N3" s="46"/>
    </row>
    <row r="4" spans="1:14" ht="18" customHeight="1">
      <c r="A4" s="56" t="s">
        <v>33</v>
      </c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  <c r="N4" s="46"/>
    </row>
    <row r="5" spans="1:14" ht="18" customHeight="1">
      <c r="A5" s="60">
        <v>1</v>
      </c>
      <c r="B5" s="61">
        <f>'1月'!AB4</f>
        <v>6.5</v>
      </c>
      <c r="C5" s="62">
        <f>'2月'!AB4</f>
        <v>10.1</v>
      </c>
      <c r="D5" s="62">
        <f>'3月'!AB4</f>
        <v>7.2</v>
      </c>
      <c r="E5" s="62">
        <f>'4月'!AB4</f>
        <v>7</v>
      </c>
      <c r="F5" s="62">
        <f>'5月'!AB4</f>
        <v>4.8</v>
      </c>
      <c r="G5" s="62">
        <f>'6月'!AB4</f>
        <v>5.8</v>
      </c>
      <c r="H5" s="62">
        <f>'7月'!AB4</f>
        <v>10.7</v>
      </c>
      <c r="I5" s="62">
        <f>'8月'!AB4</f>
        <v>6.7</v>
      </c>
      <c r="J5" s="62">
        <f>'9月'!AB4</f>
        <v>6.9</v>
      </c>
      <c r="K5" s="62">
        <f>'10月'!AB4</f>
        <v>3.8</v>
      </c>
      <c r="L5" s="62">
        <f>'11月'!AB4</f>
        <v>4.3</v>
      </c>
      <c r="M5" s="63">
        <f>'12月'!AB4</f>
        <v>3.5</v>
      </c>
      <c r="N5" s="46"/>
    </row>
    <row r="6" spans="1:14" ht="18" customHeight="1">
      <c r="A6" s="64">
        <v>2</v>
      </c>
      <c r="B6" s="65">
        <f>'1月'!AB5</f>
        <v>6</v>
      </c>
      <c r="C6" s="66">
        <f>'2月'!AB5</f>
        <v>5.3</v>
      </c>
      <c r="D6" s="66">
        <f>'3月'!AB5</f>
        <v>6</v>
      </c>
      <c r="E6" s="66">
        <f>'4月'!AB5</f>
        <v>9.1</v>
      </c>
      <c r="F6" s="66">
        <f>'5月'!AB5</f>
        <v>6</v>
      </c>
      <c r="G6" s="66">
        <f>'6月'!AB5</f>
        <v>5.1</v>
      </c>
      <c r="H6" s="66">
        <f>'7月'!AB5</f>
        <v>7.6</v>
      </c>
      <c r="I6" s="66">
        <f>'8月'!AB5</f>
        <v>5.2</v>
      </c>
      <c r="J6" s="66">
        <f>'9月'!AB5</f>
        <v>5.7</v>
      </c>
      <c r="K6" s="66">
        <f>'10月'!AB5</f>
        <v>3.8</v>
      </c>
      <c r="L6" s="66">
        <f>'11月'!AB5</f>
        <v>6.4</v>
      </c>
      <c r="M6" s="67">
        <f>'12月'!AB5</f>
        <v>4.7</v>
      </c>
      <c r="N6" s="46"/>
    </row>
    <row r="7" spans="1:14" ht="18" customHeight="1">
      <c r="A7" s="64">
        <v>3</v>
      </c>
      <c r="B7" s="65">
        <f>'1月'!AB6</f>
        <v>4.2</v>
      </c>
      <c r="C7" s="66">
        <f>'2月'!AB6</f>
        <v>5.8</v>
      </c>
      <c r="D7" s="66">
        <f>'3月'!AB6</f>
        <v>5</v>
      </c>
      <c r="E7" s="66">
        <f>'4月'!AB6</f>
        <v>6.2</v>
      </c>
      <c r="F7" s="66">
        <f>'5月'!AB6</f>
        <v>6.6</v>
      </c>
      <c r="G7" s="66">
        <f>'6月'!AB6</f>
        <v>5.3</v>
      </c>
      <c r="H7" s="66">
        <f>'7月'!AB6</f>
        <v>7.1</v>
      </c>
      <c r="I7" s="66">
        <f>'8月'!AB6</f>
        <v>4.9</v>
      </c>
      <c r="J7" s="66">
        <f>'9月'!AB6</f>
        <v>7.2</v>
      </c>
      <c r="K7" s="66">
        <f>'10月'!AB6</f>
        <v>5.4</v>
      </c>
      <c r="L7" s="66">
        <f>'11月'!AB6</f>
        <v>8.6</v>
      </c>
      <c r="M7" s="67">
        <f>'12月'!AB6</f>
        <v>4.8</v>
      </c>
      <c r="N7" s="46"/>
    </row>
    <row r="8" spans="1:14" ht="18" customHeight="1">
      <c r="A8" s="64">
        <v>4</v>
      </c>
      <c r="B8" s="65">
        <f>'1月'!AB7</f>
        <v>6</v>
      </c>
      <c r="C8" s="66">
        <f>'2月'!AB7</f>
        <v>5.7</v>
      </c>
      <c r="D8" s="66">
        <f>'3月'!AB7</f>
        <v>4.3</v>
      </c>
      <c r="E8" s="66">
        <f>'4月'!AB7</f>
        <v>6</v>
      </c>
      <c r="F8" s="66">
        <f>'5月'!AB7</f>
        <v>6</v>
      </c>
      <c r="G8" s="66">
        <f>'6月'!AB7</f>
        <v>3.4</v>
      </c>
      <c r="H8" s="66">
        <f>'7月'!AB7</f>
        <v>5.2</v>
      </c>
      <c r="I8" s="66">
        <f>'8月'!AB7</f>
        <v>5.8</v>
      </c>
      <c r="J8" s="66">
        <f>'9月'!AB7</f>
        <v>6.4</v>
      </c>
      <c r="K8" s="66">
        <f>'10月'!AB7</f>
        <v>3</v>
      </c>
      <c r="L8" s="66">
        <f>'11月'!AB7</f>
        <v>9.4</v>
      </c>
      <c r="M8" s="67">
        <f>'12月'!AB7</f>
        <v>6.5</v>
      </c>
      <c r="N8" s="46"/>
    </row>
    <row r="9" spans="1:14" ht="18" customHeight="1">
      <c r="A9" s="64">
        <v>5</v>
      </c>
      <c r="B9" s="65">
        <f>'1月'!AB8</f>
        <v>6.3</v>
      </c>
      <c r="C9" s="66">
        <f>'2月'!AB8</f>
        <v>9.6</v>
      </c>
      <c r="D9" s="66">
        <f>'3月'!AB8</f>
        <v>10.8</v>
      </c>
      <c r="E9" s="66">
        <f>'4月'!AB8</f>
        <v>6.5</v>
      </c>
      <c r="F9" s="66">
        <f>'5月'!AB8</f>
        <v>6.2</v>
      </c>
      <c r="G9" s="66">
        <f>'6月'!AB8</f>
        <v>6.7</v>
      </c>
      <c r="H9" s="66">
        <f>'7月'!AB8</f>
        <v>4.3</v>
      </c>
      <c r="I9" s="66">
        <f>'8月'!AB8</f>
        <v>5.5</v>
      </c>
      <c r="J9" s="66">
        <f>'9月'!AB8</f>
        <v>7.5</v>
      </c>
      <c r="K9" s="66">
        <f>'10月'!AB8</f>
        <v>5.6</v>
      </c>
      <c r="L9" s="66">
        <f>'11月'!AB8</f>
        <v>4.7</v>
      </c>
      <c r="M9" s="67">
        <f>'12月'!AB8</f>
        <v>4</v>
      </c>
      <c r="N9" s="46"/>
    </row>
    <row r="10" spans="1:14" ht="18" customHeight="1">
      <c r="A10" s="64">
        <v>6</v>
      </c>
      <c r="B10" s="65">
        <f>'1月'!AB9</f>
        <v>4.6</v>
      </c>
      <c r="C10" s="66">
        <f>'2月'!AB9</f>
        <v>7.9</v>
      </c>
      <c r="D10" s="66">
        <f>'3月'!AB9</f>
        <v>5</v>
      </c>
      <c r="E10" s="66">
        <f>'4月'!AB9</f>
        <v>5.4</v>
      </c>
      <c r="F10" s="66">
        <f>'5月'!AB9</f>
        <v>4.5</v>
      </c>
      <c r="G10" s="66">
        <f>'6月'!AB9</f>
        <v>5.9</v>
      </c>
      <c r="H10" s="66">
        <f>'7月'!AB9</f>
        <v>7.8</v>
      </c>
      <c r="I10" s="66">
        <f>'8月'!AB9</f>
        <v>6.2</v>
      </c>
      <c r="J10" s="66">
        <f>'9月'!AB9</f>
        <v>5.8</v>
      </c>
      <c r="K10" s="66">
        <f>'10月'!AB9</f>
        <v>4.6</v>
      </c>
      <c r="L10" s="66">
        <f>'11月'!AB9</f>
        <v>3.1</v>
      </c>
      <c r="M10" s="67">
        <f>'12月'!AB9</f>
        <v>4.9</v>
      </c>
      <c r="N10" s="46"/>
    </row>
    <row r="11" spans="1:14" ht="18" customHeight="1">
      <c r="A11" s="64">
        <v>7</v>
      </c>
      <c r="B11" s="65">
        <f>'1月'!AB10</f>
        <v>4.8</v>
      </c>
      <c r="C11" s="66">
        <f>'2月'!AB10</f>
        <v>5.4</v>
      </c>
      <c r="D11" s="66">
        <f>'3月'!AB10</f>
        <v>4</v>
      </c>
      <c r="E11" s="66">
        <f>'4月'!AB10</f>
        <v>3.6</v>
      </c>
      <c r="F11" s="66">
        <f>'5月'!AB10</f>
        <v>7</v>
      </c>
      <c r="G11" s="66">
        <f>'6月'!AB10</f>
        <v>7.2</v>
      </c>
      <c r="H11" s="66">
        <f>'7月'!AB10</f>
        <v>9.3</v>
      </c>
      <c r="I11" s="66">
        <f>'8月'!AB10</f>
        <v>4.7</v>
      </c>
      <c r="J11" s="66">
        <f>'9月'!AB10</f>
        <v>6.5</v>
      </c>
      <c r="K11" s="66">
        <f>'10月'!AB10</f>
        <v>6.4</v>
      </c>
      <c r="L11" s="66">
        <f>'11月'!AB10</f>
        <v>3.8</v>
      </c>
      <c r="M11" s="67">
        <f>'12月'!AB10</f>
        <v>5.1</v>
      </c>
      <c r="N11" s="46"/>
    </row>
    <row r="12" spans="1:14" ht="18" customHeight="1">
      <c r="A12" s="64">
        <v>8</v>
      </c>
      <c r="B12" s="65">
        <f>'1月'!AB11</f>
        <v>5.6</v>
      </c>
      <c r="C12" s="66">
        <f>'2月'!AB11</f>
        <v>5.7</v>
      </c>
      <c r="D12" s="66">
        <f>'3月'!AB11</f>
        <v>4.9</v>
      </c>
      <c r="E12" s="66">
        <f>'4月'!AB11</f>
        <v>3.6</v>
      </c>
      <c r="F12" s="66">
        <f>'5月'!AB11</f>
        <v>5</v>
      </c>
      <c r="G12" s="66">
        <f>'6月'!AB11</f>
        <v>3.7</v>
      </c>
      <c r="H12" s="66">
        <f>'7月'!AB11</f>
        <v>9.3</v>
      </c>
      <c r="I12" s="66">
        <f>'8月'!AB11</f>
        <v>6.3</v>
      </c>
      <c r="J12" s="66">
        <f>'9月'!AB11</f>
        <v>7.2</v>
      </c>
      <c r="K12" s="66">
        <f>'10月'!AB11</f>
        <v>6.7</v>
      </c>
      <c r="L12" s="66">
        <f>'11月'!AB11</f>
        <v>6.5</v>
      </c>
      <c r="M12" s="67">
        <f>'12月'!AB11</f>
        <v>6.9</v>
      </c>
      <c r="N12" s="46"/>
    </row>
    <row r="13" spans="1:14" ht="18" customHeight="1">
      <c r="A13" s="64">
        <v>9</v>
      </c>
      <c r="B13" s="65">
        <f>'1月'!AB12</f>
        <v>5.1</v>
      </c>
      <c r="C13" s="66">
        <f>'2月'!AB12</f>
        <v>7.7</v>
      </c>
      <c r="D13" s="66">
        <f>'3月'!AB12</f>
        <v>6.5</v>
      </c>
      <c r="E13" s="66">
        <f>'4月'!AB12</f>
        <v>5.9</v>
      </c>
      <c r="F13" s="66">
        <f>'5月'!AB12</f>
        <v>6.6</v>
      </c>
      <c r="G13" s="66">
        <f>'6月'!AB12</f>
        <v>5</v>
      </c>
      <c r="H13" s="66">
        <f>'7月'!AB12</f>
        <v>6.7</v>
      </c>
      <c r="I13" s="66">
        <f>'8月'!AB12</f>
        <v>4.8</v>
      </c>
      <c r="J13" s="66">
        <f>'9月'!AB12</f>
        <v>6</v>
      </c>
      <c r="K13" s="66">
        <f>'10月'!AB12</f>
        <v>7.4</v>
      </c>
      <c r="L13" s="66">
        <f>'11月'!AB12</f>
        <v>8.1</v>
      </c>
      <c r="M13" s="67">
        <f>'12月'!AB12</f>
        <v>3.2</v>
      </c>
      <c r="N13" s="46"/>
    </row>
    <row r="14" spans="1:14" ht="18" customHeight="1">
      <c r="A14" s="68">
        <v>10</v>
      </c>
      <c r="B14" s="69">
        <f>'1月'!AB13</f>
        <v>6.4</v>
      </c>
      <c r="C14" s="70">
        <f>'2月'!AB13</f>
        <v>4.9</v>
      </c>
      <c r="D14" s="70">
        <f>'3月'!AB13</f>
        <v>8.1</v>
      </c>
      <c r="E14" s="70">
        <f>'4月'!AB13</f>
        <v>7.1</v>
      </c>
      <c r="F14" s="70">
        <f>'5月'!AB13</f>
        <v>5.1</v>
      </c>
      <c r="G14" s="70">
        <f>'6月'!AB13</f>
        <v>8.7</v>
      </c>
      <c r="H14" s="70">
        <f>'7月'!AB13</f>
        <v>5.6</v>
      </c>
      <c r="I14" s="70">
        <f>'8月'!AB13</f>
        <v>2.5</v>
      </c>
      <c r="J14" s="70">
        <f>'9月'!AB13</f>
        <v>5</v>
      </c>
      <c r="K14" s="70">
        <f>'10月'!AB13</f>
        <v>6.8</v>
      </c>
      <c r="L14" s="70">
        <f>'11月'!AB13</f>
        <v>5.6</v>
      </c>
      <c r="M14" s="71">
        <f>'12月'!AB13</f>
        <v>5.5</v>
      </c>
      <c r="N14" s="46"/>
    </row>
    <row r="15" spans="1:14" ht="18" customHeight="1">
      <c r="A15" s="60">
        <v>11</v>
      </c>
      <c r="B15" s="61">
        <f>'1月'!AB14</f>
        <v>3.4</v>
      </c>
      <c r="C15" s="62">
        <f>'2月'!AB14</f>
        <v>5.2</v>
      </c>
      <c r="D15" s="62">
        <f>'3月'!AB14</f>
        <v>10.6</v>
      </c>
      <c r="E15" s="62">
        <f>'4月'!AB14</f>
        <v>5.4</v>
      </c>
      <c r="F15" s="62">
        <f>'5月'!AB14</f>
        <v>4.9</v>
      </c>
      <c r="G15" s="62">
        <f>'6月'!AB14</f>
        <v>12.7</v>
      </c>
      <c r="H15" s="62">
        <f>'7月'!AB14</f>
        <v>7.7</v>
      </c>
      <c r="I15" s="62">
        <f>'8月'!AB14</f>
        <v>5.8</v>
      </c>
      <c r="J15" s="62">
        <f>'9月'!AB14</f>
        <v>6</v>
      </c>
      <c r="K15" s="62">
        <f>'10月'!AB14</f>
        <v>8.7</v>
      </c>
      <c r="L15" s="62">
        <f>'11月'!AB14</f>
        <v>6.6</v>
      </c>
      <c r="M15" s="63">
        <f>'12月'!AB14</f>
        <v>3</v>
      </c>
      <c r="N15" s="46"/>
    </row>
    <row r="16" spans="1:14" ht="18" customHeight="1">
      <c r="A16" s="64">
        <v>12</v>
      </c>
      <c r="B16" s="65">
        <f>'1月'!AB15</f>
        <v>4.8</v>
      </c>
      <c r="C16" s="66">
        <f>'2月'!AB15</f>
        <v>5.9</v>
      </c>
      <c r="D16" s="66">
        <f>'3月'!AB15</f>
        <v>9.3</v>
      </c>
      <c r="E16" s="66">
        <f>'4月'!AB15</f>
        <v>5.1</v>
      </c>
      <c r="F16" s="66">
        <f>'5月'!AB15</f>
        <v>5.7</v>
      </c>
      <c r="G16" s="66">
        <f>'6月'!AB15</f>
        <v>3.8</v>
      </c>
      <c r="H16" s="66">
        <f>'7月'!AB15</f>
        <v>7</v>
      </c>
      <c r="I16" s="66">
        <f>'8月'!AB15</f>
        <v>5.4</v>
      </c>
      <c r="J16" s="66">
        <f>'9月'!AB15</f>
        <v>5.3</v>
      </c>
      <c r="K16" s="66">
        <f>'10月'!AB15</f>
        <v>5.7</v>
      </c>
      <c r="L16" s="66">
        <f>'11月'!AB15</f>
        <v>4.7</v>
      </c>
      <c r="M16" s="67">
        <f>'12月'!AB15</f>
        <v>6.7</v>
      </c>
      <c r="N16" s="46"/>
    </row>
    <row r="17" spans="1:14" ht="18" customHeight="1">
      <c r="A17" s="64">
        <v>13</v>
      </c>
      <c r="B17" s="65">
        <f>'1月'!AB16</f>
        <v>4.9</v>
      </c>
      <c r="C17" s="66">
        <f>'2月'!AB16</f>
        <v>5</v>
      </c>
      <c r="D17" s="66">
        <f>'3月'!AB16</f>
        <v>7.3</v>
      </c>
      <c r="E17" s="66">
        <f>'4月'!AB16</f>
        <v>13.1</v>
      </c>
      <c r="F17" s="66">
        <f>'5月'!AB16</f>
        <v>6.3</v>
      </c>
      <c r="G17" s="66">
        <f>'6月'!AB16</f>
        <v>6.4</v>
      </c>
      <c r="H17" s="66">
        <f>'7月'!AB16</f>
        <v>3.9</v>
      </c>
      <c r="I17" s="66">
        <f>'8月'!AB16</f>
        <v>3.5</v>
      </c>
      <c r="J17" s="66">
        <f>'9月'!AB16</f>
        <v>6.8</v>
      </c>
      <c r="K17" s="66">
        <f>'10月'!AB16</f>
        <v>6</v>
      </c>
      <c r="L17" s="66">
        <f>'11月'!AB16</f>
        <v>3.3</v>
      </c>
      <c r="M17" s="67">
        <f>'12月'!AB16</f>
        <v>8.4</v>
      </c>
      <c r="N17" s="46"/>
    </row>
    <row r="18" spans="1:14" ht="18" customHeight="1">
      <c r="A18" s="64">
        <v>14</v>
      </c>
      <c r="B18" s="65">
        <f>'1月'!AB17</f>
        <v>4.4</v>
      </c>
      <c r="C18" s="66">
        <f>'2月'!AB17</f>
        <v>3.8</v>
      </c>
      <c r="D18" s="66">
        <f>'3月'!AB17</f>
        <v>7.6</v>
      </c>
      <c r="E18" s="66">
        <f>'4月'!AB17</f>
        <v>10</v>
      </c>
      <c r="F18" s="66">
        <f>'5月'!AB17</f>
        <v>4.4</v>
      </c>
      <c r="G18" s="66">
        <f>'6月'!AB17</f>
        <v>4</v>
      </c>
      <c r="H18" s="66">
        <f>'7月'!AB17</f>
        <v>3.3</v>
      </c>
      <c r="I18" s="66">
        <f>'8月'!AB17</f>
        <v>4.9</v>
      </c>
      <c r="J18" s="66">
        <f>'9月'!AB17</f>
        <v>5.3</v>
      </c>
      <c r="K18" s="66">
        <f>'10月'!AB17</f>
        <v>3.2</v>
      </c>
      <c r="L18" s="66">
        <f>'11月'!AB17</f>
        <v>4.7</v>
      </c>
      <c r="M18" s="67">
        <f>'12月'!AB17</f>
        <v>7.7</v>
      </c>
      <c r="N18" s="46"/>
    </row>
    <row r="19" spans="1:14" ht="18" customHeight="1">
      <c r="A19" s="64">
        <v>15</v>
      </c>
      <c r="B19" s="65">
        <f>'1月'!AB18</f>
        <v>5.4</v>
      </c>
      <c r="C19" s="66">
        <f>'2月'!AB18</f>
        <v>4.7</v>
      </c>
      <c r="D19" s="66">
        <f>'3月'!AB18</f>
        <v>4.1</v>
      </c>
      <c r="E19" s="66">
        <f>'4月'!AB18</f>
        <v>6.2</v>
      </c>
      <c r="F19" s="66">
        <f>'5月'!AB18</f>
        <v>4.4</v>
      </c>
      <c r="G19" s="66">
        <f>'6月'!AB18</f>
        <v>6.1</v>
      </c>
      <c r="H19" s="66">
        <f>'7月'!AB18</f>
        <v>7.1</v>
      </c>
      <c r="I19" s="66">
        <f>'8月'!AB18</f>
        <v>5.3</v>
      </c>
      <c r="J19" s="66">
        <f>'9月'!AB18</f>
        <v>6.3</v>
      </c>
      <c r="K19" s="66">
        <f>'10月'!AB18</f>
        <v>5.4</v>
      </c>
      <c r="L19" s="66">
        <f>'11月'!AB18</f>
        <v>7.1</v>
      </c>
      <c r="M19" s="67">
        <f>'12月'!AB18</f>
        <v>6.9</v>
      </c>
      <c r="N19" s="46"/>
    </row>
    <row r="20" spans="1:14" ht="18" customHeight="1">
      <c r="A20" s="64">
        <v>16</v>
      </c>
      <c r="B20" s="65">
        <f>'1月'!AB19</f>
        <v>4.4</v>
      </c>
      <c r="C20" s="66">
        <f>'2月'!AB19</f>
        <v>5.1</v>
      </c>
      <c r="D20" s="66">
        <f>'3月'!AB19</f>
        <v>8.1</v>
      </c>
      <c r="E20" s="66">
        <f>'4月'!AB19</f>
        <v>8.4</v>
      </c>
      <c r="F20" s="66">
        <f>'5月'!AB19</f>
        <v>8.6</v>
      </c>
      <c r="G20" s="66">
        <f>'6月'!AB19</f>
        <v>8</v>
      </c>
      <c r="H20" s="66">
        <f>'7月'!AB19</f>
        <v>4.9</v>
      </c>
      <c r="I20" s="66">
        <f>'8月'!AB19</f>
        <v>4.8</v>
      </c>
      <c r="J20" s="66">
        <f>'9月'!AB19</f>
        <v>5.1</v>
      </c>
      <c r="K20" s="66">
        <f>'10月'!AB19</f>
        <v>7.1</v>
      </c>
      <c r="L20" s="66">
        <f>'11月'!AB19</f>
        <v>7.4</v>
      </c>
      <c r="M20" s="67">
        <f>'12月'!AB19</f>
        <v>7</v>
      </c>
      <c r="N20" s="46"/>
    </row>
    <row r="21" spans="1:14" ht="18" customHeight="1">
      <c r="A21" s="64">
        <v>17</v>
      </c>
      <c r="B21" s="65">
        <f>'1月'!AB20</f>
        <v>6.3</v>
      </c>
      <c r="C21" s="66">
        <f>'2月'!AB20</f>
        <v>5</v>
      </c>
      <c r="D21" s="66">
        <f>'3月'!AB20</f>
        <v>7.5</v>
      </c>
      <c r="E21" s="66">
        <f>'4月'!AB20</f>
        <v>4.5</v>
      </c>
      <c r="F21" s="66">
        <f>'5月'!AB20</f>
        <v>4.8</v>
      </c>
      <c r="G21" s="66">
        <f>'6月'!AB20</f>
        <v>4.1</v>
      </c>
      <c r="H21" s="66">
        <f>'7月'!AB20</f>
        <v>5.2</v>
      </c>
      <c r="I21" s="66">
        <f>'8月'!AB20</f>
        <v>4.9</v>
      </c>
      <c r="J21" s="66">
        <f>'9月'!AB20</f>
        <v>4</v>
      </c>
      <c r="K21" s="66">
        <f>'10月'!AB20</f>
        <v>4.6</v>
      </c>
      <c r="L21" s="66">
        <f>'11月'!AB20</f>
        <v>7.2</v>
      </c>
      <c r="M21" s="67">
        <f>'12月'!AB20</f>
        <v>6.7</v>
      </c>
      <c r="N21" s="46"/>
    </row>
    <row r="22" spans="1:14" ht="18" customHeight="1">
      <c r="A22" s="64">
        <v>18</v>
      </c>
      <c r="B22" s="65">
        <f>'1月'!AB21</f>
        <v>7.5</v>
      </c>
      <c r="C22" s="66">
        <f>'2月'!AB21</f>
        <v>5.4</v>
      </c>
      <c r="D22" s="66">
        <f>'3月'!AB21</f>
        <v>6.2</v>
      </c>
      <c r="E22" s="66">
        <f>'4月'!AB21</f>
        <v>7.8</v>
      </c>
      <c r="F22" s="66">
        <f>'5月'!AB21</f>
        <v>3.1</v>
      </c>
      <c r="G22" s="66">
        <f>'6月'!AB21</f>
        <v>2.9</v>
      </c>
      <c r="H22" s="66">
        <f>'7月'!AB21</f>
        <v>4.1</v>
      </c>
      <c r="I22" s="66">
        <f>'8月'!AB21</f>
        <v>5.6</v>
      </c>
      <c r="J22" s="66">
        <f>'9月'!AB21</f>
        <v>6.8</v>
      </c>
      <c r="K22" s="66">
        <f>'10月'!AB21</f>
        <v>4.5</v>
      </c>
      <c r="L22" s="66">
        <f>'11月'!AB21</f>
        <v>5.7</v>
      </c>
      <c r="M22" s="67">
        <f>'12月'!AB21</f>
        <v>4.8</v>
      </c>
      <c r="N22" s="46"/>
    </row>
    <row r="23" spans="1:14" ht="18" customHeight="1">
      <c r="A23" s="64">
        <v>19</v>
      </c>
      <c r="B23" s="65">
        <f>'1月'!AB22</f>
        <v>5.8</v>
      </c>
      <c r="C23" s="66">
        <f>'2月'!AB22</f>
        <v>4.2</v>
      </c>
      <c r="D23" s="66">
        <f>'3月'!AB22</f>
        <v>7.4</v>
      </c>
      <c r="E23" s="66">
        <f>'4月'!AB22</f>
        <v>9.1</v>
      </c>
      <c r="F23" s="66">
        <f>'5月'!AB22</f>
        <v>10.4</v>
      </c>
      <c r="G23" s="66">
        <f>'6月'!AB22</f>
        <v>5.3</v>
      </c>
      <c r="H23" s="66">
        <f>'7月'!AB22</f>
        <v>5.2</v>
      </c>
      <c r="I23" s="66">
        <f>'8月'!AB22</f>
        <v>5.1</v>
      </c>
      <c r="J23" s="66">
        <f>'9月'!AB22</f>
        <v>5</v>
      </c>
      <c r="K23" s="66">
        <f>'10月'!AB22</f>
        <v>4.2</v>
      </c>
      <c r="L23" s="66">
        <f>'11月'!AB22</f>
        <v>8.1</v>
      </c>
      <c r="M23" s="67">
        <f>'12月'!AB22</f>
        <v>8.8</v>
      </c>
      <c r="N23" s="46"/>
    </row>
    <row r="24" spans="1:14" ht="18" customHeight="1">
      <c r="A24" s="68">
        <v>20</v>
      </c>
      <c r="B24" s="69">
        <f>'1月'!AB23</f>
        <v>4.8</v>
      </c>
      <c r="C24" s="70">
        <f>'2月'!AB23</f>
        <v>6.7</v>
      </c>
      <c r="D24" s="70">
        <f>'3月'!AB23</f>
        <v>10.6</v>
      </c>
      <c r="E24" s="70">
        <f>'4月'!AB23</f>
        <v>6.9</v>
      </c>
      <c r="F24" s="70">
        <f>'5月'!AB23</f>
        <v>8</v>
      </c>
      <c r="G24" s="70">
        <f>'6月'!AB23</f>
        <v>4.2</v>
      </c>
      <c r="H24" s="70">
        <f>'7月'!AB23</f>
        <v>5.2</v>
      </c>
      <c r="I24" s="70">
        <f>'8月'!AB23</f>
        <v>6.4</v>
      </c>
      <c r="J24" s="70">
        <f>'9月'!AB23</f>
        <v>3.8</v>
      </c>
      <c r="K24" s="70">
        <f>'10月'!AB23</f>
        <v>6.6</v>
      </c>
      <c r="L24" s="70">
        <f>'11月'!AB23</f>
        <v>10.4</v>
      </c>
      <c r="M24" s="71">
        <f>'12月'!AB23</f>
        <v>6</v>
      </c>
      <c r="N24" s="46"/>
    </row>
    <row r="25" spans="1:14" ht="18" customHeight="1">
      <c r="A25" s="60">
        <v>21</v>
      </c>
      <c r="B25" s="61">
        <f>'1月'!AB24</f>
        <v>9.4</v>
      </c>
      <c r="C25" s="62">
        <f>'2月'!AB24</f>
        <v>5</v>
      </c>
      <c r="D25" s="62">
        <f>'3月'!AB24</f>
        <v>6.4</v>
      </c>
      <c r="E25" s="62">
        <f>'4月'!AB24</f>
        <v>4.8</v>
      </c>
      <c r="F25" s="62">
        <f>'5月'!AB24</f>
        <v>7.4</v>
      </c>
      <c r="G25" s="62">
        <f>'6月'!AB24</f>
        <v>5.1</v>
      </c>
      <c r="H25" s="62">
        <f>'7月'!AB24</f>
        <v>3.4</v>
      </c>
      <c r="I25" s="62">
        <f>'8月'!AB24</f>
        <v>4</v>
      </c>
      <c r="J25" s="62">
        <f>'9月'!AB24</f>
        <v>3.4</v>
      </c>
      <c r="K25" s="62">
        <f>'10月'!AB24</f>
        <v>6.8</v>
      </c>
      <c r="L25" s="62">
        <f>'11月'!AB24</f>
        <v>9.6</v>
      </c>
      <c r="M25" s="63">
        <f>'12月'!AB24</f>
        <v>4.5</v>
      </c>
      <c r="N25" s="46"/>
    </row>
    <row r="26" spans="1:14" ht="18" customHeight="1">
      <c r="A26" s="64">
        <v>22</v>
      </c>
      <c r="B26" s="65">
        <f>'1月'!AB25</f>
        <v>2.6</v>
      </c>
      <c r="C26" s="66">
        <f>'2月'!AB25</f>
        <v>7.7</v>
      </c>
      <c r="D26" s="66">
        <f>'3月'!AB25</f>
        <v>6.8</v>
      </c>
      <c r="E26" s="66">
        <f>'4月'!AB25</f>
        <v>5.8</v>
      </c>
      <c r="F26" s="66">
        <f>'5月'!AB25</f>
        <v>6</v>
      </c>
      <c r="G26" s="66">
        <f>'6月'!AB25</f>
        <v>11.4</v>
      </c>
      <c r="H26" s="66">
        <f>'7月'!AB25</f>
        <v>4.5</v>
      </c>
      <c r="I26" s="66">
        <f>'8月'!AB25</f>
        <v>6.2</v>
      </c>
      <c r="J26" s="66">
        <f>'9月'!AB25</f>
        <v>7</v>
      </c>
      <c r="K26" s="66">
        <f>'10月'!AB25</f>
        <v>2.6</v>
      </c>
      <c r="L26" s="66">
        <f>'11月'!AB25</f>
        <v>7.2</v>
      </c>
      <c r="M26" s="67">
        <f>'12月'!AB25</f>
        <v>4.7</v>
      </c>
      <c r="N26" s="46"/>
    </row>
    <row r="27" spans="1:14" ht="18" customHeight="1">
      <c r="A27" s="64">
        <v>23</v>
      </c>
      <c r="B27" s="65">
        <f>'1月'!AB26</f>
        <v>5.1</v>
      </c>
      <c r="C27" s="66">
        <f>'2月'!AB26</f>
        <v>8.1</v>
      </c>
      <c r="D27" s="66">
        <f>'3月'!AB26</f>
        <v>5.9</v>
      </c>
      <c r="E27" s="66">
        <f>'4月'!AB26</f>
        <v>5.2</v>
      </c>
      <c r="F27" s="66">
        <f>'5月'!AB26</f>
        <v>4.9</v>
      </c>
      <c r="G27" s="66">
        <f>'6月'!AB26</f>
        <v>5.1</v>
      </c>
      <c r="H27" s="66">
        <f>'7月'!AB26</f>
        <v>1.9</v>
      </c>
      <c r="I27" s="66">
        <f>'8月'!AB26</f>
        <v>4.4</v>
      </c>
      <c r="J27" s="66">
        <f>'9月'!AB26</f>
        <v>6.3</v>
      </c>
      <c r="K27" s="66">
        <f>'10月'!AB26</f>
        <v>3.8</v>
      </c>
      <c r="L27" s="66">
        <f>'11月'!AB26</f>
        <v>6.7</v>
      </c>
      <c r="M27" s="67">
        <f>'12月'!AB26</f>
        <v>3.5</v>
      </c>
      <c r="N27" s="46"/>
    </row>
    <row r="28" spans="1:14" ht="18" customHeight="1">
      <c r="A28" s="64">
        <v>24</v>
      </c>
      <c r="B28" s="65">
        <f>'1月'!AB27</f>
        <v>7.2</v>
      </c>
      <c r="C28" s="66">
        <f>'2月'!AB27</f>
        <v>4.8</v>
      </c>
      <c r="D28" s="66">
        <f>'3月'!AB27</f>
        <v>8.1</v>
      </c>
      <c r="E28" s="66">
        <f>'4月'!AB27</f>
        <v>6.4</v>
      </c>
      <c r="F28" s="66">
        <f>'5月'!AB27</f>
        <v>6.5</v>
      </c>
      <c r="G28" s="66">
        <f>'6月'!AB27</f>
        <v>5.5</v>
      </c>
      <c r="H28" s="66">
        <f>'7月'!AB27</f>
        <v>3.2</v>
      </c>
      <c r="I28" s="66">
        <f>'8月'!AB27</f>
        <v>7.2</v>
      </c>
      <c r="J28" s="66">
        <f>'9月'!AB27</f>
        <v>11.1</v>
      </c>
      <c r="K28" s="66">
        <f>'10月'!AB27</f>
        <v>7.7</v>
      </c>
      <c r="L28" s="66">
        <f>'11月'!AB27</f>
        <v>7.4</v>
      </c>
      <c r="M28" s="67">
        <f>'12月'!AB27</f>
        <v>6.1</v>
      </c>
      <c r="N28" s="46"/>
    </row>
    <row r="29" spans="1:14" ht="18" customHeight="1">
      <c r="A29" s="64">
        <v>25</v>
      </c>
      <c r="B29" s="65">
        <f>'1月'!AB28</f>
        <v>7.4</v>
      </c>
      <c r="C29" s="66">
        <f>'2月'!AB28</f>
        <v>4.8</v>
      </c>
      <c r="D29" s="66">
        <f>'3月'!AB28</f>
        <v>4.5</v>
      </c>
      <c r="E29" s="66">
        <f>'4月'!AB28</f>
        <v>6.8</v>
      </c>
      <c r="F29" s="66">
        <f>'5月'!AB28</f>
        <v>6.3</v>
      </c>
      <c r="G29" s="66">
        <f>'6月'!AB28</f>
        <v>4.5</v>
      </c>
      <c r="H29" s="66">
        <f>'7月'!AB28</f>
        <v>5.2</v>
      </c>
      <c r="I29" s="66">
        <f>'8月'!AB28</f>
        <v>6.5</v>
      </c>
      <c r="J29" s="66">
        <f>'9月'!AB28</f>
        <v>9.5</v>
      </c>
      <c r="K29" s="66">
        <f>'10月'!AB28</f>
        <v>8.1</v>
      </c>
      <c r="L29" s="66">
        <f>'11月'!AB28</f>
        <v>5.8</v>
      </c>
      <c r="M29" s="67">
        <f>'12月'!AB28</f>
        <v>6.4</v>
      </c>
      <c r="N29" s="46"/>
    </row>
    <row r="30" spans="1:14" ht="18" customHeight="1">
      <c r="A30" s="64">
        <v>26</v>
      </c>
      <c r="B30" s="65">
        <f>'1月'!AB29</f>
        <v>3.6</v>
      </c>
      <c r="C30" s="66">
        <f>'2月'!AB29</f>
        <v>5.9</v>
      </c>
      <c r="D30" s="66">
        <f>'3月'!AB29</f>
        <v>5.7</v>
      </c>
      <c r="E30" s="66">
        <f>'4月'!AB29</f>
        <v>9.2</v>
      </c>
      <c r="F30" s="66">
        <f>'5月'!AB29</f>
        <v>4.5</v>
      </c>
      <c r="G30" s="66">
        <f>'6月'!AB29</f>
        <v>3.6</v>
      </c>
      <c r="H30" s="66">
        <f>'7月'!AB29</f>
        <v>4.7</v>
      </c>
      <c r="I30" s="66">
        <f>'8月'!AB29</f>
        <v>2.9</v>
      </c>
      <c r="J30" s="66">
        <f>'9月'!AB29</f>
        <v>4.7</v>
      </c>
      <c r="K30" s="66">
        <f>'10月'!AB29</f>
        <v>3.7</v>
      </c>
      <c r="L30" s="66">
        <f>'11月'!AB29</f>
        <v>4.8</v>
      </c>
      <c r="M30" s="67">
        <f>'12月'!AB29</f>
        <v>6</v>
      </c>
      <c r="N30" s="46"/>
    </row>
    <row r="31" spans="1:14" ht="18" customHeight="1">
      <c r="A31" s="64">
        <v>27</v>
      </c>
      <c r="B31" s="65">
        <f>'1月'!AB30</f>
        <v>6.2</v>
      </c>
      <c r="C31" s="66">
        <f>'2月'!AB30</f>
        <v>6.8</v>
      </c>
      <c r="D31" s="66">
        <f>'3月'!AB30</f>
        <v>9.4</v>
      </c>
      <c r="E31" s="66">
        <f>'4月'!AB30</f>
        <v>6.6</v>
      </c>
      <c r="F31" s="66">
        <f>'5月'!AB30</f>
        <v>4.3</v>
      </c>
      <c r="G31" s="66">
        <f>'6月'!AB30</f>
        <v>4.3</v>
      </c>
      <c r="H31" s="66">
        <f>'7月'!AB30</f>
        <v>4.7</v>
      </c>
      <c r="I31" s="66">
        <f>'8月'!AB30</f>
        <v>4.6</v>
      </c>
      <c r="J31" s="66">
        <f>'9月'!AB30</f>
        <v>3.7</v>
      </c>
      <c r="K31" s="66">
        <f>'10月'!AB30</f>
        <v>4.1</v>
      </c>
      <c r="L31" s="66">
        <f>'11月'!AB30</f>
        <v>5.2</v>
      </c>
      <c r="M31" s="67">
        <f>'12月'!AB30</f>
        <v>5</v>
      </c>
      <c r="N31" s="46"/>
    </row>
    <row r="32" spans="1:14" ht="18" customHeight="1">
      <c r="A32" s="64">
        <v>28</v>
      </c>
      <c r="B32" s="65">
        <f>'1月'!AB31</f>
        <v>9.4</v>
      </c>
      <c r="C32" s="66">
        <f>'2月'!AB31</f>
        <v>5.6</v>
      </c>
      <c r="D32" s="66">
        <f>'3月'!AB31</f>
        <v>7.5</v>
      </c>
      <c r="E32" s="66">
        <f>'4月'!AB31</f>
        <v>5.1</v>
      </c>
      <c r="F32" s="66">
        <f>'5月'!AB31</f>
        <v>4.1</v>
      </c>
      <c r="G32" s="66">
        <f>'6月'!AB31</f>
        <v>4.1</v>
      </c>
      <c r="H32" s="66">
        <f>'7月'!AB31</f>
        <v>5.3</v>
      </c>
      <c r="I32" s="66">
        <f>'8月'!AB31</f>
        <v>5.7</v>
      </c>
      <c r="J32" s="66">
        <f>'9月'!AB31</f>
        <v>7.2</v>
      </c>
      <c r="K32" s="66">
        <f>'10月'!AB31</f>
        <v>3.6</v>
      </c>
      <c r="L32" s="66">
        <f>'11月'!AB31</f>
        <v>7.5</v>
      </c>
      <c r="M32" s="67">
        <f>'12月'!AB31</f>
        <v>5.4</v>
      </c>
      <c r="N32" s="46"/>
    </row>
    <row r="33" spans="1:14" ht="18" customHeight="1">
      <c r="A33" s="64">
        <v>29</v>
      </c>
      <c r="B33" s="65">
        <f>'1月'!AB32</f>
        <v>9.9</v>
      </c>
      <c r="C33" s="66">
        <f>'2月'!AB32</f>
        <v>5.3</v>
      </c>
      <c r="D33" s="66">
        <f>'3月'!AB32</f>
        <v>6.7</v>
      </c>
      <c r="E33" s="66">
        <f>'4月'!AB32</f>
        <v>6.1</v>
      </c>
      <c r="F33" s="66">
        <f>'5月'!AB32</f>
        <v>6.5</v>
      </c>
      <c r="G33" s="66">
        <f>'6月'!AB32</f>
        <v>5.8</v>
      </c>
      <c r="H33" s="66">
        <f>'7月'!AB32</f>
        <v>7</v>
      </c>
      <c r="I33" s="66">
        <f>'8月'!AB32</f>
        <v>5.6</v>
      </c>
      <c r="J33" s="66">
        <f>'9月'!AB32</f>
        <v>6.9</v>
      </c>
      <c r="K33" s="66">
        <f>'10月'!AB32</f>
        <v>4.9</v>
      </c>
      <c r="L33" s="66">
        <f>'11月'!AB32</f>
        <v>5</v>
      </c>
      <c r="M33" s="67">
        <f>'12月'!AB32</f>
        <v>4.7</v>
      </c>
      <c r="N33" s="46"/>
    </row>
    <row r="34" spans="1:14" ht="18" customHeight="1">
      <c r="A34" s="64">
        <v>30</v>
      </c>
      <c r="B34" s="65">
        <f>'1月'!AB33</f>
        <v>7.9</v>
      </c>
      <c r="C34" s="66"/>
      <c r="D34" s="66">
        <f>'3月'!AB33</f>
        <v>6</v>
      </c>
      <c r="E34" s="66">
        <f>'4月'!AB33</f>
        <v>4.2</v>
      </c>
      <c r="F34" s="66">
        <f>'5月'!AB33</f>
        <v>5.6</v>
      </c>
      <c r="G34" s="66">
        <f>'6月'!AB33</f>
        <v>7.9</v>
      </c>
      <c r="H34" s="66">
        <f>'7月'!AB33</f>
        <v>2.9</v>
      </c>
      <c r="I34" s="66">
        <f>'8月'!AB33</f>
        <v>4.8</v>
      </c>
      <c r="J34" s="66">
        <f>'9月'!AB33</f>
        <v>8.4</v>
      </c>
      <c r="K34" s="66">
        <f>'10月'!AB33</f>
        <v>9.9</v>
      </c>
      <c r="L34" s="66">
        <f>'11月'!AB33</f>
        <v>5.8</v>
      </c>
      <c r="M34" s="67">
        <f>'12月'!AB33</f>
        <v>9</v>
      </c>
      <c r="N34" s="46"/>
    </row>
    <row r="35" spans="1:14" ht="18" customHeight="1">
      <c r="A35" s="72">
        <v>31</v>
      </c>
      <c r="B35" s="73">
        <f>'1月'!AB34</f>
        <v>7.1</v>
      </c>
      <c r="C35" s="74"/>
      <c r="D35" s="74">
        <f>'3月'!AB34</f>
        <v>4.3</v>
      </c>
      <c r="E35" s="74"/>
      <c r="F35" s="74">
        <f>'5月'!AB34</f>
        <v>6</v>
      </c>
      <c r="G35" s="74"/>
      <c r="H35" s="74">
        <f>'7月'!AB34</f>
        <v>3.1</v>
      </c>
      <c r="I35" s="74">
        <f>'8月'!AB34</f>
        <v>8.2</v>
      </c>
      <c r="J35" s="74"/>
      <c r="K35" s="74">
        <f>'10月'!AB34</f>
        <v>6.6</v>
      </c>
      <c r="L35" s="74"/>
      <c r="M35" s="75">
        <f>'12月'!AB34</f>
        <v>6.7</v>
      </c>
      <c r="N35" s="46"/>
    </row>
    <row r="36" spans="1:14" ht="18" customHeight="1">
      <c r="A36" s="98" t="s">
        <v>34</v>
      </c>
      <c r="B36" s="99">
        <f>AVERAGE(B5:B35)</f>
        <v>5.903225806451613</v>
      </c>
      <c r="C36" s="100">
        <f aca="true" t="shared" si="0" ref="C36:M36">AVERAGE(C5:C35)</f>
        <v>5.968965517241381</v>
      </c>
      <c r="D36" s="100">
        <f t="shared" si="0"/>
        <v>6.832258064516129</v>
      </c>
      <c r="E36" s="100">
        <f t="shared" si="0"/>
        <v>6.569999999999999</v>
      </c>
      <c r="F36" s="100">
        <f t="shared" si="0"/>
        <v>5.822580645161291</v>
      </c>
      <c r="G36" s="100">
        <f t="shared" si="0"/>
        <v>5.72</v>
      </c>
      <c r="H36" s="100">
        <f t="shared" si="0"/>
        <v>5.583870967741935</v>
      </c>
      <c r="I36" s="100">
        <f t="shared" si="0"/>
        <v>5.303225806451613</v>
      </c>
      <c r="J36" s="100">
        <f t="shared" si="0"/>
        <v>6.226666666666666</v>
      </c>
      <c r="K36" s="100">
        <f t="shared" si="0"/>
        <v>5.525806451612902</v>
      </c>
      <c r="L36" s="100">
        <f t="shared" si="0"/>
        <v>6.356666666666667</v>
      </c>
      <c r="M36" s="101">
        <f t="shared" si="0"/>
        <v>5.712903225806452</v>
      </c>
      <c r="N36" s="46"/>
    </row>
    <row r="37" spans="1:14" ht="18" customHeight="1">
      <c r="A37" s="93" t="s">
        <v>40</v>
      </c>
      <c r="B37" s="90">
        <f>MAX(B5:B35)</f>
        <v>9.9</v>
      </c>
      <c r="C37" s="91">
        <f aca="true" t="shared" si="1" ref="C37:M37">MAX(C5:C35)</f>
        <v>10.1</v>
      </c>
      <c r="D37" s="91">
        <f t="shared" si="1"/>
        <v>10.8</v>
      </c>
      <c r="E37" s="91">
        <f t="shared" si="1"/>
        <v>13.1</v>
      </c>
      <c r="F37" s="91">
        <f t="shared" si="1"/>
        <v>10.4</v>
      </c>
      <c r="G37" s="91">
        <f t="shared" si="1"/>
        <v>12.7</v>
      </c>
      <c r="H37" s="91">
        <f t="shared" si="1"/>
        <v>10.7</v>
      </c>
      <c r="I37" s="91">
        <f t="shared" si="1"/>
        <v>8.2</v>
      </c>
      <c r="J37" s="91">
        <f t="shared" si="1"/>
        <v>11.1</v>
      </c>
      <c r="K37" s="91">
        <f t="shared" si="1"/>
        <v>9.9</v>
      </c>
      <c r="L37" s="91">
        <f t="shared" si="1"/>
        <v>10.4</v>
      </c>
      <c r="M37" s="92">
        <f t="shared" si="1"/>
        <v>9</v>
      </c>
      <c r="N37" s="46"/>
    </row>
    <row r="38" spans="1:14" ht="18" customHeight="1">
      <c r="A38" s="97" t="s">
        <v>41</v>
      </c>
      <c r="B38" s="102" t="str">
        <f>'1月'!O38</f>
        <v>東北東</v>
      </c>
      <c r="C38" s="103" t="str">
        <f>'2月'!O38</f>
        <v>西</v>
      </c>
      <c r="D38" s="103" t="str">
        <f>'3月'!O38</f>
        <v>西北西</v>
      </c>
      <c r="E38" s="103" t="str">
        <f>'4月'!O38</f>
        <v>北北東</v>
      </c>
      <c r="F38" s="103" t="str">
        <f>'5月'!O38</f>
        <v>北北東</v>
      </c>
      <c r="G38" s="103" t="str">
        <f>'6月'!O38</f>
        <v>南西</v>
      </c>
      <c r="H38" s="103" t="str">
        <f>'7月'!O38</f>
        <v>南西</v>
      </c>
      <c r="I38" s="103" t="str">
        <f>'8月'!O38</f>
        <v>北東</v>
      </c>
      <c r="J38" s="103" t="str">
        <f>'9月'!O38</f>
        <v>北北東</v>
      </c>
      <c r="K38" s="103" t="str">
        <f>'10月'!O38</f>
        <v>北西</v>
      </c>
      <c r="L38" s="103" t="str">
        <f>'11月'!O38</f>
        <v>南西</v>
      </c>
      <c r="M38" s="104" t="str">
        <f>'12月'!O38</f>
        <v>北</v>
      </c>
      <c r="N38" s="46"/>
    </row>
    <row r="39" spans="1:14" ht="18" customHeight="1">
      <c r="A39" s="84" t="s">
        <v>18</v>
      </c>
      <c r="B39" s="94">
        <f>'1月'!K37</f>
        <v>0</v>
      </c>
      <c r="C39" s="95">
        <f>'2月'!K37</f>
        <v>1</v>
      </c>
      <c r="D39" s="95">
        <f>'3月'!K37</f>
        <v>3</v>
      </c>
      <c r="E39" s="95">
        <f>'4月'!K37</f>
        <v>2</v>
      </c>
      <c r="F39" s="95">
        <f>'5月'!K37</f>
        <v>1</v>
      </c>
      <c r="G39" s="95">
        <f>'6月'!K37</f>
        <v>2</v>
      </c>
      <c r="H39" s="95">
        <f>'7月'!K37</f>
        <v>1</v>
      </c>
      <c r="I39" s="95">
        <f>'8月'!K37</f>
        <v>0</v>
      </c>
      <c r="J39" s="95">
        <f>'9月'!K37</f>
        <v>1</v>
      </c>
      <c r="K39" s="95">
        <f>'10月'!K37</f>
        <v>0</v>
      </c>
      <c r="L39" s="95">
        <f>'11月'!K37</f>
        <v>1</v>
      </c>
      <c r="M39" s="96">
        <f>'12月'!K37</f>
        <v>0</v>
      </c>
      <c r="N39" s="46"/>
    </row>
    <row r="48" ht="12">
      <c r="A48" s="88" t="s">
        <v>38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 transitionEvaluation="1" transitionEntry="1"/>
  <dimension ref="A1:N48"/>
  <sheetViews>
    <sheetView showGridLines="0" zoomScalePageLayoutView="0" workbookViewId="0" topLeftCell="A1">
      <selection activeCell="A1" sqref="A1"/>
    </sheetView>
  </sheetViews>
  <sheetFormatPr defaultColWidth="7.8515625" defaultRowHeight="12"/>
  <cols>
    <col min="1" max="1" width="10.8515625" style="47" customWidth="1"/>
    <col min="2" max="13" width="8.421875" style="47" customWidth="1"/>
    <col min="14" max="14" width="3.140625" style="47" customWidth="1"/>
    <col min="15" max="16384" width="7.8515625" style="47" customWidth="1"/>
  </cols>
  <sheetData>
    <row r="1" spans="1:14" ht="30" customHeight="1">
      <c r="A1" s="113" t="s">
        <v>42</v>
      </c>
      <c r="B1" s="44"/>
      <c r="C1" s="45"/>
      <c r="D1" s="45"/>
      <c r="E1" s="45"/>
      <c r="F1" s="45"/>
      <c r="G1" s="89"/>
      <c r="H1" s="44"/>
      <c r="I1" s="114">
        <f>'1月'!Z1</f>
        <v>2020</v>
      </c>
      <c r="J1" s="115" t="s">
        <v>43</v>
      </c>
      <c r="K1" s="158" t="str">
        <f>("（令和"&amp;TEXT((I1-2018),"0")&amp;"年）")</f>
        <v>（令和2年）</v>
      </c>
      <c r="L1" s="115"/>
      <c r="M1" s="44"/>
      <c r="N1" s="46"/>
    </row>
    <row r="2" spans="1:14" ht="18" customHeight="1">
      <c r="A2" s="48" t="s">
        <v>1</v>
      </c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46"/>
    </row>
    <row r="3" spans="1:14" ht="18" customHeight="1">
      <c r="A3" s="52"/>
      <c r="B3" s="53" t="s">
        <v>21</v>
      </c>
      <c r="C3" s="54" t="s">
        <v>22</v>
      </c>
      <c r="D3" s="54" t="s">
        <v>23</v>
      </c>
      <c r="E3" s="54" t="s">
        <v>24</v>
      </c>
      <c r="F3" s="54" t="s">
        <v>25</v>
      </c>
      <c r="G3" s="54" t="s">
        <v>26</v>
      </c>
      <c r="H3" s="54" t="s">
        <v>27</v>
      </c>
      <c r="I3" s="54" t="s">
        <v>28</v>
      </c>
      <c r="J3" s="54" t="s">
        <v>29</v>
      </c>
      <c r="K3" s="54" t="s">
        <v>30</v>
      </c>
      <c r="L3" s="54" t="s">
        <v>31</v>
      </c>
      <c r="M3" s="55" t="s">
        <v>32</v>
      </c>
      <c r="N3" s="46"/>
    </row>
    <row r="4" spans="1:14" ht="18" customHeight="1">
      <c r="A4" s="56" t="s">
        <v>33</v>
      </c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  <c r="N4" s="46"/>
    </row>
    <row r="5" spans="1:14" ht="18" customHeight="1">
      <c r="A5" s="60">
        <v>1</v>
      </c>
      <c r="B5" s="61">
        <f>'1月'!AF4</f>
        <v>10.4</v>
      </c>
      <c r="C5" s="62">
        <f>'2月'!AF4</f>
        <v>19</v>
      </c>
      <c r="D5" s="62">
        <f>'3月'!AF4</f>
        <v>12</v>
      </c>
      <c r="E5" s="62">
        <f>'4月'!AF4</f>
        <v>16.1</v>
      </c>
      <c r="F5" s="62">
        <f>'5月'!AF4</f>
        <v>8.1</v>
      </c>
      <c r="G5" s="62">
        <f>'6月'!AF4</f>
        <v>9.7</v>
      </c>
      <c r="H5" s="62">
        <f>'7月'!AF4</f>
        <v>18.5</v>
      </c>
      <c r="I5" s="62">
        <f>'8月'!AF4</f>
        <v>9.5</v>
      </c>
      <c r="J5" s="62">
        <f>'9月'!AF4</f>
        <v>11.8</v>
      </c>
      <c r="K5" s="62">
        <f>'10月'!AF4</f>
        <v>5.8</v>
      </c>
      <c r="L5" s="62">
        <f>'11月'!AF4</f>
        <v>6.5</v>
      </c>
      <c r="M5" s="63">
        <f>'12月'!AF4</f>
        <v>6</v>
      </c>
      <c r="N5" s="46"/>
    </row>
    <row r="6" spans="1:14" ht="18" customHeight="1">
      <c r="A6" s="64">
        <v>2</v>
      </c>
      <c r="B6" s="65">
        <f>'1月'!AF5</f>
        <v>10.9</v>
      </c>
      <c r="C6" s="66">
        <f>'2月'!AF5</f>
        <v>14</v>
      </c>
      <c r="D6" s="66">
        <f>'3月'!AF5</f>
        <v>12.4</v>
      </c>
      <c r="E6" s="66">
        <f>'4月'!AF5</f>
        <v>17.9</v>
      </c>
      <c r="F6" s="66">
        <f>'5月'!AF5</f>
        <v>9.7</v>
      </c>
      <c r="G6" s="66">
        <f>'6月'!AF5</f>
        <v>8.1</v>
      </c>
      <c r="H6" s="66">
        <f>'7月'!AF5</f>
        <v>12</v>
      </c>
      <c r="I6" s="66">
        <f>'8月'!AF5</f>
        <v>7.9</v>
      </c>
      <c r="J6" s="66">
        <f>'9月'!AF5</f>
        <v>9.3</v>
      </c>
      <c r="K6" s="66">
        <f>'10月'!AF5</f>
        <v>5.8</v>
      </c>
      <c r="L6" s="66">
        <f>'11月'!AF5</f>
        <v>12.2</v>
      </c>
      <c r="M6" s="67">
        <f>'12月'!AF5</f>
        <v>7.7</v>
      </c>
      <c r="N6" s="46"/>
    </row>
    <row r="7" spans="1:14" ht="18" customHeight="1">
      <c r="A7" s="64">
        <v>3</v>
      </c>
      <c r="B7" s="65">
        <f>'1月'!AF6</f>
        <v>8.6</v>
      </c>
      <c r="C7" s="66">
        <f>'2月'!AF6</f>
        <v>11.8</v>
      </c>
      <c r="D7" s="66">
        <f>'3月'!AF6</f>
        <v>10.9</v>
      </c>
      <c r="E7" s="66">
        <f>'4月'!AF6</f>
        <v>10.4</v>
      </c>
      <c r="F7" s="66">
        <f>'5月'!AF6</f>
        <v>11.3</v>
      </c>
      <c r="G7" s="66">
        <f>'6月'!AF6</f>
        <v>7.4</v>
      </c>
      <c r="H7" s="66">
        <f>'7月'!AF6</f>
        <v>11.1</v>
      </c>
      <c r="I7" s="66">
        <f>'8月'!AF6</f>
        <v>7.9</v>
      </c>
      <c r="J7" s="66">
        <f>'9月'!AF6</f>
        <v>13.1</v>
      </c>
      <c r="K7" s="66">
        <f>'10月'!AF6</f>
        <v>8.8</v>
      </c>
      <c r="L7" s="66">
        <f>'11月'!AF6</f>
        <v>13.3</v>
      </c>
      <c r="M7" s="67">
        <f>'12月'!AF6</f>
        <v>8.6</v>
      </c>
      <c r="N7" s="46"/>
    </row>
    <row r="8" spans="1:14" ht="18" customHeight="1">
      <c r="A8" s="64">
        <v>4</v>
      </c>
      <c r="B8" s="65">
        <f>'1月'!AF7</f>
        <v>12</v>
      </c>
      <c r="C8" s="66">
        <f>'2月'!AF7</f>
        <v>10.9</v>
      </c>
      <c r="D8" s="66">
        <f>'3月'!AF7</f>
        <v>8.1</v>
      </c>
      <c r="E8" s="66">
        <f>'4月'!AF7</f>
        <v>9.5</v>
      </c>
      <c r="F8" s="66">
        <f>'5月'!AF7</f>
        <v>10</v>
      </c>
      <c r="G8" s="66">
        <f>'6月'!AF7</f>
        <v>5.8</v>
      </c>
      <c r="H8" s="66">
        <f>'7月'!AF7</f>
        <v>9</v>
      </c>
      <c r="I8" s="66">
        <f>'8月'!AF7</f>
        <v>9.7</v>
      </c>
      <c r="J8" s="66">
        <f>'9月'!AF7</f>
        <v>9.5</v>
      </c>
      <c r="K8" s="66">
        <f>'10月'!AF7</f>
        <v>5.4</v>
      </c>
      <c r="L8" s="66">
        <f>'11月'!AF7</f>
        <v>15.4</v>
      </c>
      <c r="M8" s="67">
        <f>'12月'!AF7</f>
        <v>11.3</v>
      </c>
      <c r="N8" s="46"/>
    </row>
    <row r="9" spans="1:14" ht="18" customHeight="1">
      <c r="A9" s="64">
        <v>5</v>
      </c>
      <c r="B9" s="65">
        <f>'1月'!AF8</f>
        <v>13.6</v>
      </c>
      <c r="C9" s="66">
        <f>'2月'!AF8</f>
        <v>20.4</v>
      </c>
      <c r="D9" s="66">
        <f>'3月'!AF8</f>
        <v>22</v>
      </c>
      <c r="E9" s="66">
        <f>'4月'!AF8</f>
        <v>10.2</v>
      </c>
      <c r="F9" s="66">
        <f>'5月'!AF8</f>
        <v>9.7</v>
      </c>
      <c r="G9" s="66">
        <f>'6月'!AF8</f>
        <v>12</v>
      </c>
      <c r="H9" s="66">
        <f>'7月'!AF8</f>
        <v>7.9</v>
      </c>
      <c r="I9" s="66">
        <f>'8月'!AF8</f>
        <v>9</v>
      </c>
      <c r="J9" s="66">
        <f>'9月'!AF8</f>
        <v>14.5</v>
      </c>
      <c r="K9" s="66">
        <f>'10月'!AF8</f>
        <v>7.9</v>
      </c>
      <c r="L9" s="66">
        <f>'11月'!AF8</f>
        <v>7.9</v>
      </c>
      <c r="M9" s="67">
        <f>'12月'!AF8</f>
        <v>5.8</v>
      </c>
      <c r="N9" s="46"/>
    </row>
    <row r="10" spans="1:14" ht="18" customHeight="1">
      <c r="A10" s="64">
        <v>6</v>
      </c>
      <c r="B10" s="65">
        <f>'1月'!AF9</f>
        <v>7.4</v>
      </c>
      <c r="C10" s="66">
        <f>'2月'!AF9</f>
        <v>19.4</v>
      </c>
      <c r="D10" s="66">
        <f>'3月'!AF9</f>
        <v>10.2</v>
      </c>
      <c r="E10" s="66">
        <f>'4月'!AF9</f>
        <v>13.3</v>
      </c>
      <c r="F10" s="66">
        <f>'5月'!AF9</f>
        <v>7.7</v>
      </c>
      <c r="G10" s="66">
        <f>'6月'!AF9</f>
        <v>9.5</v>
      </c>
      <c r="H10" s="66">
        <f>'7月'!AF9</f>
        <v>13.8</v>
      </c>
      <c r="I10" s="66">
        <f>'8月'!AF9</f>
        <v>10.6</v>
      </c>
      <c r="J10" s="66">
        <f>'9月'!AF9</f>
        <v>9.7</v>
      </c>
      <c r="K10" s="66">
        <f>'10月'!AF9</f>
        <v>7.4</v>
      </c>
      <c r="L10" s="66">
        <f>'11月'!AF9</f>
        <v>5.1</v>
      </c>
      <c r="M10" s="67">
        <f>'12月'!AF9</f>
        <v>8.3</v>
      </c>
      <c r="N10" s="46"/>
    </row>
    <row r="11" spans="1:14" ht="18" customHeight="1">
      <c r="A11" s="64">
        <v>7</v>
      </c>
      <c r="B11" s="65">
        <f>'1月'!AF10</f>
        <v>7.4</v>
      </c>
      <c r="C11" s="66">
        <f>'2月'!AF10</f>
        <v>9.5</v>
      </c>
      <c r="D11" s="66">
        <f>'3月'!AF10</f>
        <v>7.4</v>
      </c>
      <c r="E11" s="66">
        <f>'4月'!AF10</f>
        <v>6.5</v>
      </c>
      <c r="F11" s="66">
        <f>'5月'!AF10</f>
        <v>12.2</v>
      </c>
      <c r="G11" s="66">
        <f>'6月'!AF10</f>
        <v>11.8</v>
      </c>
      <c r="H11" s="66">
        <f>'7月'!AF10</f>
        <v>17</v>
      </c>
      <c r="I11" s="66">
        <f>'8月'!AF10</f>
        <v>8.3</v>
      </c>
      <c r="J11" s="66">
        <f>'9月'!AF10</f>
        <v>11.1</v>
      </c>
      <c r="K11" s="66">
        <f>'10月'!AF10</f>
        <v>9.5</v>
      </c>
      <c r="L11" s="66">
        <f>'11月'!AF10</f>
        <v>8.3</v>
      </c>
      <c r="M11" s="67">
        <f>'12月'!AF10</f>
        <v>7.7</v>
      </c>
      <c r="N11" s="46"/>
    </row>
    <row r="12" spans="1:14" ht="18" customHeight="1">
      <c r="A12" s="64">
        <v>8</v>
      </c>
      <c r="B12" s="65">
        <f>'1月'!AF11</f>
        <v>9</v>
      </c>
      <c r="C12" s="66">
        <f>'2月'!AF11</f>
        <v>10.9</v>
      </c>
      <c r="D12" s="66">
        <f>'3月'!AF11</f>
        <v>10.6</v>
      </c>
      <c r="E12" s="66">
        <f>'4月'!AF11</f>
        <v>6</v>
      </c>
      <c r="F12" s="66">
        <f>'5月'!AF11</f>
        <v>8.8</v>
      </c>
      <c r="G12" s="66">
        <f>'6月'!AF11</f>
        <v>7</v>
      </c>
      <c r="H12" s="66">
        <f>'7月'!AF11</f>
        <v>20.1</v>
      </c>
      <c r="I12" s="66">
        <f>'8月'!AF11</f>
        <v>10.4</v>
      </c>
      <c r="J12" s="66">
        <f>'9月'!AF11</f>
        <v>12.4</v>
      </c>
      <c r="K12" s="66">
        <f>'10月'!AF11</f>
        <v>12.2</v>
      </c>
      <c r="L12" s="66">
        <f>'11月'!AF11</f>
        <v>10.6</v>
      </c>
      <c r="M12" s="67">
        <f>'12月'!AF11</f>
        <v>11.1</v>
      </c>
      <c r="N12" s="46"/>
    </row>
    <row r="13" spans="1:14" ht="18" customHeight="1">
      <c r="A13" s="64">
        <v>9</v>
      </c>
      <c r="B13" s="65">
        <f>'1月'!AF12</f>
        <v>9.7</v>
      </c>
      <c r="C13" s="66">
        <f>'2月'!AF12</f>
        <v>17.2</v>
      </c>
      <c r="D13" s="66">
        <f>'3月'!AF12</f>
        <v>9.7</v>
      </c>
      <c r="E13" s="66">
        <f>'4月'!AF12</f>
        <v>10.4</v>
      </c>
      <c r="F13" s="66">
        <f>'5月'!AF12</f>
        <v>10.9</v>
      </c>
      <c r="G13" s="66">
        <f>'6月'!AF12</f>
        <v>7.2</v>
      </c>
      <c r="H13" s="66">
        <f>'7月'!AF12</f>
        <v>11.5</v>
      </c>
      <c r="I13" s="66">
        <f>'8月'!AF12</f>
        <v>7.7</v>
      </c>
      <c r="J13" s="66">
        <f>'9月'!AF12</f>
        <v>10</v>
      </c>
      <c r="K13" s="66">
        <f>'10月'!AF12</f>
        <v>12.9</v>
      </c>
      <c r="L13" s="66">
        <f>'11月'!AF12</f>
        <v>15.1</v>
      </c>
      <c r="M13" s="67">
        <f>'12月'!AF12</f>
        <v>5.4</v>
      </c>
      <c r="N13" s="46"/>
    </row>
    <row r="14" spans="1:14" ht="18" customHeight="1">
      <c r="A14" s="68">
        <v>10</v>
      </c>
      <c r="B14" s="69">
        <f>'1月'!AF13</f>
        <v>10</v>
      </c>
      <c r="C14" s="70">
        <f>'2月'!AF13</f>
        <v>10.9</v>
      </c>
      <c r="D14" s="70">
        <f>'3月'!AF13</f>
        <v>16.7</v>
      </c>
      <c r="E14" s="70">
        <f>'4月'!AF13</f>
        <v>14.7</v>
      </c>
      <c r="F14" s="70">
        <f>'5月'!AF13</f>
        <v>10.4</v>
      </c>
      <c r="G14" s="70">
        <f>'6月'!AF13</f>
        <v>14.7</v>
      </c>
      <c r="H14" s="70">
        <f>'7月'!AF13</f>
        <v>9.7</v>
      </c>
      <c r="I14" s="70">
        <f>'8月'!AF13</f>
        <v>4.2</v>
      </c>
      <c r="J14" s="70">
        <f>'9月'!AF13</f>
        <v>8.8</v>
      </c>
      <c r="K14" s="70">
        <f>'10月'!AF13</f>
        <v>12.4</v>
      </c>
      <c r="L14" s="70">
        <f>'11月'!AF13</f>
        <v>10</v>
      </c>
      <c r="M14" s="71">
        <f>'12月'!AF13</f>
        <v>9</v>
      </c>
      <c r="N14" s="46"/>
    </row>
    <row r="15" spans="1:14" ht="18" customHeight="1">
      <c r="A15" s="60">
        <v>11</v>
      </c>
      <c r="B15" s="61">
        <f>'1月'!AF14</f>
        <v>4.6</v>
      </c>
      <c r="C15" s="62">
        <f>'2月'!AF14</f>
        <v>11.5</v>
      </c>
      <c r="D15" s="62">
        <f>'3月'!AF14</f>
        <v>23.6</v>
      </c>
      <c r="E15" s="62">
        <f>'4月'!AF14</f>
        <v>9.5</v>
      </c>
      <c r="F15" s="62">
        <f>'5月'!AF14</f>
        <v>8.8</v>
      </c>
      <c r="G15" s="62">
        <f>'6月'!AF14</f>
        <v>20.4</v>
      </c>
      <c r="H15" s="62">
        <f>'7月'!AF14</f>
        <v>13.6</v>
      </c>
      <c r="I15" s="62">
        <f>'8月'!AF14</f>
        <v>9.3</v>
      </c>
      <c r="J15" s="62">
        <f>'9月'!AF14</f>
        <v>8.6</v>
      </c>
      <c r="K15" s="62">
        <f>'10月'!AF14</f>
        <v>15.8</v>
      </c>
      <c r="L15" s="62">
        <f>'11月'!AF14</f>
        <v>12.2</v>
      </c>
      <c r="M15" s="63">
        <f>'12月'!AF14</f>
        <v>4.4</v>
      </c>
      <c r="N15" s="46"/>
    </row>
    <row r="16" spans="1:14" ht="18" customHeight="1">
      <c r="A16" s="64">
        <v>12</v>
      </c>
      <c r="B16" s="65">
        <f>'1月'!AF15</f>
        <v>8.8</v>
      </c>
      <c r="C16" s="66">
        <f>'2月'!AF15</f>
        <v>10</v>
      </c>
      <c r="D16" s="66">
        <f>'3月'!AF15</f>
        <v>17.4</v>
      </c>
      <c r="E16" s="66">
        <f>'4月'!AF15</f>
        <v>10.6</v>
      </c>
      <c r="F16" s="66">
        <f>'5月'!AF15</f>
        <v>9</v>
      </c>
      <c r="G16" s="66">
        <f>'6月'!AF15</f>
        <v>8.3</v>
      </c>
      <c r="H16" s="66">
        <f>'7月'!AF15</f>
        <v>12</v>
      </c>
      <c r="I16" s="66">
        <f>'8月'!AF15</f>
        <v>8.3</v>
      </c>
      <c r="J16" s="66">
        <f>'9月'!AF15</f>
        <v>10.2</v>
      </c>
      <c r="K16" s="66">
        <f>'10月'!AF15</f>
        <v>10</v>
      </c>
      <c r="L16" s="66">
        <f>'11月'!AF15</f>
        <v>7.4</v>
      </c>
      <c r="M16" s="67">
        <f>'12月'!AF15</f>
        <v>12.7</v>
      </c>
      <c r="N16" s="46"/>
    </row>
    <row r="17" spans="1:14" ht="18" customHeight="1">
      <c r="A17" s="64">
        <v>13</v>
      </c>
      <c r="B17" s="65">
        <f>'1月'!AF16</f>
        <v>9</v>
      </c>
      <c r="C17" s="66">
        <f>'2月'!AF16</f>
        <v>7.7</v>
      </c>
      <c r="D17" s="66">
        <f>'3月'!AF16</f>
        <v>13.3</v>
      </c>
      <c r="E17" s="66">
        <f>'4月'!AF16</f>
        <v>28.4</v>
      </c>
      <c r="F17" s="66">
        <f>'5月'!AF16</f>
        <v>14</v>
      </c>
      <c r="G17" s="66">
        <f>'6月'!AF16</f>
        <v>10.4</v>
      </c>
      <c r="H17" s="66">
        <f>'7月'!AF16</f>
        <v>7.9</v>
      </c>
      <c r="I17" s="66">
        <f>'8月'!AF16</f>
        <v>8.6</v>
      </c>
      <c r="J17" s="66">
        <f>'9月'!AF16</f>
        <v>12.4</v>
      </c>
      <c r="K17" s="66">
        <f>'10月'!AF16</f>
        <v>9.5</v>
      </c>
      <c r="L17" s="66">
        <f>'11月'!AF16</f>
        <v>5.6</v>
      </c>
      <c r="M17" s="67">
        <f>'12月'!AF16</f>
        <v>17.4</v>
      </c>
      <c r="N17" s="46"/>
    </row>
    <row r="18" spans="1:14" ht="18" customHeight="1">
      <c r="A18" s="64">
        <v>14</v>
      </c>
      <c r="B18" s="65">
        <f>'1月'!AF17</f>
        <v>7.9</v>
      </c>
      <c r="C18" s="66">
        <f>'2月'!AF17</f>
        <v>6.3</v>
      </c>
      <c r="D18" s="66">
        <f>'3月'!AF17</f>
        <v>12.9</v>
      </c>
      <c r="E18" s="66">
        <f>'4月'!AF17</f>
        <v>21.7</v>
      </c>
      <c r="F18" s="66">
        <f>'5月'!AF17</f>
        <v>7.7</v>
      </c>
      <c r="G18" s="66">
        <f>'6月'!AF17</f>
        <v>7.7</v>
      </c>
      <c r="H18" s="66">
        <f>'7月'!AF17</f>
        <v>6</v>
      </c>
      <c r="I18" s="66">
        <f>'8月'!AF17</f>
        <v>7.2</v>
      </c>
      <c r="J18" s="66">
        <f>'9月'!AF17</f>
        <v>9.3</v>
      </c>
      <c r="K18" s="66">
        <f>'10月'!AF17</f>
        <v>5.6</v>
      </c>
      <c r="L18" s="66">
        <f>'11月'!AF17</f>
        <v>8.1</v>
      </c>
      <c r="M18" s="67">
        <f>'12月'!AF17</f>
        <v>14.7</v>
      </c>
      <c r="N18" s="46"/>
    </row>
    <row r="19" spans="1:14" ht="18" customHeight="1">
      <c r="A19" s="64">
        <v>15</v>
      </c>
      <c r="B19" s="65">
        <f>'1月'!AF18</f>
        <v>10.4</v>
      </c>
      <c r="C19" s="66">
        <f>'2月'!AF18</f>
        <v>8.8</v>
      </c>
      <c r="D19" s="66">
        <f>'3月'!AF18</f>
        <v>7.4</v>
      </c>
      <c r="E19" s="66">
        <f>'4月'!AF18</f>
        <v>11.5</v>
      </c>
      <c r="F19" s="66">
        <f>'5月'!AF18</f>
        <v>6.5</v>
      </c>
      <c r="G19" s="66">
        <f>'6月'!AF18</f>
        <v>11.1</v>
      </c>
      <c r="H19" s="66">
        <f>'7月'!AF18</f>
        <v>12.7</v>
      </c>
      <c r="I19" s="66">
        <f>'8月'!AF18</f>
        <v>8.6</v>
      </c>
      <c r="J19" s="66">
        <f>'9月'!AF18</f>
        <v>9.7</v>
      </c>
      <c r="K19" s="66">
        <f>'10月'!AF18</f>
        <v>10.2</v>
      </c>
      <c r="L19" s="66">
        <f>'11月'!AF18</f>
        <v>11.5</v>
      </c>
      <c r="M19" s="67">
        <f>'12月'!AF18</f>
        <v>12.2</v>
      </c>
      <c r="N19" s="46"/>
    </row>
    <row r="20" spans="1:14" ht="18" customHeight="1">
      <c r="A20" s="64">
        <v>16</v>
      </c>
      <c r="B20" s="65">
        <f>'1月'!AF19</f>
        <v>8.6</v>
      </c>
      <c r="C20" s="66">
        <f>'2月'!AF19</f>
        <v>8.6</v>
      </c>
      <c r="D20" s="66">
        <f>'3月'!AF19</f>
        <v>19</v>
      </c>
      <c r="E20" s="66">
        <f>'4月'!AF19</f>
        <v>15.1</v>
      </c>
      <c r="F20" s="66">
        <f>'5月'!AF19</f>
        <v>16.3</v>
      </c>
      <c r="G20" s="66">
        <f>'6月'!AF19</f>
        <v>14.5</v>
      </c>
      <c r="H20" s="66">
        <f>'7月'!AF19</f>
        <v>7.2</v>
      </c>
      <c r="I20" s="66">
        <f>'8月'!AF19</f>
        <v>8.1</v>
      </c>
      <c r="J20" s="66">
        <f>'9月'!AF19</f>
        <v>8.1</v>
      </c>
      <c r="K20" s="66">
        <f>'10月'!AF19</f>
        <v>11.8</v>
      </c>
      <c r="L20" s="66">
        <f>'11月'!AF19</f>
        <v>12.2</v>
      </c>
      <c r="M20" s="67">
        <f>'12月'!AF19</f>
        <v>12</v>
      </c>
      <c r="N20" s="46"/>
    </row>
    <row r="21" spans="1:14" ht="18" customHeight="1">
      <c r="A21" s="64">
        <v>17</v>
      </c>
      <c r="B21" s="65">
        <f>'1月'!AF20</f>
        <v>10.4</v>
      </c>
      <c r="C21" s="66">
        <f>'2月'!AF20</f>
        <v>9.7</v>
      </c>
      <c r="D21" s="66">
        <f>'3月'!AF20</f>
        <v>13.6</v>
      </c>
      <c r="E21" s="66">
        <f>'4月'!AF20</f>
        <v>6.7</v>
      </c>
      <c r="F21" s="66">
        <f>'5月'!AF20</f>
        <v>7.9</v>
      </c>
      <c r="G21" s="66">
        <f>'6月'!AF20</f>
        <v>7</v>
      </c>
      <c r="H21" s="66">
        <f>'7月'!AF20</f>
        <v>9.7</v>
      </c>
      <c r="I21" s="66">
        <f>'8月'!AF20</f>
        <v>11.3</v>
      </c>
      <c r="J21" s="66">
        <f>'9月'!AF20</f>
        <v>6.3</v>
      </c>
      <c r="K21" s="66">
        <f>'10月'!AF20</f>
        <v>8.3</v>
      </c>
      <c r="L21" s="66">
        <f>'11月'!AF20</f>
        <v>10.9</v>
      </c>
      <c r="M21" s="67">
        <f>'12月'!AF20</f>
        <v>10.9</v>
      </c>
      <c r="N21" s="46"/>
    </row>
    <row r="22" spans="1:14" ht="18" customHeight="1">
      <c r="A22" s="64">
        <v>18</v>
      </c>
      <c r="B22" s="65">
        <f>'1月'!AF21</f>
        <v>13.8</v>
      </c>
      <c r="C22" s="66">
        <f>'2月'!AF21</f>
        <v>12</v>
      </c>
      <c r="D22" s="66">
        <f>'3月'!AF21</f>
        <v>12.9</v>
      </c>
      <c r="E22" s="66">
        <f>'4月'!AF21</f>
        <v>19</v>
      </c>
      <c r="F22" s="66">
        <f>'5月'!AF21</f>
        <v>5.4</v>
      </c>
      <c r="G22" s="66">
        <f>'6月'!AF21</f>
        <v>4.9</v>
      </c>
      <c r="H22" s="66">
        <f>'7月'!AF21</f>
        <v>6.3</v>
      </c>
      <c r="I22" s="66">
        <f>'8月'!AF21</f>
        <v>9</v>
      </c>
      <c r="J22" s="66">
        <f>'9月'!AF21</f>
        <v>12.7</v>
      </c>
      <c r="K22" s="66">
        <f>'10月'!AF21</f>
        <v>7.2</v>
      </c>
      <c r="L22" s="66">
        <f>'11月'!AF21</f>
        <v>10</v>
      </c>
      <c r="M22" s="67">
        <f>'12月'!AF21</f>
        <v>10.4</v>
      </c>
      <c r="N22" s="46"/>
    </row>
    <row r="23" spans="1:14" ht="18" customHeight="1">
      <c r="A23" s="64">
        <v>19</v>
      </c>
      <c r="B23" s="65">
        <f>'1月'!AF22</f>
        <v>8.3</v>
      </c>
      <c r="C23" s="66">
        <f>'2月'!AF22</f>
        <v>7.9</v>
      </c>
      <c r="D23" s="66">
        <f>'3月'!AF22</f>
        <v>12.4</v>
      </c>
      <c r="E23" s="66">
        <f>'4月'!AF22</f>
        <v>15.4</v>
      </c>
      <c r="F23" s="66">
        <f>'5月'!AF22</f>
        <v>20.8</v>
      </c>
      <c r="G23" s="66">
        <f>'6月'!AF22</f>
        <v>9.3</v>
      </c>
      <c r="H23" s="66">
        <f>'7月'!AF22</f>
        <v>8.1</v>
      </c>
      <c r="I23" s="66">
        <f>'8月'!AF22</f>
        <v>8.1</v>
      </c>
      <c r="J23" s="66">
        <f>'9月'!AF22</f>
        <v>7.4</v>
      </c>
      <c r="K23" s="66">
        <f>'10月'!AF22</f>
        <v>6.3</v>
      </c>
      <c r="L23" s="66">
        <f>'11月'!AF22</f>
        <v>13.8</v>
      </c>
      <c r="M23" s="67">
        <f>'12月'!AF22</f>
        <v>14.9</v>
      </c>
      <c r="N23" s="46"/>
    </row>
    <row r="24" spans="1:14" ht="18" customHeight="1">
      <c r="A24" s="68">
        <v>20</v>
      </c>
      <c r="B24" s="69">
        <f>'1月'!AF23</f>
        <v>8.6</v>
      </c>
      <c r="C24" s="70">
        <f>'2月'!AF23</f>
        <v>10</v>
      </c>
      <c r="D24" s="70">
        <f>'3月'!AF23</f>
        <v>24.5</v>
      </c>
      <c r="E24" s="70">
        <f>'4月'!AF23</f>
        <v>12.7</v>
      </c>
      <c r="F24" s="70">
        <f>'5月'!AF23</f>
        <v>16.1</v>
      </c>
      <c r="G24" s="70">
        <f>'6月'!AF23</f>
        <v>6.7</v>
      </c>
      <c r="H24" s="70">
        <f>'7月'!AF23</f>
        <v>7.2</v>
      </c>
      <c r="I24" s="70">
        <f>'8月'!AF23</f>
        <v>10</v>
      </c>
      <c r="J24" s="70">
        <f>'9月'!AF23</f>
        <v>5.6</v>
      </c>
      <c r="K24" s="70">
        <f>'10月'!AF23</f>
        <v>10</v>
      </c>
      <c r="L24" s="70">
        <f>'11月'!AF23</f>
        <v>17</v>
      </c>
      <c r="M24" s="71">
        <f>'12月'!AF23</f>
        <v>12.4</v>
      </c>
      <c r="N24" s="46"/>
    </row>
    <row r="25" spans="1:14" ht="18" customHeight="1">
      <c r="A25" s="60">
        <v>21</v>
      </c>
      <c r="B25" s="61">
        <f>'1月'!AF24</f>
        <v>17.9</v>
      </c>
      <c r="C25" s="62">
        <f>'2月'!AF24</f>
        <v>9.3</v>
      </c>
      <c r="D25" s="62">
        <f>'3月'!AF24</f>
        <v>10.9</v>
      </c>
      <c r="E25" s="62">
        <f>'4月'!AF24</f>
        <v>9.3</v>
      </c>
      <c r="F25" s="62">
        <f>'5月'!AF24</f>
        <v>12</v>
      </c>
      <c r="G25" s="62">
        <f>'6月'!AF24</f>
        <v>8.3</v>
      </c>
      <c r="H25" s="62">
        <f>'7月'!AF24</f>
        <v>5.1</v>
      </c>
      <c r="I25" s="62">
        <f>'8月'!AF24</f>
        <v>6.5</v>
      </c>
      <c r="J25" s="62">
        <f>'9月'!AF24</f>
        <v>8.1</v>
      </c>
      <c r="K25" s="62">
        <f>'10月'!AF24</f>
        <v>10.9</v>
      </c>
      <c r="L25" s="62">
        <f>'11月'!AF24</f>
        <v>17.4</v>
      </c>
      <c r="M25" s="63">
        <f>'12月'!AF24</f>
        <v>7.4</v>
      </c>
      <c r="N25" s="46"/>
    </row>
    <row r="26" spans="1:14" ht="18" customHeight="1">
      <c r="A26" s="64">
        <v>22</v>
      </c>
      <c r="B26" s="65">
        <f>'1月'!AF25</f>
        <v>4.2</v>
      </c>
      <c r="C26" s="66">
        <f>'2月'!AF25</f>
        <v>15.8</v>
      </c>
      <c r="D26" s="66">
        <f>'3月'!AF25</f>
        <v>11.8</v>
      </c>
      <c r="E26" s="66">
        <f>'4月'!AF25</f>
        <v>10</v>
      </c>
      <c r="F26" s="66">
        <f>'5月'!AF25</f>
        <v>9.7</v>
      </c>
      <c r="G26" s="66">
        <f>'6月'!AF25</f>
        <v>22</v>
      </c>
      <c r="H26" s="66">
        <f>'7月'!AF25</f>
        <v>6.7</v>
      </c>
      <c r="I26" s="66">
        <f>'8月'!AF25</f>
        <v>9</v>
      </c>
      <c r="J26" s="66">
        <f>'9月'!AF25</f>
        <v>11.3</v>
      </c>
      <c r="K26" s="66">
        <f>'10月'!AF25</f>
        <v>4.2</v>
      </c>
      <c r="L26" s="66">
        <f>'11月'!AF25</f>
        <v>13.1</v>
      </c>
      <c r="M26" s="67">
        <f>'12月'!AF25</f>
        <v>8.6</v>
      </c>
      <c r="N26" s="46"/>
    </row>
    <row r="27" spans="1:14" ht="18" customHeight="1">
      <c r="A27" s="64">
        <v>23</v>
      </c>
      <c r="B27" s="65">
        <f>'1月'!AF26</f>
        <v>10</v>
      </c>
      <c r="C27" s="66">
        <f>'2月'!AF26</f>
        <v>17.6</v>
      </c>
      <c r="D27" s="66">
        <f>'3月'!AF26</f>
        <v>13.1</v>
      </c>
      <c r="E27" s="66">
        <f>'4月'!AF26</f>
        <v>10.4</v>
      </c>
      <c r="F27" s="66">
        <f>'5月'!AF26</f>
        <v>8.1</v>
      </c>
      <c r="G27" s="66">
        <f>'6月'!AF26</f>
        <v>12.7</v>
      </c>
      <c r="H27" s="66">
        <f>'7月'!AF26</f>
        <v>3.4</v>
      </c>
      <c r="I27" s="66">
        <f>'8月'!AF26</f>
        <v>7.2</v>
      </c>
      <c r="J27" s="66">
        <f>'9月'!AF26</f>
        <v>14.9</v>
      </c>
      <c r="K27" s="66">
        <f>'10月'!AF26</f>
        <v>6.3</v>
      </c>
      <c r="L27" s="66">
        <f>'11月'!AF26</f>
        <v>12</v>
      </c>
      <c r="M27" s="67">
        <f>'12月'!AF26</f>
        <v>8.3</v>
      </c>
      <c r="N27" s="46"/>
    </row>
    <row r="28" spans="1:14" ht="18" customHeight="1">
      <c r="A28" s="64">
        <v>24</v>
      </c>
      <c r="B28" s="65">
        <f>'1月'!AF27</f>
        <v>13.8</v>
      </c>
      <c r="C28" s="66">
        <f>'2月'!AF27</f>
        <v>7.4</v>
      </c>
      <c r="D28" s="66">
        <f>'3月'!AF27</f>
        <v>17.4</v>
      </c>
      <c r="E28" s="66">
        <f>'4月'!AF27</f>
        <v>13.8</v>
      </c>
      <c r="F28" s="66">
        <f>'5月'!AF27</f>
        <v>11.3</v>
      </c>
      <c r="G28" s="66">
        <f>'6月'!AF27</f>
        <v>8.8</v>
      </c>
      <c r="H28" s="66">
        <f>'7月'!AF27</f>
        <v>5.4</v>
      </c>
      <c r="I28" s="66">
        <f>'8月'!AF27</f>
        <v>11.5</v>
      </c>
      <c r="J28" s="66">
        <f>'9月'!AF27</f>
        <v>22.4</v>
      </c>
      <c r="K28" s="66">
        <f>'10月'!AF27</f>
        <v>12.9</v>
      </c>
      <c r="L28" s="66">
        <f>'11月'!AF27</f>
        <v>12.2</v>
      </c>
      <c r="M28" s="67">
        <f>'12月'!AF27</f>
        <v>10</v>
      </c>
      <c r="N28" s="46"/>
    </row>
    <row r="29" spans="1:14" ht="18" customHeight="1">
      <c r="A29" s="64">
        <v>25</v>
      </c>
      <c r="B29" s="65">
        <f>'1月'!AF28</f>
        <v>15.1</v>
      </c>
      <c r="C29" s="66">
        <f>'2月'!AF28</f>
        <v>8.6</v>
      </c>
      <c r="D29" s="66">
        <f>'3月'!AF28</f>
        <v>10</v>
      </c>
      <c r="E29" s="66">
        <f>'4月'!AF28</f>
        <v>12.9</v>
      </c>
      <c r="F29" s="66">
        <f>'5月'!AF28</f>
        <v>11.1</v>
      </c>
      <c r="G29" s="66">
        <f>'6月'!AF28</f>
        <v>8.3</v>
      </c>
      <c r="H29" s="66">
        <f>'7月'!AF28</f>
        <v>8.8</v>
      </c>
      <c r="I29" s="66">
        <f>'8月'!AF28</f>
        <v>9.5</v>
      </c>
      <c r="J29" s="66">
        <f>'9月'!AF28</f>
        <v>20.8</v>
      </c>
      <c r="K29" s="66">
        <f>'10月'!AF28</f>
        <v>14.2</v>
      </c>
      <c r="L29" s="66">
        <f>'11月'!AF28</f>
        <v>10.4</v>
      </c>
      <c r="M29" s="67">
        <f>'12月'!AF28</f>
        <v>10.4</v>
      </c>
      <c r="N29" s="46"/>
    </row>
    <row r="30" spans="1:14" ht="18" customHeight="1">
      <c r="A30" s="64">
        <v>26</v>
      </c>
      <c r="B30" s="65">
        <f>'1月'!AF29</f>
        <v>6.5</v>
      </c>
      <c r="C30" s="66">
        <f>'2月'!AF29</f>
        <v>10.4</v>
      </c>
      <c r="D30" s="66">
        <f>'3月'!AF29</f>
        <v>8.6</v>
      </c>
      <c r="E30" s="66">
        <f>'4月'!AF29</f>
        <v>14.7</v>
      </c>
      <c r="F30" s="66">
        <f>'5月'!AF29</f>
        <v>9.3</v>
      </c>
      <c r="G30" s="66">
        <f>'6月'!AF29</f>
        <v>5.6</v>
      </c>
      <c r="H30" s="66">
        <f>'7月'!AF29</f>
        <v>8.3</v>
      </c>
      <c r="I30" s="66">
        <f>'8月'!AF29</f>
        <v>5.1</v>
      </c>
      <c r="J30" s="66">
        <f>'9月'!AF29</f>
        <v>9.7</v>
      </c>
      <c r="K30" s="66">
        <f>'10月'!AF29</f>
        <v>6</v>
      </c>
      <c r="L30" s="66">
        <f>'11月'!AF29</f>
        <v>7.2</v>
      </c>
      <c r="M30" s="67">
        <f>'12月'!AF29</f>
        <v>9.7</v>
      </c>
      <c r="N30" s="46"/>
    </row>
    <row r="31" spans="1:14" ht="18" customHeight="1">
      <c r="A31" s="64">
        <v>27</v>
      </c>
      <c r="B31" s="65">
        <f>'1月'!AF30</f>
        <v>12.4</v>
      </c>
      <c r="C31" s="66">
        <f>'2月'!AF30</f>
        <v>14.2</v>
      </c>
      <c r="D31" s="66">
        <f>'3月'!AF30</f>
        <v>16.1</v>
      </c>
      <c r="E31" s="66">
        <f>'4月'!AF30</f>
        <v>10.2</v>
      </c>
      <c r="F31" s="66">
        <f>'5月'!AF30</f>
        <v>7.7</v>
      </c>
      <c r="G31" s="66">
        <f>'6月'!AF30</f>
        <v>7.9</v>
      </c>
      <c r="H31" s="66">
        <f>'7月'!AF30</f>
        <v>8.1</v>
      </c>
      <c r="I31" s="66">
        <f>'8月'!AF30</f>
        <v>7.7</v>
      </c>
      <c r="J31" s="66">
        <f>'9月'!AF30</f>
        <v>7.2</v>
      </c>
      <c r="K31" s="66">
        <f>'10月'!AF30</f>
        <v>7</v>
      </c>
      <c r="L31" s="66">
        <f>'11月'!AF30</f>
        <v>9</v>
      </c>
      <c r="M31" s="67">
        <f>'12月'!AF30</f>
        <v>7.9</v>
      </c>
      <c r="N31" s="46"/>
    </row>
    <row r="32" spans="1:14" ht="18" customHeight="1">
      <c r="A32" s="64">
        <v>28</v>
      </c>
      <c r="B32" s="65">
        <f>'1月'!AF31</f>
        <v>16.3</v>
      </c>
      <c r="C32" s="66">
        <f>'2月'!AF31</f>
        <v>12.7</v>
      </c>
      <c r="D32" s="66">
        <f>'3月'!AF31</f>
        <v>13.3</v>
      </c>
      <c r="E32" s="66">
        <f>'4月'!AF31</f>
        <v>10</v>
      </c>
      <c r="F32" s="66">
        <f>'5月'!AF31</f>
        <v>8.6</v>
      </c>
      <c r="G32" s="66">
        <f>'6月'!AF31</f>
        <v>6.5</v>
      </c>
      <c r="H32" s="66">
        <f>'7月'!AF31</f>
        <v>9.7</v>
      </c>
      <c r="I32" s="66">
        <f>'8月'!AF31</f>
        <v>9.7</v>
      </c>
      <c r="J32" s="66">
        <f>'9月'!AF31</f>
        <v>11.3</v>
      </c>
      <c r="K32" s="66">
        <f>'10月'!AF31</f>
        <v>5.8</v>
      </c>
      <c r="L32" s="66">
        <f>'11月'!AF31</f>
        <v>14.5</v>
      </c>
      <c r="M32" s="67">
        <f>'12月'!AF31</f>
        <v>8.8</v>
      </c>
      <c r="N32" s="46"/>
    </row>
    <row r="33" spans="1:14" ht="18" customHeight="1">
      <c r="A33" s="64">
        <v>29</v>
      </c>
      <c r="B33" s="65">
        <f>'1月'!AF32</f>
        <v>19.9</v>
      </c>
      <c r="C33" s="66">
        <f>'2月'!AF32</f>
        <v>7.9</v>
      </c>
      <c r="D33" s="66">
        <f>'3月'!AF32</f>
        <v>13.6</v>
      </c>
      <c r="E33" s="66">
        <f>'4月'!AF32</f>
        <v>10.2</v>
      </c>
      <c r="F33" s="66">
        <f>'5月'!AF32</f>
        <v>10</v>
      </c>
      <c r="G33" s="66">
        <f>'6月'!AF32</f>
        <v>10.4</v>
      </c>
      <c r="H33" s="66">
        <f>'7月'!AF32</f>
        <v>11.8</v>
      </c>
      <c r="I33" s="66">
        <f>'8月'!AF32</f>
        <v>9.7</v>
      </c>
      <c r="J33" s="66">
        <f>'9月'!AF32</f>
        <v>10.9</v>
      </c>
      <c r="K33" s="66">
        <f>'10月'!AF32</f>
        <v>10</v>
      </c>
      <c r="L33" s="66">
        <f>'11月'!AF32</f>
        <v>9.7</v>
      </c>
      <c r="M33" s="67">
        <f>'12月'!AF32</f>
        <v>10.9</v>
      </c>
      <c r="N33" s="46"/>
    </row>
    <row r="34" spans="1:14" ht="18" customHeight="1">
      <c r="A34" s="64">
        <v>30</v>
      </c>
      <c r="B34" s="65">
        <f>'1月'!AF33</f>
        <v>13.6</v>
      </c>
      <c r="C34" s="66"/>
      <c r="D34" s="66">
        <f>'3月'!AF33</f>
        <v>8.6</v>
      </c>
      <c r="E34" s="66">
        <f>'4月'!AF33</f>
        <v>7.7</v>
      </c>
      <c r="F34" s="66">
        <f>'5月'!AF33</f>
        <v>9.3</v>
      </c>
      <c r="G34" s="66">
        <f>'6月'!AF33</f>
        <v>14</v>
      </c>
      <c r="H34" s="66">
        <f>'7月'!AF33</f>
        <v>5.4</v>
      </c>
      <c r="I34" s="66">
        <f>'8月'!AF33</f>
        <v>6.5</v>
      </c>
      <c r="J34" s="66">
        <f>'9月'!AF33</f>
        <v>12.9</v>
      </c>
      <c r="K34" s="66">
        <f>'10月'!AF33</f>
        <v>15.1</v>
      </c>
      <c r="L34" s="66">
        <f>'11月'!AF33</f>
        <v>8.6</v>
      </c>
      <c r="M34" s="67">
        <f>'12月'!AF33</f>
        <v>19</v>
      </c>
      <c r="N34" s="46"/>
    </row>
    <row r="35" spans="1:14" ht="18" customHeight="1">
      <c r="A35" s="72">
        <v>31</v>
      </c>
      <c r="B35" s="73">
        <f>'1月'!AF34</f>
        <v>15.4</v>
      </c>
      <c r="C35" s="74"/>
      <c r="D35" s="74">
        <f>'3月'!AF34</f>
        <v>6.3</v>
      </c>
      <c r="E35" s="74"/>
      <c r="F35" s="74">
        <f>'5月'!AF34</f>
        <v>10.6</v>
      </c>
      <c r="G35" s="74"/>
      <c r="H35" s="74">
        <f>'7月'!AF34</f>
        <v>4.9</v>
      </c>
      <c r="I35" s="74">
        <f>'8月'!AF34</f>
        <v>13.1</v>
      </c>
      <c r="J35" s="74"/>
      <c r="K35" s="74">
        <f>'10月'!AF34</f>
        <v>11.3</v>
      </c>
      <c r="L35" s="74"/>
      <c r="M35" s="75">
        <f>'12月'!AF34</f>
        <v>12.2</v>
      </c>
      <c r="N35" s="46"/>
    </row>
    <row r="36" spans="1:14" ht="18" customHeight="1">
      <c r="A36" s="98" t="s">
        <v>34</v>
      </c>
      <c r="B36" s="99">
        <f>AVERAGE(B5:B35)</f>
        <v>10.79032258064516</v>
      </c>
      <c r="C36" s="100">
        <f aca="true" t="shared" si="0" ref="C36:M36">AVERAGE(C5:C35)</f>
        <v>11.737931034482758</v>
      </c>
      <c r="D36" s="100">
        <f t="shared" si="0"/>
        <v>13.119354838709683</v>
      </c>
      <c r="E36" s="100">
        <f t="shared" si="0"/>
        <v>12.49333333333333</v>
      </c>
      <c r="F36" s="100">
        <f t="shared" si="0"/>
        <v>10.290322580645165</v>
      </c>
      <c r="G36" s="100">
        <f t="shared" si="0"/>
        <v>9.933333333333332</v>
      </c>
      <c r="H36" s="100">
        <f t="shared" si="0"/>
        <v>9.641935483870965</v>
      </c>
      <c r="I36" s="100">
        <f t="shared" si="0"/>
        <v>8.683870967741935</v>
      </c>
      <c r="J36" s="100">
        <f t="shared" si="0"/>
        <v>10.999999999999998</v>
      </c>
      <c r="K36" s="100">
        <f t="shared" si="0"/>
        <v>9.24193548387097</v>
      </c>
      <c r="L36" s="100">
        <f t="shared" si="0"/>
        <v>10.906666666666666</v>
      </c>
      <c r="M36" s="101">
        <f t="shared" si="0"/>
        <v>10.196774193548386</v>
      </c>
      <c r="N36" s="46"/>
    </row>
    <row r="37" spans="1:14" ht="18" customHeight="1">
      <c r="A37" s="93" t="s">
        <v>40</v>
      </c>
      <c r="B37" s="90">
        <f>MAX(B5:B35)</f>
        <v>19.9</v>
      </c>
      <c r="C37" s="91">
        <f aca="true" t="shared" si="1" ref="C37:M37">MAX(C5:C35)</f>
        <v>20.4</v>
      </c>
      <c r="D37" s="91">
        <f t="shared" si="1"/>
        <v>24.5</v>
      </c>
      <c r="E37" s="91">
        <f t="shared" si="1"/>
        <v>28.4</v>
      </c>
      <c r="F37" s="91">
        <f t="shared" si="1"/>
        <v>20.8</v>
      </c>
      <c r="G37" s="91">
        <f t="shared" si="1"/>
        <v>22</v>
      </c>
      <c r="H37" s="91">
        <f t="shared" si="1"/>
        <v>20.1</v>
      </c>
      <c r="I37" s="91">
        <f t="shared" si="1"/>
        <v>13.1</v>
      </c>
      <c r="J37" s="91">
        <f t="shared" si="1"/>
        <v>22.4</v>
      </c>
      <c r="K37" s="91">
        <f t="shared" si="1"/>
        <v>15.8</v>
      </c>
      <c r="L37" s="91">
        <f t="shared" si="1"/>
        <v>17.4</v>
      </c>
      <c r="M37" s="92">
        <f t="shared" si="1"/>
        <v>19</v>
      </c>
      <c r="N37" s="46"/>
    </row>
    <row r="38" spans="1:14" ht="18" customHeight="1">
      <c r="A38" s="97" t="s">
        <v>41</v>
      </c>
      <c r="B38" s="102" t="str">
        <f>'1月'!U38</f>
        <v>東北東</v>
      </c>
      <c r="C38" s="103" t="str">
        <f>'2月'!U38</f>
        <v>西北西</v>
      </c>
      <c r="D38" s="103" t="str">
        <f>'3月'!U38</f>
        <v>西北西</v>
      </c>
      <c r="E38" s="103" t="str">
        <f>'4月'!U38</f>
        <v>北北東</v>
      </c>
      <c r="F38" s="103" t="str">
        <f>'5月'!U38</f>
        <v>北北東</v>
      </c>
      <c r="G38" s="103" t="str">
        <f>'6月'!U38</f>
        <v>北東</v>
      </c>
      <c r="H38" s="103" t="str">
        <f>'7月'!U38</f>
        <v>北西</v>
      </c>
      <c r="I38" s="103" t="str">
        <f>'8月'!U38</f>
        <v>北北東</v>
      </c>
      <c r="J38" s="103" t="str">
        <f>'9月'!U38</f>
        <v>北北東</v>
      </c>
      <c r="K38" s="103" t="str">
        <f>'10月'!U38</f>
        <v>北北東</v>
      </c>
      <c r="L38" s="103" t="str">
        <f>'11月'!U38</f>
        <v>北西</v>
      </c>
      <c r="M38" s="104" t="str">
        <f>'12月'!U38</f>
        <v>北北東</v>
      </c>
      <c r="N38" s="46"/>
    </row>
    <row r="39" spans="1:14" ht="18" customHeight="1">
      <c r="A39" s="84"/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6"/>
      <c r="N39" s="46"/>
    </row>
    <row r="48" ht="12">
      <c r="A48" s="88" t="s">
        <v>38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4.00390625" style="0" hidden="1" customWidth="1"/>
    <col min="31" max="31" width="6.421875" style="0" customWidth="1"/>
    <col min="32" max="33" width="5.57421875" style="0" customWidth="1"/>
    <col min="34" max="34" width="2.8515625" style="0" customWidth="1"/>
  </cols>
  <sheetData>
    <row r="1" spans="2:29" ht="19.5" customHeight="1">
      <c r="B1" s="1" t="s">
        <v>0</v>
      </c>
      <c r="Z1" s="112">
        <f>'1月'!Z1</f>
        <v>2020</v>
      </c>
      <c r="AA1" s="2" t="s">
        <v>45</v>
      </c>
      <c r="AB1" s="112">
        <v>2</v>
      </c>
      <c r="AC1" s="2" t="s">
        <v>1</v>
      </c>
    </row>
    <row r="2" spans="1:33" ht="10.5" customHeight="1">
      <c r="A2" s="3" t="s">
        <v>2</v>
      </c>
      <c r="B2" s="40">
        <v>1</v>
      </c>
      <c r="C2" s="41">
        <v>2</v>
      </c>
      <c r="D2" s="41">
        <v>3</v>
      </c>
      <c r="E2" s="41">
        <v>4</v>
      </c>
      <c r="F2" s="41">
        <v>5</v>
      </c>
      <c r="G2" s="41">
        <v>6</v>
      </c>
      <c r="H2" s="41">
        <v>7</v>
      </c>
      <c r="I2" s="41">
        <v>8</v>
      </c>
      <c r="J2" s="41">
        <v>9</v>
      </c>
      <c r="K2" s="41">
        <v>10</v>
      </c>
      <c r="L2" s="41">
        <v>11</v>
      </c>
      <c r="M2" s="41">
        <v>12</v>
      </c>
      <c r="N2" s="41">
        <v>13</v>
      </c>
      <c r="O2" s="41">
        <v>14</v>
      </c>
      <c r="P2" s="41">
        <v>15</v>
      </c>
      <c r="Q2" s="41">
        <v>16</v>
      </c>
      <c r="R2" s="41">
        <v>17</v>
      </c>
      <c r="S2" s="41">
        <v>18</v>
      </c>
      <c r="T2" s="41">
        <v>19</v>
      </c>
      <c r="U2" s="41">
        <v>20</v>
      </c>
      <c r="V2" s="41">
        <v>21</v>
      </c>
      <c r="W2" s="41">
        <v>22</v>
      </c>
      <c r="X2" s="41">
        <v>23</v>
      </c>
      <c r="Y2" s="41">
        <v>24</v>
      </c>
      <c r="Z2" s="105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29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6">
        <v>1</v>
      </c>
      <c r="B4" s="133">
        <v>3.9</v>
      </c>
      <c r="C4" s="132">
        <v>3.1</v>
      </c>
      <c r="D4" s="132">
        <v>1.4</v>
      </c>
      <c r="E4" s="132">
        <v>1.8</v>
      </c>
      <c r="F4" s="132">
        <v>2.7</v>
      </c>
      <c r="G4" s="132">
        <v>2.5</v>
      </c>
      <c r="H4" s="132">
        <v>1.7</v>
      </c>
      <c r="I4" s="132">
        <v>2.3</v>
      </c>
      <c r="J4" s="132">
        <v>2.9</v>
      </c>
      <c r="K4" s="132">
        <v>1.8</v>
      </c>
      <c r="L4" s="132">
        <v>4.7</v>
      </c>
      <c r="M4" s="132">
        <v>4.4</v>
      </c>
      <c r="N4" s="132">
        <v>5.5</v>
      </c>
      <c r="O4" s="132">
        <v>4.5</v>
      </c>
      <c r="P4" s="132">
        <v>4.6</v>
      </c>
      <c r="Q4" s="132">
        <v>4.2</v>
      </c>
      <c r="R4" s="132">
        <v>2.5</v>
      </c>
      <c r="S4" s="132">
        <v>1.2</v>
      </c>
      <c r="T4" s="132">
        <v>1.8</v>
      </c>
      <c r="U4" s="132">
        <v>1.4</v>
      </c>
      <c r="V4" s="132">
        <v>3.1</v>
      </c>
      <c r="W4" s="132">
        <v>3.3</v>
      </c>
      <c r="X4" s="132">
        <v>4.3</v>
      </c>
      <c r="Y4" s="132">
        <v>4</v>
      </c>
      <c r="Z4" s="37">
        <f aca="true" t="shared" si="0" ref="Z4:Z32">AVERAGE(B4:Y4)</f>
        <v>3.066666666666667</v>
      </c>
      <c r="AA4" s="135" t="s">
        <v>55</v>
      </c>
      <c r="AB4" s="132">
        <v>10.1</v>
      </c>
      <c r="AC4" s="137" t="s">
        <v>160</v>
      </c>
      <c r="AD4" s="27">
        <v>1</v>
      </c>
      <c r="AE4" s="135" t="s">
        <v>55</v>
      </c>
      <c r="AF4" s="132">
        <v>19</v>
      </c>
      <c r="AG4" s="139" t="s">
        <v>167</v>
      </c>
    </row>
    <row r="5" spans="1:33" ht="14.25" customHeight="1">
      <c r="A5" s="107">
        <v>2</v>
      </c>
      <c r="B5" s="134">
        <v>4.5</v>
      </c>
      <c r="C5" s="131">
        <v>2.5</v>
      </c>
      <c r="D5" s="131">
        <v>1.6</v>
      </c>
      <c r="E5" s="131">
        <v>2</v>
      </c>
      <c r="F5" s="131">
        <v>0.6</v>
      </c>
      <c r="G5" s="131">
        <v>1.8</v>
      </c>
      <c r="H5" s="131">
        <v>1.3</v>
      </c>
      <c r="I5" s="131">
        <v>0.8</v>
      </c>
      <c r="J5" s="131">
        <v>0.3</v>
      </c>
      <c r="K5" s="131">
        <v>3.3</v>
      </c>
      <c r="L5" s="131">
        <v>3.2</v>
      </c>
      <c r="M5" s="131">
        <v>2.1</v>
      </c>
      <c r="N5" s="131">
        <v>3.9</v>
      </c>
      <c r="O5" s="131">
        <v>2.8</v>
      </c>
      <c r="P5" s="131">
        <v>2.2</v>
      </c>
      <c r="Q5" s="131">
        <v>3.2</v>
      </c>
      <c r="R5" s="131">
        <v>2.3</v>
      </c>
      <c r="S5" s="131">
        <v>2.3</v>
      </c>
      <c r="T5" s="131">
        <v>3.1</v>
      </c>
      <c r="U5" s="131">
        <v>1.1</v>
      </c>
      <c r="V5" s="131">
        <v>0.3</v>
      </c>
      <c r="W5" s="131">
        <v>1.7</v>
      </c>
      <c r="X5" s="131">
        <v>1.3</v>
      </c>
      <c r="Y5" s="131">
        <v>0.9</v>
      </c>
      <c r="Z5" s="38">
        <f t="shared" si="0"/>
        <v>2.0458333333333334</v>
      </c>
      <c r="AA5" s="136" t="s">
        <v>48</v>
      </c>
      <c r="AB5" s="131">
        <v>5.3</v>
      </c>
      <c r="AC5" s="138" t="s">
        <v>161</v>
      </c>
      <c r="AD5" s="28">
        <v>2</v>
      </c>
      <c r="AE5" s="136" t="s">
        <v>53</v>
      </c>
      <c r="AF5" s="131">
        <v>14</v>
      </c>
      <c r="AG5" s="140" t="s">
        <v>168</v>
      </c>
    </row>
    <row r="6" spans="1:33" ht="14.25" customHeight="1">
      <c r="A6" s="107">
        <v>3</v>
      </c>
      <c r="B6" s="134">
        <v>0.8</v>
      </c>
      <c r="C6" s="131">
        <v>0.6</v>
      </c>
      <c r="D6" s="131">
        <v>1.7</v>
      </c>
      <c r="E6" s="131">
        <v>0.5</v>
      </c>
      <c r="F6" s="131">
        <v>0.8</v>
      </c>
      <c r="G6" s="131">
        <v>0.9</v>
      </c>
      <c r="H6" s="131">
        <v>0.5</v>
      </c>
      <c r="I6" s="131">
        <v>0.6</v>
      </c>
      <c r="J6" s="131">
        <v>0.4</v>
      </c>
      <c r="K6" s="131">
        <v>2.6</v>
      </c>
      <c r="L6" s="131">
        <v>2.6</v>
      </c>
      <c r="M6" s="131">
        <v>4.9</v>
      </c>
      <c r="N6" s="131">
        <v>4.7</v>
      </c>
      <c r="O6" s="131">
        <v>5</v>
      </c>
      <c r="P6" s="131">
        <v>3.6</v>
      </c>
      <c r="Q6" s="131">
        <v>3.1</v>
      </c>
      <c r="R6" s="131">
        <v>1.2</v>
      </c>
      <c r="S6" s="131">
        <v>1.2</v>
      </c>
      <c r="T6" s="131">
        <v>0.1</v>
      </c>
      <c r="U6" s="131">
        <v>1.7</v>
      </c>
      <c r="V6" s="131">
        <v>1.2</v>
      </c>
      <c r="W6" s="131">
        <v>1</v>
      </c>
      <c r="X6" s="131">
        <v>4.5</v>
      </c>
      <c r="Y6" s="131">
        <v>5.2</v>
      </c>
      <c r="Z6" s="38">
        <f t="shared" si="0"/>
        <v>2.058333333333334</v>
      </c>
      <c r="AA6" s="136" t="s">
        <v>54</v>
      </c>
      <c r="AB6" s="131">
        <v>5.8</v>
      </c>
      <c r="AC6" s="138" t="s">
        <v>162</v>
      </c>
      <c r="AD6" s="28">
        <v>3</v>
      </c>
      <c r="AE6" s="136" t="s">
        <v>48</v>
      </c>
      <c r="AF6" s="131">
        <v>11.8</v>
      </c>
      <c r="AG6" s="140" t="s">
        <v>169</v>
      </c>
    </row>
    <row r="7" spans="1:33" ht="14.25" customHeight="1">
      <c r="A7" s="107">
        <v>4</v>
      </c>
      <c r="B7" s="134">
        <v>3.6</v>
      </c>
      <c r="C7" s="131">
        <v>1.6</v>
      </c>
      <c r="D7" s="131">
        <v>2.2</v>
      </c>
      <c r="E7" s="131">
        <v>0.8</v>
      </c>
      <c r="F7" s="131">
        <v>1</v>
      </c>
      <c r="G7" s="131">
        <v>0.9</v>
      </c>
      <c r="H7" s="131">
        <v>1.2</v>
      </c>
      <c r="I7" s="131">
        <v>0.9</v>
      </c>
      <c r="J7" s="131">
        <v>3.1</v>
      </c>
      <c r="K7" s="131">
        <v>2.4</v>
      </c>
      <c r="L7" s="131">
        <v>1.5</v>
      </c>
      <c r="M7" s="131">
        <v>5.5</v>
      </c>
      <c r="N7" s="131">
        <v>3.6</v>
      </c>
      <c r="O7" s="131">
        <v>2.2</v>
      </c>
      <c r="P7" s="131">
        <v>2.1</v>
      </c>
      <c r="Q7" s="131">
        <v>1.5</v>
      </c>
      <c r="R7" s="131">
        <v>1.6</v>
      </c>
      <c r="S7" s="131">
        <v>1.5</v>
      </c>
      <c r="T7" s="131">
        <v>0.7</v>
      </c>
      <c r="U7" s="131">
        <v>1.3</v>
      </c>
      <c r="V7" s="131">
        <v>1.6</v>
      </c>
      <c r="W7" s="131">
        <v>1.1</v>
      </c>
      <c r="X7" s="131">
        <v>1</v>
      </c>
      <c r="Y7" s="131">
        <v>0.8</v>
      </c>
      <c r="Z7" s="38">
        <f t="shared" si="0"/>
        <v>1.8208333333333335</v>
      </c>
      <c r="AA7" s="136" t="s">
        <v>85</v>
      </c>
      <c r="AB7" s="131">
        <v>5.7</v>
      </c>
      <c r="AC7" s="138" t="s">
        <v>163</v>
      </c>
      <c r="AD7" s="28">
        <v>4</v>
      </c>
      <c r="AE7" s="136" t="s">
        <v>47</v>
      </c>
      <c r="AF7" s="131">
        <v>10.9</v>
      </c>
      <c r="AG7" s="140" t="s">
        <v>170</v>
      </c>
    </row>
    <row r="8" spans="1:33" ht="14.25" customHeight="1">
      <c r="A8" s="107">
        <v>5</v>
      </c>
      <c r="B8" s="134">
        <v>0.5</v>
      </c>
      <c r="C8" s="131">
        <v>2.2</v>
      </c>
      <c r="D8" s="131">
        <v>3.7</v>
      </c>
      <c r="E8" s="131">
        <v>4.1</v>
      </c>
      <c r="F8" s="131">
        <v>1.3</v>
      </c>
      <c r="G8" s="131">
        <v>3.1</v>
      </c>
      <c r="H8" s="131">
        <v>0.9</v>
      </c>
      <c r="I8" s="131">
        <v>1.3</v>
      </c>
      <c r="J8" s="131">
        <v>2.8</v>
      </c>
      <c r="K8" s="131">
        <v>3.7</v>
      </c>
      <c r="L8" s="131">
        <v>4.7</v>
      </c>
      <c r="M8" s="131">
        <v>4.7</v>
      </c>
      <c r="N8" s="131">
        <v>6.1</v>
      </c>
      <c r="O8" s="131">
        <v>5.3</v>
      </c>
      <c r="P8" s="131">
        <v>3.2</v>
      </c>
      <c r="Q8" s="131">
        <v>3.6</v>
      </c>
      <c r="R8" s="131">
        <v>5.3</v>
      </c>
      <c r="S8" s="131">
        <v>6.6</v>
      </c>
      <c r="T8" s="131">
        <v>6.6</v>
      </c>
      <c r="U8" s="131">
        <v>9</v>
      </c>
      <c r="V8" s="131">
        <v>7</v>
      </c>
      <c r="W8" s="131">
        <v>5.3</v>
      </c>
      <c r="X8" s="131">
        <v>7.9</v>
      </c>
      <c r="Y8" s="131">
        <v>6.2</v>
      </c>
      <c r="Z8" s="38">
        <f t="shared" si="0"/>
        <v>4.379166666666667</v>
      </c>
      <c r="AA8" s="136" t="s">
        <v>48</v>
      </c>
      <c r="AB8" s="131">
        <v>9.6</v>
      </c>
      <c r="AC8" s="138" t="s">
        <v>164</v>
      </c>
      <c r="AD8" s="28">
        <v>5</v>
      </c>
      <c r="AE8" s="136" t="s">
        <v>47</v>
      </c>
      <c r="AF8" s="131">
        <v>20.4</v>
      </c>
      <c r="AG8" s="140" t="s">
        <v>171</v>
      </c>
    </row>
    <row r="9" spans="1:33" ht="14.25" customHeight="1">
      <c r="A9" s="107">
        <v>6</v>
      </c>
      <c r="B9" s="134">
        <v>5.3</v>
      </c>
      <c r="C9" s="131">
        <v>7.4</v>
      </c>
      <c r="D9" s="131">
        <v>5.3</v>
      </c>
      <c r="E9" s="131">
        <v>6.8</v>
      </c>
      <c r="F9" s="131">
        <v>5.2</v>
      </c>
      <c r="G9" s="131">
        <v>2.8</v>
      </c>
      <c r="H9" s="131">
        <v>2.2</v>
      </c>
      <c r="I9" s="131">
        <v>3.8</v>
      </c>
      <c r="J9" s="131">
        <v>6</v>
      </c>
      <c r="K9" s="131">
        <v>5.4</v>
      </c>
      <c r="L9" s="131">
        <v>4.9</v>
      </c>
      <c r="M9" s="131">
        <v>3.9</v>
      </c>
      <c r="N9" s="131">
        <v>6.5</v>
      </c>
      <c r="O9" s="131">
        <v>5.7</v>
      </c>
      <c r="P9" s="131">
        <v>6.5</v>
      </c>
      <c r="Q9" s="131">
        <v>5.3</v>
      </c>
      <c r="R9" s="131">
        <v>2.3</v>
      </c>
      <c r="S9" s="131">
        <v>3.1</v>
      </c>
      <c r="T9" s="131">
        <v>0.9</v>
      </c>
      <c r="U9" s="131">
        <v>1.2</v>
      </c>
      <c r="V9" s="131">
        <v>2.9</v>
      </c>
      <c r="W9" s="131">
        <v>1.5</v>
      </c>
      <c r="X9" s="131">
        <v>4.7</v>
      </c>
      <c r="Y9" s="131">
        <v>4.3</v>
      </c>
      <c r="Z9" s="38">
        <f t="shared" si="0"/>
        <v>4.329166666666667</v>
      </c>
      <c r="AA9" s="136" t="s">
        <v>48</v>
      </c>
      <c r="AB9" s="131">
        <v>7.9</v>
      </c>
      <c r="AC9" s="138" t="s">
        <v>165</v>
      </c>
      <c r="AD9" s="28">
        <v>6</v>
      </c>
      <c r="AE9" s="136" t="s">
        <v>47</v>
      </c>
      <c r="AF9" s="131">
        <v>19.4</v>
      </c>
      <c r="AG9" s="140" t="s">
        <v>172</v>
      </c>
    </row>
    <row r="10" spans="1:33" ht="14.25" customHeight="1">
      <c r="A10" s="107">
        <v>7</v>
      </c>
      <c r="B10" s="134">
        <v>2.9</v>
      </c>
      <c r="C10" s="131">
        <v>1.7</v>
      </c>
      <c r="D10" s="131">
        <v>0.6</v>
      </c>
      <c r="E10" s="131">
        <v>0.9</v>
      </c>
      <c r="F10" s="131">
        <v>1.6</v>
      </c>
      <c r="G10" s="131">
        <v>1.3</v>
      </c>
      <c r="H10" s="131">
        <v>1.2</v>
      </c>
      <c r="I10" s="131">
        <v>0.5</v>
      </c>
      <c r="J10" s="131">
        <v>0.4</v>
      </c>
      <c r="K10" s="131">
        <v>2.2</v>
      </c>
      <c r="L10" s="131">
        <v>2.6</v>
      </c>
      <c r="M10" s="131">
        <v>4.1</v>
      </c>
      <c r="N10" s="131">
        <v>5.1</v>
      </c>
      <c r="O10" s="131">
        <v>3.8</v>
      </c>
      <c r="P10" s="131">
        <v>3.1</v>
      </c>
      <c r="Q10" s="131">
        <v>2.7</v>
      </c>
      <c r="R10" s="131">
        <v>2.7</v>
      </c>
      <c r="S10" s="131">
        <v>1.3</v>
      </c>
      <c r="T10" s="131">
        <v>0.9</v>
      </c>
      <c r="U10" s="131">
        <v>0.8</v>
      </c>
      <c r="V10" s="131">
        <v>0.5</v>
      </c>
      <c r="W10" s="131">
        <v>1.8</v>
      </c>
      <c r="X10" s="131">
        <v>1.6</v>
      </c>
      <c r="Y10" s="131">
        <v>0.7</v>
      </c>
      <c r="Z10" s="38">
        <f t="shared" si="0"/>
        <v>1.875</v>
      </c>
      <c r="AA10" s="136" t="s">
        <v>48</v>
      </c>
      <c r="AB10" s="131">
        <v>5.4</v>
      </c>
      <c r="AC10" s="138" t="s">
        <v>166</v>
      </c>
      <c r="AD10" s="28">
        <v>7</v>
      </c>
      <c r="AE10" s="136" t="s">
        <v>48</v>
      </c>
      <c r="AF10" s="131">
        <v>9.5</v>
      </c>
      <c r="AG10" s="140" t="s">
        <v>173</v>
      </c>
    </row>
    <row r="11" spans="1:33" ht="14.25" customHeight="1">
      <c r="A11" s="107">
        <v>8</v>
      </c>
      <c r="B11" s="134">
        <v>0.5</v>
      </c>
      <c r="C11" s="131">
        <v>1.2</v>
      </c>
      <c r="D11" s="131">
        <v>1.6</v>
      </c>
      <c r="E11" s="131">
        <v>1</v>
      </c>
      <c r="F11" s="131">
        <v>0.6</v>
      </c>
      <c r="G11" s="131">
        <v>1.6</v>
      </c>
      <c r="H11" s="131">
        <v>0.9</v>
      </c>
      <c r="I11" s="131">
        <v>1.6</v>
      </c>
      <c r="J11" s="131">
        <v>2.6</v>
      </c>
      <c r="K11" s="131">
        <v>1.9</v>
      </c>
      <c r="L11" s="131">
        <v>2.2</v>
      </c>
      <c r="M11" s="131">
        <v>2.1</v>
      </c>
      <c r="N11" s="131">
        <v>2.1</v>
      </c>
      <c r="O11" s="131">
        <v>2.4</v>
      </c>
      <c r="P11" s="131">
        <v>2.7</v>
      </c>
      <c r="Q11" s="131">
        <v>5</v>
      </c>
      <c r="R11" s="131">
        <v>5.1</v>
      </c>
      <c r="S11" s="131">
        <v>0.3</v>
      </c>
      <c r="T11" s="131">
        <v>1.8</v>
      </c>
      <c r="U11" s="131">
        <v>2.3</v>
      </c>
      <c r="V11" s="131">
        <v>1.9</v>
      </c>
      <c r="W11" s="131">
        <v>0.7</v>
      </c>
      <c r="X11" s="131">
        <v>0.9</v>
      </c>
      <c r="Y11" s="131">
        <v>1.5</v>
      </c>
      <c r="Z11" s="38">
        <f t="shared" si="0"/>
        <v>1.8541666666666663</v>
      </c>
      <c r="AA11" s="136" t="s">
        <v>50</v>
      </c>
      <c r="AB11" s="131">
        <v>5.7</v>
      </c>
      <c r="AC11" s="138" t="s">
        <v>118</v>
      </c>
      <c r="AD11" s="28">
        <v>8</v>
      </c>
      <c r="AE11" s="136" t="s">
        <v>48</v>
      </c>
      <c r="AF11" s="131">
        <v>10.9</v>
      </c>
      <c r="AG11" s="140" t="s">
        <v>140</v>
      </c>
    </row>
    <row r="12" spans="1:33" ht="14.25" customHeight="1">
      <c r="A12" s="107">
        <v>9</v>
      </c>
      <c r="B12" s="134">
        <v>0.6</v>
      </c>
      <c r="C12" s="131">
        <v>1.3</v>
      </c>
      <c r="D12" s="131">
        <v>5.9</v>
      </c>
      <c r="E12" s="131">
        <v>5.4</v>
      </c>
      <c r="F12" s="131">
        <v>4.9</v>
      </c>
      <c r="G12" s="131">
        <v>4.1</v>
      </c>
      <c r="H12" s="131">
        <v>1.7</v>
      </c>
      <c r="I12" s="131">
        <v>2.8</v>
      </c>
      <c r="J12" s="131">
        <v>4.7</v>
      </c>
      <c r="K12" s="131">
        <v>4.3</v>
      </c>
      <c r="L12" s="131">
        <v>4.7</v>
      </c>
      <c r="M12" s="131">
        <v>4.4</v>
      </c>
      <c r="N12" s="131">
        <v>2.7</v>
      </c>
      <c r="O12" s="131">
        <v>4.1</v>
      </c>
      <c r="P12" s="131">
        <v>3.5</v>
      </c>
      <c r="Q12" s="131">
        <v>4.6</v>
      </c>
      <c r="R12" s="131">
        <v>3.7</v>
      </c>
      <c r="S12" s="131">
        <v>1.8</v>
      </c>
      <c r="T12" s="131">
        <v>2.8</v>
      </c>
      <c r="U12" s="131">
        <v>3.5</v>
      </c>
      <c r="V12" s="131">
        <v>2.8</v>
      </c>
      <c r="W12" s="131">
        <v>3.2</v>
      </c>
      <c r="X12" s="131">
        <v>3.7</v>
      </c>
      <c r="Y12" s="131">
        <v>4.5</v>
      </c>
      <c r="Z12" s="38">
        <f t="shared" si="0"/>
        <v>3.570833333333334</v>
      </c>
      <c r="AA12" s="136" t="s">
        <v>48</v>
      </c>
      <c r="AB12" s="131">
        <v>7.7</v>
      </c>
      <c r="AC12" s="138" t="s">
        <v>119</v>
      </c>
      <c r="AD12" s="28">
        <v>9</v>
      </c>
      <c r="AE12" s="136" t="s">
        <v>48</v>
      </c>
      <c r="AF12" s="131">
        <v>17.2</v>
      </c>
      <c r="AG12" s="140" t="s">
        <v>141</v>
      </c>
    </row>
    <row r="13" spans="1:33" ht="14.25" customHeight="1">
      <c r="A13" s="107">
        <v>10</v>
      </c>
      <c r="B13" s="134">
        <v>4.3</v>
      </c>
      <c r="C13" s="131">
        <v>2.4</v>
      </c>
      <c r="D13" s="131">
        <v>1.6</v>
      </c>
      <c r="E13" s="131">
        <v>0.9</v>
      </c>
      <c r="F13" s="131">
        <v>1.6</v>
      </c>
      <c r="G13" s="131">
        <v>1.5</v>
      </c>
      <c r="H13" s="131">
        <v>1.3</v>
      </c>
      <c r="I13" s="131">
        <v>1.5</v>
      </c>
      <c r="J13" s="131">
        <v>0.4</v>
      </c>
      <c r="K13" s="131">
        <v>1.3</v>
      </c>
      <c r="L13" s="131">
        <v>1.6</v>
      </c>
      <c r="M13" s="131">
        <v>1.8</v>
      </c>
      <c r="N13" s="131">
        <v>2</v>
      </c>
      <c r="O13" s="131">
        <v>2.7</v>
      </c>
      <c r="P13" s="131">
        <v>2.8</v>
      </c>
      <c r="Q13" s="131">
        <v>1.9</v>
      </c>
      <c r="R13" s="131">
        <v>1.3</v>
      </c>
      <c r="S13" s="131">
        <v>1.6</v>
      </c>
      <c r="T13" s="131">
        <v>1.9</v>
      </c>
      <c r="U13" s="131">
        <v>2.1</v>
      </c>
      <c r="V13" s="131">
        <v>2.7</v>
      </c>
      <c r="W13" s="131">
        <v>2.4</v>
      </c>
      <c r="X13" s="131">
        <v>2.1</v>
      </c>
      <c r="Y13" s="131">
        <v>3.4</v>
      </c>
      <c r="Z13" s="38">
        <f t="shared" si="0"/>
        <v>1.9625000000000001</v>
      </c>
      <c r="AA13" s="136" t="s">
        <v>48</v>
      </c>
      <c r="AB13" s="131">
        <v>4.9</v>
      </c>
      <c r="AC13" s="138" t="s">
        <v>120</v>
      </c>
      <c r="AD13" s="28">
        <v>10</v>
      </c>
      <c r="AE13" s="136" t="s">
        <v>48</v>
      </c>
      <c r="AF13" s="131">
        <v>10.9</v>
      </c>
      <c r="AG13" s="140" t="s">
        <v>142</v>
      </c>
    </row>
    <row r="14" spans="1:33" ht="14.25" customHeight="1">
      <c r="A14" s="144">
        <v>11</v>
      </c>
      <c r="B14" s="145">
        <v>2.4</v>
      </c>
      <c r="C14" s="146">
        <v>1.6</v>
      </c>
      <c r="D14" s="146">
        <v>3.5</v>
      </c>
      <c r="E14" s="146">
        <v>2.3</v>
      </c>
      <c r="F14" s="146">
        <v>1.7</v>
      </c>
      <c r="G14" s="146">
        <v>2.1</v>
      </c>
      <c r="H14" s="146">
        <v>1.1</v>
      </c>
      <c r="I14" s="146">
        <v>2.1</v>
      </c>
      <c r="J14" s="146">
        <v>2.9</v>
      </c>
      <c r="K14" s="146">
        <v>2.5</v>
      </c>
      <c r="L14" s="146">
        <v>1.9</v>
      </c>
      <c r="M14" s="146">
        <v>3.1</v>
      </c>
      <c r="N14" s="146">
        <v>1.7</v>
      </c>
      <c r="O14" s="146">
        <v>2.9</v>
      </c>
      <c r="P14" s="146">
        <v>1.3</v>
      </c>
      <c r="Q14" s="146">
        <v>1.9</v>
      </c>
      <c r="R14" s="146">
        <v>2.2</v>
      </c>
      <c r="S14" s="146">
        <v>2.4</v>
      </c>
      <c r="T14" s="146">
        <v>2.2</v>
      </c>
      <c r="U14" s="146">
        <v>3.8</v>
      </c>
      <c r="V14" s="146">
        <v>1.8</v>
      </c>
      <c r="W14" s="146">
        <v>0.8</v>
      </c>
      <c r="X14" s="146">
        <v>2.5</v>
      </c>
      <c r="Y14" s="146">
        <v>1.8</v>
      </c>
      <c r="Z14" s="147">
        <f t="shared" si="0"/>
        <v>2.1874999999999996</v>
      </c>
      <c r="AA14" s="148" t="s">
        <v>50</v>
      </c>
      <c r="AB14" s="146">
        <v>5.2</v>
      </c>
      <c r="AC14" s="149" t="s">
        <v>121</v>
      </c>
      <c r="AD14" s="150">
        <v>11</v>
      </c>
      <c r="AE14" s="148" t="s">
        <v>50</v>
      </c>
      <c r="AF14" s="146">
        <v>11.5</v>
      </c>
      <c r="AG14" s="151" t="s">
        <v>143</v>
      </c>
    </row>
    <row r="15" spans="1:33" ht="14.25" customHeight="1">
      <c r="A15" s="107">
        <v>12</v>
      </c>
      <c r="B15" s="134">
        <v>1.2</v>
      </c>
      <c r="C15" s="131">
        <v>0.7</v>
      </c>
      <c r="D15" s="131">
        <v>1.1</v>
      </c>
      <c r="E15" s="131">
        <v>0.7</v>
      </c>
      <c r="F15" s="131">
        <v>1.5</v>
      </c>
      <c r="G15" s="131">
        <v>1.1</v>
      </c>
      <c r="H15" s="131">
        <v>1.1</v>
      </c>
      <c r="I15" s="131">
        <v>0.5</v>
      </c>
      <c r="J15" s="131">
        <v>0.6</v>
      </c>
      <c r="K15" s="131">
        <v>1.8</v>
      </c>
      <c r="L15" s="131">
        <v>2.8</v>
      </c>
      <c r="M15" s="131">
        <v>2.7</v>
      </c>
      <c r="N15" s="131">
        <v>4.3</v>
      </c>
      <c r="O15" s="131">
        <v>4.8</v>
      </c>
      <c r="P15" s="131">
        <v>3.3</v>
      </c>
      <c r="Q15" s="131">
        <v>4.4</v>
      </c>
      <c r="R15" s="131">
        <v>1.4</v>
      </c>
      <c r="S15" s="131">
        <v>1.7</v>
      </c>
      <c r="T15" s="131">
        <v>0.4</v>
      </c>
      <c r="U15" s="131">
        <v>1.4</v>
      </c>
      <c r="V15" s="131">
        <v>1.8</v>
      </c>
      <c r="W15" s="131">
        <v>1</v>
      </c>
      <c r="X15" s="131">
        <v>1.1</v>
      </c>
      <c r="Y15" s="131">
        <v>1.1</v>
      </c>
      <c r="Z15" s="38">
        <f t="shared" si="0"/>
        <v>1.7708333333333333</v>
      </c>
      <c r="AA15" s="136" t="s">
        <v>54</v>
      </c>
      <c r="AB15" s="131">
        <v>5.9</v>
      </c>
      <c r="AC15" s="138" t="s">
        <v>122</v>
      </c>
      <c r="AD15" s="28">
        <v>12</v>
      </c>
      <c r="AE15" s="136" t="s">
        <v>51</v>
      </c>
      <c r="AF15" s="131">
        <v>10</v>
      </c>
      <c r="AG15" s="140" t="s">
        <v>96</v>
      </c>
    </row>
    <row r="16" spans="1:33" ht="14.25" customHeight="1">
      <c r="A16" s="107">
        <v>13</v>
      </c>
      <c r="B16" s="134">
        <v>0.3</v>
      </c>
      <c r="C16" s="131">
        <v>1.6</v>
      </c>
      <c r="D16" s="131">
        <v>0.8</v>
      </c>
      <c r="E16" s="131">
        <v>1.1</v>
      </c>
      <c r="F16" s="131">
        <v>0.8</v>
      </c>
      <c r="G16" s="131">
        <v>0.9</v>
      </c>
      <c r="H16" s="131">
        <v>1</v>
      </c>
      <c r="I16" s="131">
        <v>0.6</v>
      </c>
      <c r="J16" s="131">
        <v>0.2</v>
      </c>
      <c r="K16" s="131">
        <v>0.4</v>
      </c>
      <c r="L16" s="131">
        <v>0.6</v>
      </c>
      <c r="M16" s="131">
        <v>0.5</v>
      </c>
      <c r="N16" s="131">
        <v>2.1</v>
      </c>
      <c r="O16" s="131">
        <v>3.1</v>
      </c>
      <c r="P16" s="131">
        <v>4</v>
      </c>
      <c r="Q16" s="131">
        <v>4.8</v>
      </c>
      <c r="R16" s="131">
        <v>3.1</v>
      </c>
      <c r="S16" s="131">
        <v>1.8</v>
      </c>
      <c r="T16" s="131">
        <v>1.4</v>
      </c>
      <c r="U16" s="131">
        <v>1.1</v>
      </c>
      <c r="V16" s="131">
        <v>2.6</v>
      </c>
      <c r="W16" s="131">
        <v>1.3</v>
      </c>
      <c r="X16" s="131">
        <v>2.1</v>
      </c>
      <c r="Y16" s="131">
        <v>2.3</v>
      </c>
      <c r="Z16" s="38">
        <f t="shared" si="0"/>
        <v>1.6041666666666667</v>
      </c>
      <c r="AA16" s="136" t="s">
        <v>46</v>
      </c>
      <c r="AB16" s="131">
        <v>5</v>
      </c>
      <c r="AC16" s="138" t="s">
        <v>123</v>
      </c>
      <c r="AD16" s="28">
        <v>13</v>
      </c>
      <c r="AE16" s="136" t="s">
        <v>46</v>
      </c>
      <c r="AF16" s="131">
        <v>7.7</v>
      </c>
      <c r="AG16" s="140" t="s">
        <v>144</v>
      </c>
    </row>
    <row r="17" spans="1:33" ht="14.25" customHeight="1">
      <c r="A17" s="107">
        <v>14</v>
      </c>
      <c r="B17" s="134">
        <v>1.4</v>
      </c>
      <c r="C17" s="131">
        <v>1.5</v>
      </c>
      <c r="D17" s="131">
        <v>1.5</v>
      </c>
      <c r="E17" s="131">
        <v>0.4</v>
      </c>
      <c r="F17" s="131">
        <v>1.6</v>
      </c>
      <c r="G17" s="131">
        <v>1.8</v>
      </c>
      <c r="H17" s="131">
        <v>1.8</v>
      </c>
      <c r="I17" s="131">
        <v>0.6</v>
      </c>
      <c r="J17" s="131">
        <v>1.2</v>
      </c>
      <c r="K17" s="131">
        <v>2.2</v>
      </c>
      <c r="L17" s="131">
        <v>3.1</v>
      </c>
      <c r="M17" s="131">
        <v>2.5</v>
      </c>
      <c r="N17" s="131">
        <v>2.8</v>
      </c>
      <c r="O17" s="131">
        <v>2.6</v>
      </c>
      <c r="P17" s="131">
        <v>1.7</v>
      </c>
      <c r="Q17" s="131">
        <v>2.2</v>
      </c>
      <c r="R17" s="131">
        <v>1.9</v>
      </c>
      <c r="S17" s="131">
        <v>1.1</v>
      </c>
      <c r="T17" s="131">
        <v>1.1</v>
      </c>
      <c r="U17" s="131">
        <v>1.3</v>
      </c>
      <c r="V17" s="131">
        <v>1.1</v>
      </c>
      <c r="W17" s="131">
        <v>1.5</v>
      </c>
      <c r="X17" s="131">
        <v>0.8</v>
      </c>
      <c r="Y17" s="131">
        <v>2.6</v>
      </c>
      <c r="Z17" s="38">
        <f t="shared" si="0"/>
        <v>1.6791666666666665</v>
      </c>
      <c r="AA17" s="136" t="s">
        <v>124</v>
      </c>
      <c r="AB17" s="131">
        <v>3.8</v>
      </c>
      <c r="AC17" s="138" t="s">
        <v>125</v>
      </c>
      <c r="AD17" s="28">
        <v>14</v>
      </c>
      <c r="AE17" s="136" t="s">
        <v>51</v>
      </c>
      <c r="AF17" s="131">
        <v>6.3</v>
      </c>
      <c r="AG17" s="140" t="s">
        <v>145</v>
      </c>
    </row>
    <row r="18" spans="1:33" ht="14.25" customHeight="1">
      <c r="A18" s="107">
        <v>15</v>
      </c>
      <c r="B18" s="134">
        <v>1.9</v>
      </c>
      <c r="C18" s="131">
        <v>1.2</v>
      </c>
      <c r="D18" s="131">
        <v>1.2</v>
      </c>
      <c r="E18" s="131">
        <v>1.3</v>
      </c>
      <c r="F18" s="131">
        <v>1.9</v>
      </c>
      <c r="G18" s="131">
        <v>1</v>
      </c>
      <c r="H18" s="131">
        <v>0.8</v>
      </c>
      <c r="I18" s="131">
        <v>0.7</v>
      </c>
      <c r="J18" s="131">
        <v>1.2</v>
      </c>
      <c r="K18" s="131">
        <v>3.4</v>
      </c>
      <c r="L18" s="131">
        <v>2.6</v>
      </c>
      <c r="M18" s="131">
        <v>4</v>
      </c>
      <c r="N18" s="131">
        <v>3.1</v>
      </c>
      <c r="O18" s="131">
        <v>3.5</v>
      </c>
      <c r="P18" s="131">
        <v>2.7</v>
      </c>
      <c r="Q18" s="131">
        <v>3</v>
      </c>
      <c r="R18" s="131">
        <v>4</v>
      </c>
      <c r="S18" s="131">
        <v>1.1</v>
      </c>
      <c r="T18" s="131">
        <v>1.1</v>
      </c>
      <c r="U18" s="131">
        <v>1</v>
      </c>
      <c r="V18" s="131">
        <v>0.9</v>
      </c>
      <c r="W18" s="131">
        <v>1.5</v>
      </c>
      <c r="X18" s="131">
        <v>1.3</v>
      </c>
      <c r="Y18" s="131">
        <v>1</v>
      </c>
      <c r="Z18" s="38">
        <f t="shared" si="0"/>
        <v>1.8916666666666666</v>
      </c>
      <c r="AA18" s="136" t="s">
        <v>51</v>
      </c>
      <c r="AB18" s="131">
        <v>4.7</v>
      </c>
      <c r="AC18" s="138" t="s">
        <v>77</v>
      </c>
      <c r="AD18" s="28">
        <v>15</v>
      </c>
      <c r="AE18" s="136" t="s">
        <v>51</v>
      </c>
      <c r="AF18" s="131">
        <v>8.8</v>
      </c>
      <c r="AG18" s="140" t="s">
        <v>146</v>
      </c>
    </row>
    <row r="19" spans="1:33" ht="14.25" customHeight="1">
      <c r="A19" s="107">
        <v>16</v>
      </c>
      <c r="B19" s="134">
        <v>2.4</v>
      </c>
      <c r="C19" s="131">
        <v>2.3</v>
      </c>
      <c r="D19" s="131">
        <v>2.9</v>
      </c>
      <c r="E19" s="131">
        <v>2.3</v>
      </c>
      <c r="F19" s="131">
        <v>3.1</v>
      </c>
      <c r="G19" s="131">
        <v>1.9</v>
      </c>
      <c r="H19" s="131">
        <v>1.1</v>
      </c>
      <c r="I19" s="131">
        <v>2.4</v>
      </c>
      <c r="J19" s="131">
        <v>4.7</v>
      </c>
      <c r="K19" s="131">
        <v>3.5</v>
      </c>
      <c r="L19" s="131">
        <v>2.2</v>
      </c>
      <c r="M19" s="131">
        <v>2.2</v>
      </c>
      <c r="N19" s="131">
        <v>3.2</v>
      </c>
      <c r="O19" s="131">
        <v>4</v>
      </c>
      <c r="P19" s="131">
        <v>2.6</v>
      </c>
      <c r="Q19" s="131">
        <v>1.9</v>
      </c>
      <c r="R19" s="131">
        <v>1.2</v>
      </c>
      <c r="S19" s="131">
        <v>1</v>
      </c>
      <c r="T19" s="131">
        <v>1.4</v>
      </c>
      <c r="U19" s="131">
        <v>1</v>
      </c>
      <c r="V19" s="131">
        <v>1.9</v>
      </c>
      <c r="W19" s="131">
        <v>2.4</v>
      </c>
      <c r="X19" s="131">
        <v>2.2</v>
      </c>
      <c r="Y19" s="131">
        <v>0.6</v>
      </c>
      <c r="Z19" s="38">
        <f t="shared" si="0"/>
        <v>2.2666666666666666</v>
      </c>
      <c r="AA19" s="136" t="s">
        <v>46</v>
      </c>
      <c r="AB19" s="131">
        <v>5.1</v>
      </c>
      <c r="AC19" s="138" t="s">
        <v>126</v>
      </c>
      <c r="AD19" s="28">
        <v>16</v>
      </c>
      <c r="AE19" s="136" t="s">
        <v>49</v>
      </c>
      <c r="AF19" s="131">
        <v>8.6</v>
      </c>
      <c r="AG19" s="140" t="s">
        <v>147</v>
      </c>
    </row>
    <row r="20" spans="1:33" ht="14.25" customHeight="1">
      <c r="A20" s="107">
        <v>17</v>
      </c>
      <c r="B20" s="134">
        <v>2</v>
      </c>
      <c r="C20" s="131">
        <v>1.1</v>
      </c>
      <c r="D20" s="131">
        <v>2.4</v>
      </c>
      <c r="E20" s="131">
        <v>2.1</v>
      </c>
      <c r="F20" s="131">
        <v>2.6</v>
      </c>
      <c r="G20" s="131">
        <v>3</v>
      </c>
      <c r="H20" s="131">
        <v>3.1</v>
      </c>
      <c r="I20" s="131">
        <v>2.7</v>
      </c>
      <c r="J20" s="131">
        <v>4.4</v>
      </c>
      <c r="K20" s="131">
        <v>3.3</v>
      </c>
      <c r="L20" s="131">
        <v>2.8</v>
      </c>
      <c r="M20" s="131">
        <v>3.7</v>
      </c>
      <c r="N20" s="131">
        <v>2.3</v>
      </c>
      <c r="O20" s="131">
        <v>1.6</v>
      </c>
      <c r="P20" s="131">
        <v>1.6</v>
      </c>
      <c r="Q20" s="131">
        <v>2.9</v>
      </c>
      <c r="R20" s="131">
        <v>1.2</v>
      </c>
      <c r="S20" s="131">
        <v>2.9</v>
      </c>
      <c r="T20" s="131">
        <v>2.3</v>
      </c>
      <c r="U20" s="131">
        <v>2.6</v>
      </c>
      <c r="V20" s="131">
        <v>3.5</v>
      </c>
      <c r="W20" s="131">
        <v>2.6</v>
      </c>
      <c r="X20" s="131">
        <v>3.6</v>
      </c>
      <c r="Y20" s="131">
        <v>1.8</v>
      </c>
      <c r="Z20" s="38">
        <f t="shared" si="0"/>
        <v>2.5875</v>
      </c>
      <c r="AA20" s="136" t="s">
        <v>49</v>
      </c>
      <c r="AB20" s="131">
        <v>5</v>
      </c>
      <c r="AC20" s="138" t="s">
        <v>127</v>
      </c>
      <c r="AD20" s="28">
        <v>17</v>
      </c>
      <c r="AE20" s="136" t="s">
        <v>49</v>
      </c>
      <c r="AF20" s="131">
        <v>9.7</v>
      </c>
      <c r="AG20" s="140" t="s">
        <v>148</v>
      </c>
    </row>
    <row r="21" spans="1:33" ht="14.25" customHeight="1">
      <c r="A21" s="107">
        <v>18</v>
      </c>
      <c r="B21" s="134">
        <v>0.2</v>
      </c>
      <c r="C21" s="131">
        <v>0.9</v>
      </c>
      <c r="D21" s="131">
        <v>0.9</v>
      </c>
      <c r="E21" s="131">
        <v>1.3</v>
      </c>
      <c r="F21" s="131">
        <v>1.5</v>
      </c>
      <c r="G21" s="131">
        <v>0.5</v>
      </c>
      <c r="H21" s="131">
        <v>0.4</v>
      </c>
      <c r="I21" s="131">
        <v>0.8</v>
      </c>
      <c r="J21" s="131">
        <v>2.1</v>
      </c>
      <c r="K21" s="131">
        <v>2.8</v>
      </c>
      <c r="L21" s="131">
        <v>3</v>
      </c>
      <c r="M21" s="131">
        <v>2.6</v>
      </c>
      <c r="N21" s="131">
        <v>3.2</v>
      </c>
      <c r="O21" s="131">
        <v>3.9</v>
      </c>
      <c r="P21" s="131">
        <v>4.3</v>
      </c>
      <c r="Q21" s="131">
        <v>2.3</v>
      </c>
      <c r="R21" s="131">
        <v>2.4</v>
      </c>
      <c r="S21" s="131">
        <v>1.1</v>
      </c>
      <c r="T21" s="131">
        <v>2.2</v>
      </c>
      <c r="U21" s="131">
        <v>2.1</v>
      </c>
      <c r="V21" s="131">
        <v>2</v>
      </c>
      <c r="W21" s="131">
        <v>1.3</v>
      </c>
      <c r="X21" s="131">
        <v>1.2</v>
      </c>
      <c r="Y21" s="131">
        <v>2.2</v>
      </c>
      <c r="Z21" s="38">
        <f t="shared" si="0"/>
        <v>1.8833333333333337</v>
      </c>
      <c r="AA21" s="136" t="s">
        <v>47</v>
      </c>
      <c r="AB21" s="131">
        <v>5.4</v>
      </c>
      <c r="AC21" s="138" t="s">
        <v>128</v>
      </c>
      <c r="AD21" s="28">
        <v>18</v>
      </c>
      <c r="AE21" s="136" t="s">
        <v>55</v>
      </c>
      <c r="AF21" s="131">
        <v>12</v>
      </c>
      <c r="AG21" s="140" t="s">
        <v>149</v>
      </c>
    </row>
    <row r="22" spans="1:33" ht="14.25" customHeight="1">
      <c r="A22" s="107">
        <v>19</v>
      </c>
      <c r="B22" s="134">
        <v>1.4</v>
      </c>
      <c r="C22" s="131">
        <v>1.8</v>
      </c>
      <c r="D22" s="131">
        <v>1.8</v>
      </c>
      <c r="E22" s="131">
        <v>1.3</v>
      </c>
      <c r="F22" s="131">
        <v>2</v>
      </c>
      <c r="G22" s="131">
        <v>0.5</v>
      </c>
      <c r="H22" s="131">
        <v>1.1</v>
      </c>
      <c r="I22" s="131">
        <v>1</v>
      </c>
      <c r="J22" s="131">
        <v>1.9</v>
      </c>
      <c r="K22" s="131">
        <v>1.9</v>
      </c>
      <c r="L22" s="131">
        <v>1.6</v>
      </c>
      <c r="M22" s="131">
        <v>3.6</v>
      </c>
      <c r="N22" s="131">
        <v>2.5</v>
      </c>
      <c r="O22" s="131">
        <v>2.4</v>
      </c>
      <c r="P22" s="131">
        <v>2.6</v>
      </c>
      <c r="Q22" s="131">
        <v>1.8</v>
      </c>
      <c r="R22" s="131">
        <v>2.1</v>
      </c>
      <c r="S22" s="131">
        <v>1.2</v>
      </c>
      <c r="T22" s="131">
        <v>1.5</v>
      </c>
      <c r="U22" s="131">
        <v>0.7</v>
      </c>
      <c r="V22" s="131">
        <v>1.1</v>
      </c>
      <c r="W22" s="131">
        <v>1.6</v>
      </c>
      <c r="X22" s="131">
        <v>1.1</v>
      </c>
      <c r="Y22" s="131">
        <v>0.6</v>
      </c>
      <c r="Z22" s="38">
        <f t="shared" si="0"/>
        <v>1.6291666666666673</v>
      </c>
      <c r="AA22" s="136" t="s">
        <v>129</v>
      </c>
      <c r="AB22" s="131">
        <v>4.2</v>
      </c>
      <c r="AC22" s="138" t="s">
        <v>130</v>
      </c>
      <c r="AD22" s="28">
        <v>19</v>
      </c>
      <c r="AE22" s="136" t="s">
        <v>129</v>
      </c>
      <c r="AF22" s="131">
        <v>7.9</v>
      </c>
      <c r="AG22" s="140" t="s">
        <v>131</v>
      </c>
    </row>
    <row r="23" spans="1:33" ht="14.25" customHeight="1">
      <c r="A23" s="107">
        <v>20</v>
      </c>
      <c r="B23" s="134">
        <v>0.4</v>
      </c>
      <c r="C23" s="131">
        <v>1.6</v>
      </c>
      <c r="D23" s="131">
        <v>0.7</v>
      </c>
      <c r="E23" s="131">
        <v>0.8</v>
      </c>
      <c r="F23" s="131">
        <v>1.1</v>
      </c>
      <c r="G23" s="131">
        <v>1.1</v>
      </c>
      <c r="H23" s="131">
        <v>0.1</v>
      </c>
      <c r="I23" s="131">
        <v>0.3</v>
      </c>
      <c r="J23" s="131">
        <v>0.9</v>
      </c>
      <c r="K23" s="131">
        <v>1.5</v>
      </c>
      <c r="L23" s="131">
        <v>2.2</v>
      </c>
      <c r="M23" s="131">
        <v>2.1</v>
      </c>
      <c r="N23" s="131">
        <v>3.1</v>
      </c>
      <c r="O23" s="131">
        <v>6.3</v>
      </c>
      <c r="P23" s="131">
        <v>4.9</v>
      </c>
      <c r="Q23" s="131">
        <v>4</v>
      </c>
      <c r="R23" s="131">
        <v>3.2</v>
      </c>
      <c r="S23" s="131">
        <v>2.6</v>
      </c>
      <c r="T23" s="131">
        <v>2.3</v>
      </c>
      <c r="U23" s="131">
        <v>2.6</v>
      </c>
      <c r="V23" s="131">
        <v>3.2</v>
      </c>
      <c r="W23" s="131">
        <v>1.9</v>
      </c>
      <c r="X23" s="131">
        <v>1.8</v>
      </c>
      <c r="Y23" s="131">
        <v>1.8</v>
      </c>
      <c r="Z23" s="38">
        <f t="shared" si="0"/>
        <v>2.1041666666666665</v>
      </c>
      <c r="AA23" s="136" t="s">
        <v>46</v>
      </c>
      <c r="AB23" s="131">
        <v>6.7</v>
      </c>
      <c r="AC23" s="138" t="s">
        <v>131</v>
      </c>
      <c r="AD23" s="28">
        <v>20</v>
      </c>
      <c r="AE23" s="136" t="s">
        <v>46</v>
      </c>
      <c r="AF23" s="131">
        <v>10</v>
      </c>
      <c r="AG23" s="140" t="s">
        <v>150</v>
      </c>
    </row>
    <row r="24" spans="1:33" ht="14.25" customHeight="1">
      <c r="A24" s="144">
        <v>21</v>
      </c>
      <c r="B24" s="145">
        <v>1.3</v>
      </c>
      <c r="C24" s="146">
        <v>2.1</v>
      </c>
      <c r="D24" s="146">
        <v>1.4</v>
      </c>
      <c r="E24" s="146">
        <v>0.5</v>
      </c>
      <c r="F24" s="146">
        <v>1.2</v>
      </c>
      <c r="G24" s="146">
        <v>0.5</v>
      </c>
      <c r="H24" s="146">
        <v>0.8</v>
      </c>
      <c r="I24" s="146">
        <v>0.6</v>
      </c>
      <c r="J24" s="146">
        <v>1</v>
      </c>
      <c r="K24" s="146">
        <v>2.5</v>
      </c>
      <c r="L24" s="146">
        <v>3.2</v>
      </c>
      <c r="M24" s="146">
        <v>4.4</v>
      </c>
      <c r="N24" s="146">
        <v>4.5</v>
      </c>
      <c r="O24" s="146">
        <v>4.2</v>
      </c>
      <c r="P24" s="146">
        <v>3.1</v>
      </c>
      <c r="Q24" s="146">
        <v>3</v>
      </c>
      <c r="R24" s="146">
        <v>3.3</v>
      </c>
      <c r="S24" s="146">
        <v>1.9</v>
      </c>
      <c r="T24" s="146">
        <v>1.8</v>
      </c>
      <c r="U24" s="146">
        <v>1.2</v>
      </c>
      <c r="V24" s="146">
        <v>1.5</v>
      </c>
      <c r="W24" s="146">
        <v>1</v>
      </c>
      <c r="X24" s="146">
        <v>0.9</v>
      </c>
      <c r="Y24" s="146">
        <v>0.5</v>
      </c>
      <c r="Z24" s="147">
        <f t="shared" si="0"/>
        <v>1.933333333333333</v>
      </c>
      <c r="AA24" s="148" t="s">
        <v>124</v>
      </c>
      <c r="AB24" s="146">
        <v>5</v>
      </c>
      <c r="AC24" s="149" t="s">
        <v>132</v>
      </c>
      <c r="AD24" s="150">
        <v>21</v>
      </c>
      <c r="AE24" s="148" t="s">
        <v>53</v>
      </c>
      <c r="AF24" s="146">
        <v>9.3</v>
      </c>
      <c r="AG24" s="151" t="s">
        <v>151</v>
      </c>
    </row>
    <row r="25" spans="1:33" ht="14.25" customHeight="1">
      <c r="A25" s="107">
        <v>22</v>
      </c>
      <c r="B25" s="134">
        <v>1.5</v>
      </c>
      <c r="C25" s="131">
        <v>1.1</v>
      </c>
      <c r="D25" s="131">
        <v>1</v>
      </c>
      <c r="E25" s="131">
        <v>1.8</v>
      </c>
      <c r="F25" s="131">
        <v>3.6</v>
      </c>
      <c r="G25" s="131">
        <v>2.9</v>
      </c>
      <c r="H25" s="131">
        <v>1.2</v>
      </c>
      <c r="I25" s="131">
        <v>0.3</v>
      </c>
      <c r="J25" s="131">
        <v>1.1</v>
      </c>
      <c r="K25" s="131">
        <v>2.1</v>
      </c>
      <c r="L25" s="131">
        <v>3.1</v>
      </c>
      <c r="M25" s="131">
        <v>3.8</v>
      </c>
      <c r="N25" s="131">
        <v>3.8</v>
      </c>
      <c r="O25" s="131">
        <v>3.9</v>
      </c>
      <c r="P25" s="131">
        <v>5</v>
      </c>
      <c r="Q25" s="131">
        <v>5.6</v>
      </c>
      <c r="R25" s="131">
        <v>5.8</v>
      </c>
      <c r="S25" s="131">
        <v>4.9</v>
      </c>
      <c r="T25" s="131">
        <v>2.6</v>
      </c>
      <c r="U25" s="131">
        <v>4.3</v>
      </c>
      <c r="V25" s="131">
        <v>1.3</v>
      </c>
      <c r="W25" s="131">
        <v>2.4</v>
      </c>
      <c r="X25" s="131">
        <v>3</v>
      </c>
      <c r="Y25" s="131">
        <v>1.6</v>
      </c>
      <c r="Z25" s="38">
        <f t="shared" si="0"/>
        <v>2.820833333333333</v>
      </c>
      <c r="AA25" s="136" t="s">
        <v>54</v>
      </c>
      <c r="AB25" s="131">
        <v>7.7</v>
      </c>
      <c r="AC25" s="138" t="s">
        <v>133</v>
      </c>
      <c r="AD25" s="28">
        <v>22</v>
      </c>
      <c r="AE25" s="136" t="s">
        <v>54</v>
      </c>
      <c r="AF25" s="131">
        <v>15.8</v>
      </c>
      <c r="AG25" s="140" t="s">
        <v>152</v>
      </c>
    </row>
    <row r="26" spans="1:33" ht="14.25" customHeight="1">
      <c r="A26" s="107">
        <v>23</v>
      </c>
      <c r="B26" s="134">
        <v>5.7</v>
      </c>
      <c r="C26" s="131">
        <v>5.2</v>
      </c>
      <c r="D26" s="131">
        <v>4.2</v>
      </c>
      <c r="E26" s="131">
        <v>4.1</v>
      </c>
      <c r="F26" s="131">
        <v>1.7</v>
      </c>
      <c r="G26" s="131">
        <v>2.4</v>
      </c>
      <c r="H26" s="131">
        <v>1.9</v>
      </c>
      <c r="I26" s="131">
        <v>2.1</v>
      </c>
      <c r="J26" s="131">
        <v>4.1</v>
      </c>
      <c r="K26" s="131">
        <v>5</v>
      </c>
      <c r="L26" s="131">
        <v>2.6</v>
      </c>
      <c r="M26" s="131">
        <v>5.2</v>
      </c>
      <c r="N26" s="131">
        <v>5.9</v>
      </c>
      <c r="O26" s="131">
        <v>6.2</v>
      </c>
      <c r="P26" s="131">
        <v>5.7</v>
      </c>
      <c r="Q26" s="131">
        <v>3.8</v>
      </c>
      <c r="R26" s="131">
        <v>5.3</v>
      </c>
      <c r="S26" s="131">
        <v>5.2</v>
      </c>
      <c r="T26" s="131">
        <v>3.8</v>
      </c>
      <c r="U26" s="131">
        <v>0.6</v>
      </c>
      <c r="V26" s="131">
        <v>3.1</v>
      </c>
      <c r="W26" s="131">
        <v>3.8</v>
      </c>
      <c r="X26" s="131">
        <v>2.1</v>
      </c>
      <c r="Y26" s="131">
        <v>1.9</v>
      </c>
      <c r="Z26" s="38">
        <f t="shared" si="0"/>
        <v>3.8166666666666664</v>
      </c>
      <c r="AA26" s="136" t="s">
        <v>48</v>
      </c>
      <c r="AB26" s="131">
        <v>8.1</v>
      </c>
      <c r="AC26" s="138" t="s">
        <v>134</v>
      </c>
      <c r="AD26" s="28">
        <v>23</v>
      </c>
      <c r="AE26" s="136" t="s">
        <v>48</v>
      </c>
      <c r="AF26" s="131">
        <v>17.6</v>
      </c>
      <c r="AG26" s="140" t="s">
        <v>153</v>
      </c>
    </row>
    <row r="27" spans="1:33" ht="14.25" customHeight="1">
      <c r="A27" s="107">
        <v>24</v>
      </c>
      <c r="B27" s="134">
        <v>1.4</v>
      </c>
      <c r="C27" s="131">
        <v>1.8</v>
      </c>
      <c r="D27" s="131">
        <v>1.5</v>
      </c>
      <c r="E27" s="131">
        <v>1.1</v>
      </c>
      <c r="F27" s="131">
        <v>0.9</v>
      </c>
      <c r="G27" s="131">
        <v>1.9</v>
      </c>
      <c r="H27" s="131">
        <v>0.7</v>
      </c>
      <c r="I27" s="131">
        <v>0.4</v>
      </c>
      <c r="J27" s="131">
        <v>1.6</v>
      </c>
      <c r="K27" s="131">
        <v>1.8</v>
      </c>
      <c r="L27" s="131">
        <v>2.3</v>
      </c>
      <c r="M27" s="131">
        <v>2.8</v>
      </c>
      <c r="N27" s="131">
        <v>3.2</v>
      </c>
      <c r="O27" s="131">
        <v>3</v>
      </c>
      <c r="P27" s="131">
        <v>3.8</v>
      </c>
      <c r="Q27" s="131">
        <v>3.7</v>
      </c>
      <c r="R27" s="131">
        <v>3.1</v>
      </c>
      <c r="S27" s="131">
        <v>2.4</v>
      </c>
      <c r="T27" s="131">
        <v>1.5</v>
      </c>
      <c r="U27" s="131">
        <v>1.4</v>
      </c>
      <c r="V27" s="131">
        <v>0.4</v>
      </c>
      <c r="W27" s="131">
        <v>0.3</v>
      </c>
      <c r="X27" s="131">
        <v>1</v>
      </c>
      <c r="Y27" s="131">
        <v>1</v>
      </c>
      <c r="Z27" s="38">
        <f t="shared" si="0"/>
        <v>1.7916666666666663</v>
      </c>
      <c r="AA27" s="136" t="s">
        <v>51</v>
      </c>
      <c r="AB27" s="131">
        <v>4.8</v>
      </c>
      <c r="AC27" s="138" t="s">
        <v>135</v>
      </c>
      <c r="AD27" s="28">
        <v>24</v>
      </c>
      <c r="AE27" s="136" t="s">
        <v>53</v>
      </c>
      <c r="AF27" s="131">
        <v>7.4</v>
      </c>
      <c r="AG27" s="140" t="s">
        <v>154</v>
      </c>
    </row>
    <row r="28" spans="1:33" ht="14.25" customHeight="1">
      <c r="A28" s="107">
        <v>25</v>
      </c>
      <c r="B28" s="134">
        <v>0.2</v>
      </c>
      <c r="C28" s="131">
        <v>2.2</v>
      </c>
      <c r="D28" s="131">
        <v>2</v>
      </c>
      <c r="E28" s="131">
        <v>1</v>
      </c>
      <c r="F28" s="131">
        <v>1.7</v>
      </c>
      <c r="G28" s="131">
        <v>1.2</v>
      </c>
      <c r="H28" s="131">
        <v>1.2</v>
      </c>
      <c r="I28" s="131">
        <v>0.6</v>
      </c>
      <c r="J28" s="131">
        <v>1.6</v>
      </c>
      <c r="K28" s="131">
        <v>2.6</v>
      </c>
      <c r="L28" s="131">
        <v>4.1</v>
      </c>
      <c r="M28" s="131">
        <v>2.1</v>
      </c>
      <c r="N28" s="131">
        <v>3.1</v>
      </c>
      <c r="O28" s="131">
        <v>2.2</v>
      </c>
      <c r="P28" s="131">
        <v>1.3</v>
      </c>
      <c r="Q28" s="131">
        <v>1.5</v>
      </c>
      <c r="R28" s="131">
        <v>0.9</v>
      </c>
      <c r="S28" s="131">
        <v>0.3</v>
      </c>
      <c r="T28" s="131">
        <v>1.7</v>
      </c>
      <c r="U28" s="131">
        <v>2.1</v>
      </c>
      <c r="V28" s="131">
        <v>3.1</v>
      </c>
      <c r="W28" s="131">
        <v>2.3</v>
      </c>
      <c r="X28" s="131">
        <v>2.3</v>
      </c>
      <c r="Y28" s="131">
        <v>2.6</v>
      </c>
      <c r="Z28" s="38">
        <f t="shared" si="0"/>
        <v>1.8291666666666666</v>
      </c>
      <c r="AA28" s="136" t="s">
        <v>85</v>
      </c>
      <c r="AB28" s="131">
        <v>4.8</v>
      </c>
      <c r="AC28" s="138" t="s">
        <v>136</v>
      </c>
      <c r="AD28" s="28">
        <v>25</v>
      </c>
      <c r="AE28" s="136" t="s">
        <v>49</v>
      </c>
      <c r="AF28" s="131">
        <v>8.6</v>
      </c>
      <c r="AG28" s="140" t="s">
        <v>155</v>
      </c>
    </row>
    <row r="29" spans="1:33" ht="14.25" customHeight="1">
      <c r="A29" s="107">
        <v>26</v>
      </c>
      <c r="B29" s="134">
        <v>3</v>
      </c>
      <c r="C29" s="131">
        <v>3.9</v>
      </c>
      <c r="D29" s="131">
        <v>3.5</v>
      </c>
      <c r="E29" s="131">
        <v>3.7</v>
      </c>
      <c r="F29" s="131">
        <v>3.8</v>
      </c>
      <c r="G29" s="131">
        <v>3.7</v>
      </c>
      <c r="H29" s="131">
        <v>3.2</v>
      </c>
      <c r="I29" s="131">
        <v>3.5</v>
      </c>
      <c r="J29" s="131">
        <v>4.1</v>
      </c>
      <c r="K29" s="131">
        <v>4.2</v>
      </c>
      <c r="L29" s="131">
        <v>4.2</v>
      </c>
      <c r="M29" s="131">
        <v>3.8</v>
      </c>
      <c r="N29" s="131">
        <v>2.7</v>
      </c>
      <c r="O29" s="131">
        <v>3.2</v>
      </c>
      <c r="P29" s="131">
        <v>3.7</v>
      </c>
      <c r="Q29" s="131">
        <v>4</v>
      </c>
      <c r="R29" s="131">
        <v>2.7</v>
      </c>
      <c r="S29" s="131">
        <v>3.3</v>
      </c>
      <c r="T29" s="131">
        <v>3.3</v>
      </c>
      <c r="U29" s="131">
        <v>4.4</v>
      </c>
      <c r="V29" s="131">
        <v>3.5</v>
      </c>
      <c r="W29" s="131">
        <v>2</v>
      </c>
      <c r="X29" s="131">
        <v>1.5</v>
      </c>
      <c r="Y29" s="131">
        <v>1.1</v>
      </c>
      <c r="Z29" s="38">
        <f t="shared" si="0"/>
        <v>3.333333333333334</v>
      </c>
      <c r="AA29" s="136" t="s">
        <v>49</v>
      </c>
      <c r="AB29" s="131">
        <v>5.9</v>
      </c>
      <c r="AC29" s="138" t="s">
        <v>137</v>
      </c>
      <c r="AD29" s="28">
        <v>26</v>
      </c>
      <c r="AE29" s="136" t="s">
        <v>49</v>
      </c>
      <c r="AF29" s="131">
        <v>10.4</v>
      </c>
      <c r="AG29" s="140" t="s">
        <v>156</v>
      </c>
    </row>
    <row r="30" spans="1:33" ht="14.25" customHeight="1">
      <c r="A30" s="107">
        <v>27</v>
      </c>
      <c r="B30" s="134">
        <v>2.4</v>
      </c>
      <c r="C30" s="131">
        <v>1.2</v>
      </c>
      <c r="D30" s="131">
        <v>1.4</v>
      </c>
      <c r="E30" s="131">
        <v>5</v>
      </c>
      <c r="F30" s="131">
        <v>4.1</v>
      </c>
      <c r="G30" s="131">
        <v>3.5</v>
      </c>
      <c r="H30" s="131">
        <v>4.3</v>
      </c>
      <c r="I30" s="131">
        <v>3.6</v>
      </c>
      <c r="J30" s="131">
        <v>3.5</v>
      </c>
      <c r="K30" s="131">
        <v>4.6</v>
      </c>
      <c r="L30" s="131">
        <v>5.4</v>
      </c>
      <c r="M30" s="131">
        <v>2.7</v>
      </c>
      <c r="N30" s="131">
        <v>4.8</v>
      </c>
      <c r="O30" s="131">
        <v>6</v>
      </c>
      <c r="P30" s="131">
        <v>2.8</v>
      </c>
      <c r="Q30" s="131">
        <v>2.5</v>
      </c>
      <c r="R30" s="131">
        <v>5.5</v>
      </c>
      <c r="S30" s="131">
        <v>3.7</v>
      </c>
      <c r="T30" s="131">
        <v>3.1</v>
      </c>
      <c r="U30" s="131">
        <v>2</v>
      </c>
      <c r="V30" s="131">
        <v>1.8</v>
      </c>
      <c r="W30" s="131">
        <v>1.5</v>
      </c>
      <c r="X30" s="131">
        <v>1</v>
      </c>
      <c r="Y30" s="131">
        <v>1.4</v>
      </c>
      <c r="Z30" s="38">
        <f t="shared" si="0"/>
        <v>3.2416666666666667</v>
      </c>
      <c r="AA30" s="136" t="s">
        <v>100</v>
      </c>
      <c r="AB30" s="131">
        <v>6.8</v>
      </c>
      <c r="AC30" s="138" t="s">
        <v>138</v>
      </c>
      <c r="AD30" s="28">
        <v>27</v>
      </c>
      <c r="AE30" s="136" t="s">
        <v>48</v>
      </c>
      <c r="AF30" s="131">
        <v>14.2</v>
      </c>
      <c r="AG30" s="140" t="s">
        <v>157</v>
      </c>
    </row>
    <row r="31" spans="1:33" ht="14.25" customHeight="1">
      <c r="A31" s="107">
        <v>28</v>
      </c>
      <c r="B31" s="134">
        <v>2.8</v>
      </c>
      <c r="C31" s="131">
        <v>3.1</v>
      </c>
      <c r="D31" s="131">
        <v>1.8</v>
      </c>
      <c r="E31" s="131">
        <v>0.6</v>
      </c>
      <c r="F31" s="131">
        <v>1.2</v>
      </c>
      <c r="G31" s="131">
        <v>2.2</v>
      </c>
      <c r="H31" s="131">
        <v>0.4</v>
      </c>
      <c r="I31" s="131">
        <v>2.1</v>
      </c>
      <c r="J31" s="131">
        <v>2.3</v>
      </c>
      <c r="K31" s="131">
        <v>5</v>
      </c>
      <c r="L31" s="131">
        <v>2.8</v>
      </c>
      <c r="M31" s="131">
        <v>2.2</v>
      </c>
      <c r="N31" s="131">
        <v>1.9</v>
      </c>
      <c r="O31" s="131">
        <v>3.3</v>
      </c>
      <c r="P31" s="131">
        <v>3.8</v>
      </c>
      <c r="Q31" s="131">
        <v>2.2</v>
      </c>
      <c r="R31" s="131">
        <v>2.4</v>
      </c>
      <c r="S31" s="131">
        <v>1.4</v>
      </c>
      <c r="T31" s="131">
        <v>1.6</v>
      </c>
      <c r="U31" s="131">
        <v>1.3</v>
      </c>
      <c r="V31" s="131">
        <v>1.4</v>
      </c>
      <c r="W31" s="131">
        <v>1.6</v>
      </c>
      <c r="X31" s="131">
        <v>1.3</v>
      </c>
      <c r="Y31" s="131">
        <v>1.4</v>
      </c>
      <c r="Z31" s="38">
        <f t="shared" si="0"/>
        <v>2.0875</v>
      </c>
      <c r="AA31" s="136" t="s">
        <v>50</v>
      </c>
      <c r="AB31" s="131">
        <v>5.6</v>
      </c>
      <c r="AC31" s="138" t="s">
        <v>139</v>
      </c>
      <c r="AD31" s="28">
        <v>28</v>
      </c>
      <c r="AE31" s="136" t="s">
        <v>50</v>
      </c>
      <c r="AF31" s="131">
        <v>12.7</v>
      </c>
      <c r="AG31" s="140" t="s">
        <v>158</v>
      </c>
    </row>
    <row r="32" spans="1:33" ht="14.25" customHeight="1">
      <c r="A32" s="107">
        <v>29</v>
      </c>
      <c r="B32" s="13">
        <v>1.7</v>
      </c>
      <c r="C32" s="9">
        <v>2.1</v>
      </c>
      <c r="D32" s="9">
        <v>0.6</v>
      </c>
      <c r="E32" s="9">
        <v>1.2</v>
      </c>
      <c r="F32" s="9">
        <v>1.9</v>
      </c>
      <c r="G32" s="9">
        <v>0.1</v>
      </c>
      <c r="H32" s="9">
        <v>2.8</v>
      </c>
      <c r="I32" s="9">
        <v>3.4</v>
      </c>
      <c r="J32" s="9">
        <v>2</v>
      </c>
      <c r="K32" s="9">
        <v>2.5</v>
      </c>
      <c r="L32" s="9">
        <v>2.8</v>
      </c>
      <c r="M32" s="9">
        <v>4.2</v>
      </c>
      <c r="N32" s="9">
        <v>3</v>
      </c>
      <c r="O32" s="9">
        <v>3.7</v>
      </c>
      <c r="P32" s="9">
        <v>2.6</v>
      </c>
      <c r="Q32" s="9">
        <v>1.9</v>
      </c>
      <c r="R32" s="9">
        <v>3.3</v>
      </c>
      <c r="S32" s="9">
        <v>2</v>
      </c>
      <c r="T32" s="9">
        <v>1.2</v>
      </c>
      <c r="U32" s="9">
        <v>1.4</v>
      </c>
      <c r="V32" s="9">
        <v>1.7</v>
      </c>
      <c r="W32" s="9">
        <v>1.4</v>
      </c>
      <c r="X32" s="9">
        <v>1.4</v>
      </c>
      <c r="Y32" s="9">
        <v>0.9</v>
      </c>
      <c r="Z32" s="38">
        <f t="shared" si="0"/>
        <v>2.0749999999999997</v>
      </c>
      <c r="AA32" s="110" t="s">
        <v>49</v>
      </c>
      <c r="AB32" s="9">
        <v>5.3</v>
      </c>
      <c r="AC32" s="121" t="s">
        <v>74</v>
      </c>
      <c r="AD32" s="28">
        <v>29</v>
      </c>
      <c r="AE32" s="110" t="s">
        <v>46</v>
      </c>
      <c r="AF32" s="9">
        <v>7.9</v>
      </c>
      <c r="AG32" s="123" t="s">
        <v>159</v>
      </c>
    </row>
    <row r="33" spans="1:33" ht="14.25" customHeight="1">
      <c r="A33" s="107">
        <v>30</v>
      </c>
      <c r="B33" s="1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38"/>
      <c r="AA33" s="110"/>
      <c r="AB33" s="9"/>
      <c r="AC33" s="121"/>
      <c r="AD33" s="28">
        <v>30</v>
      </c>
      <c r="AE33" s="110"/>
      <c r="AF33" s="9"/>
      <c r="AG33" s="123"/>
    </row>
    <row r="34" spans="1:33" ht="14.25" customHeight="1">
      <c r="A34" s="107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38"/>
      <c r="AA34" s="110"/>
      <c r="AB34" s="9"/>
      <c r="AC34" s="121"/>
      <c r="AD34" s="28">
        <v>31</v>
      </c>
      <c r="AE34" s="110"/>
      <c r="AF34" s="9"/>
      <c r="AG34" s="123"/>
    </row>
    <row r="35" spans="1:33" ht="14.25" customHeight="1">
      <c r="A35" s="108" t="s">
        <v>14</v>
      </c>
      <c r="B35" s="25">
        <f aca="true" t="shared" si="1" ref="B35:K35">AVERAGE(B4:B34)</f>
        <v>2.086206896551724</v>
      </c>
      <c r="C35" s="26">
        <f t="shared" si="1"/>
        <v>2.1034482758620694</v>
      </c>
      <c r="D35" s="26">
        <f t="shared" si="1"/>
        <v>2.0620689655172417</v>
      </c>
      <c r="E35" s="26">
        <f t="shared" si="1"/>
        <v>1.9586206896551723</v>
      </c>
      <c r="F35" s="26">
        <f t="shared" si="1"/>
        <v>2.0068965517241386</v>
      </c>
      <c r="G35" s="26">
        <f t="shared" si="1"/>
        <v>1.8206896551724139</v>
      </c>
      <c r="H35" s="26">
        <f t="shared" si="1"/>
        <v>1.4137931034482758</v>
      </c>
      <c r="I35" s="26">
        <f t="shared" si="1"/>
        <v>1.5310344827586209</v>
      </c>
      <c r="J35" s="26">
        <f t="shared" si="1"/>
        <v>2.2413793103448274</v>
      </c>
      <c r="K35" s="26">
        <f t="shared" si="1"/>
        <v>2.844827586206896</v>
      </c>
      <c r="L35" s="26">
        <f aca="true" t="shared" si="2" ref="L35:Y35">AVERAGE(L4:L34)</f>
        <v>2.9655172413793105</v>
      </c>
      <c r="M35" s="26">
        <f t="shared" si="2"/>
        <v>3.313793103448276</v>
      </c>
      <c r="N35" s="26">
        <f t="shared" si="2"/>
        <v>3.5655172413793106</v>
      </c>
      <c r="O35" s="26">
        <f t="shared" si="2"/>
        <v>3.76896551724138</v>
      </c>
      <c r="P35" s="26">
        <f t="shared" si="2"/>
        <v>3.2793103448275853</v>
      </c>
      <c r="Q35" s="26">
        <f t="shared" si="2"/>
        <v>3.1896551724137927</v>
      </c>
      <c r="R35" s="26">
        <f t="shared" si="2"/>
        <v>2.8620689655172415</v>
      </c>
      <c r="S35" s="26">
        <f t="shared" si="2"/>
        <v>2.1689655172413795</v>
      </c>
      <c r="T35" s="26">
        <f t="shared" si="2"/>
        <v>1.9689655172413794</v>
      </c>
      <c r="U35" s="26">
        <f t="shared" si="2"/>
        <v>2.0931034482758624</v>
      </c>
      <c r="V35" s="26">
        <f t="shared" si="2"/>
        <v>2.127586206896552</v>
      </c>
      <c r="W35" s="26">
        <f t="shared" si="2"/>
        <v>1.8689655172413786</v>
      </c>
      <c r="X35" s="26">
        <f t="shared" si="2"/>
        <v>2.213793103448276</v>
      </c>
      <c r="Y35" s="26">
        <f t="shared" si="2"/>
        <v>2.0586206896551724</v>
      </c>
      <c r="Z35" s="39">
        <f>AVERAGE(Z4:Z34)</f>
        <v>2.396408045977011</v>
      </c>
      <c r="AA35" s="111"/>
      <c r="AB35" s="26">
        <f>AVERAGE(AB4:AB34)</f>
        <v>5.968965517241381</v>
      </c>
      <c r="AC35" s="35"/>
      <c r="AD35" s="35"/>
      <c r="AE35" s="111"/>
      <c r="AF35" s="26">
        <f>AVERAGE(AF4:AF34)</f>
        <v>11.737931034482758</v>
      </c>
      <c r="AG35" s="36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0">
        <f>COUNTIF(風速1,"&gt;=10")</f>
        <v>1</v>
      </c>
      <c r="L37" s="8"/>
      <c r="N37" s="14" t="s">
        <v>9</v>
      </c>
      <c r="O37" s="4" t="s">
        <v>8</v>
      </c>
      <c r="P37" s="4" t="s">
        <v>6</v>
      </c>
      <c r="Q37" s="24" t="s">
        <v>10</v>
      </c>
      <c r="T37" s="14" t="s">
        <v>12</v>
      </c>
      <c r="U37" s="4" t="s">
        <v>11</v>
      </c>
      <c r="V37" s="4" t="s">
        <v>6</v>
      </c>
      <c r="W37" s="24" t="s">
        <v>13</v>
      </c>
    </row>
    <row r="38" spans="9:23" ht="14.25" customHeight="1">
      <c r="I38" s="20" t="s">
        <v>19</v>
      </c>
      <c r="J38" s="21"/>
      <c r="K38" s="31">
        <f>COUNTIF(風速1,"&gt;=15")</f>
        <v>0</v>
      </c>
      <c r="L38" s="8"/>
      <c r="N38" s="19">
        <f>MAX(風速1)</f>
        <v>10.1</v>
      </c>
      <c r="O38" s="141" t="s">
        <v>55</v>
      </c>
      <c r="P38" s="119">
        <v>1</v>
      </c>
      <c r="Q38" s="142" t="s">
        <v>160</v>
      </c>
      <c r="T38" s="19">
        <f>MAX(風速2)</f>
        <v>20.4</v>
      </c>
      <c r="U38" s="141" t="s">
        <v>47</v>
      </c>
      <c r="V38" s="119">
        <v>5</v>
      </c>
      <c r="W38" s="142" t="s">
        <v>171</v>
      </c>
    </row>
    <row r="39" spans="9:23" ht="14.25" customHeight="1">
      <c r="I39" s="22" t="s">
        <v>20</v>
      </c>
      <c r="J39" s="23"/>
      <c r="K39" s="32">
        <f>COUNTIF(風速1,"&gt;=30")</f>
        <v>0</v>
      </c>
      <c r="L39" s="8"/>
      <c r="N39" s="33"/>
      <c r="O39" s="141"/>
      <c r="P39" s="119"/>
      <c r="Q39" s="142"/>
      <c r="T39" s="33"/>
      <c r="U39" s="118"/>
      <c r="V39" s="119"/>
      <c r="W39" s="124"/>
    </row>
    <row r="40" spans="14:23" ht="14.25" customHeight="1">
      <c r="N40" s="34"/>
      <c r="O40" s="126"/>
      <c r="P40" s="126"/>
      <c r="Q40" s="127"/>
      <c r="T40" s="34"/>
      <c r="U40" s="126"/>
      <c r="V40" s="126"/>
      <c r="W40" s="127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4.00390625" style="0" hidden="1" customWidth="1"/>
    <col min="31" max="31" width="6.421875" style="0" customWidth="1"/>
    <col min="32" max="33" width="5.57421875" style="0" customWidth="1"/>
    <col min="34" max="34" width="2.8515625" style="0" customWidth="1"/>
  </cols>
  <sheetData>
    <row r="1" spans="2:29" ht="19.5" customHeight="1">
      <c r="B1" s="1" t="s">
        <v>0</v>
      </c>
      <c r="Z1" s="112">
        <f>'1月'!Z1</f>
        <v>2020</v>
      </c>
      <c r="AA1" s="2" t="s">
        <v>45</v>
      </c>
      <c r="AB1" s="112">
        <v>3</v>
      </c>
      <c r="AC1" s="2" t="s">
        <v>1</v>
      </c>
    </row>
    <row r="2" spans="1:33" ht="10.5" customHeight="1">
      <c r="A2" s="3" t="s">
        <v>2</v>
      </c>
      <c r="B2" s="40">
        <v>1</v>
      </c>
      <c r="C2" s="41">
        <v>2</v>
      </c>
      <c r="D2" s="41">
        <v>3</v>
      </c>
      <c r="E2" s="41">
        <v>4</v>
      </c>
      <c r="F2" s="41">
        <v>5</v>
      </c>
      <c r="G2" s="41">
        <v>6</v>
      </c>
      <c r="H2" s="41">
        <v>7</v>
      </c>
      <c r="I2" s="41">
        <v>8</v>
      </c>
      <c r="J2" s="41">
        <v>9</v>
      </c>
      <c r="K2" s="41">
        <v>10</v>
      </c>
      <c r="L2" s="41">
        <v>11</v>
      </c>
      <c r="M2" s="41">
        <v>12</v>
      </c>
      <c r="N2" s="41">
        <v>13</v>
      </c>
      <c r="O2" s="41">
        <v>14</v>
      </c>
      <c r="P2" s="41">
        <v>15</v>
      </c>
      <c r="Q2" s="41">
        <v>16</v>
      </c>
      <c r="R2" s="41">
        <v>17</v>
      </c>
      <c r="S2" s="41">
        <v>18</v>
      </c>
      <c r="T2" s="41">
        <v>19</v>
      </c>
      <c r="U2" s="41">
        <v>20</v>
      </c>
      <c r="V2" s="41">
        <v>21</v>
      </c>
      <c r="W2" s="41">
        <v>22</v>
      </c>
      <c r="X2" s="41">
        <v>23</v>
      </c>
      <c r="Y2" s="41">
        <v>24</v>
      </c>
      <c r="Z2" s="105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29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6">
        <v>1</v>
      </c>
      <c r="B4" s="133">
        <v>0.7</v>
      </c>
      <c r="C4" s="132">
        <v>2.1</v>
      </c>
      <c r="D4" s="132">
        <v>1</v>
      </c>
      <c r="E4" s="132">
        <v>1.3</v>
      </c>
      <c r="F4" s="132">
        <v>1.1</v>
      </c>
      <c r="G4" s="132">
        <v>1.2</v>
      </c>
      <c r="H4" s="132">
        <v>0.8</v>
      </c>
      <c r="I4" s="132">
        <v>0.2</v>
      </c>
      <c r="J4" s="132">
        <v>0.9</v>
      </c>
      <c r="K4" s="132">
        <v>2.2</v>
      </c>
      <c r="L4" s="132">
        <v>2.5</v>
      </c>
      <c r="M4" s="132">
        <v>2.1</v>
      </c>
      <c r="N4" s="132">
        <v>2.4</v>
      </c>
      <c r="O4" s="132">
        <v>1.9</v>
      </c>
      <c r="P4" s="132">
        <v>2</v>
      </c>
      <c r="Q4" s="132">
        <v>1.8</v>
      </c>
      <c r="R4" s="132">
        <v>2.3</v>
      </c>
      <c r="S4" s="132">
        <v>4.3</v>
      </c>
      <c r="T4" s="132">
        <v>4.8</v>
      </c>
      <c r="U4" s="132">
        <v>4.3</v>
      </c>
      <c r="V4" s="132">
        <v>3.8</v>
      </c>
      <c r="W4" s="132">
        <v>1.1</v>
      </c>
      <c r="X4" s="132">
        <v>1</v>
      </c>
      <c r="Y4" s="132">
        <v>2.4</v>
      </c>
      <c r="Z4" s="37">
        <f aca="true" t="shared" si="0" ref="Z4:Z34">AVERAGE(B4:Y4)</f>
        <v>2.0083333333333333</v>
      </c>
      <c r="AA4" s="135" t="s">
        <v>85</v>
      </c>
      <c r="AB4" s="132">
        <v>7.2</v>
      </c>
      <c r="AC4" s="137" t="s">
        <v>174</v>
      </c>
      <c r="AD4" s="27">
        <v>1</v>
      </c>
      <c r="AE4" s="135" t="s">
        <v>46</v>
      </c>
      <c r="AF4" s="132">
        <v>12</v>
      </c>
      <c r="AG4" s="139" t="s">
        <v>203</v>
      </c>
    </row>
    <row r="5" spans="1:33" ht="14.25" customHeight="1">
      <c r="A5" s="107">
        <v>2</v>
      </c>
      <c r="B5" s="134">
        <v>3.3</v>
      </c>
      <c r="C5" s="131">
        <v>3.8</v>
      </c>
      <c r="D5" s="131">
        <v>3.6</v>
      </c>
      <c r="E5" s="131">
        <v>3.4</v>
      </c>
      <c r="F5" s="131">
        <v>2.9</v>
      </c>
      <c r="G5" s="131">
        <v>2.4</v>
      </c>
      <c r="H5" s="131">
        <v>3.2</v>
      </c>
      <c r="I5" s="131">
        <v>3</v>
      </c>
      <c r="J5" s="131">
        <v>3.1</v>
      </c>
      <c r="K5" s="131">
        <v>3.3</v>
      </c>
      <c r="L5" s="131">
        <v>3.4</v>
      </c>
      <c r="M5" s="131">
        <v>4.8</v>
      </c>
      <c r="N5" s="131">
        <v>4.9</v>
      </c>
      <c r="O5" s="131">
        <v>5.2</v>
      </c>
      <c r="P5" s="131">
        <v>5.1</v>
      </c>
      <c r="Q5" s="131">
        <v>2.4</v>
      </c>
      <c r="R5" s="131">
        <v>2</v>
      </c>
      <c r="S5" s="131">
        <v>2.6</v>
      </c>
      <c r="T5" s="131">
        <v>2.8</v>
      </c>
      <c r="U5" s="131">
        <v>2.3</v>
      </c>
      <c r="V5" s="131">
        <v>1.8</v>
      </c>
      <c r="W5" s="131">
        <v>1.3</v>
      </c>
      <c r="X5" s="131">
        <v>2.4</v>
      </c>
      <c r="Y5" s="131">
        <v>1</v>
      </c>
      <c r="Z5" s="38">
        <f t="shared" si="0"/>
        <v>3.0833333333333335</v>
      </c>
      <c r="AA5" s="136" t="s">
        <v>49</v>
      </c>
      <c r="AB5" s="131">
        <v>6</v>
      </c>
      <c r="AC5" s="138" t="s">
        <v>175</v>
      </c>
      <c r="AD5" s="28">
        <v>2</v>
      </c>
      <c r="AE5" s="136" t="s">
        <v>46</v>
      </c>
      <c r="AF5" s="131">
        <v>12.4</v>
      </c>
      <c r="AG5" s="140" t="s">
        <v>52</v>
      </c>
    </row>
    <row r="6" spans="1:33" ht="14.25" customHeight="1">
      <c r="A6" s="107">
        <v>3</v>
      </c>
      <c r="B6" s="134">
        <v>0.8</v>
      </c>
      <c r="C6" s="131">
        <v>1.7</v>
      </c>
      <c r="D6" s="131">
        <v>0.4</v>
      </c>
      <c r="E6" s="131">
        <v>1.5</v>
      </c>
      <c r="F6" s="131">
        <v>0.8</v>
      </c>
      <c r="G6" s="131">
        <v>1.1</v>
      </c>
      <c r="H6" s="131">
        <v>0.7</v>
      </c>
      <c r="I6" s="131">
        <v>1.3</v>
      </c>
      <c r="J6" s="131">
        <v>3.7</v>
      </c>
      <c r="K6" s="131">
        <v>4</v>
      </c>
      <c r="L6" s="131">
        <v>3.3</v>
      </c>
      <c r="M6" s="131">
        <v>3</v>
      </c>
      <c r="N6" s="131">
        <v>2.8</v>
      </c>
      <c r="O6" s="131">
        <v>2.5</v>
      </c>
      <c r="P6" s="131">
        <v>2.1</v>
      </c>
      <c r="Q6" s="131">
        <v>1</v>
      </c>
      <c r="R6" s="131">
        <v>0.9</v>
      </c>
      <c r="S6" s="131">
        <v>2.5</v>
      </c>
      <c r="T6" s="131">
        <v>1.8</v>
      </c>
      <c r="U6" s="131">
        <v>2</v>
      </c>
      <c r="V6" s="131">
        <v>2.1</v>
      </c>
      <c r="W6" s="131">
        <v>2.1</v>
      </c>
      <c r="X6" s="131">
        <v>2.1</v>
      </c>
      <c r="Y6" s="131">
        <v>2.1</v>
      </c>
      <c r="Z6" s="38">
        <f t="shared" si="0"/>
        <v>1.929166666666667</v>
      </c>
      <c r="AA6" s="136" t="s">
        <v>50</v>
      </c>
      <c r="AB6" s="131">
        <v>5</v>
      </c>
      <c r="AC6" s="138" t="s">
        <v>176</v>
      </c>
      <c r="AD6" s="28">
        <v>3</v>
      </c>
      <c r="AE6" s="136" t="s">
        <v>50</v>
      </c>
      <c r="AF6" s="131">
        <v>10.9</v>
      </c>
      <c r="AG6" s="140" t="s">
        <v>204</v>
      </c>
    </row>
    <row r="7" spans="1:33" ht="14.25" customHeight="1">
      <c r="A7" s="107">
        <v>4</v>
      </c>
      <c r="B7" s="134">
        <v>2.6</v>
      </c>
      <c r="C7" s="131">
        <v>2.1</v>
      </c>
      <c r="D7" s="131">
        <v>1.8</v>
      </c>
      <c r="E7" s="131">
        <v>2.1</v>
      </c>
      <c r="F7" s="131">
        <v>1.8</v>
      </c>
      <c r="G7" s="131">
        <v>2.2</v>
      </c>
      <c r="H7" s="131">
        <v>1.9</v>
      </c>
      <c r="I7" s="131">
        <v>1.9</v>
      </c>
      <c r="J7" s="131">
        <v>3</v>
      </c>
      <c r="K7" s="131">
        <v>2.6</v>
      </c>
      <c r="L7" s="131">
        <v>3.3</v>
      </c>
      <c r="M7" s="131">
        <v>3.2</v>
      </c>
      <c r="N7" s="131">
        <v>3.1</v>
      </c>
      <c r="O7" s="131">
        <v>2.7</v>
      </c>
      <c r="P7" s="131">
        <v>3</v>
      </c>
      <c r="Q7" s="131">
        <v>2.6</v>
      </c>
      <c r="R7" s="131">
        <v>2.7</v>
      </c>
      <c r="S7" s="131">
        <v>2.4</v>
      </c>
      <c r="T7" s="131">
        <v>1.3</v>
      </c>
      <c r="U7" s="131">
        <v>1.4</v>
      </c>
      <c r="V7" s="131">
        <v>1.9</v>
      </c>
      <c r="W7" s="131">
        <v>0.9</v>
      </c>
      <c r="X7" s="131">
        <v>0.8</v>
      </c>
      <c r="Y7" s="131">
        <v>0.9</v>
      </c>
      <c r="Z7" s="38">
        <f t="shared" si="0"/>
        <v>2.175</v>
      </c>
      <c r="AA7" s="136" t="s">
        <v>49</v>
      </c>
      <c r="AB7" s="131">
        <v>4.3</v>
      </c>
      <c r="AC7" s="138" t="s">
        <v>177</v>
      </c>
      <c r="AD7" s="28">
        <v>4</v>
      </c>
      <c r="AE7" s="136" t="s">
        <v>49</v>
      </c>
      <c r="AF7" s="131">
        <v>8.1</v>
      </c>
      <c r="AG7" s="140" t="s">
        <v>172</v>
      </c>
    </row>
    <row r="8" spans="1:33" ht="14.25" customHeight="1">
      <c r="A8" s="107">
        <v>5</v>
      </c>
      <c r="B8" s="134">
        <v>0.6</v>
      </c>
      <c r="C8" s="131">
        <v>2.2</v>
      </c>
      <c r="D8" s="131">
        <v>1.1</v>
      </c>
      <c r="E8" s="131">
        <v>1</v>
      </c>
      <c r="F8" s="131">
        <v>0.6</v>
      </c>
      <c r="G8" s="131">
        <v>0.3</v>
      </c>
      <c r="H8" s="131">
        <v>1.1</v>
      </c>
      <c r="I8" s="131">
        <v>1.4</v>
      </c>
      <c r="J8" s="131">
        <v>2</v>
      </c>
      <c r="K8" s="131">
        <v>2.1</v>
      </c>
      <c r="L8" s="131">
        <v>2.6</v>
      </c>
      <c r="M8" s="131">
        <v>3.9</v>
      </c>
      <c r="N8" s="131">
        <v>7.8</v>
      </c>
      <c r="O8" s="131">
        <v>5.4</v>
      </c>
      <c r="P8" s="131">
        <v>6</v>
      </c>
      <c r="Q8" s="131">
        <v>4.3</v>
      </c>
      <c r="R8" s="131">
        <v>3.9</v>
      </c>
      <c r="S8" s="131">
        <v>2.8</v>
      </c>
      <c r="T8" s="131">
        <v>0.5</v>
      </c>
      <c r="U8" s="131">
        <v>0.9</v>
      </c>
      <c r="V8" s="131">
        <v>1.7</v>
      </c>
      <c r="W8" s="131">
        <v>1.2</v>
      </c>
      <c r="X8" s="131">
        <v>1.7</v>
      </c>
      <c r="Y8" s="131">
        <v>0.6</v>
      </c>
      <c r="Z8" s="38">
        <f t="shared" si="0"/>
        <v>2.3208333333333333</v>
      </c>
      <c r="AA8" s="136" t="s">
        <v>47</v>
      </c>
      <c r="AB8" s="131">
        <v>10.8</v>
      </c>
      <c r="AC8" s="138" t="s">
        <v>178</v>
      </c>
      <c r="AD8" s="28">
        <v>5</v>
      </c>
      <c r="AE8" s="136" t="s">
        <v>47</v>
      </c>
      <c r="AF8" s="131">
        <v>22</v>
      </c>
      <c r="AG8" s="140" t="s">
        <v>177</v>
      </c>
    </row>
    <row r="9" spans="1:33" ht="14.25" customHeight="1">
      <c r="A9" s="107">
        <v>6</v>
      </c>
      <c r="B9" s="134">
        <v>1.6</v>
      </c>
      <c r="C9" s="131">
        <v>2</v>
      </c>
      <c r="D9" s="131">
        <v>3.2</v>
      </c>
      <c r="E9" s="131">
        <v>2.7</v>
      </c>
      <c r="F9" s="131">
        <v>2.3</v>
      </c>
      <c r="G9" s="131">
        <v>1.8</v>
      </c>
      <c r="H9" s="131">
        <v>1</v>
      </c>
      <c r="I9" s="131">
        <v>3.2</v>
      </c>
      <c r="J9" s="131">
        <v>1.6</v>
      </c>
      <c r="K9" s="131">
        <v>1.4</v>
      </c>
      <c r="L9" s="131">
        <v>2</v>
      </c>
      <c r="M9" s="131">
        <v>2</v>
      </c>
      <c r="N9" s="131">
        <v>1.9</v>
      </c>
      <c r="O9" s="131">
        <v>2.4</v>
      </c>
      <c r="P9" s="131">
        <v>2</v>
      </c>
      <c r="Q9" s="131">
        <v>1.6</v>
      </c>
      <c r="R9" s="131">
        <v>1.5</v>
      </c>
      <c r="S9" s="131">
        <v>1.9</v>
      </c>
      <c r="T9" s="131">
        <v>3.2</v>
      </c>
      <c r="U9" s="131">
        <v>4.1</v>
      </c>
      <c r="V9" s="131">
        <v>1</v>
      </c>
      <c r="W9" s="131">
        <v>0.9</v>
      </c>
      <c r="X9" s="131">
        <v>0.6</v>
      </c>
      <c r="Y9" s="131">
        <v>1.1</v>
      </c>
      <c r="Z9" s="38">
        <f t="shared" si="0"/>
        <v>1.9583333333333333</v>
      </c>
      <c r="AA9" s="136" t="s">
        <v>48</v>
      </c>
      <c r="AB9" s="131">
        <v>5</v>
      </c>
      <c r="AC9" s="138" t="s">
        <v>179</v>
      </c>
      <c r="AD9" s="28">
        <v>6</v>
      </c>
      <c r="AE9" s="136" t="s">
        <v>48</v>
      </c>
      <c r="AF9" s="131">
        <v>10.2</v>
      </c>
      <c r="AG9" s="140" t="s">
        <v>205</v>
      </c>
    </row>
    <row r="10" spans="1:33" ht="14.25" customHeight="1">
      <c r="A10" s="107">
        <v>7</v>
      </c>
      <c r="B10" s="134">
        <v>1.6</v>
      </c>
      <c r="C10" s="131">
        <v>1.1</v>
      </c>
      <c r="D10" s="131">
        <v>1.1</v>
      </c>
      <c r="E10" s="131">
        <v>0.9</v>
      </c>
      <c r="F10" s="131">
        <v>1.8</v>
      </c>
      <c r="G10" s="131">
        <v>1.8</v>
      </c>
      <c r="H10" s="131">
        <v>1.9</v>
      </c>
      <c r="I10" s="131">
        <v>1.9</v>
      </c>
      <c r="J10" s="131">
        <v>1.7</v>
      </c>
      <c r="K10" s="131">
        <v>1.1</v>
      </c>
      <c r="L10" s="131">
        <v>2.5</v>
      </c>
      <c r="M10" s="131">
        <v>2.3</v>
      </c>
      <c r="N10" s="131">
        <v>3.2</v>
      </c>
      <c r="O10" s="131">
        <v>3.2</v>
      </c>
      <c r="P10" s="131">
        <v>2.9</v>
      </c>
      <c r="Q10" s="131">
        <v>2.8</v>
      </c>
      <c r="R10" s="131">
        <v>2.9</v>
      </c>
      <c r="S10" s="131">
        <v>3.3</v>
      </c>
      <c r="T10" s="131">
        <v>3</v>
      </c>
      <c r="U10" s="131">
        <v>1.8</v>
      </c>
      <c r="V10" s="131">
        <v>2.5</v>
      </c>
      <c r="W10" s="131">
        <v>3.5</v>
      </c>
      <c r="X10" s="131">
        <v>2.8</v>
      </c>
      <c r="Y10" s="131">
        <v>2.3</v>
      </c>
      <c r="Z10" s="38">
        <f t="shared" si="0"/>
        <v>2.2458333333333327</v>
      </c>
      <c r="AA10" s="136" t="s">
        <v>85</v>
      </c>
      <c r="AB10" s="131">
        <v>4</v>
      </c>
      <c r="AC10" s="138" t="s">
        <v>180</v>
      </c>
      <c r="AD10" s="28">
        <v>7</v>
      </c>
      <c r="AE10" s="136" t="s">
        <v>46</v>
      </c>
      <c r="AF10" s="131">
        <v>7.4</v>
      </c>
      <c r="AG10" s="140" t="s">
        <v>206</v>
      </c>
    </row>
    <row r="11" spans="1:33" ht="14.25" customHeight="1">
      <c r="A11" s="107">
        <v>8</v>
      </c>
      <c r="B11" s="134">
        <v>2.7</v>
      </c>
      <c r="C11" s="131">
        <v>2.6</v>
      </c>
      <c r="D11" s="131">
        <v>3</v>
      </c>
      <c r="E11" s="131">
        <v>4.1</v>
      </c>
      <c r="F11" s="131">
        <v>2.6</v>
      </c>
      <c r="G11" s="131">
        <v>3.6</v>
      </c>
      <c r="H11" s="131">
        <v>3.6</v>
      </c>
      <c r="I11" s="131">
        <v>4.1</v>
      </c>
      <c r="J11" s="131">
        <v>3.2</v>
      </c>
      <c r="K11" s="131">
        <v>2.5</v>
      </c>
      <c r="L11" s="131">
        <v>3.1</v>
      </c>
      <c r="M11" s="131">
        <v>2.1</v>
      </c>
      <c r="N11" s="131">
        <v>3.4</v>
      </c>
      <c r="O11" s="131">
        <v>4.2</v>
      </c>
      <c r="P11" s="131">
        <v>3.3</v>
      </c>
      <c r="Q11" s="131">
        <v>3.2</v>
      </c>
      <c r="R11" s="131">
        <v>2.3</v>
      </c>
      <c r="S11" s="131">
        <v>2</v>
      </c>
      <c r="T11" s="131">
        <v>3.5</v>
      </c>
      <c r="U11" s="131">
        <v>3.1</v>
      </c>
      <c r="V11" s="131">
        <v>4.2</v>
      </c>
      <c r="W11" s="131">
        <v>4.4</v>
      </c>
      <c r="X11" s="131">
        <v>2.6</v>
      </c>
      <c r="Y11" s="131">
        <v>2.8</v>
      </c>
      <c r="Z11" s="38">
        <f t="shared" si="0"/>
        <v>3.1750000000000003</v>
      </c>
      <c r="AA11" s="136" t="s">
        <v>49</v>
      </c>
      <c r="AB11" s="131">
        <v>4.9</v>
      </c>
      <c r="AC11" s="138" t="s">
        <v>181</v>
      </c>
      <c r="AD11" s="28">
        <v>8</v>
      </c>
      <c r="AE11" s="136" t="s">
        <v>50</v>
      </c>
      <c r="AF11" s="131">
        <v>10.6</v>
      </c>
      <c r="AG11" s="140" t="s">
        <v>207</v>
      </c>
    </row>
    <row r="12" spans="1:33" ht="14.25" customHeight="1">
      <c r="A12" s="107">
        <v>9</v>
      </c>
      <c r="B12" s="134">
        <v>2.9</v>
      </c>
      <c r="C12" s="131">
        <v>3.3</v>
      </c>
      <c r="D12" s="131">
        <v>2.7</v>
      </c>
      <c r="E12" s="131">
        <v>2.8</v>
      </c>
      <c r="F12" s="131">
        <v>3.2</v>
      </c>
      <c r="G12" s="131">
        <v>2.8</v>
      </c>
      <c r="H12" s="131">
        <v>3</v>
      </c>
      <c r="I12" s="131">
        <v>3.9</v>
      </c>
      <c r="J12" s="131">
        <v>4.5</v>
      </c>
      <c r="K12" s="131">
        <v>4.4</v>
      </c>
      <c r="L12" s="131">
        <v>6.4</v>
      </c>
      <c r="M12" s="131">
        <v>4.5</v>
      </c>
      <c r="N12" s="131">
        <v>4.3</v>
      </c>
      <c r="O12" s="131">
        <v>4.7</v>
      </c>
      <c r="P12" s="131">
        <v>4.7</v>
      </c>
      <c r="Q12" s="131">
        <v>3.6</v>
      </c>
      <c r="R12" s="131">
        <v>5.3</v>
      </c>
      <c r="S12" s="131">
        <v>2.8</v>
      </c>
      <c r="T12" s="131">
        <v>2.4</v>
      </c>
      <c r="U12" s="131">
        <v>1.5</v>
      </c>
      <c r="V12" s="131">
        <v>2.8</v>
      </c>
      <c r="W12" s="131">
        <v>0.4</v>
      </c>
      <c r="X12" s="131">
        <v>1</v>
      </c>
      <c r="Y12" s="131">
        <v>1.2</v>
      </c>
      <c r="Z12" s="38">
        <f t="shared" si="0"/>
        <v>3.295833333333334</v>
      </c>
      <c r="AA12" s="136" t="s">
        <v>46</v>
      </c>
      <c r="AB12" s="131">
        <v>6.5</v>
      </c>
      <c r="AC12" s="138" t="s">
        <v>182</v>
      </c>
      <c r="AD12" s="28">
        <v>9</v>
      </c>
      <c r="AE12" s="136" t="s">
        <v>49</v>
      </c>
      <c r="AF12" s="131">
        <v>9.7</v>
      </c>
      <c r="AG12" s="140" t="s">
        <v>208</v>
      </c>
    </row>
    <row r="13" spans="1:33" ht="14.25" customHeight="1">
      <c r="A13" s="107">
        <v>10</v>
      </c>
      <c r="B13" s="134">
        <v>0.9</v>
      </c>
      <c r="C13" s="131">
        <v>0.3</v>
      </c>
      <c r="D13" s="131">
        <v>1.2</v>
      </c>
      <c r="E13" s="131">
        <v>1.4</v>
      </c>
      <c r="F13" s="131">
        <v>1.4</v>
      </c>
      <c r="G13" s="131">
        <v>1.4</v>
      </c>
      <c r="H13" s="131">
        <v>2</v>
      </c>
      <c r="I13" s="131">
        <v>2.4</v>
      </c>
      <c r="J13" s="131">
        <v>0.7</v>
      </c>
      <c r="K13" s="131">
        <v>2</v>
      </c>
      <c r="L13" s="131">
        <v>0.6</v>
      </c>
      <c r="M13" s="131">
        <v>0.5</v>
      </c>
      <c r="N13" s="131">
        <v>1.5</v>
      </c>
      <c r="O13" s="131">
        <v>1</v>
      </c>
      <c r="P13" s="131">
        <v>3.6</v>
      </c>
      <c r="Q13" s="131">
        <v>3.7</v>
      </c>
      <c r="R13" s="131">
        <v>2.6</v>
      </c>
      <c r="S13" s="131">
        <v>3.1</v>
      </c>
      <c r="T13" s="131">
        <v>2.9</v>
      </c>
      <c r="U13" s="131">
        <v>0.5</v>
      </c>
      <c r="V13" s="131">
        <v>4.7</v>
      </c>
      <c r="W13" s="131">
        <v>4.9</v>
      </c>
      <c r="X13" s="131">
        <v>7.8</v>
      </c>
      <c r="Y13" s="131">
        <v>6.1</v>
      </c>
      <c r="Z13" s="38">
        <f t="shared" si="0"/>
        <v>2.3833333333333333</v>
      </c>
      <c r="AA13" s="136" t="s">
        <v>54</v>
      </c>
      <c r="AB13" s="131">
        <v>8.1</v>
      </c>
      <c r="AC13" s="138" t="s">
        <v>183</v>
      </c>
      <c r="AD13" s="28">
        <v>10</v>
      </c>
      <c r="AE13" s="136" t="s">
        <v>54</v>
      </c>
      <c r="AF13" s="131">
        <v>16.7</v>
      </c>
      <c r="AG13" s="140" t="s">
        <v>209</v>
      </c>
    </row>
    <row r="14" spans="1:33" ht="14.25" customHeight="1">
      <c r="A14" s="144">
        <v>11</v>
      </c>
      <c r="B14" s="145">
        <v>4.4</v>
      </c>
      <c r="C14" s="146">
        <v>2.3</v>
      </c>
      <c r="D14" s="146">
        <v>2.1</v>
      </c>
      <c r="E14" s="146">
        <v>0.7</v>
      </c>
      <c r="F14" s="146">
        <v>3</v>
      </c>
      <c r="G14" s="146">
        <v>2.8</v>
      </c>
      <c r="H14" s="146">
        <v>5.8</v>
      </c>
      <c r="I14" s="146">
        <v>4.3</v>
      </c>
      <c r="J14" s="146">
        <v>4.9</v>
      </c>
      <c r="K14" s="146">
        <v>3.7</v>
      </c>
      <c r="L14" s="146">
        <v>4.2</v>
      </c>
      <c r="M14" s="146">
        <v>3.6</v>
      </c>
      <c r="N14" s="146">
        <v>2.2</v>
      </c>
      <c r="O14" s="146">
        <v>3.3</v>
      </c>
      <c r="P14" s="146">
        <v>1.5</v>
      </c>
      <c r="Q14" s="146">
        <v>1.5</v>
      </c>
      <c r="R14" s="146">
        <v>2</v>
      </c>
      <c r="S14" s="146">
        <v>1</v>
      </c>
      <c r="T14" s="146">
        <v>1.6</v>
      </c>
      <c r="U14" s="146">
        <v>1.9</v>
      </c>
      <c r="V14" s="146">
        <v>6.8</v>
      </c>
      <c r="W14" s="146">
        <v>8.2</v>
      </c>
      <c r="X14" s="146">
        <v>7.3</v>
      </c>
      <c r="Y14" s="146">
        <v>9.4</v>
      </c>
      <c r="Z14" s="147">
        <f t="shared" si="0"/>
        <v>3.6875000000000004</v>
      </c>
      <c r="AA14" s="148" t="s">
        <v>47</v>
      </c>
      <c r="AB14" s="146">
        <v>10.6</v>
      </c>
      <c r="AC14" s="149" t="s">
        <v>169</v>
      </c>
      <c r="AD14" s="150">
        <v>11</v>
      </c>
      <c r="AE14" s="148" t="s">
        <v>47</v>
      </c>
      <c r="AF14" s="146">
        <v>23.6</v>
      </c>
      <c r="AG14" s="151" t="s">
        <v>210</v>
      </c>
    </row>
    <row r="15" spans="1:33" ht="14.25" customHeight="1">
      <c r="A15" s="107">
        <v>12</v>
      </c>
      <c r="B15" s="134">
        <v>3.7</v>
      </c>
      <c r="C15" s="131">
        <v>2.4</v>
      </c>
      <c r="D15" s="131">
        <v>0.6</v>
      </c>
      <c r="E15" s="131">
        <v>0.9</v>
      </c>
      <c r="F15" s="131">
        <v>1.6</v>
      </c>
      <c r="G15" s="131">
        <v>2</v>
      </c>
      <c r="H15" s="131">
        <v>1.4</v>
      </c>
      <c r="I15" s="131">
        <v>2.5</v>
      </c>
      <c r="J15" s="131">
        <v>5</v>
      </c>
      <c r="K15" s="131">
        <v>1.8</v>
      </c>
      <c r="L15" s="131">
        <v>3.4</v>
      </c>
      <c r="M15" s="131">
        <v>4.2</v>
      </c>
      <c r="N15" s="131">
        <v>4</v>
      </c>
      <c r="O15" s="131">
        <v>2.9</v>
      </c>
      <c r="P15" s="131">
        <v>3.2</v>
      </c>
      <c r="Q15" s="131">
        <v>2.9</v>
      </c>
      <c r="R15" s="131">
        <v>2.4</v>
      </c>
      <c r="S15" s="131">
        <v>2.7</v>
      </c>
      <c r="T15" s="131">
        <v>0.7</v>
      </c>
      <c r="U15" s="131">
        <v>1.1</v>
      </c>
      <c r="V15" s="131">
        <v>0.7</v>
      </c>
      <c r="W15" s="131">
        <v>0.6</v>
      </c>
      <c r="X15" s="131">
        <v>0.8</v>
      </c>
      <c r="Y15" s="131">
        <v>1.5</v>
      </c>
      <c r="Z15" s="38">
        <f t="shared" si="0"/>
        <v>2.2083333333333335</v>
      </c>
      <c r="AA15" s="136" t="s">
        <v>47</v>
      </c>
      <c r="AB15" s="131">
        <v>9.3</v>
      </c>
      <c r="AC15" s="138" t="s">
        <v>184</v>
      </c>
      <c r="AD15" s="28">
        <v>12</v>
      </c>
      <c r="AE15" s="136" t="s">
        <v>47</v>
      </c>
      <c r="AF15" s="131">
        <v>17.4</v>
      </c>
      <c r="AG15" s="140" t="s">
        <v>211</v>
      </c>
    </row>
    <row r="16" spans="1:33" ht="14.25" customHeight="1">
      <c r="A16" s="107">
        <v>13</v>
      </c>
      <c r="B16" s="134">
        <v>0.8</v>
      </c>
      <c r="C16" s="131">
        <v>1.3</v>
      </c>
      <c r="D16" s="131">
        <v>1</v>
      </c>
      <c r="E16" s="131">
        <v>0.6</v>
      </c>
      <c r="F16" s="131">
        <v>0.6</v>
      </c>
      <c r="G16" s="131">
        <v>1.3</v>
      </c>
      <c r="H16" s="131">
        <v>0.2</v>
      </c>
      <c r="I16" s="131">
        <v>2.5</v>
      </c>
      <c r="J16" s="131">
        <v>2.6</v>
      </c>
      <c r="K16" s="131">
        <v>4.8</v>
      </c>
      <c r="L16" s="131">
        <v>5.1</v>
      </c>
      <c r="M16" s="131">
        <v>4</v>
      </c>
      <c r="N16" s="131">
        <v>4.2</v>
      </c>
      <c r="O16" s="131">
        <v>4.3</v>
      </c>
      <c r="P16" s="131">
        <v>3.1</v>
      </c>
      <c r="Q16" s="131">
        <v>3.1</v>
      </c>
      <c r="R16" s="131">
        <v>2.7</v>
      </c>
      <c r="S16" s="131">
        <v>1.3</v>
      </c>
      <c r="T16" s="131">
        <v>2.7</v>
      </c>
      <c r="U16" s="131">
        <v>1.6</v>
      </c>
      <c r="V16" s="131">
        <v>0.8</v>
      </c>
      <c r="W16" s="131">
        <v>1.1</v>
      </c>
      <c r="X16" s="131">
        <v>6.6</v>
      </c>
      <c r="Y16" s="131">
        <v>4.6</v>
      </c>
      <c r="Z16" s="38">
        <f t="shared" si="0"/>
        <v>2.5375</v>
      </c>
      <c r="AA16" s="136" t="s">
        <v>49</v>
      </c>
      <c r="AB16" s="131">
        <v>7.3</v>
      </c>
      <c r="AC16" s="138" t="s">
        <v>185</v>
      </c>
      <c r="AD16" s="28"/>
      <c r="AE16" s="136" t="s">
        <v>49</v>
      </c>
      <c r="AF16" s="131">
        <v>13.3</v>
      </c>
      <c r="AG16" s="140" t="s">
        <v>212</v>
      </c>
    </row>
    <row r="17" spans="1:33" ht="14.25" customHeight="1">
      <c r="A17" s="107">
        <v>14</v>
      </c>
      <c r="B17" s="134">
        <v>4.5</v>
      </c>
      <c r="C17" s="131">
        <v>3.5</v>
      </c>
      <c r="D17" s="131">
        <v>2.4</v>
      </c>
      <c r="E17" s="131">
        <v>4.4</v>
      </c>
      <c r="F17" s="131">
        <v>3.9</v>
      </c>
      <c r="G17" s="131">
        <v>4.3</v>
      </c>
      <c r="H17" s="131">
        <v>6.1</v>
      </c>
      <c r="I17" s="131">
        <v>7</v>
      </c>
      <c r="J17" s="131">
        <v>5.4</v>
      </c>
      <c r="K17" s="131">
        <v>3.5</v>
      </c>
      <c r="L17" s="131">
        <v>3.3</v>
      </c>
      <c r="M17" s="131">
        <v>4.3</v>
      </c>
      <c r="N17" s="131">
        <v>4.7</v>
      </c>
      <c r="O17" s="131">
        <v>3.3</v>
      </c>
      <c r="P17" s="131">
        <v>2.9</v>
      </c>
      <c r="Q17" s="131">
        <v>3.4</v>
      </c>
      <c r="R17" s="131">
        <v>3</v>
      </c>
      <c r="S17" s="131">
        <v>2.5</v>
      </c>
      <c r="T17" s="131">
        <v>2.3</v>
      </c>
      <c r="U17" s="131">
        <v>3.1</v>
      </c>
      <c r="V17" s="131">
        <v>2.5</v>
      </c>
      <c r="W17" s="131">
        <v>2</v>
      </c>
      <c r="X17" s="131">
        <v>2.8</v>
      </c>
      <c r="Y17" s="131">
        <v>1.7</v>
      </c>
      <c r="Z17" s="38">
        <f t="shared" si="0"/>
        <v>3.616666666666666</v>
      </c>
      <c r="AA17" s="136" t="s">
        <v>46</v>
      </c>
      <c r="AB17" s="131">
        <v>7.6</v>
      </c>
      <c r="AC17" s="138" t="s">
        <v>186</v>
      </c>
      <c r="AD17" s="28">
        <v>14</v>
      </c>
      <c r="AE17" s="136" t="s">
        <v>46</v>
      </c>
      <c r="AF17" s="131">
        <v>12.9</v>
      </c>
      <c r="AG17" s="140" t="s">
        <v>213</v>
      </c>
    </row>
    <row r="18" spans="1:33" ht="14.25" customHeight="1">
      <c r="A18" s="107">
        <v>15</v>
      </c>
      <c r="B18" s="134">
        <v>2.5</v>
      </c>
      <c r="C18" s="131">
        <v>1.3</v>
      </c>
      <c r="D18" s="131">
        <v>1.4</v>
      </c>
      <c r="E18" s="131">
        <v>1.2</v>
      </c>
      <c r="F18" s="131">
        <v>1.6</v>
      </c>
      <c r="G18" s="131">
        <v>1</v>
      </c>
      <c r="H18" s="131">
        <v>1.6</v>
      </c>
      <c r="I18" s="131">
        <v>1.8</v>
      </c>
      <c r="J18" s="131">
        <v>2.1</v>
      </c>
      <c r="K18" s="131">
        <v>2.7</v>
      </c>
      <c r="L18" s="131">
        <v>3.4</v>
      </c>
      <c r="M18" s="131">
        <v>3</v>
      </c>
      <c r="N18" s="131">
        <v>3.3</v>
      </c>
      <c r="O18" s="131">
        <v>3.3</v>
      </c>
      <c r="P18" s="131">
        <v>2.9</v>
      </c>
      <c r="Q18" s="131">
        <v>2.6</v>
      </c>
      <c r="R18" s="131">
        <v>2.6</v>
      </c>
      <c r="S18" s="131">
        <v>2.5</v>
      </c>
      <c r="T18" s="131">
        <v>2.6</v>
      </c>
      <c r="U18" s="131">
        <v>1.5</v>
      </c>
      <c r="V18" s="131">
        <v>1.5</v>
      </c>
      <c r="W18" s="131">
        <v>0.8</v>
      </c>
      <c r="X18" s="131">
        <v>1.1</v>
      </c>
      <c r="Y18" s="131">
        <v>0.8</v>
      </c>
      <c r="Z18" s="38">
        <f t="shared" si="0"/>
        <v>2.0458333333333334</v>
      </c>
      <c r="AA18" s="136" t="s">
        <v>124</v>
      </c>
      <c r="AB18" s="131">
        <v>4.1</v>
      </c>
      <c r="AC18" s="138" t="s">
        <v>187</v>
      </c>
      <c r="AD18" s="28">
        <v>15</v>
      </c>
      <c r="AE18" s="136" t="s">
        <v>124</v>
      </c>
      <c r="AF18" s="131">
        <v>7.4</v>
      </c>
      <c r="AG18" s="140" t="s">
        <v>214</v>
      </c>
    </row>
    <row r="19" spans="1:33" ht="14.25" customHeight="1">
      <c r="A19" s="107">
        <v>16</v>
      </c>
      <c r="B19" s="134">
        <v>1</v>
      </c>
      <c r="C19" s="131">
        <v>2.1</v>
      </c>
      <c r="D19" s="131">
        <v>2.9</v>
      </c>
      <c r="E19" s="131">
        <v>1.6</v>
      </c>
      <c r="F19" s="131">
        <v>4.7</v>
      </c>
      <c r="G19" s="131">
        <v>3.3</v>
      </c>
      <c r="H19" s="131">
        <v>0.8</v>
      </c>
      <c r="I19" s="131">
        <v>0.6</v>
      </c>
      <c r="J19" s="131">
        <v>3.8</v>
      </c>
      <c r="K19" s="131">
        <v>1.8</v>
      </c>
      <c r="L19" s="131">
        <v>2.3</v>
      </c>
      <c r="M19" s="131">
        <v>1.7</v>
      </c>
      <c r="N19" s="131">
        <v>2.7</v>
      </c>
      <c r="O19" s="131">
        <v>6.3</v>
      </c>
      <c r="P19" s="131">
        <v>5.5</v>
      </c>
      <c r="Q19" s="131">
        <v>6.5</v>
      </c>
      <c r="R19" s="131">
        <v>5.3</v>
      </c>
      <c r="S19" s="131">
        <v>2.7</v>
      </c>
      <c r="T19" s="131">
        <v>2.6</v>
      </c>
      <c r="U19" s="131">
        <v>1.1</v>
      </c>
      <c r="V19" s="131">
        <v>1.5</v>
      </c>
      <c r="W19" s="131">
        <v>1.5</v>
      </c>
      <c r="X19" s="131">
        <v>1.6</v>
      </c>
      <c r="Y19" s="131">
        <v>1.4</v>
      </c>
      <c r="Z19" s="38">
        <f t="shared" si="0"/>
        <v>2.7208333333333337</v>
      </c>
      <c r="AA19" s="136" t="s">
        <v>48</v>
      </c>
      <c r="AB19" s="131">
        <v>8.1</v>
      </c>
      <c r="AC19" s="138" t="s">
        <v>188</v>
      </c>
      <c r="AD19" s="28">
        <v>16</v>
      </c>
      <c r="AE19" s="136" t="s">
        <v>50</v>
      </c>
      <c r="AF19" s="131">
        <v>19</v>
      </c>
      <c r="AG19" s="140" t="s">
        <v>215</v>
      </c>
    </row>
    <row r="20" spans="1:33" ht="14.25" customHeight="1">
      <c r="A20" s="107">
        <v>17</v>
      </c>
      <c r="B20" s="134">
        <v>2.6</v>
      </c>
      <c r="C20" s="131">
        <v>1.7</v>
      </c>
      <c r="D20" s="131">
        <v>1.3</v>
      </c>
      <c r="E20" s="131">
        <v>1.4</v>
      </c>
      <c r="F20" s="131">
        <v>1.8</v>
      </c>
      <c r="G20" s="131">
        <v>1.9</v>
      </c>
      <c r="H20" s="131">
        <v>1.5</v>
      </c>
      <c r="I20" s="131">
        <v>2.1</v>
      </c>
      <c r="J20" s="131">
        <v>1.8</v>
      </c>
      <c r="K20" s="131">
        <v>3.3</v>
      </c>
      <c r="L20" s="131">
        <v>4</v>
      </c>
      <c r="M20" s="131">
        <v>4.8</v>
      </c>
      <c r="N20" s="131">
        <v>4.7</v>
      </c>
      <c r="O20" s="131">
        <v>6.7</v>
      </c>
      <c r="P20" s="131">
        <v>6.9</v>
      </c>
      <c r="Q20" s="131">
        <v>5.3</v>
      </c>
      <c r="R20" s="131">
        <v>3.9</v>
      </c>
      <c r="S20" s="131">
        <v>3</v>
      </c>
      <c r="T20" s="131">
        <v>1.7</v>
      </c>
      <c r="U20" s="131">
        <v>1.3</v>
      </c>
      <c r="V20" s="131">
        <v>1.5</v>
      </c>
      <c r="W20" s="131">
        <v>4.3</v>
      </c>
      <c r="X20" s="131">
        <v>3</v>
      </c>
      <c r="Y20" s="131">
        <v>1.6</v>
      </c>
      <c r="Z20" s="38">
        <f t="shared" si="0"/>
        <v>3.0041666666666664</v>
      </c>
      <c r="AA20" s="136" t="s">
        <v>51</v>
      </c>
      <c r="AB20" s="131">
        <v>7.5</v>
      </c>
      <c r="AC20" s="138" t="s">
        <v>189</v>
      </c>
      <c r="AD20" s="28">
        <v>17</v>
      </c>
      <c r="AE20" s="136" t="s">
        <v>53</v>
      </c>
      <c r="AF20" s="131">
        <v>13.6</v>
      </c>
      <c r="AG20" s="140" t="s">
        <v>216</v>
      </c>
    </row>
    <row r="21" spans="1:33" ht="14.25" customHeight="1">
      <c r="A21" s="107">
        <v>18</v>
      </c>
      <c r="B21" s="134">
        <v>0.8</v>
      </c>
      <c r="C21" s="131">
        <v>0.8</v>
      </c>
      <c r="D21" s="131">
        <v>1.1</v>
      </c>
      <c r="E21" s="131">
        <v>2.2</v>
      </c>
      <c r="F21" s="131">
        <v>0.2</v>
      </c>
      <c r="G21" s="131">
        <v>1.6</v>
      </c>
      <c r="H21" s="131">
        <v>0.7</v>
      </c>
      <c r="I21" s="131">
        <v>3</v>
      </c>
      <c r="J21" s="131">
        <v>1.6</v>
      </c>
      <c r="K21" s="131">
        <v>2.8</v>
      </c>
      <c r="L21" s="131">
        <v>3.9</v>
      </c>
      <c r="M21" s="131">
        <v>3.1</v>
      </c>
      <c r="N21" s="131">
        <v>2.1</v>
      </c>
      <c r="O21" s="131">
        <v>4.8</v>
      </c>
      <c r="P21" s="131">
        <v>5.9</v>
      </c>
      <c r="Q21" s="131">
        <v>4.7</v>
      </c>
      <c r="R21" s="131">
        <v>3.1</v>
      </c>
      <c r="S21" s="131">
        <v>1.3</v>
      </c>
      <c r="T21" s="131">
        <v>1.1</v>
      </c>
      <c r="U21" s="131">
        <v>1.4</v>
      </c>
      <c r="V21" s="131">
        <v>0.6</v>
      </c>
      <c r="W21" s="131">
        <v>1.8</v>
      </c>
      <c r="X21" s="131">
        <v>1.7</v>
      </c>
      <c r="Y21" s="131">
        <v>2.3</v>
      </c>
      <c r="Z21" s="38">
        <f t="shared" si="0"/>
        <v>2.191666666666667</v>
      </c>
      <c r="AA21" s="136" t="s">
        <v>46</v>
      </c>
      <c r="AB21" s="131">
        <v>6.2</v>
      </c>
      <c r="AC21" s="138" t="s">
        <v>190</v>
      </c>
      <c r="AD21" s="28">
        <v>18</v>
      </c>
      <c r="AE21" s="136" t="s">
        <v>51</v>
      </c>
      <c r="AF21" s="131">
        <v>12.9</v>
      </c>
      <c r="AG21" s="140" t="s">
        <v>217</v>
      </c>
    </row>
    <row r="22" spans="1:33" ht="14.25" customHeight="1">
      <c r="A22" s="107">
        <v>19</v>
      </c>
      <c r="B22" s="134">
        <v>1.2</v>
      </c>
      <c r="C22" s="131">
        <v>1.9</v>
      </c>
      <c r="D22" s="131">
        <v>0.5</v>
      </c>
      <c r="E22" s="131">
        <v>0.7</v>
      </c>
      <c r="F22" s="131">
        <v>1.6</v>
      </c>
      <c r="G22" s="131">
        <v>0.9</v>
      </c>
      <c r="H22" s="131">
        <v>0.6</v>
      </c>
      <c r="I22" s="131">
        <v>0.5</v>
      </c>
      <c r="J22" s="131">
        <v>1.9</v>
      </c>
      <c r="K22" s="131">
        <v>1.5</v>
      </c>
      <c r="L22" s="131">
        <v>4.5</v>
      </c>
      <c r="M22" s="131">
        <v>2.9</v>
      </c>
      <c r="N22" s="131">
        <v>3.8</v>
      </c>
      <c r="O22" s="131">
        <v>3.4</v>
      </c>
      <c r="P22" s="131">
        <v>5.1</v>
      </c>
      <c r="Q22" s="131">
        <v>2.2</v>
      </c>
      <c r="R22" s="131">
        <v>1.8</v>
      </c>
      <c r="S22" s="131">
        <v>4.1</v>
      </c>
      <c r="T22" s="131">
        <v>1.6</v>
      </c>
      <c r="U22" s="131">
        <v>4.9</v>
      </c>
      <c r="V22" s="131">
        <v>4.1</v>
      </c>
      <c r="W22" s="131">
        <v>4.9</v>
      </c>
      <c r="X22" s="131">
        <v>3.3</v>
      </c>
      <c r="Y22" s="131">
        <v>1.6</v>
      </c>
      <c r="Z22" s="38">
        <f t="shared" si="0"/>
        <v>2.4791666666666665</v>
      </c>
      <c r="AA22" s="136" t="s">
        <v>54</v>
      </c>
      <c r="AB22" s="131">
        <v>7.4</v>
      </c>
      <c r="AC22" s="138" t="s">
        <v>191</v>
      </c>
      <c r="AD22" s="28">
        <v>19</v>
      </c>
      <c r="AE22" s="136" t="s">
        <v>54</v>
      </c>
      <c r="AF22" s="131">
        <v>12.4</v>
      </c>
      <c r="AG22" s="140" t="s">
        <v>59</v>
      </c>
    </row>
    <row r="23" spans="1:33" ht="14.25" customHeight="1">
      <c r="A23" s="107">
        <v>20</v>
      </c>
      <c r="B23" s="134">
        <v>1.7</v>
      </c>
      <c r="C23" s="131">
        <v>2.6</v>
      </c>
      <c r="D23" s="131">
        <v>1.8</v>
      </c>
      <c r="E23" s="131">
        <v>2.3</v>
      </c>
      <c r="F23" s="131">
        <v>1.6</v>
      </c>
      <c r="G23" s="131">
        <v>8.1</v>
      </c>
      <c r="H23" s="131">
        <v>9</v>
      </c>
      <c r="I23" s="131">
        <v>9.1</v>
      </c>
      <c r="J23" s="131">
        <v>5.7</v>
      </c>
      <c r="K23" s="131">
        <v>6.4</v>
      </c>
      <c r="L23" s="131">
        <v>4.8</v>
      </c>
      <c r="M23" s="131">
        <v>6.2</v>
      </c>
      <c r="N23" s="131">
        <v>5.4</v>
      </c>
      <c r="O23" s="131">
        <v>5.4</v>
      </c>
      <c r="P23" s="131">
        <v>5.4</v>
      </c>
      <c r="Q23" s="131">
        <v>3.3</v>
      </c>
      <c r="R23" s="131">
        <v>4.3</v>
      </c>
      <c r="S23" s="131">
        <v>3.1</v>
      </c>
      <c r="T23" s="131">
        <v>4.9</v>
      </c>
      <c r="U23" s="131">
        <v>5.3</v>
      </c>
      <c r="V23" s="131">
        <v>4.1</v>
      </c>
      <c r="W23" s="131">
        <v>1.3</v>
      </c>
      <c r="X23" s="131">
        <v>2.3</v>
      </c>
      <c r="Y23" s="131">
        <v>1.5</v>
      </c>
      <c r="Z23" s="38">
        <f t="shared" si="0"/>
        <v>4.3999999999999995</v>
      </c>
      <c r="AA23" s="136" t="s">
        <v>47</v>
      </c>
      <c r="AB23" s="131">
        <v>10.6</v>
      </c>
      <c r="AC23" s="138" t="s">
        <v>192</v>
      </c>
      <c r="AD23" s="28">
        <v>20</v>
      </c>
      <c r="AE23" s="136" t="s">
        <v>47</v>
      </c>
      <c r="AF23" s="131">
        <v>24.5</v>
      </c>
      <c r="AG23" s="140" t="s">
        <v>218</v>
      </c>
    </row>
    <row r="24" spans="1:33" ht="14.25" customHeight="1">
      <c r="A24" s="144">
        <v>21</v>
      </c>
      <c r="B24" s="145">
        <v>0.8</v>
      </c>
      <c r="C24" s="146">
        <v>0.8</v>
      </c>
      <c r="D24" s="146">
        <v>0.7</v>
      </c>
      <c r="E24" s="146">
        <v>0.7</v>
      </c>
      <c r="F24" s="146">
        <v>0.5</v>
      </c>
      <c r="G24" s="146">
        <v>1.2</v>
      </c>
      <c r="H24" s="146">
        <v>0.8</v>
      </c>
      <c r="I24" s="146">
        <v>2.4</v>
      </c>
      <c r="J24" s="146">
        <v>3.9</v>
      </c>
      <c r="K24" s="146">
        <v>3.9</v>
      </c>
      <c r="L24" s="146">
        <v>5</v>
      </c>
      <c r="M24" s="146">
        <v>3.8</v>
      </c>
      <c r="N24" s="146">
        <v>3.3</v>
      </c>
      <c r="O24" s="146">
        <v>4.3</v>
      </c>
      <c r="P24" s="146">
        <v>4</v>
      </c>
      <c r="Q24" s="146">
        <v>4.5</v>
      </c>
      <c r="R24" s="146">
        <v>2.5</v>
      </c>
      <c r="S24" s="146">
        <v>1.7</v>
      </c>
      <c r="T24" s="146">
        <v>1.6</v>
      </c>
      <c r="U24" s="146">
        <v>1</v>
      </c>
      <c r="V24" s="146">
        <v>1.6</v>
      </c>
      <c r="W24" s="146">
        <v>1.4</v>
      </c>
      <c r="X24" s="146">
        <v>2.2</v>
      </c>
      <c r="Y24" s="146">
        <v>1.3</v>
      </c>
      <c r="Z24" s="147">
        <f t="shared" si="0"/>
        <v>2.2458333333333336</v>
      </c>
      <c r="AA24" s="148" t="s">
        <v>53</v>
      </c>
      <c r="AB24" s="146">
        <v>6.4</v>
      </c>
      <c r="AC24" s="149" t="s">
        <v>193</v>
      </c>
      <c r="AD24" s="150">
        <v>21</v>
      </c>
      <c r="AE24" s="148" t="s">
        <v>51</v>
      </c>
      <c r="AF24" s="146">
        <v>10.9</v>
      </c>
      <c r="AG24" s="151" t="s">
        <v>219</v>
      </c>
    </row>
    <row r="25" spans="1:33" ht="14.25" customHeight="1">
      <c r="A25" s="107">
        <v>22</v>
      </c>
      <c r="B25" s="134">
        <v>1.2</v>
      </c>
      <c r="C25" s="131">
        <v>1.5</v>
      </c>
      <c r="D25" s="131">
        <v>2.2</v>
      </c>
      <c r="E25" s="131">
        <v>0.8</v>
      </c>
      <c r="F25" s="131">
        <v>1.1</v>
      </c>
      <c r="G25" s="131">
        <v>1.3</v>
      </c>
      <c r="H25" s="131">
        <v>1.3</v>
      </c>
      <c r="I25" s="131">
        <v>0.9</v>
      </c>
      <c r="J25" s="131">
        <v>4.8</v>
      </c>
      <c r="K25" s="131">
        <v>5.4</v>
      </c>
      <c r="L25" s="131">
        <v>6.2</v>
      </c>
      <c r="M25" s="131">
        <v>4.3</v>
      </c>
      <c r="N25" s="131">
        <v>4.2</v>
      </c>
      <c r="O25" s="131">
        <v>2.6</v>
      </c>
      <c r="P25" s="131">
        <v>3.5</v>
      </c>
      <c r="Q25" s="131">
        <v>4.2</v>
      </c>
      <c r="R25" s="131">
        <v>2.4</v>
      </c>
      <c r="S25" s="131">
        <v>2.2</v>
      </c>
      <c r="T25" s="131">
        <v>2.2</v>
      </c>
      <c r="U25" s="131">
        <v>0.4</v>
      </c>
      <c r="V25" s="131">
        <v>0.5</v>
      </c>
      <c r="W25" s="131">
        <v>0.8</v>
      </c>
      <c r="X25" s="131">
        <v>1.4</v>
      </c>
      <c r="Y25" s="131">
        <v>1.4</v>
      </c>
      <c r="Z25" s="38">
        <f t="shared" si="0"/>
        <v>2.3666666666666667</v>
      </c>
      <c r="AA25" s="136" t="s">
        <v>51</v>
      </c>
      <c r="AB25" s="131">
        <v>6.8</v>
      </c>
      <c r="AC25" s="138" t="s">
        <v>194</v>
      </c>
      <c r="AD25" s="28">
        <v>22</v>
      </c>
      <c r="AE25" s="136" t="s">
        <v>54</v>
      </c>
      <c r="AF25" s="131">
        <v>11.8</v>
      </c>
      <c r="AG25" s="140" t="s">
        <v>220</v>
      </c>
    </row>
    <row r="26" spans="1:33" ht="14.25" customHeight="1">
      <c r="A26" s="107">
        <v>23</v>
      </c>
      <c r="B26" s="134">
        <v>1.5</v>
      </c>
      <c r="C26" s="131">
        <v>1.8</v>
      </c>
      <c r="D26" s="131">
        <v>0.7</v>
      </c>
      <c r="E26" s="131">
        <v>1.3</v>
      </c>
      <c r="F26" s="131">
        <v>1.5</v>
      </c>
      <c r="G26" s="131">
        <v>2.6</v>
      </c>
      <c r="H26" s="131">
        <v>2.7</v>
      </c>
      <c r="I26" s="131">
        <v>0.7</v>
      </c>
      <c r="J26" s="131">
        <v>2.7</v>
      </c>
      <c r="K26" s="131">
        <v>3.9</v>
      </c>
      <c r="L26" s="131">
        <v>4.4</v>
      </c>
      <c r="M26" s="131">
        <v>2.1</v>
      </c>
      <c r="N26" s="131">
        <v>4.4</v>
      </c>
      <c r="O26" s="131">
        <v>3.3</v>
      </c>
      <c r="P26" s="131">
        <v>1.6</v>
      </c>
      <c r="Q26" s="131">
        <v>2.2</v>
      </c>
      <c r="R26" s="131">
        <v>1.7</v>
      </c>
      <c r="S26" s="131">
        <v>1.2</v>
      </c>
      <c r="T26" s="131">
        <v>1</v>
      </c>
      <c r="U26" s="131">
        <v>0.8</v>
      </c>
      <c r="V26" s="131">
        <v>0.9</v>
      </c>
      <c r="W26" s="131">
        <v>1.7</v>
      </c>
      <c r="X26" s="131">
        <v>1.6</v>
      </c>
      <c r="Y26" s="131">
        <v>2.9</v>
      </c>
      <c r="Z26" s="38">
        <f t="shared" si="0"/>
        <v>2.0500000000000003</v>
      </c>
      <c r="AA26" s="136" t="s">
        <v>85</v>
      </c>
      <c r="AB26" s="131">
        <v>5.9</v>
      </c>
      <c r="AC26" s="138" t="s">
        <v>195</v>
      </c>
      <c r="AD26" s="28">
        <v>23</v>
      </c>
      <c r="AE26" s="136" t="s">
        <v>85</v>
      </c>
      <c r="AF26" s="131">
        <v>13.1</v>
      </c>
      <c r="AG26" s="140" t="s">
        <v>221</v>
      </c>
    </row>
    <row r="27" spans="1:33" ht="14.25" customHeight="1">
      <c r="A27" s="107">
        <v>24</v>
      </c>
      <c r="B27" s="134">
        <v>2.8</v>
      </c>
      <c r="C27" s="131">
        <v>2.7</v>
      </c>
      <c r="D27" s="131">
        <v>1.8</v>
      </c>
      <c r="E27" s="131">
        <v>2</v>
      </c>
      <c r="F27" s="131">
        <v>1.5</v>
      </c>
      <c r="G27" s="131">
        <v>1.1</v>
      </c>
      <c r="H27" s="131">
        <v>0.3</v>
      </c>
      <c r="I27" s="131">
        <v>1.5</v>
      </c>
      <c r="J27" s="131">
        <v>3.8</v>
      </c>
      <c r="K27" s="131">
        <v>5.3</v>
      </c>
      <c r="L27" s="131">
        <v>5.5</v>
      </c>
      <c r="M27" s="131">
        <v>5.8</v>
      </c>
      <c r="N27" s="131">
        <v>6.9</v>
      </c>
      <c r="O27" s="131">
        <v>5</v>
      </c>
      <c r="P27" s="131">
        <v>4.5</v>
      </c>
      <c r="Q27" s="131">
        <v>3.7</v>
      </c>
      <c r="R27" s="131">
        <v>4.5</v>
      </c>
      <c r="S27" s="131">
        <v>2.8</v>
      </c>
      <c r="T27" s="131">
        <v>2.9</v>
      </c>
      <c r="U27" s="131">
        <v>2.3</v>
      </c>
      <c r="V27" s="131">
        <v>3.1</v>
      </c>
      <c r="W27" s="131">
        <v>2</v>
      </c>
      <c r="X27" s="131">
        <v>1.5</v>
      </c>
      <c r="Y27" s="131">
        <v>0.8</v>
      </c>
      <c r="Z27" s="38">
        <f t="shared" si="0"/>
        <v>3.0875</v>
      </c>
      <c r="AA27" s="136" t="s">
        <v>47</v>
      </c>
      <c r="AB27" s="131">
        <v>8.1</v>
      </c>
      <c r="AC27" s="138" t="s">
        <v>60</v>
      </c>
      <c r="AD27" s="28">
        <v>24</v>
      </c>
      <c r="AE27" s="136" t="s">
        <v>47</v>
      </c>
      <c r="AF27" s="131">
        <v>17.4</v>
      </c>
      <c r="AG27" s="140" t="s">
        <v>222</v>
      </c>
    </row>
    <row r="28" spans="1:33" ht="14.25" customHeight="1">
      <c r="A28" s="107">
        <v>25</v>
      </c>
      <c r="B28" s="134">
        <v>0.7</v>
      </c>
      <c r="C28" s="131">
        <v>1</v>
      </c>
      <c r="D28" s="131">
        <v>1.2</v>
      </c>
      <c r="E28" s="131">
        <v>0.8</v>
      </c>
      <c r="F28" s="131">
        <v>0.2</v>
      </c>
      <c r="G28" s="131">
        <v>2</v>
      </c>
      <c r="H28" s="131">
        <v>3.1</v>
      </c>
      <c r="I28" s="131">
        <v>2.2</v>
      </c>
      <c r="J28" s="131">
        <v>2</v>
      </c>
      <c r="K28" s="131">
        <v>3.7</v>
      </c>
      <c r="L28" s="131">
        <v>2.9</v>
      </c>
      <c r="M28" s="131">
        <v>1.6</v>
      </c>
      <c r="N28" s="131">
        <v>3.6</v>
      </c>
      <c r="O28" s="131">
        <v>2.6</v>
      </c>
      <c r="P28" s="131">
        <v>3.7</v>
      </c>
      <c r="Q28" s="131">
        <v>2.5</v>
      </c>
      <c r="R28" s="131">
        <v>1.2</v>
      </c>
      <c r="S28" s="131">
        <v>2</v>
      </c>
      <c r="T28" s="131">
        <v>1.2</v>
      </c>
      <c r="U28" s="131">
        <v>1.6</v>
      </c>
      <c r="V28" s="131">
        <v>0.7</v>
      </c>
      <c r="W28" s="131">
        <v>0.9</v>
      </c>
      <c r="X28" s="131">
        <v>1.2</v>
      </c>
      <c r="Y28" s="131">
        <v>2.2</v>
      </c>
      <c r="Z28" s="38">
        <f t="shared" si="0"/>
        <v>1.8666666666666671</v>
      </c>
      <c r="AA28" s="136" t="s">
        <v>196</v>
      </c>
      <c r="AB28" s="131">
        <v>4.5</v>
      </c>
      <c r="AC28" s="138" t="s">
        <v>197</v>
      </c>
      <c r="AD28" s="28">
        <v>25</v>
      </c>
      <c r="AE28" s="136" t="s">
        <v>47</v>
      </c>
      <c r="AF28" s="131">
        <v>10</v>
      </c>
      <c r="AG28" s="140" t="s">
        <v>223</v>
      </c>
    </row>
    <row r="29" spans="1:33" ht="14.25" customHeight="1">
      <c r="A29" s="107">
        <v>26</v>
      </c>
      <c r="B29" s="134">
        <v>1.7</v>
      </c>
      <c r="C29" s="131">
        <v>1.6</v>
      </c>
      <c r="D29" s="131">
        <v>1.1</v>
      </c>
      <c r="E29" s="131">
        <v>0.9</v>
      </c>
      <c r="F29" s="131">
        <v>1.4</v>
      </c>
      <c r="G29" s="131">
        <v>1</v>
      </c>
      <c r="H29" s="131">
        <v>0.2</v>
      </c>
      <c r="I29" s="131">
        <v>0.2</v>
      </c>
      <c r="J29" s="131">
        <v>2</v>
      </c>
      <c r="K29" s="131">
        <v>2.4</v>
      </c>
      <c r="L29" s="131">
        <v>2.1</v>
      </c>
      <c r="M29" s="131">
        <v>2.8</v>
      </c>
      <c r="N29" s="131">
        <v>4.3</v>
      </c>
      <c r="O29" s="131">
        <v>3.4</v>
      </c>
      <c r="P29" s="131">
        <v>3.7</v>
      </c>
      <c r="Q29" s="131">
        <v>4.1</v>
      </c>
      <c r="R29" s="131">
        <v>2.6</v>
      </c>
      <c r="S29" s="131">
        <v>1.5</v>
      </c>
      <c r="T29" s="131">
        <v>0.9</v>
      </c>
      <c r="U29" s="131">
        <v>2</v>
      </c>
      <c r="V29" s="131">
        <v>0.1</v>
      </c>
      <c r="W29" s="131">
        <v>0.9</v>
      </c>
      <c r="X29" s="131">
        <v>1.3</v>
      </c>
      <c r="Y29" s="131">
        <v>2.1</v>
      </c>
      <c r="Z29" s="38">
        <f t="shared" si="0"/>
        <v>1.8458333333333332</v>
      </c>
      <c r="AA29" s="136" t="s">
        <v>51</v>
      </c>
      <c r="AB29" s="131">
        <v>5.7</v>
      </c>
      <c r="AC29" s="138" t="s">
        <v>198</v>
      </c>
      <c r="AD29" s="28">
        <v>26</v>
      </c>
      <c r="AE29" s="136" t="s">
        <v>51</v>
      </c>
      <c r="AF29" s="131">
        <v>8.6</v>
      </c>
      <c r="AG29" s="140" t="s">
        <v>224</v>
      </c>
    </row>
    <row r="30" spans="1:33" ht="14.25" customHeight="1">
      <c r="A30" s="107">
        <v>27</v>
      </c>
      <c r="B30" s="134">
        <v>2</v>
      </c>
      <c r="C30" s="131">
        <v>0.7</v>
      </c>
      <c r="D30" s="131">
        <v>1.2</v>
      </c>
      <c r="E30" s="131">
        <v>1.2</v>
      </c>
      <c r="F30" s="131">
        <v>1.3</v>
      </c>
      <c r="G30" s="131">
        <v>1.1</v>
      </c>
      <c r="H30" s="131">
        <v>0.3</v>
      </c>
      <c r="I30" s="131">
        <v>0.8</v>
      </c>
      <c r="J30" s="131">
        <v>1.9</v>
      </c>
      <c r="K30" s="131">
        <v>2.6</v>
      </c>
      <c r="L30" s="131">
        <v>3.4</v>
      </c>
      <c r="M30" s="131">
        <v>2.3</v>
      </c>
      <c r="N30" s="131">
        <v>6.7</v>
      </c>
      <c r="O30" s="131">
        <v>3.7</v>
      </c>
      <c r="P30" s="131">
        <v>8.3</v>
      </c>
      <c r="Q30" s="131">
        <v>7.7</v>
      </c>
      <c r="R30" s="131">
        <v>9.2</v>
      </c>
      <c r="S30" s="131">
        <v>6.3</v>
      </c>
      <c r="T30" s="131">
        <v>8.4</v>
      </c>
      <c r="U30" s="131">
        <v>8.1</v>
      </c>
      <c r="V30" s="131">
        <v>8.5</v>
      </c>
      <c r="W30" s="131">
        <v>6.2</v>
      </c>
      <c r="X30" s="131">
        <v>5.5</v>
      </c>
      <c r="Y30" s="131">
        <v>4.5</v>
      </c>
      <c r="Z30" s="38">
        <f t="shared" si="0"/>
        <v>4.245833333333334</v>
      </c>
      <c r="AA30" s="136" t="s">
        <v>54</v>
      </c>
      <c r="AB30" s="131">
        <v>9.4</v>
      </c>
      <c r="AC30" s="138" t="s">
        <v>199</v>
      </c>
      <c r="AD30" s="28">
        <v>27</v>
      </c>
      <c r="AE30" s="136" t="s">
        <v>54</v>
      </c>
      <c r="AF30" s="131">
        <v>16.1</v>
      </c>
      <c r="AG30" s="140" t="s">
        <v>225</v>
      </c>
    </row>
    <row r="31" spans="1:33" ht="14.25" customHeight="1">
      <c r="A31" s="107">
        <v>28</v>
      </c>
      <c r="B31" s="134">
        <v>6.5</v>
      </c>
      <c r="C31" s="131">
        <v>4.4</v>
      </c>
      <c r="D31" s="131">
        <v>5.5</v>
      </c>
      <c r="E31" s="131">
        <v>5.8</v>
      </c>
      <c r="F31" s="131">
        <v>1.7</v>
      </c>
      <c r="G31" s="131">
        <v>1.5</v>
      </c>
      <c r="H31" s="131">
        <v>0.7</v>
      </c>
      <c r="I31" s="131">
        <v>1.9</v>
      </c>
      <c r="J31" s="131">
        <v>4.6</v>
      </c>
      <c r="K31" s="131">
        <v>2.5</v>
      </c>
      <c r="L31" s="131">
        <v>5.8</v>
      </c>
      <c r="M31" s="131">
        <v>5.3</v>
      </c>
      <c r="N31" s="131">
        <v>4.2</v>
      </c>
      <c r="O31" s="131">
        <v>6.6</v>
      </c>
      <c r="P31" s="131">
        <v>5.2</v>
      </c>
      <c r="Q31" s="131">
        <v>6</v>
      </c>
      <c r="R31" s="131">
        <v>5.1</v>
      </c>
      <c r="S31" s="131">
        <v>6.1</v>
      </c>
      <c r="T31" s="131">
        <v>5.5</v>
      </c>
      <c r="U31" s="131">
        <v>3.7</v>
      </c>
      <c r="V31" s="131">
        <v>5.2</v>
      </c>
      <c r="W31" s="131">
        <v>5.2</v>
      </c>
      <c r="X31" s="131">
        <v>4.7</v>
      </c>
      <c r="Y31" s="131">
        <v>3</v>
      </c>
      <c r="Z31" s="38">
        <f t="shared" si="0"/>
        <v>4.445833333333333</v>
      </c>
      <c r="AA31" s="136" t="s">
        <v>46</v>
      </c>
      <c r="AB31" s="131">
        <v>7.5</v>
      </c>
      <c r="AC31" s="138" t="s">
        <v>200</v>
      </c>
      <c r="AD31" s="28">
        <v>28</v>
      </c>
      <c r="AE31" s="136" t="s">
        <v>49</v>
      </c>
      <c r="AF31" s="131">
        <v>13.3</v>
      </c>
      <c r="AG31" s="140" t="s">
        <v>226</v>
      </c>
    </row>
    <row r="32" spans="1:33" ht="14.25" customHeight="1">
      <c r="A32" s="107">
        <v>29</v>
      </c>
      <c r="B32" s="134">
        <v>4.4</v>
      </c>
      <c r="C32" s="131">
        <v>3.9</v>
      </c>
      <c r="D32" s="131">
        <v>5.5</v>
      </c>
      <c r="E32" s="131">
        <v>3.9</v>
      </c>
      <c r="F32" s="131">
        <v>3.1</v>
      </c>
      <c r="G32" s="131">
        <v>4.5</v>
      </c>
      <c r="H32" s="131">
        <v>3.6</v>
      </c>
      <c r="I32" s="131">
        <v>3.4</v>
      </c>
      <c r="J32" s="131">
        <v>3.8</v>
      </c>
      <c r="K32" s="131">
        <v>3.6</v>
      </c>
      <c r="L32" s="131">
        <v>4.1</v>
      </c>
      <c r="M32" s="131">
        <v>3.7</v>
      </c>
      <c r="N32" s="131">
        <v>2.3</v>
      </c>
      <c r="O32" s="131">
        <v>4.9</v>
      </c>
      <c r="P32" s="131">
        <v>4.4</v>
      </c>
      <c r="Q32" s="131">
        <v>5.2</v>
      </c>
      <c r="R32" s="131">
        <v>2.3</v>
      </c>
      <c r="S32" s="131">
        <v>2.9</v>
      </c>
      <c r="T32" s="131">
        <v>2.2</v>
      </c>
      <c r="U32" s="131">
        <v>2.6</v>
      </c>
      <c r="V32" s="131">
        <v>2.4</v>
      </c>
      <c r="W32" s="131">
        <v>1.1</v>
      </c>
      <c r="X32" s="131">
        <v>1.3</v>
      </c>
      <c r="Y32" s="131">
        <v>1.9</v>
      </c>
      <c r="Z32" s="38">
        <f t="shared" si="0"/>
        <v>3.375</v>
      </c>
      <c r="AA32" s="136" t="s">
        <v>49</v>
      </c>
      <c r="AB32" s="131">
        <v>6.7</v>
      </c>
      <c r="AC32" s="138" t="s">
        <v>201</v>
      </c>
      <c r="AD32" s="28">
        <v>29</v>
      </c>
      <c r="AE32" s="136" t="s">
        <v>100</v>
      </c>
      <c r="AF32" s="131">
        <v>13.6</v>
      </c>
      <c r="AG32" s="140" t="s">
        <v>227</v>
      </c>
    </row>
    <row r="33" spans="1:33" ht="14.25" customHeight="1">
      <c r="A33" s="107">
        <v>30</v>
      </c>
      <c r="B33" s="134">
        <v>1.6</v>
      </c>
      <c r="C33" s="131">
        <v>2.3</v>
      </c>
      <c r="D33" s="131">
        <v>2.1</v>
      </c>
      <c r="E33" s="131">
        <v>1.8</v>
      </c>
      <c r="F33" s="131">
        <v>1.6</v>
      </c>
      <c r="G33" s="131">
        <v>1.8</v>
      </c>
      <c r="H33" s="131">
        <v>1.6</v>
      </c>
      <c r="I33" s="131">
        <v>3.5</v>
      </c>
      <c r="J33" s="131">
        <v>3.9</v>
      </c>
      <c r="K33" s="131">
        <v>5</v>
      </c>
      <c r="L33" s="131">
        <v>4.9</v>
      </c>
      <c r="M33" s="131">
        <v>4.4</v>
      </c>
      <c r="N33" s="131">
        <v>4</v>
      </c>
      <c r="O33" s="131">
        <v>3.7</v>
      </c>
      <c r="P33" s="131">
        <v>3.1</v>
      </c>
      <c r="Q33" s="131">
        <v>4.4</v>
      </c>
      <c r="R33" s="131">
        <v>2.9</v>
      </c>
      <c r="S33" s="131">
        <v>2.3</v>
      </c>
      <c r="T33" s="131">
        <v>1.4</v>
      </c>
      <c r="U33" s="131">
        <v>2.2</v>
      </c>
      <c r="V33" s="131">
        <v>1.4</v>
      </c>
      <c r="W33" s="131">
        <v>1</v>
      </c>
      <c r="X33" s="131">
        <v>0.3</v>
      </c>
      <c r="Y33" s="131">
        <v>1</v>
      </c>
      <c r="Z33" s="38">
        <f t="shared" si="0"/>
        <v>2.5916666666666663</v>
      </c>
      <c r="AA33" s="136" t="s">
        <v>46</v>
      </c>
      <c r="AB33" s="131">
        <v>6</v>
      </c>
      <c r="AC33" s="138" t="s">
        <v>156</v>
      </c>
      <c r="AD33" s="28">
        <v>30</v>
      </c>
      <c r="AE33" s="136" t="s">
        <v>49</v>
      </c>
      <c r="AF33" s="131">
        <v>8.6</v>
      </c>
      <c r="AG33" s="140" t="s">
        <v>228</v>
      </c>
    </row>
    <row r="34" spans="1:33" ht="14.25" customHeight="1">
      <c r="A34" s="107">
        <v>31</v>
      </c>
      <c r="B34" s="134">
        <v>1.3</v>
      </c>
      <c r="C34" s="131">
        <v>1</v>
      </c>
      <c r="D34" s="131">
        <v>0.5</v>
      </c>
      <c r="E34" s="131">
        <v>1</v>
      </c>
      <c r="F34" s="131">
        <v>0.9</v>
      </c>
      <c r="G34" s="131">
        <v>0.9</v>
      </c>
      <c r="H34" s="131">
        <v>2.9</v>
      </c>
      <c r="I34" s="131">
        <v>3.7</v>
      </c>
      <c r="J34" s="131">
        <v>3.7</v>
      </c>
      <c r="K34" s="131">
        <v>2.8</v>
      </c>
      <c r="L34" s="131">
        <v>3.5</v>
      </c>
      <c r="M34" s="131">
        <v>3.1</v>
      </c>
      <c r="N34" s="131">
        <v>2.8</v>
      </c>
      <c r="O34" s="131">
        <v>2.2</v>
      </c>
      <c r="P34" s="131">
        <v>2.5</v>
      </c>
      <c r="Q34" s="131">
        <v>0.8</v>
      </c>
      <c r="R34" s="131">
        <v>0.8</v>
      </c>
      <c r="S34" s="131">
        <v>1.4</v>
      </c>
      <c r="T34" s="131">
        <v>0.7</v>
      </c>
      <c r="U34" s="131">
        <v>1.4</v>
      </c>
      <c r="V34" s="131">
        <v>0.5</v>
      </c>
      <c r="W34" s="131">
        <v>2.1</v>
      </c>
      <c r="X34" s="131">
        <v>1.2</v>
      </c>
      <c r="Y34" s="131">
        <v>0.6</v>
      </c>
      <c r="Z34" s="38">
        <f t="shared" si="0"/>
        <v>1.7625</v>
      </c>
      <c r="AA34" s="136" t="s">
        <v>46</v>
      </c>
      <c r="AB34" s="131">
        <v>4.3</v>
      </c>
      <c r="AC34" s="138" t="s">
        <v>202</v>
      </c>
      <c r="AD34" s="116">
        <v>31</v>
      </c>
      <c r="AE34" s="136" t="s">
        <v>46</v>
      </c>
      <c r="AF34" s="131">
        <v>6.3</v>
      </c>
      <c r="AG34" s="140" t="s">
        <v>229</v>
      </c>
    </row>
    <row r="35" spans="1:33" ht="14.25" customHeight="1">
      <c r="A35" s="108" t="s">
        <v>14</v>
      </c>
      <c r="B35" s="25">
        <f aca="true" t="shared" si="1" ref="B35:K35">AVERAGE(B4:B34)</f>
        <v>2.1096774193548384</v>
      </c>
      <c r="C35" s="26">
        <f t="shared" si="1"/>
        <v>2.0258064516129033</v>
      </c>
      <c r="D35" s="26">
        <f t="shared" si="1"/>
        <v>1.8290322580645166</v>
      </c>
      <c r="E35" s="26">
        <f t="shared" si="1"/>
        <v>1.851612903225806</v>
      </c>
      <c r="F35" s="26">
        <f t="shared" si="1"/>
        <v>1.7387096774193553</v>
      </c>
      <c r="G35" s="26">
        <f t="shared" si="1"/>
        <v>2.0903225806451613</v>
      </c>
      <c r="H35" s="26">
        <f t="shared" si="1"/>
        <v>2.07741935483871</v>
      </c>
      <c r="I35" s="26">
        <f t="shared" si="1"/>
        <v>2.512903225806452</v>
      </c>
      <c r="J35" s="26">
        <f t="shared" si="1"/>
        <v>3.106451612903226</v>
      </c>
      <c r="K35" s="26">
        <f t="shared" si="1"/>
        <v>3.1935483870967736</v>
      </c>
      <c r="L35" s="26">
        <f aca="true" t="shared" si="2" ref="L35:Z35">AVERAGE(L4:L34)</f>
        <v>3.7548387096774194</v>
      </c>
      <c r="M35" s="26">
        <f t="shared" si="2"/>
        <v>3.3999999999999995</v>
      </c>
      <c r="N35" s="26">
        <f t="shared" si="2"/>
        <v>3.8419354838709685</v>
      </c>
      <c r="O35" s="26">
        <f t="shared" si="2"/>
        <v>3.8451612903225807</v>
      </c>
      <c r="P35" s="26">
        <f t="shared" si="2"/>
        <v>3.92258064516129</v>
      </c>
      <c r="Q35" s="26">
        <f t="shared" si="2"/>
        <v>3.4774193548387102</v>
      </c>
      <c r="R35" s="26">
        <f t="shared" si="2"/>
        <v>2.9903225806451608</v>
      </c>
      <c r="S35" s="26">
        <f t="shared" si="2"/>
        <v>2.6548387096774198</v>
      </c>
      <c r="T35" s="26">
        <f t="shared" si="2"/>
        <v>2.4516129032258074</v>
      </c>
      <c r="U35" s="26">
        <f t="shared" si="2"/>
        <v>2.2967741935483867</v>
      </c>
      <c r="V35" s="26">
        <f t="shared" si="2"/>
        <v>2.4354838709677424</v>
      </c>
      <c r="W35" s="26">
        <f t="shared" si="2"/>
        <v>2.2741935483870965</v>
      </c>
      <c r="X35" s="26">
        <f t="shared" si="2"/>
        <v>2.435483870967742</v>
      </c>
      <c r="Y35" s="26">
        <f t="shared" si="2"/>
        <v>2.2129032258064516</v>
      </c>
      <c r="Z35" s="39">
        <f t="shared" si="2"/>
        <v>2.688709677419354</v>
      </c>
      <c r="AA35" s="111"/>
      <c r="AB35" s="26">
        <f>AVERAGE(AB4:AB34)</f>
        <v>6.832258064516129</v>
      </c>
      <c r="AC35" s="35"/>
      <c r="AD35" s="35"/>
      <c r="AE35" s="111"/>
      <c r="AF35" s="26">
        <f>AVERAGE(AF4:AF34)</f>
        <v>13.119354838709683</v>
      </c>
      <c r="AG35" s="36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0">
        <f>COUNTIF(風速1,"&gt;=10")</f>
        <v>3</v>
      </c>
      <c r="L37" s="8"/>
      <c r="N37" s="14" t="s">
        <v>9</v>
      </c>
      <c r="O37" s="4" t="s">
        <v>8</v>
      </c>
      <c r="P37" s="4" t="s">
        <v>6</v>
      </c>
      <c r="Q37" s="24" t="s">
        <v>10</v>
      </c>
      <c r="T37" s="14" t="s">
        <v>12</v>
      </c>
      <c r="U37" s="4" t="s">
        <v>11</v>
      </c>
      <c r="V37" s="4" t="s">
        <v>6</v>
      </c>
      <c r="W37" s="24" t="s">
        <v>13</v>
      </c>
    </row>
    <row r="38" spans="9:23" ht="14.25" customHeight="1">
      <c r="I38" s="20" t="s">
        <v>19</v>
      </c>
      <c r="J38" s="21"/>
      <c r="K38" s="31">
        <f>COUNTIF(風速1,"&gt;=15")</f>
        <v>0</v>
      </c>
      <c r="L38" s="8"/>
      <c r="N38" s="19">
        <f>MAX(風速1)</f>
        <v>10.8</v>
      </c>
      <c r="O38" s="141" t="s">
        <v>47</v>
      </c>
      <c r="P38" s="119">
        <v>5</v>
      </c>
      <c r="Q38" s="142" t="s">
        <v>178</v>
      </c>
      <c r="T38" s="19">
        <f>MAX(風速2)</f>
        <v>24.5</v>
      </c>
      <c r="U38" s="141" t="s">
        <v>47</v>
      </c>
      <c r="V38" s="119">
        <v>20</v>
      </c>
      <c r="W38" s="142" t="s">
        <v>218</v>
      </c>
    </row>
    <row r="39" spans="9:23" ht="14.25" customHeight="1">
      <c r="I39" s="22" t="s">
        <v>20</v>
      </c>
      <c r="J39" s="23"/>
      <c r="K39" s="32">
        <f>COUNTIF(風速1,"&gt;=30")</f>
        <v>0</v>
      </c>
      <c r="L39" s="8"/>
      <c r="N39" s="33"/>
      <c r="O39" s="128"/>
      <c r="P39" s="128"/>
      <c r="Q39" s="129"/>
      <c r="T39" s="33"/>
      <c r="U39" s="128"/>
      <c r="V39" s="128"/>
      <c r="W39" s="129"/>
    </row>
    <row r="40" spans="14:23" ht="14.25" customHeight="1">
      <c r="N40" s="34"/>
      <c r="O40" s="126"/>
      <c r="P40" s="126"/>
      <c r="Q40" s="127"/>
      <c r="T40" s="34"/>
      <c r="U40" s="126"/>
      <c r="V40" s="126"/>
      <c r="W40" s="127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4.00390625" style="0" hidden="1" customWidth="1"/>
    <col min="31" max="31" width="6.421875" style="0" customWidth="1"/>
    <col min="32" max="33" width="5.57421875" style="0" customWidth="1"/>
    <col min="34" max="34" width="2.8515625" style="0" customWidth="1"/>
  </cols>
  <sheetData>
    <row r="1" spans="2:29" ht="19.5" customHeight="1">
      <c r="B1" s="1" t="s">
        <v>0</v>
      </c>
      <c r="Z1" s="112">
        <f>'1月'!Z1</f>
        <v>2020</v>
      </c>
      <c r="AA1" s="2" t="s">
        <v>45</v>
      </c>
      <c r="AB1" s="112">
        <v>4</v>
      </c>
      <c r="AC1" s="2" t="s">
        <v>1</v>
      </c>
    </row>
    <row r="2" spans="1:33" ht="10.5" customHeight="1">
      <c r="A2" s="3" t="s">
        <v>2</v>
      </c>
      <c r="B2" s="40">
        <v>1</v>
      </c>
      <c r="C2" s="41">
        <v>2</v>
      </c>
      <c r="D2" s="41">
        <v>3</v>
      </c>
      <c r="E2" s="41">
        <v>4</v>
      </c>
      <c r="F2" s="41">
        <v>5</v>
      </c>
      <c r="G2" s="41">
        <v>6</v>
      </c>
      <c r="H2" s="41">
        <v>7</v>
      </c>
      <c r="I2" s="41">
        <v>8</v>
      </c>
      <c r="J2" s="41">
        <v>9</v>
      </c>
      <c r="K2" s="41">
        <v>10</v>
      </c>
      <c r="L2" s="41">
        <v>11</v>
      </c>
      <c r="M2" s="41">
        <v>12</v>
      </c>
      <c r="N2" s="41">
        <v>13</v>
      </c>
      <c r="O2" s="41">
        <v>14</v>
      </c>
      <c r="P2" s="41">
        <v>15</v>
      </c>
      <c r="Q2" s="41">
        <v>16</v>
      </c>
      <c r="R2" s="41">
        <v>17</v>
      </c>
      <c r="S2" s="41">
        <v>18</v>
      </c>
      <c r="T2" s="41">
        <v>19</v>
      </c>
      <c r="U2" s="41">
        <v>20</v>
      </c>
      <c r="V2" s="41">
        <v>21</v>
      </c>
      <c r="W2" s="41">
        <v>22</v>
      </c>
      <c r="X2" s="41">
        <v>23</v>
      </c>
      <c r="Y2" s="41">
        <v>24</v>
      </c>
      <c r="Z2" s="105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29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6">
        <v>1</v>
      </c>
      <c r="B4" s="133">
        <v>0.3</v>
      </c>
      <c r="C4" s="132">
        <v>1.2</v>
      </c>
      <c r="D4" s="132">
        <v>0.8</v>
      </c>
      <c r="E4" s="132">
        <v>1.4</v>
      </c>
      <c r="F4" s="132">
        <v>0.9</v>
      </c>
      <c r="G4" s="132">
        <v>0.8</v>
      </c>
      <c r="H4" s="132">
        <v>0.7</v>
      </c>
      <c r="I4" s="132">
        <v>1.5</v>
      </c>
      <c r="J4" s="132">
        <v>2.4</v>
      </c>
      <c r="K4" s="132">
        <v>2.5</v>
      </c>
      <c r="L4" s="132">
        <v>1.4</v>
      </c>
      <c r="M4" s="132">
        <v>3.1</v>
      </c>
      <c r="N4" s="132">
        <v>3.4</v>
      </c>
      <c r="O4" s="132">
        <v>4.4</v>
      </c>
      <c r="P4" s="132">
        <v>3.5</v>
      </c>
      <c r="Q4" s="132">
        <v>5</v>
      </c>
      <c r="R4" s="132">
        <v>4.8</v>
      </c>
      <c r="S4" s="132">
        <v>5.2</v>
      </c>
      <c r="T4" s="132">
        <v>4.8</v>
      </c>
      <c r="U4" s="132">
        <v>4.1</v>
      </c>
      <c r="V4" s="132">
        <v>3.5</v>
      </c>
      <c r="W4" s="132">
        <v>2.7</v>
      </c>
      <c r="X4" s="132">
        <v>2.1</v>
      </c>
      <c r="Y4" s="132">
        <v>6.8</v>
      </c>
      <c r="Z4" s="37">
        <f aca="true" t="shared" si="0" ref="Z4:Z33">AVERAGE(B4:Y4)</f>
        <v>2.8041666666666667</v>
      </c>
      <c r="AA4" s="135" t="s">
        <v>48</v>
      </c>
      <c r="AB4" s="132">
        <v>7</v>
      </c>
      <c r="AC4" s="137" t="s">
        <v>230</v>
      </c>
      <c r="AD4" s="117">
        <v>1</v>
      </c>
      <c r="AE4" s="135" t="s">
        <v>50</v>
      </c>
      <c r="AF4" s="132">
        <v>16.1</v>
      </c>
      <c r="AG4" s="139" t="s">
        <v>61</v>
      </c>
    </row>
    <row r="5" spans="1:33" ht="14.25" customHeight="1">
      <c r="A5" s="107">
        <v>2</v>
      </c>
      <c r="B5" s="134">
        <v>6.5</v>
      </c>
      <c r="C5" s="131">
        <v>2.6</v>
      </c>
      <c r="D5" s="131">
        <v>3.1</v>
      </c>
      <c r="E5" s="131">
        <v>1</v>
      </c>
      <c r="F5" s="131">
        <v>2.1</v>
      </c>
      <c r="G5" s="131">
        <v>0.8</v>
      </c>
      <c r="H5" s="131">
        <v>2.5</v>
      </c>
      <c r="I5" s="131">
        <v>1.8</v>
      </c>
      <c r="J5" s="131">
        <v>5.9</v>
      </c>
      <c r="K5" s="131">
        <v>3.6</v>
      </c>
      <c r="L5" s="131">
        <v>3.8</v>
      </c>
      <c r="M5" s="131">
        <v>4</v>
      </c>
      <c r="N5" s="131">
        <v>4.4</v>
      </c>
      <c r="O5" s="131">
        <v>3.2</v>
      </c>
      <c r="P5" s="131">
        <v>2.3</v>
      </c>
      <c r="Q5" s="131">
        <v>5.7</v>
      </c>
      <c r="R5" s="131">
        <v>6.7</v>
      </c>
      <c r="S5" s="131">
        <v>5.1</v>
      </c>
      <c r="T5" s="131">
        <v>1.5</v>
      </c>
      <c r="U5" s="131">
        <v>0.9</v>
      </c>
      <c r="V5" s="131">
        <v>1.4</v>
      </c>
      <c r="W5" s="131">
        <v>1.9</v>
      </c>
      <c r="X5" s="131">
        <v>1.5</v>
      </c>
      <c r="Y5" s="131">
        <v>0.3</v>
      </c>
      <c r="Z5" s="38">
        <f t="shared" si="0"/>
        <v>3.0250000000000004</v>
      </c>
      <c r="AA5" s="136" t="s">
        <v>48</v>
      </c>
      <c r="AB5" s="131">
        <v>9.1</v>
      </c>
      <c r="AC5" s="138" t="s">
        <v>231</v>
      </c>
      <c r="AD5" s="116">
        <v>2</v>
      </c>
      <c r="AE5" s="136" t="s">
        <v>50</v>
      </c>
      <c r="AF5" s="131">
        <v>17.9</v>
      </c>
      <c r="AG5" s="140" t="s">
        <v>252</v>
      </c>
    </row>
    <row r="6" spans="1:33" ht="14.25" customHeight="1">
      <c r="A6" s="107">
        <v>3</v>
      </c>
      <c r="B6" s="134">
        <v>1.2</v>
      </c>
      <c r="C6" s="131">
        <v>1.2</v>
      </c>
      <c r="D6" s="131">
        <v>2.3</v>
      </c>
      <c r="E6" s="131">
        <v>1.4</v>
      </c>
      <c r="F6" s="131">
        <v>2.1</v>
      </c>
      <c r="G6" s="131">
        <v>1</v>
      </c>
      <c r="H6" s="131">
        <v>0.5</v>
      </c>
      <c r="I6" s="131">
        <v>1.5</v>
      </c>
      <c r="J6" s="131">
        <v>1.5</v>
      </c>
      <c r="K6" s="131">
        <v>4.7</v>
      </c>
      <c r="L6" s="131">
        <v>4.8</v>
      </c>
      <c r="M6" s="131">
        <v>5.5</v>
      </c>
      <c r="N6" s="131">
        <v>6.1</v>
      </c>
      <c r="O6" s="131">
        <v>3.8</v>
      </c>
      <c r="P6" s="131">
        <v>2.9</v>
      </c>
      <c r="Q6" s="131">
        <v>2.1</v>
      </c>
      <c r="R6" s="131">
        <v>1.9</v>
      </c>
      <c r="S6" s="131">
        <v>1.9</v>
      </c>
      <c r="T6" s="131">
        <v>1.4</v>
      </c>
      <c r="U6" s="131">
        <v>0.9</v>
      </c>
      <c r="V6" s="131">
        <v>1.2</v>
      </c>
      <c r="W6" s="131">
        <v>1.2</v>
      </c>
      <c r="X6" s="131">
        <v>1.2</v>
      </c>
      <c r="Y6" s="131">
        <v>0.9</v>
      </c>
      <c r="Z6" s="38">
        <f t="shared" si="0"/>
        <v>2.2166666666666663</v>
      </c>
      <c r="AA6" s="136" t="s">
        <v>53</v>
      </c>
      <c r="AB6" s="131">
        <v>6.2</v>
      </c>
      <c r="AC6" s="138" t="s">
        <v>232</v>
      </c>
      <c r="AD6" s="116">
        <v>3</v>
      </c>
      <c r="AE6" s="136" t="s">
        <v>51</v>
      </c>
      <c r="AF6" s="131">
        <v>10.4</v>
      </c>
      <c r="AG6" s="140" t="s">
        <v>64</v>
      </c>
    </row>
    <row r="7" spans="1:33" ht="14.25" customHeight="1">
      <c r="A7" s="107">
        <v>4</v>
      </c>
      <c r="B7" s="134">
        <v>0.9</v>
      </c>
      <c r="C7" s="131">
        <v>0.8</v>
      </c>
      <c r="D7" s="131">
        <v>0.8</v>
      </c>
      <c r="E7" s="131">
        <v>0.5</v>
      </c>
      <c r="F7" s="131">
        <v>0.9</v>
      </c>
      <c r="G7" s="131">
        <v>1.1</v>
      </c>
      <c r="H7" s="131">
        <v>0.6</v>
      </c>
      <c r="I7" s="131">
        <v>2.4</v>
      </c>
      <c r="J7" s="131">
        <v>3.1</v>
      </c>
      <c r="K7" s="131">
        <v>3</v>
      </c>
      <c r="L7" s="131">
        <v>2.3</v>
      </c>
      <c r="M7" s="131">
        <v>1.3</v>
      </c>
      <c r="N7" s="131">
        <v>2.1</v>
      </c>
      <c r="O7" s="131">
        <v>2.2</v>
      </c>
      <c r="P7" s="131">
        <v>3.8</v>
      </c>
      <c r="Q7" s="131">
        <v>3.3</v>
      </c>
      <c r="R7" s="131">
        <v>1.5</v>
      </c>
      <c r="S7" s="131">
        <v>4</v>
      </c>
      <c r="T7" s="131">
        <v>3.8</v>
      </c>
      <c r="U7" s="131">
        <v>5.1</v>
      </c>
      <c r="V7" s="131">
        <v>2.6</v>
      </c>
      <c r="W7" s="131">
        <v>0.7</v>
      </c>
      <c r="X7" s="131">
        <v>0.7</v>
      </c>
      <c r="Y7" s="131">
        <v>1.1</v>
      </c>
      <c r="Z7" s="38">
        <f t="shared" si="0"/>
        <v>2.0250000000000004</v>
      </c>
      <c r="AA7" s="136" t="s">
        <v>54</v>
      </c>
      <c r="AB7" s="131">
        <v>6</v>
      </c>
      <c r="AC7" s="138" t="s">
        <v>174</v>
      </c>
      <c r="AD7" s="116">
        <v>4</v>
      </c>
      <c r="AE7" s="136" t="s">
        <v>54</v>
      </c>
      <c r="AF7" s="131">
        <v>9.5</v>
      </c>
      <c r="AG7" s="140" t="s">
        <v>253</v>
      </c>
    </row>
    <row r="8" spans="1:33" ht="14.25" customHeight="1">
      <c r="A8" s="107">
        <v>5</v>
      </c>
      <c r="B8" s="134">
        <v>1.6</v>
      </c>
      <c r="C8" s="131">
        <v>2.6</v>
      </c>
      <c r="D8" s="131">
        <v>2.4</v>
      </c>
      <c r="E8" s="131">
        <v>3.2</v>
      </c>
      <c r="F8" s="131">
        <v>2.8</v>
      </c>
      <c r="G8" s="131">
        <v>3.8</v>
      </c>
      <c r="H8" s="131">
        <v>3.7</v>
      </c>
      <c r="I8" s="131">
        <v>6.1</v>
      </c>
      <c r="J8" s="131">
        <v>5.6</v>
      </c>
      <c r="K8" s="131">
        <v>5.6</v>
      </c>
      <c r="L8" s="131">
        <v>1.6</v>
      </c>
      <c r="M8" s="131">
        <v>2.4</v>
      </c>
      <c r="N8" s="131">
        <v>3.8</v>
      </c>
      <c r="O8" s="131">
        <v>2.6</v>
      </c>
      <c r="P8" s="131">
        <v>1.2</v>
      </c>
      <c r="Q8" s="131">
        <v>2.7</v>
      </c>
      <c r="R8" s="131">
        <v>1.5</v>
      </c>
      <c r="S8" s="131">
        <v>0.9</v>
      </c>
      <c r="T8" s="131">
        <v>2.2</v>
      </c>
      <c r="U8" s="131">
        <v>1.3</v>
      </c>
      <c r="V8" s="131">
        <v>1.6</v>
      </c>
      <c r="W8" s="131">
        <v>2.5</v>
      </c>
      <c r="X8" s="131">
        <v>1.3</v>
      </c>
      <c r="Y8" s="131">
        <v>0.6</v>
      </c>
      <c r="Z8" s="38">
        <f t="shared" si="0"/>
        <v>2.6500000000000004</v>
      </c>
      <c r="AA8" s="136" t="s">
        <v>46</v>
      </c>
      <c r="AB8" s="131">
        <v>6.5</v>
      </c>
      <c r="AC8" s="138" t="s">
        <v>233</v>
      </c>
      <c r="AD8" s="116">
        <v>5</v>
      </c>
      <c r="AE8" s="136" t="s">
        <v>46</v>
      </c>
      <c r="AF8" s="131">
        <v>10.2</v>
      </c>
      <c r="AG8" s="140" t="s">
        <v>158</v>
      </c>
    </row>
    <row r="9" spans="1:33" ht="14.25" customHeight="1">
      <c r="A9" s="107">
        <v>6</v>
      </c>
      <c r="B9" s="134">
        <v>1.9</v>
      </c>
      <c r="C9" s="131">
        <v>1.7</v>
      </c>
      <c r="D9" s="131">
        <v>1.9</v>
      </c>
      <c r="E9" s="131">
        <v>1.1</v>
      </c>
      <c r="F9" s="131">
        <v>0.3</v>
      </c>
      <c r="G9" s="131">
        <v>0.3</v>
      </c>
      <c r="H9" s="131">
        <v>1.4</v>
      </c>
      <c r="I9" s="131">
        <v>2.6</v>
      </c>
      <c r="J9" s="131">
        <v>2.7</v>
      </c>
      <c r="K9" s="131">
        <v>3.8</v>
      </c>
      <c r="L9" s="131">
        <v>1.3</v>
      </c>
      <c r="M9" s="131">
        <v>2.9</v>
      </c>
      <c r="N9" s="131">
        <v>3.5</v>
      </c>
      <c r="O9" s="131">
        <v>2.2</v>
      </c>
      <c r="P9" s="131">
        <v>2.9</v>
      </c>
      <c r="Q9" s="131">
        <v>3.5</v>
      </c>
      <c r="R9" s="131">
        <v>3.8</v>
      </c>
      <c r="S9" s="131">
        <v>3.2</v>
      </c>
      <c r="T9" s="131">
        <v>4.3</v>
      </c>
      <c r="U9" s="131">
        <v>2.6</v>
      </c>
      <c r="V9" s="131">
        <v>3.8</v>
      </c>
      <c r="W9" s="131">
        <v>3</v>
      </c>
      <c r="X9" s="131">
        <v>1.5</v>
      </c>
      <c r="Y9" s="131">
        <v>3.5</v>
      </c>
      <c r="Z9" s="38">
        <f t="shared" si="0"/>
        <v>2.4875</v>
      </c>
      <c r="AA9" s="136" t="s">
        <v>47</v>
      </c>
      <c r="AB9" s="131">
        <v>5.4</v>
      </c>
      <c r="AC9" s="138" t="s">
        <v>99</v>
      </c>
      <c r="AD9" s="116">
        <v>6</v>
      </c>
      <c r="AE9" s="136" t="s">
        <v>47</v>
      </c>
      <c r="AF9" s="131">
        <v>13.3</v>
      </c>
      <c r="AG9" s="140" t="s">
        <v>254</v>
      </c>
    </row>
    <row r="10" spans="1:33" ht="14.25" customHeight="1">
      <c r="A10" s="107">
        <v>7</v>
      </c>
      <c r="B10" s="134">
        <v>0.4</v>
      </c>
      <c r="C10" s="131">
        <v>1.4</v>
      </c>
      <c r="D10" s="131">
        <v>1</v>
      </c>
      <c r="E10" s="131">
        <v>0.8</v>
      </c>
      <c r="F10" s="131">
        <v>1.2</v>
      </c>
      <c r="G10" s="131">
        <v>0.7</v>
      </c>
      <c r="H10" s="131">
        <v>1.3</v>
      </c>
      <c r="I10" s="131">
        <v>2.1</v>
      </c>
      <c r="J10" s="131">
        <v>2.6</v>
      </c>
      <c r="K10" s="131">
        <v>2.1</v>
      </c>
      <c r="L10" s="131">
        <v>2</v>
      </c>
      <c r="M10" s="131">
        <v>2.4</v>
      </c>
      <c r="N10" s="131">
        <v>2.9</v>
      </c>
      <c r="O10" s="131">
        <v>3</v>
      </c>
      <c r="P10" s="131">
        <v>3.4</v>
      </c>
      <c r="Q10" s="131">
        <v>2.3</v>
      </c>
      <c r="R10" s="131">
        <v>2.1</v>
      </c>
      <c r="S10" s="131">
        <v>0.9</v>
      </c>
      <c r="T10" s="131">
        <v>1</v>
      </c>
      <c r="U10" s="131">
        <v>1.1</v>
      </c>
      <c r="V10" s="131">
        <v>0.3</v>
      </c>
      <c r="W10" s="131">
        <v>1.1</v>
      </c>
      <c r="X10" s="131">
        <v>1.5</v>
      </c>
      <c r="Y10" s="131">
        <v>0.3</v>
      </c>
      <c r="Z10" s="38">
        <f t="shared" si="0"/>
        <v>1.5791666666666666</v>
      </c>
      <c r="AA10" s="136" t="s">
        <v>196</v>
      </c>
      <c r="AB10" s="131">
        <v>3.6</v>
      </c>
      <c r="AC10" s="138" t="s">
        <v>190</v>
      </c>
      <c r="AD10" s="116">
        <v>7</v>
      </c>
      <c r="AE10" s="136" t="s">
        <v>50</v>
      </c>
      <c r="AF10" s="131">
        <v>6.5</v>
      </c>
      <c r="AG10" s="140" t="s">
        <v>184</v>
      </c>
    </row>
    <row r="11" spans="1:33" ht="14.25" customHeight="1">
      <c r="A11" s="107">
        <v>8</v>
      </c>
      <c r="B11" s="134">
        <v>0.7</v>
      </c>
      <c r="C11" s="131">
        <v>1.1</v>
      </c>
      <c r="D11" s="131">
        <v>1.2</v>
      </c>
      <c r="E11" s="131">
        <v>1.4</v>
      </c>
      <c r="F11" s="131">
        <v>1.6</v>
      </c>
      <c r="G11" s="131">
        <v>0.9</v>
      </c>
      <c r="H11" s="131">
        <v>0.1</v>
      </c>
      <c r="I11" s="131">
        <v>1.2</v>
      </c>
      <c r="J11" s="131">
        <v>1.3</v>
      </c>
      <c r="K11" s="131">
        <v>1.8</v>
      </c>
      <c r="L11" s="131">
        <v>2.2</v>
      </c>
      <c r="M11" s="131">
        <v>1.5</v>
      </c>
      <c r="N11" s="131">
        <v>2.8</v>
      </c>
      <c r="O11" s="131">
        <v>2.1</v>
      </c>
      <c r="P11" s="131">
        <v>2.1</v>
      </c>
      <c r="Q11" s="131">
        <v>2.6</v>
      </c>
      <c r="R11" s="131">
        <v>2.3</v>
      </c>
      <c r="S11" s="131">
        <v>2.1</v>
      </c>
      <c r="T11" s="131">
        <v>1.4</v>
      </c>
      <c r="U11" s="131">
        <v>1.2</v>
      </c>
      <c r="V11" s="131">
        <v>0.6</v>
      </c>
      <c r="W11" s="131">
        <v>0.5</v>
      </c>
      <c r="X11" s="131">
        <v>1.6</v>
      </c>
      <c r="Y11" s="131">
        <v>0.7</v>
      </c>
      <c r="Z11" s="38">
        <f t="shared" si="0"/>
        <v>1.4583333333333337</v>
      </c>
      <c r="AA11" s="136" t="s">
        <v>46</v>
      </c>
      <c r="AB11" s="131">
        <v>3.6</v>
      </c>
      <c r="AC11" s="138" t="s">
        <v>234</v>
      </c>
      <c r="AD11" s="116">
        <v>8</v>
      </c>
      <c r="AE11" s="136" t="s">
        <v>46</v>
      </c>
      <c r="AF11" s="131">
        <v>6</v>
      </c>
      <c r="AG11" s="140" t="s">
        <v>144</v>
      </c>
    </row>
    <row r="12" spans="1:33" ht="14.25" customHeight="1">
      <c r="A12" s="107">
        <v>9</v>
      </c>
      <c r="B12" s="134">
        <v>1</v>
      </c>
      <c r="C12" s="131">
        <v>1</v>
      </c>
      <c r="D12" s="131">
        <v>0.2</v>
      </c>
      <c r="E12" s="131">
        <v>1.3</v>
      </c>
      <c r="F12" s="131">
        <v>1.3</v>
      </c>
      <c r="G12" s="131">
        <v>1.7</v>
      </c>
      <c r="H12" s="131">
        <v>1.6</v>
      </c>
      <c r="I12" s="131">
        <v>2.8</v>
      </c>
      <c r="J12" s="131">
        <v>3.3</v>
      </c>
      <c r="K12" s="131">
        <v>2.4</v>
      </c>
      <c r="L12" s="131">
        <v>2.4</v>
      </c>
      <c r="M12" s="131">
        <v>3.4</v>
      </c>
      <c r="N12" s="131">
        <v>5.1</v>
      </c>
      <c r="O12" s="131">
        <v>4.4</v>
      </c>
      <c r="P12" s="131">
        <v>4.7</v>
      </c>
      <c r="Q12" s="131">
        <v>4.1</v>
      </c>
      <c r="R12" s="131">
        <v>2.9</v>
      </c>
      <c r="S12" s="131">
        <v>0.7</v>
      </c>
      <c r="T12" s="131">
        <v>1.1</v>
      </c>
      <c r="U12" s="131">
        <v>1.1</v>
      </c>
      <c r="V12" s="131">
        <v>0.9</v>
      </c>
      <c r="W12" s="131">
        <v>1.2</v>
      </c>
      <c r="X12" s="131">
        <v>1</v>
      </c>
      <c r="Y12" s="131">
        <v>0.9</v>
      </c>
      <c r="Z12" s="38">
        <f t="shared" si="0"/>
        <v>2.1041666666666665</v>
      </c>
      <c r="AA12" s="136" t="s">
        <v>46</v>
      </c>
      <c r="AB12" s="131">
        <v>5.9</v>
      </c>
      <c r="AC12" s="138" t="s">
        <v>235</v>
      </c>
      <c r="AD12" s="116">
        <v>9</v>
      </c>
      <c r="AE12" s="136" t="s">
        <v>50</v>
      </c>
      <c r="AF12" s="131">
        <v>10.4</v>
      </c>
      <c r="AG12" s="140" t="s">
        <v>255</v>
      </c>
    </row>
    <row r="13" spans="1:33" ht="14.25" customHeight="1">
      <c r="A13" s="107">
        <v>10</v>
      </c>
      <c r="B13" s="134">
        <v>1</v>
      </c>
      <c r="C13" s="131">
        <v>1.1</v>
      </c>
      <c r="D13" s="131">
        <v>0.7</v>
      </c>
      <c r="E13" s="131">
        <v>1.1</v>
      </c>
      <c r="F13" s="131">
        <v>1.3</v>
      </c>
      <c r="G13" s="131">
        <v>1.4</v>
      </c>
      <c r="H13" s="131">
        <v>0.6</v>
      </c>
      <c r="I13" s="131">
        <v>1.7</v>
      </c>
      <c r="J13" s="131">
        <v>2</v>
      </c>
      <c r="K13" s="131">
        <v>5.2</v>
      </c>
      <c r="L13" s="131">
        <v>3.5</v>
      </c>
      <c r="M13" s="131">
        <v>4.1</v>
      </c>
      <c r="N13" s="131">
        <v>4.8</v>
      </c>
      <c r="O13" s="131">
        <v>4.7</v>
      </c>
      <c r="P13" s="131">
        <v>5.7</v>
      </c>
      <c r="Q13" s="131">
        <v>4.8</v>
      </c>
      <c r="R13" s="131">
        <v>4.4</v>
      </c>
      <c r="S13" s="131">
        <v>5.3</v>
      </c>
      <c r="T13" s="131">
        <v>3.5</v>
      </c>
      <c r="U13" s="131">
        <v>5.7</v>
      </c>
      <c r="V13" s="131">
        <v>6.7</v>
      </c>
      <c r="W13" s="131">
        <v>4.2</v>
      </c>
      <c r="X13" s="131">
        <v>2.8</v>
      </c>
      <c r="Y13" s="131">
        <v>2.1</v>
      </c>
      <c r="Z13" s="38">
        <f t="shared" si="0"/>
        <v>3.266666666666666</v>
      </c>
      <c r="AA13" s="136" t="s">
        <v>47</v>
      </c>
      <c r="AB13" s="131">
        <v>7.1</v>
      </c>
      <c r="AC13" s="138" t="s">
        <v>87</v>
      </c>
      <c r="AD13" s="116">
        <v>10</v>
      </c>
      <c r="AE13" s="136" t="s">
        <v>48</v>
      </c>
      <c r="AF13" s="131">
        <v>14.7</v>
      </c>
      <c r="AG13" s="140" t="s">
        <v>256</v>
      </c>
    </row>
    <row r="14" spans="1:33" ht="14.25" customHeight="1">
      <c r="A14" s="144">
        <v>11</v>
      </c>
      <c r="B14" s="145">
        <v>0.4</v>
      </c>
      <c r="C14" s="146">
        <v>1.3</v>
      </c>
      <c r="D14" s="146">
        <v>3.6</v>
      </c>
      <c r="E14" s="146">
        <v>2.5</v>
      </c>
      <c r="F14" s="146">
        <v>2.4</v>
      </c>
      <c r="G14" s="146">
        <v>2.5</v>
      </c>
      <c r="H14" s="146">
        <v>1.9</v>
      </c>
      <c r="I14" s="146">
        <v>3.5</v>
      </c>
      <c r="J14" s="146">
        <v>2.6</v>
      </c>
      <c r="K14" s="146">
        <v>1.6</v>
      </c>
      <c r="L14" s="146">
        <v>2.8</v>
      </c>
      <c r="M14" s="146">
        <v>3</v>
      </c>
      <c r="N14" s="146">
        <v>2.9</v>
      </c>
      <c r="O14" s="146">
        <v>4.4</v>
      </c>
      <c r="P14" s="146">
        <v>3.7</v>
      </c>
      <c r="Q14" s="146">
        <v>4.5</v>
      </c>
      <c r="R14" s="146">
        <v>3.9</v>
      </c>
      <c r="S14" s="146">
        <v>2.9</v>
      </c>
      <c r="T14" s="146">
        <v>1.3</v>
      </c>
      <c r="U14" s="146">
        <v>1.2</v>
      </c>
      <c r="V14" s="146">
        <v>1.1</v>
      </c>
      <c r="W14" s="146">
        <v>1.8</v>
      </c>
      <c r="X14" s="146">
        <v>1.1</v>
      </c>
      <c r="Y14" s="146">
        <v>1.4</v>
      </c>
      <c r="Z14" s="147">
        <f t="shared" si="0"/>
        <v>2.4291666666666667</v>
      </c>
      <c r="AA14" s="148" t="s">
        <v>46</v>
      </c>
      <c r="AB14" s="146">
        <v>5.4</v>
      </c>
      <c r="AC14" s="149" t="s">
        <v>236</v>
      </c>
      <c r="AD14" s="157">
        <v>11</v>
      </c>
      <c r="AE14" s="148" t="s">
        <v>50</v>
      </c>
      <c r="AF14" s="146">
        <v>9.5</v>
      </c>
      <c r="AG14" s="151" t="s">
        <v>257</v>
      </c>
    </row>
    <row r="15" spans="1:33" ht="14.25" customHeight="1">
      <c r="A15" s="107">
        <v>12</v>
      </c>
      <c r="B15" s="134">
        <v>0.7</v>
      </c>
      <c r="C15" s="131">
        <v>1</v>
      </c>
      <c r="D15" s="131">
        <v>1.8</v>
      </c>
      <c r="E15" s="131">
        <v>1.5</v>
      </c>
      <c r="F15" s="131">
        <v>0.9</v>
      </c>
      <c r="G15" s="131">
        <v>0.6</v>
      </c>
      <c r="H15" s="131">
        <v>1.3</v>
      </c>
      <c r="I15" s="131">
        <v>1.7</v>
      </c>
      <c r="J15" s="131">
        <v>0.3</v>
      </c>
      <c r="K15" s="131">
        <v>3.3</v>
      </c>
      <c r="L15" s="131">
        <v>2.3</v>
      </c>
      <c r="M15" s="131">
        <v>3.5</v>
      </c>
      <c r="N15" s="131">
        <v>4</v>
      </c>
      <c r="O15" s="131">
        <v>3.6</v>
      </c>
      <c r="P15" s="131">
        <v>3.7</v>
      </c>
      <c r="Q15" s="131">
        <v>3.4</v>
      </c>
      <c r="R15" s="131">
        <v>4.1</v>
      </c>
      <c r="S15" s="131">
        <v>3.5</v>
      </c>
      <c r="T15" s="131">
        <v>2.3</v>
      </c>
      <c r="U15" s="131">
        <v>2.3</v>
      </c>
      <c r="V15" s="131">
        <v>2.4</v>
      </c>
      <c r="W15" s="131">
        <v>2.6</v>
      </c>
      <c r="X15" s="131">
        <v>3.7</v>
      </c>
      <c r="Y15" s="131">
        <v>4.2</v>
      </c>
      <c r="Z15" s="38">
        <f t="shared" si="0"/>
        <v>2.4458333333333333</v>
      </c>
      <c r="AA15" s="136" t="s">
        <v>46</v>
      </c>
      <c r="AB15" s="131">
        <v>5.1</v>
      </c>
      <c r="AC15" s="138" t="s">
        <v>237</v>
      </c>
      <c r="AD15" s="116">
        <v>12</v>
      </c>
      <c r="AE15" s="136" t="s">
        <v>49</v>
      </c>
      <c r="AF15" s="131">
        <v>10.6</v>
      </c>
      <c r="AG15" s="140" t="s">
        <v>258</v>
      </c>
    </row>
    <row r="16" spans="1:33" ht="14.25" customHeight="1">
      <c r="A16" s="107">
        <v>13</v>
      </c>
      <c r="B16" s="134">
        <v>5.6</v>
      </c>
      <c r="C16" s="131">
        <v>5.6</v>
      </c>
      <c r="D16" s="131">
        <v>6.4</v>
      </c>
      <c r="E16" s="131">
        <v>6.9</v>
      </c>
      <c r="F16" s="131">
        <v>7.1</v>
      </c>
      <c r="G16" s="131">
        <v>8.6</v>
      </c>
      <c r="H16" s="131">
        <v>8.1</v>
      </c>
      <c r="I16" s="131">
        <v>8.2</v>
      </c>
      <c r="J16" s="131">
        <v>12.2</v>
      </c>
      <c r="K16" s="131">
        <v>9.4</v>
      </c>
      <c r="L16" s="131">
        <v>9.5</v>
      </c>
      <c r="M16" s="131">
        <v>10.1</v>
      </c>
      <c r="N16" s="131">
        <v>10.5</v>
      </c>
      <c r="O16" s="131">
        <v>11.2</v>
      </c>
      <c r="P16" s="131">
        <v>11.4</v>
      </c>
      <c r="Q16" s="131">
        <v>11.2</v>
      </c>
      <c r="R16" s="131">
        <v>12.3</v>
      </c>
      <c r="S16" s="131">
        <v>11</v>
      </c>
      <c r="T16" s="131">
        <v>10</v>
      </c>
      <c r="U16" s="131">
        <v>9.7</v>
      </c>
      <c r="V16" s="131">
        <v>9.1</v>
      </c>
      <c r="W16" s="131">
        <v>6.6</v>
      </c>
      <c r="X16" s="131">
        <v>5.7</v>
      </c>
      <c r="Y16" s="131">
        <v>5.4</v>
      </c>
      <c r="Z16" s="38">
        <f t="shared" si="0"/>
        <v>8.825</v>
      </c>
      <c r="AA16" s="136" t="s">
        <v>49</v>
      </c>
      <c r="AB16" s="131">
        <v>13.1</v>
      </c>
      <c r="AC16" s="138" t="s">
        <v>238</v>
      </c>
      <c r="AD16" s="116">
        <v>13</v>
      </c>
      <c r="AE16" s="136" t="s">
        <v>49</v>
      </c>
      <c r="AF16" s="131">
        <v>28.4</v>
      </c>
      <c r="AG16" s="140" t="s">
        <v>259</v>
      </c>
    </row>
    <row r="17" spans="1:33" ht="14.25" customHeight="1">
      <c r="A17" s="107">
        <v>14</v>
      </c>
      <c r="B17" s="134">
        <v>4.5</v>
      </c>
      <c r="C17" s="131">
        <v>5.6</v>
      </c>
      <c r="D17" s="131">
        <v>7.9</v>
      </c>
      <c r="E17" s="131">
        <v>5.2</v>
      </c>
      <c r="F17" s="131">
        <v>5.2</v>
      </c>
      <c r="G17" s="131">
        <v>5.5</v>
      </c>
      <c r="H17" s="131">
        <v>3.2</v>
      </c>
      <c r="I17" s="131">
        <v>3.1</v>
      </c>
      <c r="J17" s="131">
        <v>6.6</v>
      </c>
      <c r="K17" s="131">
        <v>7.8</v>
      </c>
      <c r="L17" s="131">
        <v>9.8</v>
      </c>
      <c r="M17" s="131">
        <v>8.6</v>
      </c>
      <c r="N17" s="131">
        <v>7.5</v>
      </c>
      <c r="O17" s="131">
        <v>5.1</v>
      </c>
      <c r="P17" s="131">
        <v>5.1</v>
      </c>
      <c r="Q17" s="131">
        <v>2.4</v>
      </c>
      <c r="R17" s="131">
        <v>4.1</v>
      </c>
      <c r="S17" s="131">
        <v>1.8</v>
      </c>
      <c r="T17" s="131">
        <v>1.1</v>
      </c>
      <c r="U17" s="131">
        <v>2</v>
      </c>
      <c r="V17" s="131">
        <v>0.7</v>
      </c>
      <c r="W17" s="131">
        <v>2.4</v>
      </c>
      <c r="X17" s="131">
        <v>1.2</v>
      </c>
      <c r="Y17" s="131">
        <v>2.8</v>
      </c>
      <c r="Z17" s="38">
        <f t="shared" si="0"/>
        <v>4.55</v>
      </c>
      <c r="AA17" s="136" t="s">
        <v>48</v>
      </c>
      <c r="AB17" s="131">
        <v>10</v>
      </c>
      <c r="AC17" s="138" t="s">
        <v>239</v>
      </c>
      <c r="AD17" s="116">
        <v>14</v>
      </c>
      <c r="AE17" s="136" t="s">
        <v>47</v>
      </c>
      <c r="AF17" s="131">
        <v>21.7</v>
      </c>
      <c r="AG17" s="140" t="s">
        <v>58</v>
      </c>
    </row>
    <row r="18" spans="1:33" ht="14.25" customHeight="1">
      <c r="A18" s="107">
        <v>15</v>
      </c>
      <c r="B18" s="134">
        <v>1.5</v>
      </c>
      <c r="C18" s="131">
        <v>3.7</v>
      </c>
      <c r="D18" s="131">
        <v>1.2</v>
      </c>
      <c r="E18" s="131">
        <v>0.8</v>
      </c>
      <c r="F18" s="131">
        <v>1.4</v>
      </c>
      <c r="G18" s="131">
        <v>0.8</v>
      </c>
      <c r="H18" s="131">
        <v>0.7</v>
      </c>
      <c r="I18" s="131">
        <v>0.3</v>
      </c>
      <c r="J18" s="131">
        <v>2.9</v>
      </c>
      <c r="K18" s="131">
        <v>4.4</v>
      </c>
      <c r="L18" s="131">
        <v>4.5</v>
      </c>
      <c r="M18" s="131">
        <v>4.9</v>
      </c>
      <c r="N18" s="131">
        <v>5</v>
      </c>
      <c r="O18" s="131">
        <v>5.8</v>
      </c>
      <c r="P18" s="131">
        <v>4.2</v>
      </c>
      <c r="Q18" s="131">
        <v>2.5</v>
      </c>
      <c r="R18" s="131">
        <v>3.8</v>
      </c>
      <c r="S18" s="131">
        <v>2.5</v>
      </c>
      <c r="T18" s="131">
        <v>1.7</v>
      </c>
      <c r="U18" s="131">
        <v>1.1</v>
      </c>
      <c r="V18" s="131">
        <v>0.3</v>
      </c>
      <c r="W18" s="131">
        <v>0.2</v>
      </c>
      <c r="X18" s="131">
        <v>0.9</v>
      </c>
      <c r="Y18" s="131">
        <v>0.8</v>
      </c>
      <c r="Z18" s="38">
        <f t="shared" si="0"/>
        <v>2.3291666666666666</v>
      </c>
      <c r="AA18" s="136" t="s">
        <v>51</v>
      </c>
      <c r="AB18" s="131">
        <v>6.2</v>
      </c>
      <c r="AC18" s="138" t="s">
        <v>240</v>
      </c>
      <c r="AD18" s="116">
        <v>15</v>
      </c>
      <c r="AE18" s="136" t="s">
        <v>51</v>
      </c>
      <c r="AF18" s="131">
        <v>11.5</v>
      </c>
      <c r="AG18" s="140" t="s">
        <v>260</v>
      </c>
    </row>
    <row r="19" spans="1:33" ht="14.25" customHeight="1">
      <c r="A19" s="107">
        <v>16</v>
      </c>
      <c r="B19" s="134">
        <v>2.8</v>
      </c>
      <c r="C19" s="131">
        <v>6.9</v>
      </c>
      <c r="D19" s="131">
        <v>7</v>
      </c>
      <c r="E19" s="131">
        <v>6.5</v>
      </c>
      <c r="F19" s="131">
        <v>5.4</v>
      </c>
      <c r="G19" s="131">
        <v>6</v>
      </c>
      <c r="H19" s="131">
        <v>6.1</v>
      </c>
      <c r="I19" s="131">
        <v>7</v>
      </c>
      <c r="J19" s="131">
        <v>6.8</v>
      </c>
      <c r="K19" s="131">
        <v>6.6</v>
      </c>
      <c r="L19" s="131">
        <v>6.8</v>
      </c>
      <c r="M19" s="131">
        <v>7.2</v>
      </c>
      <c r="N19" s="131">
        <v>7.2</v>
      </c>
      <c r="O19" s="131">
        <v>7.3</v>
      </c>
      <c r="P19" s="131">
        <v>6.5</v>
      </c>
      <c r="Q19" s="131">
        <v>6</v>
      </c>
      <c r="R19" s="131">
        <v>6.1</v>
      </c>
      <c r="S19" s="131">
        <v>5.5</v>
      </c>
      <c r="T19" s="131">
        <v>4.6</v>
      </c>
      <c r="U19" s="131">
        <v>5.2</v>
      </c>
      <c r="V19" s="131">
        <v>6</v>
      </c>
      <c r="W19" s="131">
        <v>4</v>
      </c>
      <c r="X19" s="131">
        <v>3.9</v>
      </c>
      <c r="Y19" s="131">
        <v>2.1</v>
      </c>
      <c r="Z19" s="38">
        <f t="shared" si="0"/>
        <v>5.8125</v>
      </c>
      <c r="AA19" s="136" t="s">
        <v>46</v>
      </c>
      <c r="AB19" s="131">
        <v>8.4</v>
      </c>
      <c r="AC19" s="138" t="s">
        <v>106</v>
      </c>
      <c r="AD19" s="116">
        <v>16</v>
      </c>
      <c r="AE19" s="136" t="s">
        <v>49</v>
      </c>
      <c r="AF19" s="131">
        <v>15.1</v>
      </c>
      <c r="AG19" s="140" t="s">
        <v>261</v>
      </c>
    </row>
    <row r="20" spans="1:33" ht="14.25" customHeight="1">
      <c r="A20" s="107">
        <v>17</v>
      </c>
      <c r="B20" s="134">
        <v>2</v>
      </c>
      <c r="C20" s="131">
        <v>1.5</v>
      </c>
      <c r="D20" s="131">
        <v>1.9</v>
      </c>
      <c r="E20" s="131">
        <v>1.6</v>
      </c>
      <c r="F20" s="131">
        <v>1.5</v>
      </c>
      <c r="G20" s="131">
        <v>2.2</v>
      </c>
      <c r="H20" s="131">
        <v>1.5</v>
      </c>
      <c r="I20" s="131">
        <v>1.8</v>
      </c>
      <c r="J20" s="131">
        <v>3.9</v>
      </c>
      <c r="K20" s="131">
        <v>3.9</v>
      </c>
      <c r="L20" s="131">
        <v>2</v>
      </c>
      <c r="M20" s="131">
        <v>2</v>
      </c>
      <c r="N20" s="131">
        <v>3</v>
      </c>
      <c r="O20" s="131">
        <v>2.9</v>
      </c>
      <c r="P20" s="131">
        <v>2.8</v>
      </c>
      <c r="Q20" s="131">
        <v>2.8</v>
      </c>
      <c r="R20" s="131">
        <v>1.6</v>
      </c>
      <c r="S20" s="131">
        <v>1.3</v>
      </c>
      <c r="T20" s="131">
        <v>1.1</v>
      </c>
      <c r="U20" s="131">
        <v>0.5</v>
      </c>
      <c r="V20" s="131">
        <v>1.4</v>
      </c>
      <c r="W20" s="131">
        <v>0.9</v>
      </c>
      <c r="X20" s="131">
        <v>0.8</v>
      </c>
      <c r="Y20" s="131">
        <v>0.8</v>
      </c>
      <c r="Z20" s="38">
        <f t="shared" si="0"/>
        <v>1.904166666666666</v>
      </c>
      <c r="AA20" s="136" t="s">
        <v>46</v>
      </c>
      <c r="AB20" s="131">
        <v>4.5</v>
      </c>
      <c r="AC20" s="138" t="s">
        <v>241</v>
      </c>
      <c r="AD20" s="116">
        <v>17</v>
      </c>
      <c r="AE20" s="136" t="s">
        <v>196</v>
      </c>
      <c r="AF20" s="131">
        <v>6.7</v>
      </c>
      <c r="AG20" s="140" t="s">
        <v>262</v>
      </c>
    </row>
    <row r="21" spans="1:33" ht="14.25" customHeight="1">
      <c r="A21" s="107">
        <v>18</v>
      </c>
      <c r="B21" s="134">
        <v>1</v>
      </c>
      <c r="C21" s="131">
        <v>0.5</v>
      </c>
      <c r="D21" s="131">
        <v>1.6</v>
      </c>
      <c r="E21" s="131">
        <v>2.9</v>
      </c>
      <c r="F21" s="131">
        <v>2.6</v>
      </c>
      <c r="G21" s="131">
        <v>1.9</v>
      </c>
      <c r="H21" s="131">
        <v>1.7</v>
      </c>
      <c r="I21" s="131">
        <v>0.7</v>
      </c>
      <c r="J21" s="131">
        <v>0.8</v>
      </c>
      <c r="K21" s="131">
        <v>1.1</v>
      </c>
      <c r="L21" s="131">
        <v>2.2</v>
      </c>
      <c r="M21" s="131">
        <v>3.2</v>
      </c>
      <c r="N21" s="131">
        <v>5.1</v>
      </c>
      <c r="O21" s="131">
        <v>4.3</v>
      </c>
      <c r="P21" s="131">
        <v>4.4</v>
      </c>
      <c r="Q21" s="131">
        <v>3.2</v>
      </c>
      <c r="R21" s="131">
        <v>4.8</v>
      </c>
      <c r="S21" s="131">
        <v>5.7</v>
      </c>
      <c r="T21" s="131">
        <v>3.8</v>
      </c>
      <c r="U21" s="131">
        <v>2.2</v>
      </c>
      <c r="V21" s="131">
        <v>3.2</v>
      </c>
      <c r="W21" s="131">
        <v>3.8</v>
      </c>
      <c r="X21" s="131">
        <v>4.1</v>
      </c>
      <c r="Y21" s="131">
        <v>2.3</v>
      </c>
      <c r="Z21" s="38">
        <f t="shared" si="0"/>
        <v>2.795833333333333</v>
      </c>
      <c r="AA21" s="136" t="s">
        <v>47</v>
      </c>
      <c r="AB21" s="131">
        <v>7.8</v>
      </c>
      <c r="AC21" s="138" t="s">
        <v>242</v>
      </c>
      <c r="AD21" s="116">
        <v>18</v>
      </c>
      <c r="AE21" s="136" t="s">
        <v>196</v>
      </c>
      <c r="AF21" s="131">
        <v>19</v>
      </c>
      <c r="AG21" s="140" t="s">
        <v>263</v>
      </c>
    </row>
    <row r="22" spans="1:33" ht="14.25" customHeight="1">
      <c r="A22" s="107">
        <v>19</v>
      </c>
      <c r="B22" s="134">
        <v>2.2</v>
      </c>
      <c r="C22" s="131">
        <v>2.3</v>
      </c>
      <c r="D22" s="131">
        <v>2.2</v>
      </c>
      <c r="E22" s="131">
        <v>1.8</v>
      </c>
      <c r="F22" s="131">
        <v>1.6</v>
      </c>
      <c r="G22" s="131">
        <v>1.8</v>
      </c>
      <c r="H22" s="131">
        <v>2.2</v>
      </c>
      <c r="I22" s="131">
        <v>2</v>
      </c>
      <c r="J22" s="131">
        <v>3.5</v>
      </c>
      <c r="K22" s="131">
        <v>3.7</v>
      </c>
      <c r="L22" s="131">
        <v>6.1</v>
      </c>
      <c r="M22" s="131">
        <v>4.6</v>
      </c>
      <c r="N22" s="131">
        <v>4.8</v>
      </c>
      <c r="O22" s="131">
        <v>5.7</v>
      </c>
      <c r="P22" s="131">
        <v>6.2</v>
      </c>
      <c r="Q22" s="131">
        <v>7.5</v>
      </c>
      <c r="R22" s="131">
        <v>6.8</v>
      </c>
      <c r="S22" s="131">
        <v>5.6</v>
      </c>
      <c r="T22" s="131">
        <v>6</v>
      </c>
      <c r="U22" s="131">
        <v>5.7</v>
      </c>
      <c r="V22" s="131">
        <v>7</v>
      </c>
      <c r="W22" s="131">
        <v>4.9</v>
      </c>
      <c r="X22" s="131">
        <v>5.4</v>
      </c>
      <c r="Y22" s="131">
        <v>6.5</v>
      </c>
      <c r="Z22" s="38">
        <f t="shared" si="0"/>
        <v>4.420833333333333</v>
      </c>
      <c r="AA22" s="136" t="s">
        <v>46</v>
      </c>
      <c r="AB22" s="131">
        <v>9.1</v>
      </c>
      <c r="AC22" s="138" t="s">
        <v>243</v>
      </c>
      <c r="AD22" s="116">
        <v>19</v>
      </c>
      <c r="AE22" s="136" t="s">
        <v>49</v>
      </c>
      <c r="AF22" s="131">
        <v>15.4</v>
      </c>
      <c r="AG22" s="140" t="s">
        <v>264</v>
      </c>
    </row>
    <row r="23" spans="1:33" ht="14.25" customHeight="1">
      <c r="A23" s="107">
        <v>20</v>
      </c>
      <c r="B23" s="134">
        <v>6</v>
      </c>
      <c r="C23" s="131">
        <v>1.6</v>
      </c>
      <c r="D23" s="131">
        <v>3.4</v>
      </c>
      <c r="E23" s="131">
        <v>3.2</v>
      </c>
      <c r="F23" s="131">
        <v>3.7</v>
      </c>
      <c r="G23" s="131">
        <v>3.8</v>
      </c>
      <c r="H23" s="131">
        <v>2.1</v>
      </c>
      <c r="I23" s="131">
        <v>2</v>
      </c>
      <c r="J23" s="131">
        <v>1.1</v>
      </c>
      <c r="K23" s="131">
        <v>0.9</v>
      </c>
      <c r="L23" s="131">
        <v>1.9</v>
      </c>
      <c r="M23" s="131">
        <v>2.2</v>
      </c>
      <c r="N23" s="131">
        <v>0.6</v>
      </c>
      <c r="O23" s="131">
        <v>1.3</v>
      </c>
      <c r="P23" s="131">
        <v>1</v>
      </c>
      <c r="Q23" s="131">
        <v>0.9</v>
      </c>
      <c r="R23" s="131">
        <v>1.2</v>
      </c>
      <c r="S23" s="131">
        <v>0.7</v>
      </c>
      <c r="T23" s="131">
        <v>0.6</v>
      </c>
      <c r="U23" s="131">
        <v>1.4</v>
      </c>
      <c r="V23" s="131">
        <v>1.8</v>
      </c>
      <c r="W23" s="131">
        <v>0.9</v>
      </c>
      <c r="X23" s="131">
        <v>1.4</v>
      </c>
      <c r="Y23" s="131">
        <v>2</v>
      </c>
      <c r="Z23" s="38">
        <f t="shared" si="0"/>
        <v>1.9041666666666666</v>
      </c>
      <c r="AA23" s="136" t="s">
        <v>49</v>
      </c>
      <c r="AB23" s="131">
        <v>6.9</v>
      </c>
      <c r="AC23" s="138" t="s">
        <v>211</v>
      </c>
      <c r="AD23" s="116">
        <v>20</v>
      </c>
      <c r="AE23" s="136" t="s">
        <v>49</v>
      </c>
      <c r="AF23" s="131">
        <v>12.7</v>
      </c>
      <c r="AG23" s="140" t="s">
        <v>265</v>
      </c>
    </row>
    <row r="24" spans="1:33" ht="14.25" customHeight="1">
      <c r="A24" s="144">
        <v>21</v>
      </c>
      <c r="B24" s="145">
        <v>1.2</v>
      </c>
      <c r="C24" s="146">
        <v>1</v>
      </c>
      <c r="D24" s="146">
        <v>1.6</v>
      </c>
      <c r="E24" s="146">
        <v>1.2</v>
      </c>
      <c r="F24" s="146">
        <v>0.7</v>
      </c>
      <c r="G24" s="146">
        <v>0.8</v>
      </c>
      <c r="H24" s="146">
        <v>0.1</v>
      </c>
      <c r="I24" s="146">
        <v>0.2</v>
      </c>
      <c r="J24" s="146">
        <v>1.2</v>
      </c>
      <c r="K24" s="146">
        <v>1.8</v>
      </c>
      <c r="L24" s="146">
        <v>3.4</v>
      </c>
      <c r="M24" s="146">
        <v>1.6</v>
      </c>
      <c r="N24" s="146">
        <v>2.9</v>
      </c>
      <c r="O24" s="146">
        <v>2.2</v>
      </c>
      <c r="P24" s="146">
        <v>1.9</v>
      </c>
      <c r="Q24" s="146">
        <v>1.8</v>
      </c>
      <c r="R24" s="146">
        <v>1</v>
      </c>
      <c r="S24" s="146">
        <v>1.4</v>
      </c>
      <c r="T24" s="146">
        <v>0.7</v>
      </c>
      <c r="U24" s="146">
        <v>0.3</v>
      </c>
      <c r="V24" s="146">
        <v>1.3</v>
      </c>
      <c r="W24" s="146">
        <v>4.3</v>
      </c>
      <c r="X24" s="146">
        <v>2.6</v>
      </c>
      <c r="Y24" s="146">
        <v>3.1</v>
      </c>
      <c r="Z24" s="147">
        <f t="shared" si="0"/>
        <v>1.5958333333333332</v>
      </c>
      <c r="AA24" s="148" t="s">
        <v>46</v>
      </c>
      <c r="AB24" s="146">
        <v>4.8</v>
      </c>
      <c r="AC24" s="149" t="s">
        <v>244</v>
      </c>
      <c r="AD24" s="157">
        <v>21</v>
      </c>
      <c r="AE24" s="148" t="s">
        <v>49</v>
      </c>
      <c r="AF24" s="146">
        <v>9.3</v>
      </c>
      <c r="AG24" s="151" t="s">
        <v>266</v>
      </c>
    </row>
    <row r="25" spans="1:33" ht="14.25" customHeight="1">
      <c r="A25" s="107">
        <v>22</v>
      </c>
      <c r="B25" s="134">
        <v>2.6</v>
      </c>
      <c r="C25" s="131">
        <v>1.8</v>
      </c>
      <c r="D25" s="131">
        <v>1.7</v>
      </c>
      <c r="E25" s="131">
        <v>1.8</v>
      </c>
      <c r="F25" s="131">
        <v>1.8</v>
      </c>
      <c r="G25" s="131">
        <v>1.2</v>
      </c>
      <c r="H25" s="131">
        <v>1.3</v>
      </c>
      <c r="I25" s="131">
        <v>2.5</v>
      </c>
      <c r="J25" s="131">
        <v>3.3</v>
      </c>
      <c r="K25" s="131">
        <v>3.6</v>
      </c>
      <c r="L25" s="131">
        <v>4.7</v>
      </c>
      <c r="M25" s="131">
        <v>3</v>
      </c>
      <c r="N25" s="131">
        <v>1.9</v>
      </c>
      <c r="O25" s="131">
        <v>3.9</v>
      </c>
      <c r="P25" s="131">
        <v>4.6</v>
      </c>
      <c r="Q25" s="131">
        <v>3.1</v>
      </c>
      <c r="R25" s="131">
        <v>1.6</v>
      </c>
      <c r="S25" s="131">
        <v>0.7</v>
      </c>
      <c r="T25" s="131">
        <v>0.9</v>
      </c>
      <c r="U25" s="131">
        <v>1.2</v>
      </c>
      <c r="V25" s="131">
        <v>1</v>
      </c>
      <c r="W25" s="131">
        <v>1.3</v>
      </c>
      <c r="X25" s="131">
        <v>0.8</v>
      </c>
      <c r="Y25" s="131">
        <v>1</v>
      </c>
      <c r="Z25" s="38">
        <f t="shared" si="0"/>
        <v>2.1375</v>
      </c>
      <c r="AA25" s="136" t="s">
        <v>46</v>
      </c>
      <c r="AB25" s="131">
        <v>5.8</v>
      </c>
      <c r="AC25" s="138" t="s">
        <v>206</v>
      </c>
      <c r="AD25" s="116">
        <v>22</v>
      </c>
      <c r="AE25" s="136" t="s">
        <v>46</v>
      </c>
      <c r="AF25" s="131">
        <v>10</v>
      </c>
      <c r="AG25" s="140" t="s">
        <v>267</v>
      </c>
    </row>
    <row r="26" spans="1:33" ht="14.25" customHeight="1">
      <c r="A26" s="107">
        <v>23</v>
      </c>
      <c r="B26" s="134">
        <v>1</v>
      </c>
      <c r="C26" s="131">
        <v>1.5</v>
      </c>
      <c r="D26" s="131">
        <v>1.6</v>
      </c>
      <c r="E26" s="131">
        <v>1.8</v>
      </c>
      <c r="F26" s="131">
        <v>2.3</v>
      </c>
      <c r="G26" s="131">
        <v>1.6</v>
      </c>
      <c r="H26" s="131">
        <v>2.4</v>
      </c>
      <c r="I26" s="131">
        <v>3.4</v>
      </c>
      <c r="J26" s="131">
        <v>4.5</v>
      </c>
      <c r="K26" s="131">
        <v>3.4</v>
      </c>
      <c r="L26" s="131">
        <v>4.1</v>
      </c>
      <c r="M26" s="131">
        <v>4.3</v>
      </c>
      <c r="N26" s="131">
        <v>5.1</v>
      </c>
      <c r="O26" s="131">
        <v>3.4</v>
      </c>
      <c r="P26" s="131">
        <v>2</v>
      </c>
      <c r="Q26" s="131">
        <v>3.4</v>
      </c>
      <c r="R26" s="131">
        <v>1.5</v>
      </c>
      <c r="S26" s="131">
        <v>0.8</v>
      </c>
      <c r="T26" s="131">
        <v>1.7</v>
      </c>
      <c r="U26" s="131">
        <v>1.6</v>
      </c>
      <c r="V26" s="131">
        <v>1.8</v>
      </c>
      <c r="W26" s="131">
        <v>3.4</v>
      </c>
      <c r="X26" s="131">
        <v>3.8</v>
      </c>
      <c r="Y26" s="131">
        <v>4.4</v>
      </c>
      <c r="Z26" s="38">
        <f t="shared" si="0"/>
        <v>2.6999999999999997</v>
      </c>
      <c r="AA26" s="136" t="s">
        <v>53</v>
      </c>
      <c r="AB26" s="131">
        <v>5.2</v>
      </c>
      <c r="AC26" s="138" t="s">
        <v>245</v>
      </c>
      <c r="AD26" s="116">
        <v>23</v>
      </c>
      <c r="AE26" s="136" t="s">
        <v>53</v>
      </c>
      <c r="AF26" s="131">
        <v>10.4</v>
      </c>
      <c r="AG26" s="140" t="s">
        <v>268</v>
      </c>
    </row>
    <row r="27" spans="1:33" ht="14.25" customHeight="1">
      <c r="A27" s="107">
        <v>24</v>
      </c>
      <c r="B27" s="134">
        <v>5.3</v>
      </c>
      <c r="C27" s="131">
        <v>5.8</v>
      </c>
      <c r="D27" s="131">
        <v>4.8</v>
      </c>
      <c r="E27" s="131">
        <v>4.3</v>
      </c>
      <c r="F27" s="131">
        <v>3.1</v>
      </c>
      <c r="G27" s="131">
        <v>0.6</v>
      </c>
      <c r="H27" s="131">
        <v>2</v>
      </c>
      <c r="I27" s="131">
        <v>3.3</v>
      </c>
      <c r="J27" s="131">
        <v>2.9</v>
      </c>
      <c r="K27" s="131">
        <v>1.9</v>
      </c>
      <c r="L27" s="131">
        <v>3.5</v>
      </c>
      <c r="M27" s="131">
        <v>3.3</v>
      </c>
      <c r="N27" s="131">
        <v>3.2</v>
      </c>
      <c r="O27" s="131">
        <v>3.9</v>
      </c>
      <c r="P27" s="131">
        <v>2.5</v>
      </c>
      <c r="Q27" s="131">
        <v>2.4</v>
      </c>
      <c r="R27" s="131">
        <v>5.5</v>
      </c>
      <c r="S27" s="131">
        <v>4.6</v>
      </c>
      <c r="T27" s="131">
        <v>3.6</v>
      </c>
      <c r="U27" s="131">
        <v>4.1</v>
      </c>
      <c r="V27" s="131">
        <v>5.3</v>
      </c>
      <c r="W27" s="131">
        <v>2.7</v>
      </c>
      <c r="X27" s="131">
        <v>1.2</v>
      </c>
      <c r="Y27" s="131">
        <v>1.9</v>
      </c>
      <c r="Z27" s="38">
        <f t="shared" si="0"/>
        <v>3.404166666666667</v>
      </c>
      <c r="AA27" s="136" t="s">
        <v>48</v>
      </c>
      <c r="AB27" s="131">
        <v>6.4</v>
      </c>
      <c r="AC27" s="138" t="s">
        <v>246</v>
      </c>
      <c r="AD27" s="116">
        <v>24</v>
      </c>
      <c r="AE27" s="136" t="s">
        <v>50</v>
      </c>
      <c r="AF27" s="131">
        <v>13.8</v>
      </c>
      <c r="AG27" s="140" t="s">
        <v>269</v>
      </c>
    </row>
    <row r="28" spans="1:33" ht="14.25" customHeight="1">
      <c r="A28" s="107">
        <v>25</v>
      </c>
      <c r="B28" s="134">
        <v>1.9</v>
      </c>
      <c r="C28" s="131">
        <v>2</v>
      </c>
      <c r="D28" s="131">
        <v>2</v>
      </c>
      <c r="E28" s="131">
        <v>2</v>
      </c>
      <c r="F28" s="131">
        <v>0.8</v>
      </c>
      <c r="G28" s="131">
        <v>1</v>
      </c>
      <c r="H28" s="131">
        <v>0.3</v>
      </c>
      <c r="I28" s="131">
        <v>2.6</v>
      </c>
      <c r="J28" s="131">
        <v>3.9</v>
      </c>
      <c r="K28" s="131">
        <v>4.1</v>
      </c>
      <c r="L28" s="131">
        <v>4.5</v>
      </c>
      <c r="M28" s="131">
        <v>3.8</v>
      </c>
      <c r="N28" s="131">
        <v>4.2</v>
      </c>
      <c r="O28" s="131">
        <v>4.5</v>
      </c>
      <c r="P28" s="131">
        <v>3.6</v>
      </c>
      <c r="Q28" s="131">
        <v>2.8</v>
      </c>
      <c r="R28" s="131">
        <v>4</v>
      </c>
      <c r="S28" s="131">
        <v>4.1</v>
      </c>
      <c r="T28" s="131">
        <v>3.4</v>
      </c>
      <c r="U28" s="131">
        <v>4.3</v>
      </c>
      <c r="V28" s="131">
        <v>2.6</v>
      </c>
      <c r="W28" s="131">
        <v>3.5</v>
      </c>
      <c r="X28" s="131">
        <v>3.1</v>
      </c>
      <c r="Y28" s="131">
        <v>1.2</v>
      </c>
      <c r="Z28" s="38">
        <f t="shared" si="0"/>
        <v>2.9250000000000003</v>
      </c>
      <c r="AA28" s="136" t="s">
        <v>51</v>
      </c>
      <c r="AB28" s="131">
        <v>6.8</v>
      </c>
      <c r="AC28" s="138" t="s">
        <v>227</v>
      </c>
      <c r="AD28" s="116">
        <v>25</v>
      </c>
      <c r="AE28" s="136" t="s">
        <v>54</v>
      </c>
      <c r="AF28" s="131">
        <v>12.9</v>
      </c>
      <c r="AG28" s="140" t="s">
        <v>270</v>
      </c>
    </row>
    <row r="29" spans="1:33" ht="14.25" customHeight="1">
      <c r="A29" s="107">
        <v>26</v>
      </c>
      <c r="B29" s="134">
        <v>1.3</v>
      </c>
      <c r="C29" s="131">
        <v>1.6</v>
      </c>
      <c r="D29" s="131">
        <v>2</v>
      </c>
      <c r="E29" s="131">
        <v>2.2</v>
      </c>
      <c r="F29" s="131">
        <v>0.6</v>
      </c>
      <c r="G29" s="131">
        <v>5.1</v>
      </c>
      <c r="H29" s="131">
        <v>5.7</v>
      </c>
      <c r="I29" s="131">
        <v>4.9</v>
      </c>
      <c r="J29" s="131">
        <v>6.5</v>
      </c>
      <c r="K29" s="131">
        <v>8.2</v>
      </c>
      <c r="L29" s="131">
        <v>7</v>
      </c>
      <c r="M29" s="131">
        <v>6.4</v>
      </c>
      <c r="N29" s="131">
        <v>5.4</v>
      </c>
      <c r="O29" s="131">
        <v>4.1</v>
      </c>
      <c r="P29" s="131">
        <v>4.9</v>
      </c>
      <c r="Q29" s="131">
        <v>5.3</v>
      </c>
      <c r="R29" s="131">
        <v>3.4</v>
      </c>
      <c r="S29" s="131">
        <v>4.4</v>
      </c>
      <c r="T29" s="131">
        <v>2.8</v>
      </c>
      <c r="U29" s="131">
        <v>1.6</v>
      </c>
      <c r="V29" s="131">
        <v>3.2</v>
      </c>
      <c r="W29" s="131">
        <v>3.3</v>
      </c>
      <c r="X29" s="131">
        <v>1.5</v>
      </c>
      <c r="Y29" s="131">
        <v>1</v>
      </c>
      <c r="Z29" s="38">
        <f t="shared" si="0"/>
        <v>3.8499999999999996</v>
      </c>
      <c r="AA29" s="136" t="s">
        <v>49</v>
      </c>
      <c r="AB29" s="131">
        <v>9.2</v>
      </c>
      <c r="AC29" s="138" t="s">
        <v>247</v>
      </c>
      <c r="AD29" s="116">
        <v>26</v>
      </c>
      <c r="AE29" s="136" t="s">
        <v>49</v>
      </c>
      <c r="AF29" s="131">
        <v>14.7</v>
      </c>
      <c r="AG29" s="140" t="s">
        <v>271</v>
      </c>
    </row>
    <row r="30" spans="1:33" ht="14.25" customHeight="1">
      <c r="A30" s="107">
        <v>27</v>
      </c>
      <c r="B30" s="134">
        <v>2.5</v>
      </c>
      <c r="C30" s="131">
        <v>1.4</v>
      </c>
      <c r="D30" s="131">
        <v>0.3</v>
      </c>
      <c r="E30" s="131">
        <v>0.5</v>
      </c>
      <c r="F30" s="131">
        <v>1.2</v>
      </c>
      <c r="G30" s="131">
        <v>1.3</v>
      </c>
      <c r="H30" s="131">
        <v>3.3</v>
      </c>
      <c r="I30" s="131">
        <v>5.1</v>
      </c>
      <c r="J30" s="131">
        <v>5.4</v>
      </c>
      <c r="K30" s="131">
        <v>6.4</v>
      </c>
      <c r="L30" s="131">
        <v>4.6</v>
      </c>
      <c r="M30" s="131">
        <v>4.1</v>
      </c>
      <c r="N30" s="131">
        <v>6.2</v>
      </c>
      <c r="O30" s="131">
        <v>1.7</v>
      </c>
      <c r="P30" s="131">
        <v>0.8</v>
      </c>
      <c r="Q30" s="131">
        <v>1.4</v>
      </c>
      <c r="R30" s="131">
        <v>2.4</v>
      </c>
      <c r="S30" s="131">
        <v>1.3</v>
      </c>
      <c r="T30" s="131">
        <v>0.9</v>
      </c>
      <c r="U30" s="131">
        <v>1.3</v>
      </c>
      <c r="V30" s="131">
        <v>1.1</v>
      </c>
      <c r="W30" s="131">
        <v>1</v>
      </c>
      <c r="X30" s="131">
        <v>1</v>
      </c>
      <c r="Y30" s="131">
        <v>1.7</v>
      </c>
      <c r="Z30" s="38">
        <f t="shared" si="0"/>
        <v>2.370833333333333</v>
      </c>
      <c r="AA30" s="136" t="s">
        <v>46</v>
      </c>
      <c r="AB30" s="131">
        <v>6.6</v>
      </c>
      <c r="AC30" s="138" t="s">
        <v>248</v>
      </c>
      <c r="AD30" s="116">
        <v>27</v>
      </c>
      <c r="AE30" s="136" t="s">
        <v>46</v>
      </c>
      <c r="AF30" s="131">
        <v>10.2</v>
      </c>
      <c r="AG30" s="140" t="s">
        <v>272</v>
      </c>
    </row>
    <row r="31" spans="1:33" ht="14.25" customHeight="1">
      <c r="A31" s="107">
        <v>28</v>
      </c>
      <c r="B31" s="134">
        <v>0.4</v>
      </c>
      <c r="C31" s="131">
        <v>0.2</v>
      </c>
      <c r="D31" s="131">
        <v>1.1</v>
      </c>
      <c r="E31" s="131">
        <v>1.1</v>
      </c>
      <c r="F31" s="131">
        <v>0.8</v>
      </c>
      <c r="G31" s="131">
        <v>1.4</v>
      </c>
      <c r="H31" s="131">
        <v>2</v>
      </c>
      <c r="I31" s="131">
        <v>2.1</v>
      </c>
      <c r="J31" s="131">
        <v>1.9</v>
      </c>
      <c r="K31" s="131">
        <v>2.3</v>
      </c>
      <c r="L31" s="131">
        <v>2.6</v>
      </c>
      <c r="M31" s="131">
        <v>2.7</v>
      </c>
      <c r="N31" s="131">
        <v>0.6</v>
      </c>
      <c r="O31" s="131">
        <v>2.3</v>
      </c>
      <c r="P31" s="131">
        <v>1.6</v>
      </c>
      <c r="Q31" s="131">
        <v>1.4</v>
      </c>
      <c r="R31" s="131">
        <v>1.2</v>
      </c>
      <c r="S31" s="131">
        <v>0.7</v>
      </c>
      <c r="T31" s="131">
        <v>1.3</v>
      </c>
      <c r="U31" s="131">
        <v>2.8</v>
      </c>
      <c r="V31" s="131">
        <v>1.5</v>
      </c>
      <c r="W31" s="131">
        <v>1.1</v>
      </c>
      <c r="X31" s="131">
        <v>0.3</v>
      </c>
      <c r="Y31" s="131">
        <v>2</v>
      </c>
      <c r="Z31" s="38">
        <f t="shared" si="0"/>
        <v>1.4749999999999999</v>
      </c>
      <c r="AA31" s="136" t="s">
        <v>48</v>
      </c>
      <c r="AB31" s="131">
        <v>5.1</v>
      </c>
      <c r="AC31" s="138" t="s">
        <v>249</v>
      </c>
      <c r="AD31" s="28">
        <v>28</v>
      </c>
      <c r="AE31" s="136" t="s">
        <v>50</v>
      </c>
      <c r="AF31" s="131">
        <v>10</v>
      </c>
      <c r="AG31" s="140" t="s">
        <v>273</v>
      </c>
    </row>
    <row r="32" spans="1:33" ht="14.25" customHeight="1">
      <c r="A32" s="107">
        <v>29</v>
      </c>
      <c r="B32" s="134">
        <v>1.2</v>
      </c>
      <c r="C32" s="131">
        <v>1.2</v>
      </c>
      <c r="D32" s="131">
        <v>1.1</v>
      </c>
      <c r="E32" s="131">
        <v>0.9</v>
      </c>
      <c r="F32" s="131">
        <v>1.1</v>
      </c>
      <c r="G32" s="131">
        <v>1.1</v>
      </c>
      <c r="H32" s="131">
        <v>2.1</v>
      </c>
      <c r="I32" s="131">
        <v>3.6</v>
      </c>
      <c r="J32" s="131">
        <v>4</v>
      </c>
      <c r="K32" s="131">
        <v>4.5</v>
      </c>
      <c r="L32" s="131">
        <v>3.8</v>
      </c>
      <c r="M32" s="131">
        <v>3.3</v>
      </c>
      <c r="N32" s="131">
        <v>3.8</v>
      </c>
      <c r="O32" s="131">
        <v>5.5</v>
      </c>
      <c r="P32" s="131">
        <v>3.3</v>
      </c>
      <c r="Q32" s="131">
        <v>4.5</v>
      </c>
      <c r="R32" s="131">
        <v>3.9</v>
      </c>
      <c r="S32" s="131">
        <v>1.2</v>
      </c>
      <c r="T32" s="131">
        <v>0.6</v>
      </c>
      <c r="U32" s="131">
        <v>1.2</v>
      </c>
      <c r="V32" s="131">
        <v>1.2</v>
      </c>
      <c r="W32" s="131">
        <v>0.8</v>
      </c>
      <c r="X32" s="131">
        <v>1.2</v>
      </c>
      <c r="Y32" s="131">
        <v>1.5</v>
      </c>
      <c r="Z32" s="38">
        <f t="shared" si="0"/>
        <v>2.358333333333334</v>
      </c>
      <c r="AA32" s="136" t="s">
        <v>51</v>
      </c>
      <c r="AB32" s="131">
        <v>6.1</v>
      </c>
      <c r="AC32" s="138" t="s">
        <v>250</v>
      </c>
      <c r="AD32" s="28">
        <v>29</v>
      </c>
      <c r="AE32" s="136" t="s">
        <v>124</v>
      </c>
      <c r="AF32" s="131">
        <v>10.2</v>
      </c>
      <c r="AG32" s="140" t="s">
        <v>274</v>
      </c>
    </row>
    <row r="33" spans="1:33" ht="14.25" customHeight="1">
      <c r="A33" s="107">
        <v>30</v>
      </c>
      <c r="B33" s="134">
        <v>1.2</v>
      </c>
      <c r="C33" s="131">
        <v>1.4</v>
      </c>
      <c r="D33" s="131">
        <v>1.3</v>
      </c>
      <c r="E33" s="131">
        <v>0.8</v>
      </c>
      <c r="F33" s="131">
        <v>0.9</v>
      </c>
      <c r="G33" s="131">
        <v>0.5</v>
      </c>
      <c r="H33" s="131">
        <v>2</v>
      </c>
      <c r="I33" s="131">
        <v>3.9</v>
      </c>
      <c r="J33" s="131">
        <v>2.9</v>
      </c>
      <c r="K33" s="131">
        <v>3.1</v>
      </c>
      <c r="L33" s="131">
        <v>3.1</v>
      </c>
      <c r="M33" s="131">
        <v>1.9</v>
      </c>
      <c r="N33" s="131">
        <v>2</v>
      </c>
      <c r="O33" s="131">
        <v>2.4</v>
      </c>
      <c r="P33" s="131">
        <v>2.5</v>
      </c>
      <c r="Q33" s="131">
        <v>2.9</v>
      </c>
      <c r="R33" s="131">
        <v>1.3</v>
      </c>
      <c r="S33" s="131">
        <v>1.8</v>
      </c>
      <c r="T33" s="131">
        <v>1.3</v>
      </c>
      <c r="U33" s="131">
        <v>1.6</v>
      </c>
      <c r="V33" s="131">
        <v>1.7</v>
      </c>
      <c r="W33" s="131">
        <v>1.9</v>
      </c>
      <c r="X33" s="131">
        <v>1.2</v>
      </c>
      <c r="Y33" s="131">
        <v>2.1</v>
      </c>
      <c r="Z33" s="38">
        <f t="shared" si="0"/>
        <v>1.9041666666666666</v>
      </c>
      <c r="AA33" s="136" t="s">
        <v>49</v>
      </c>
      <c r="AB33" s="131">
        <v>4.2</v>
      </c>
      <c r="AC33" s="138" t="s">
        <v>251</v>
      </c>
      <c r="AD33" s="28">
        <v>30</v>
      </c>
      <c r="AE33" s="136" t="s">
        <v>46</v>
      </c>
      <c r="AF33" s="131">
        <v>7.7</v>
      </c>
      <c r="AG33" s="140" t="s">
        <v>275</v>
      </c>
    </row>
    <row r="34" spans="1:33" ht="14.25" customHeight="1">
      <c r="A34" s="107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38"/>
      <c r="AA34" s="110"/>
      <c r="AB34" s="9"/>
      <c r="AC34" s="121"/>
      <c r="AD34" s="28">
        <v>31</v>
      </c>
      <c r="AE34" s="110"/>
      <c r="AF34" s="9"/>
      <c r="AG34" s="123"/>
    </row>
    <row r="35" spans="1:33" ht="14.25" customHeight="1">
      <c r="A35" s="108" t="s">
        <v>14</v>
      </c>
      <c r="B35" s="25">
        <f aca="true" t="shared" si="1" ref="B35:K35">AVERAGE(B4:B34)</f>
        <v>2.026666666666667</v>
      </c>
      <c r="C35" s="26">
        <f t="shared" si="1"/>
        <v>2.086666666666667</v>
      </c>
      <c r="D35" s="26">
        <f t="shared" si="1"/>
        <v>2.2966666666666664</v>
      </c>
      <c r="E35" s="26">
        <f t="shared" si="1"/>
        <v>2.09</v>
      </c>
      <c r="F35" s="26">
        <f t="shared" si="1"/>
        <v>1.9866666666666668</v>
      </c>
      <c r="G35" s="26">
        <f t="shared" si="1"/>
        <v>2.0266666666666664</v>
      </c>
      <c r="H35" s="26">
        <f t="shared" si="1"/>
        <v>2.1</v>
      </c>
      <c r="I35" s="26">
        <f t="shared" si="1"/>
        <v>2.8533333333333326</v>
      </c>
      <c r="J35" s="26">
        <f t="shared" si="1"/>
        <v>3.5866666666666673</v>
      </c>
      <c r="K35" s="26">
        <f t="shared" si="1"/>
        <v>3.89</v>
      </c>
      <c r="L35" s="26">
        <f aca="true" t="shared" si="2" ref="L35:Z35">AVERAGE(L4:L34)</f>
        <v>3.816666666666666</v>
      </c>
      <c r="M35" s="26">
        <f t="shared" si="2"/>
        <v>3.8099999999999996</v>
      </c>
      <c r="N35" s="26">
        <f t="shared" si="2"/>
        <v>4.16</v>
      </c>
      <c r="O35" s="26">
        <f t="shared" si="2"/>
        <v>3.936666666666668</v>
      </c>
      <c r="P35" s="26">
        <f t="shared" si="2"/>
        <v>3.64</v>
      </c>
      <c r="Q35" s="26">
        <f t="shared" si="2"/>
        <v>3.6500000000000004</v>
      </c>
      <c r="R35" s="26">
        <f t="shared" si="2"/>
        <v>3.546666666666667</v>
      </c>
      <c r="S35" s="26">
        <f t="shared" si="2"/>
        <v>3.0266666666666664</v>
      </c>
      <c r="T35" s="26">
        <f t="shared" si="2"/>
        <v>2.49</v>
      </c>
      <c r="U35" s="26">
        <f t="shared" si="2"/>
        <v>2.51</v>
      </c>
      <c r="V35" s="26">
        <f t="shared" si="2"/>
        <v>2.5433333333333334</v>
      </c>
      <c r="W35" s="26">
        <f t="shared" si="2"/>
        <v>2.3466666666666662</v>
      </c>
      <c r="X35" s="26">
        <f t="shared" si="2"/>
        <v>2.003333333333333</v>
      </c>
      <c r="Y35" s="26">
        <f t="shared" si="2"/>
        <v>2.1799999999999997</v>
      </c>
      <c r="Z35" s="39">
        <f t="shared" si="2"/>
        <v>2.8584722222222223</v>
      </c>
      <c r="AA35" s="111"/>
      <c r="AB35" s="26">
        <f>AVERAGE(AB4:AB34)</f>
        <v>6.569999999999999</v>
      </c>
      <c r="AC35" s="35"/>
      <c r="AD35" s="35"/>
      <c r="AE35" s="111"/>
      <c r="AF35" s="26">
        <f>AVERAGE(AF4:AF34)</f>
        <v>12.49333333333333</v>
      </c>
      <c r="AG35" s="36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0">
        <f>COUNTIF(風速1,"&gt;=10")</f>
        <v>2</v>
      </c>
      <c r="L37" s="8"/>
      <c r="N37" s="14" t="s">
        <v>9</v>
      </c>
      <c r="O37" s="4" t="s">
        <v>8</v>
      </c>
      <c r="P37" s="4" t="s">
        <v>6</v>
      </c>
      <c r="Q37" s="24" t="s">
        <v>10</v>
      </c>
      <c r="T37" s="14" t="s">
        <v>12</v>
      </c>
      <c r="U37" s="4" t="s">
        <v>11</v>
      </c>
      <c r="V37" s="4" t="s">
        <v>6</v>
      </c>
      <c r="W37" s="24" t="s">
        <v>13</v>
      </c>
    </row>
    <row r="38" spans="9:23" ht="14.25" customHeight="1">
      <c r="I38" s="20" t="s">
        <v>19</v>
      </c>
      <c r="J38" s="21"/>
      <c r="K38" s="31">
        <f>COUNTIF(風速1,"&gt;=15")</f>
        <v>0</v>
      </c>
      <c r="L38" s="8"/>
      <c r="N38" s="19">
        <f>MAX(風速1)</f>
        <v>13.1</v>
      </c>
      <c r="O38" s="141" t="s">
        <v>49</v>
      </c>
      <c r="P38" s="119">
        <v>13</v>
      </c>
      <c r="Q38" s="142" t="s">
        <v>238</v>
      </c>
      <c r="T38" s="19">
        <f>MAX(風速2)</f>
        <v>28.4</v>
      </c>
      <c r="U38" s="141" t="s">
        <v>49</v>
      </c>
      <c r="V38" s="119">
        <v>13</v>
      </c>
      <c r="W38" s="142" t="s">
        <v>259</v>
      </c>
    </row>
    <row r="39" spans="9:23" ht="14.25" customHeight="1">
      <c r="I39" s="22" t="s">
        <v>20</v>
      </c>
      <c r="J39" s="23"/>
      <c r="K39" s="32">
        <f>COUNTIF(風速1,"&gt;=30")</f>
        <v>0</v>
      </c>
      <c r="L39" s="8"/>
      <c r="N39" s="33"/>
      <c r="O39" s="128"/>
      <c r="P39" s="128"/>
      <c r="Q39" s="129"/>
      <c r="T39" s="33"/>
      <c r="U39" s="128"/>
      <c r="V39" s="128"/>
      <c r="W39" s="129"/>
    </row>
    <row r="40" spans="14:23" ht="14.25" customHeight="1">
      <c r="N40" s="34"/>
      <c r="O40" s="126"/>
      <c r="P40" s="126"/>
      <c r="Q40" s="127"/>
      <c r="T40" s="34"/>
      <c r="U40" s="126"/>
      <c r="V40" s="126"/>
      <c r="W40" s="127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4.00390625" style="0" hidden="1" customWidth="1"/>
    <col min="31" max="31" width="6.421875" style="0" customWidth="1"/>
    <col min="32" max="33" width="5.57421875" style="0" customWidth="1"/>
    <col min="34" max="34" width="2.8515625" style="0" customWidth="1"/>
  </cols>
  <sheetData>
    <row r="1" spans="2:29" ht="19.5" customHeight="1">
      <c r="B1" s="1" t="s">
        <v>0</v>
      </c>
      <c r="Z1" s="112">
        <f>'1月'!Z1</f>
        <v>2020</v>
      </c>
      <c r="AA1" s="2" t="s">
        <v>45</v>
      </c>
      <c r="AB1" s="112">
        <v>5</v>
      </c>
      <c r="AC1" s="2" t="s">
        <v>1</v>
      </c>
    </row>
    <row r="2" spans="1:33" ht="10.5" customHeight="1">
      <c r="A2" s="3" t="s">
        <v>2</v>
      </c>
      <c r="B2" s="40">
        <v>1</v>
      </c>
      <c r="C2" s="41">
        <v>2</v>
      </c>
      <c r="D2" s="41">
        <v>3</v>
      </c>
      <c r="E2" s="41">
        <v>4</v>
      </c>
      <c r="F2" s="41">
        <v>5</v>
      </c>
      <c r="G2" s="41">
        <v>6</v>
      </c>
      <c r="H2" s="41">
        <v>7</v>
      </c>
      <c r="I2" s="41">
        <v>8</v>
      </c>
      <c r="J2" s="41">
        <v>9</v>
      </c>
      <c r="K2" s="41">
        <v>10</v>
      </c>
      <c r="L2" s="41">
        <v>11</v>
      </c>
      <c r="M2" s="41">
        <v>12</v>
      </c>
      <c r="N2" s="41">
        <v>13</v>
      </c>
      <c r="O2" s="41">
        <v>14</v>
      </c>
      <c r="P2" s="41">
        <v>15</v>
      </c>
      <c r="Q2" s="41">
        <v>16</v>
      </c>
      <c r="R2" s="41">
        <v>17</v>
      </c>
      <c r="S2" s="41">
        <v>18</v>
      </c>
      <c r="T2" s="41">
        <v>19</v>
      </c>
      <c r="U2" s="41">
        <v>20</v>
      </c>
      <c r="V2" s="41">
        <v>21</v>
      </c>
      <c r="W2" s="41">
        <v>22</v>
      </c>
      <c r="X2" s="41">
        <v>23</v>
      </c>
      <c r="Y2" s="41">
        <v>24</v>
      </c>
      <c r="Z2" s="105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29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6">
        <v>1</v>
      </c>
      <c r="B4" s="12">
        <v>0.7</v>
      </c>
      <c r="C4" s="11">
        <v>0.4</v>
      </c>
      <c r="D4" s="11">
        <v>0.1</v>
      </c>
      <c r="E4" s="11">
        <v>0.9</v>
      </c>
      <c r="F4" s="11">
        <v>0.6</v>
      </c>
      <c r="G4" s="11">
        <v>0.1</v>
      </c>
      <c r="H4" s="11">
        <v>1.5</v>
      </c>
      <c r="I4" s="11">
        <v>2.1</v>
      </c>
      <c r="J4" s="11">
        <v>3.7</v>
      </c>
      <c r="K4" s="11">
        <v>3.1</v>
      </c>
      <c r="L4" s="11">
        <v>1.9</v>
      </c>
      <c r="M4" s="11">
        <v>3.2</v>
      </c>
      <c r="N4" s="11">
        <v>3.5</v>
      </c>
      <c r="O4" s="11">
        <v>2.6</v>
      </c>
      <c r="P4" s="11">
        <v>1.9</v>
      </c>
      <c r="Q4" s="11">
        <v>1.6</v>
      </c>
      <c r="R4" s="11">
        <v>2.2</v>
      </c>
      <c r="S4" s="11">
        <v>2.4</v>
      </c>
      <c r="T4" s="11">
        <v>0.3</v>
      </c>
      <c r="U4" s="11">
        <v>0.6</v>
      </c>
      <c r="V4" s="11">
        <v>0.6</v>
      </c>
      <c r="W4" s="11">
        <v>1.7</v>
      </c>
      <c r="X4" s="11">
        <v>0.3</v>
      </c>
      <c r="Y4" s="11">
        <v>0.4</v>
      </c>
      <c r="Z4" s="37">
        <f aca="true" t="shared" si="0" ref="Z4:Z34">AVERAGE(B4:Y4)</f>
        <v>1.5166666666666666</v>
      </c>
      <c r="AA4" s="109" t="s">
        <v>51</v>
      </c>
      <c r="AB4" s="11">
        <v>4.8</v>
      </c>
      <c r="AC4" s="120" t="s">
        <v>276</v>
      </c>
      <c r="AD4" s="27">
        <v>1</v>
      </c>
      <c r="AE4" s="109" t="s">
        <v>51</v>
      </c>
      <c r="AF4" s="11">
        <v>8.1</v>
      </c>
      <c r="AG4" s="122" t="s">
        <v>91</v>
      </c>
    </row>
    <row r="5" spans="1:33" ht="14.25" customHeight="1">
      <c r="A5" s="107">
        <v>2</v>
      </c>
      <c r="B5" s="13">
        <v>0.9</v>
      </c>
      <c r="C5" s="9">
        <v>1.6</v>
      </c>
      <c r="D5" s="9">
        <v>0.5</v>
      </c>
      <c r="E5" s="9">
        <v>1.1</v>
      </c>
      <c r="F5" s="9">
        <v>1.2</v>
      </c>
      <c r="G5" s="9">
        <v>0.1</v>
      </c>
      <c r="H5" s="9">
        <v>0.8</v>
      </c>
      <c r="I5" s="9">
        <v>0.6</v>
      </c>
      <c r="J5" s="9">
        <v>3.1</v>
      </c>
      <c r="K5" s="9">
        <v>5</v>
      </c>
      <c r="L5" s="9">
        <v>4.5</v>
      </c>
      <c r="M5" s="9">
        <v>3.9</v>
      </c>
      <c r="N5" s="9">
        <v>4.1</v>
      </c>
      <c r="O5" s="9">
        <v>5.2</v>
      </c>
      <c r="P5" s="9">
        <v>4.1</v>
      </c>
      <c r="Q5" s="9">
        <v>3.4</v>
      </c>
      <c r="R5" s="9">
        <v>1.8</v>
      </c>
      <c r="S5" s="9">
        <v>1.4</v>
      </c>
      <c r="T5" s="9">
        <v>1.4</v>
      </c>
      <c r="U5" s="9">
        <v>1.8</v>
      </c>
      <c r="V5" s="9">
        <v>1.5</v>
      </c>
      <c r="W5" s="9">
        <v>3</v>
      </c>
      <c r="X5" s="9">
        <v>3.8</v>
      </c>
      <c r="Y5" s="9">
        <v>3.8</v>
      </c>
      <c r="Z5" s="38">
        <f t="shared" si="0"/>
        <v>2.441666666666666</v>
      </c>
      <c r="AA5" s="110" t="s">
        <v>51</v>
      </c>
      <c r="AB5" s="9">
        <v>6</v>
      </c>
      <c r="AC5" s="121" t="s">
        <v>277</v>
      </c>
      <c r="AD5" s="28">
        <v>2</v>
      </c>
      <c r="AE5" s="110" t="s">
        <v>51</v>
      </c>
      <c r="AF5" s="9">
        <v>9.7</v>
      </c>
      <c r="AG5" s="123" t="s">
        <v>89</v>
      </c>
    </row>
    <row r="6" spans="1:33" ht="14.25" customHeight="1">
      <c r="A6" s="107">
        <v>3</v>
      </c>
      <c r="B6" s="13">
        <v>0</v>
      </c>
      <c r="C6" s="9">
        <v>0.7</v>
      </c>
      <c r="D6" s="9">
        <v>1.1</v>
      </c>
      <c r="E6" s="9">
        <v>0.7</v>
      </c>
      <c r="F6" s="9">
        <v>1.6</v>
      </c>
      <c r="G6" s="9">
        <v>0.3</v>
      </c>
      <c r="H6" s="9">
        <v>0.6</v>
      </c>
      <c r="I6" s="9">
        <v>1.2</v>
      </c>
      <c r="J6" s="9">
        <v>1.7</v>
      </c>
      <c r="K6" s="9">
        <v>3</v>
      </c>
      <c r="L6" s="9">
        <v>3.8</v>
      </c>
      <c r="M6" s="9">
        <v>5</v>
      </c>
      <c r="N6" s="9">
        <v>3.7</v>
      </c>
      <c r="O6" s="9">
        <v>4.2</v>
      </c>
      <c r="P6" s="9">
        <v>6.2</v>
      </c>
      <c r="Q6" s="9">
        <v>3.3</v>
      </c>
      <c r="R6" s="9">
        <v>3.6</v>
      </c>
      <c r="S6" s="9">
        <v>3.6</v>
      </c>
      <c r="T6" s="9">
        <v>3.3</v>
      </c>
      <c r="U6" s="9">
        <v>4.4</v>
      </c>
      <c r="V6" s="9">
        <v>3.4</v>
      </c>
      <c r="W6" s="9">
        <v>4.2</v>
      </c>
      <c r="X6" s="9">
        <v>2.4</v>
      </c>
      <c r="Y6" s="9">
        <v>4.4</v>
      </c>
      <c r="Z6" s="38">
        <f t="shared" si="0"/>
        <v>2.766666666666666</v>
      </c>
      <c r="AA6" s="110" t="s">
        <v>51</v>
      </c>
      <c r="AB6" s="9">
        <v>6.6</v>
      </c>
      <c r="AC6" s="121" t="s">
        <v>278</v>
      </c>
      <c r="AD6" s="28">
        <v>3</v>
      </c>
      <c r="AE6" s="110" t="s">
        <v>51</v>
      </c>
      <c r="AF6" s="9">
        <v>11.3</v>
      </c>
      <c r="AG6" s="123" t="s">
        <v>302</v>
      </c>
    </row>
    <row r="7" spans="1:33" ht="14.25" customHeight="1">
      <c r="A7" s="107">
        <v>4</v>
      </c>
      <c r="B7" s="13">
        <v>4.3</v>
      </c>
      <c r="C7" s="9">
        <v>2.9</v>
      </c>
      <c r="D7" s="9">
        <v>2.6</v>
      </c>
      <c r="E7" s="9">
        <v>2.1</v>
      </c>
      <c r="F7" s="9">
        <v>3.4</v>
      </c>
      <c r="G7" s="9">
        <v>1.9</v>
      </c>
      <c r="H7" s="9">
        <v>2.9</v>
      </c>
      <c r="I7" s="9">
        <v>3.7</v>
      </c>
      <c r="J7" s="9">
        <v>4.9</v>
      </c>
      <c r="K7" s="9">
        <v>4.4</v>
      </c>
      <c r="L7" s="9">
        <v>5.1</v>
      </c>
      <c r="M7" s="9">
        <v>4.5</v>
      </c>
      <c r="N7" s="9">
        <v>3.3</v>
      </c>
      <c r="O7" s="9">
        <v>4.2</v>
      </c>
      <c r="P7" s="9">
        <v>4.5</v>
      </c>
      <c r="Q7" s="9">
        <v>2.7</v>
      </c>
      <c r="R7" s="9">
        <v>1.8</v>
      </c>
      <c r="S7" s="9">
        <v>2.5</v>
      </c>
      <c r="T7" s="9">
        <v>1.7</v>
      </c>
      <c r="U7" s="9">
        <v>1</v>
      </c>
      <c r="V7" s="9">
        <v>0.5</v>
      </c>
      <c r="W7" s="9">
        <v>1.2</v>
      </c>
      <c r="X7" s="9">
        <v>1.7</v>
      </c>
      <c r="Y7" s="9">
        <v>1.2</v>
      </c>
      <c r="Z7" s="38">
        <f t="shared" si="0"/>
        <v>2.8750000000000004</v>
      </c>
      <c r="AA7" s="110" t="s">
        <v>51</v>
      </c>
      <c r="AB7" s="9">
        <v>6</v>
      </c>
      <c r="AC7" s="121" t="s">
        <v>262</v>
      </c>
      <c r="AD7" s="28">
        <v>4</v>
      </c>
      <c r="AE7" s="110" t="s">
        <v>54</v>
      </c>
      <c r="AF7" s="9">
        <v>10</v>
      </c>
      <c r="AG7" s="123" t="s">
        <v>303</v>
      </c>
    </row>
    <row r="8" spans="1:33" ht="14.25" customHeight="1">
      <c r="A8" s="107">
        <v>5</v>
      </c>
      <c r="B8" s="13">
        <v>0.9</v>
      </c>
      <c r="C8" s="9">
        <v>1.3</v>
      </c>
      <c r="D8" s="9">
        <v>1.4</v>
      </c>
      <c r="E8" s="9">
        <v>1.3</v>
      </c>
      <c r="F8" s="9">
        <v>1</v>
      </c>
      <c r="G8" s="9">
        <v>0.5</v>
      </c>
      <c r="H8" s="9">
        <v>0.7</v>
      </c>
      <c r="I8" s="9">
        <v>1.9</v>
      </c>
      <c r="J8" s="9">
        <v>1.6</v>
      </c>
      <c r="K8" s="9">
        <v>1.7</v>
      </c>
      <c r="L8" s="9">
        <v>1.4</v>
      </c>
      <c r="M8" s="9">
        <v>4.4</v>
      </c>
      <c r="N8" s="9">
        <v>5.1</v>
      </c>
      <c r="O8" s="9">
        <v>4.5</v>
      </c>
      <c r="P8" s="9">
        <v>5.1</v>
      </c>
      <c r="Q8" s="9">
        <v>5.1</v>
      </c>
      <c r="R8" s="9">
        <v>4.5</v>
      </c>
      <c r="S8" s="9">
        <v>4.8</v>
      </c>
      <c r="T8" s="9">
        <v>3.8</v>
      </c>
      <c r="U8" s="9">
        <v>4.3</v>
      </c>
      <c r="V8" s="9">
        <v>3.1</v>
      </c>
      <c r="W8" s="9">
        <v>1.6</v>
      </c>
      <c r="X8" s="9">
        <v>2.3</v>
      </c>
      <c r="Y8" s="9">
        <v>1.8</v>
      </c>
      <c r="Z8" s="38">
        <f t="shared" si="0"/>
        <v>2.670833333333333</v>
      </c>
      <c r="AA8" s="110" t="s">
        <v>46</v>
      </c>
      <c r="AB8" s="9">
        <v>6.2</v>
      </c>
      <c r="AC8" s="121" t="s">
        <v>279</v>
      </c>
      <c r="AD8" s="28">
        <v>5</v>
      </c>
      <c r="AE8" s="110" t="s">
        <v>46</v>
      </c>
      <c r="AF8" s="9">
        <v>9.7</v>
      </c>
      <c r="AG8" s="123" t="s">
        <v>301</v>
      </c>
    </row>
    <row r="9" spans="1:33" ht="14.25" customHeight="1">
      <c r="A9" s="107">
        <v>6</v>
      </c>
      <c r="B9" s="13">
        <v>2.5</v>
      </c>
      <c r="C9" s="9">
        <v>3.4</v>
      </c>
      <c r="D9" s="9">
        <v>2.1</v>
      </c>
      <c r="E9" s="9">
        <v>1.8</v>
      </c>
      <c r="F9" s="9">
        <v>1.2</v>
      </c>
      <c r="G9" s="9">
        <v>3.1</v>
      </c>
      <c r="H9" s="9">
        <v>2.4</v>
      </c>
      <c r="I9" s="9">
        <v>3.1</v>
      </c>
      <c r="J9" s="9">
        <v>2.6</v>
      </c>
      <c r="K9" s="9">
        <v>3.6</v>
      </c>
      <c r="L9" s="9">
        <v>3.2</v>
      </c>
      <c r="M9" s="9">
        <v>3.8</v>
      </c>
      <c r="N9" s="9">
        <v>3.3</v>
      </c>
      <c r="O9" s="9">
        <v>2.9</v>
      </c>
      <c r="P9" s="9">
        <v>3.1</v>
      </c>
      <c r="Q9" s="9">
        <v>3.6</v>
      </c>
      <c r="R9" s="9">
        <v>1.4</v>
      </c>
      <c r="S9" s="9">
        <v>1.3</v>
      </c>
      <c r="T9" s="9">
        <v>0.1</v>
      </c>
      <c r="U9" s="9">
        <v>1.3</v>
      </c>
      <c r="V9" s="9">
        <v>0.7</v>
      </c>
      <c r="W9" s="9">
        <v>1.2</v>
      </c>
      <c r="X9" s="9">
        <v>1.4</v>
      </c>
      <c r="Y9" s="9">
        <v>0.6</v>
      </c>
      <c r="Z9" s="38">
        <f t="shared" si="0"/>
        <v>2.2375000000000003</v>
      </c>
      <c r="AA9" s="110" t="s">
        <v>46</v>
      </c>
      <c r="AB9" s="9">
        <v>4.5</v>
      </c>
      <c r="AC9" s="121" t="s">
        <v>280</v>
      </c>
      <c r="AD9" s="28">
        <v>6</v>
      </c>
      <c r="AE9" s="110" t="s">
        <v>49</v>
      </c>
      <c r="AF9" s="9">
        <v>7.7</v>
      </c>
      <c r="AG9" s="123" t="s">
        <v>198</v>
      </c>
    </row>
    <row r="10" spans="1:33" ht="14.25" customHeight="1">
      <c r="A10" s="107">
        <v>7</v>
      </c>
      <c r="B10" s="13">
        <v>1.3</v>
      </c>
      <c r="C10" s="9">
        <v>1.8</v>
      </c>
      <c r="D10" s="9">
        <v>0.8</v>
      </c>
      <c r="E10" s="9">
        <v>1</v>
      </c>
      <c r="F10" s="9">
        <v>1.1</v>
      </c>
      <c r="G10" s="9">
        <v>2.3</v>
      </c>
      <c r="H10" s="9">
        <v>3.1</v>
      </c>
      <c r="I10" s="9">
        <v>1.9</v>
      </c>
      <c r="J10" s="9">
        <v>3</v>
      </c>
      <c r="K10" s="9">
        <v>3.9</v>
      </c>
      <c r="L10" s="9">
        <v>6.2</v>
      </c>
      <c r="M10" s="9">
        <v>5.4</v>
      </c>
      <c r="N10" s="9">
        <v>5.8</v>
      </c>
      <c r="O10" s="9">
        <v>4.9</v>
      </c>
      <c r="P10" s="9">
        <v>5.3</v>
      </c>
      <c r="Q10" s="9">
        <v>5.5</v>
      </c>
      <c r="R10" s="9">
        <v>2.9</v>
      </c>
      <c r="S10" s="9">
        <v>3.4</v>
      </c>
      <c r="T10" s="9">
        <v>1.1</v>
      </c>
      <c r="U10" s="9">
        <v>1.7</v>
      </c>
      <c r="V10" s="9">
        <v>0.7</v>
      </c>
      <c r="W10" s="9">
        <v>1.1</v>
      </c>
      <c r="X10" s="9">
        <v>0.5</v>
      </c>
      <c r="Y10" s="9">
        <v>1.2</v>
      </c>
      <c r="Z10" s="38">
        <f t="shared" si="0"/>
        <v>2.745833333333333</v>
      </c>
      <c r="AA10" s="110" t="s">
        <v>85</v>
      </c>
      <c r="AB10" s="9">
        <v>7</v>
      </c>
      <c r="AC10" s="121" t="s">
        <v>281</v>
      </c>
      <c r="AD10" s="28">
        <v>7</v>
      </c>
      <c r="AE10" s="110" t="s">
        <v>49</v>
      </c>
      <c r="AF10" s="9">
        <v>12.2</v>
      </c>
      <c r="AG10" s="123" t="s">
        <v>304</v>
      </c>
    </row>
    <row r="11" spans="1:33" ht="14.25" customHeight="1">
      <c r="A11" s="107">
        <v>8</v>
      </c>
      <c r="B11" s="13">
        <v>1.2</v>
      </c>
      <c r="C11" s="9">
        <v>1.1</v>
      </c>
      <c r="D11" s="9">
        <v>1.3</v>
      </c>
      <c r="E11" s="9">
        <v>1.1</v>
      </c>
      <c r="F11" s="9">
        <v>2.2</v>
      </c>
      <c r="G11" s="9">
        <v>0.6</v>
      </c>
      <c r="H11" s="9">
        <v>1</v>
      </c>
      <c r="I11" s="9">
        <v>1.8</v>
      </c>
      <c r="J11" s="9">
        <v>2</v>
      </c>
      <c r="K11" s="9">
        <v>2.7</v>
      </c>
      <c r="L11" s="9">
        <v>3.2</v>
      </c>
      <c r="M11" s="9">
        <v>3.6</v>
      </c>
      <c r="N11" s="9">
        <v>3.6</v>
      </c>
      <c r="O11" s="9">
        <v>3.2</v>
      </c>
      <c r="P11" s="9">
        <v>4</v>
      </c>
      <c r="Q11" s="9">
        <v>3.8</v>
      </c>
      <c r="R11" s="9">
        <v>4.1</v>
      </c>
      <c r="S11" s="9">
        <v>4.7</v>
      </c>
      <c r="T11" s="9">
        <v>1.3</v>
      </c>
      <c r="U11" s="9">
        <v>1.9</v>
      </c>
      <c r="V11" s="9">
        <v>1.9</v>
      </c>
      <c r="W11" s="9">
        <v>3</v>
      </c>
      <c r="X11" s="9">
        <v>1.7</v>
      </c>
      <c r="Y11" s="9">
        <v>1.4</v>
      </c>
      <c r="Z11" s="38">
        <f t="shared" si="0"/>
        <v>2.35</v>
      </c>
      <c r="AA11" s="110" t="s">
        <v>53</v>
      </c>
      <c r="AB11" s="9">
        <v>5</v>
      </c>
      <c r="AC11" s="121" t="s">
        <v>282</v>
      </c>
      <c r="AD11" s="28">
        <v>8</v>
      </c>
      <c r="AE11" s="110" t="s">
        <v>51</v>
      </c>
      <c r="AF11" s="9">
        <v>8.8</v>
      </c>
      <c r="AG11" s="123" t="s">
        <v>171</v>
      </c>
    </row>
    <row r="12" spans="1:33" ht="14.25" customHeight="1">
      <c r="A12" s="107">
        <v>9</v>
      </c>
      <c r="B12" s="13">
        <v>1.3</v>
      </c>
      <c r="C12" s="9">
        <v>1.1</v>
      </c>
      <c r="D12" s="9">
        <v>2</v>
      </c>
      <c r="E12" s="9">
        <v>0.5</v>
      </c>
      <c r="F12" s="9">
        <v>0.9</v>
      </c>
      <c r="G12" s="9">
        <v>2.6</v>
      </c>
      <c r="H12" s="9">
        <v>3.3</v>
      </c>
      <c r="I12" s="9">
        <v>4.9</v>
      </c>
      <c r="J12" s="9">
        <v>5.1</v>
      </c>
      <c r="K12" s="9">
        <v>5.8</v>
      </c>
      <c r="L12" s="9">
        <v>4.2</v>
      </c>
      <c r="M12" s="9">
        <v>5.3</v>
      </c>
      <c r="N12" s="9">
        <v>3.6</v>
      </c>
      <c r="O12" s="9">
        <v>3.7</v>
      </c>
      <c r="P12" s="9">
        <v>3.3</v>
      </c>
      <c r="Q12" s="9">
        <v>3.3</v>
      </c>
      <c r="R12" s="9">
        <v>2.6</v>
      </c>
      <c r="S12" s="9">
        <v>3.9</v>
      </c>
      <c r="T12" s="9">
        <v>4.3</v>
      </c>
      <c r="U12" s="9">
        <v>3.9</v>
      </c>
      <c r="V12" s="9">
        <v>2.8</v>
      </c>
      <c r="W12" s="9">
        <v>1.7</v>
      </c>
      <c r="X12" s="9">
        <v>2.5</v>
      </c>
      <c r="Y12" s="9">
        <v>2.1</v>
      </c>
      <c r="Z12" s="38">
        <f t="shared" si="0"/>
        <v>3.1124999999999994</v>
      </c>
      <c r="AA12" s="110" t="s">
        <v>54</v>
      </c>
      <c r="AB12" s="9">
        <v>6.6</v>
      </c>
      <c r="AC12" s="121" t="s">
        <v>283</v>
      </c>
      <c r="AD12" s="28">
        <v>9</v>
      </c>
      <c r="AE12" s="110" t="s">
        <v>54</v>
      </c>
      <c r="AF12" s="9">
        <v>10.9</v>
      </c>
      <c r="AG12" s="123" t="s">
        <v>305</v>
      </c>
    </row>
    <row r="13" spans="1:33" ht="14.25" customHeight="1">
      <c r="A13" s="107">
        <v>10</v>
      </c>
      <c r="B13" s="13">
        <v>1.9</v>
      </c>
      <c r="C13" s="9">
        <v>0.6</v>
      </c>
      <c r="D13" s="9">
        <v>1.1</v>
      </c>
      <c r="E13" s="9">
        <v>1.1</v>
      </c>
      <c r="F13" s="9">
        <v>0.7</v>
      </c>
      <c r="G13" s="9">
        <v>0.2</v>
      </c>
      <c r="H13" s="9">
        <v>1.6</v>
      </c>
      <c r="I13" s="9">
        <v>2.2</v>
      </c>
      <c r="J13" s="9">
        <v>4.2</v>
      </c>
      <c r="K13" s="9">
        <v>3.4</v>
      </c>
      <c r="L13" s="9">
        <v>4</v>
      </c>
      <c r="M13" s="9">
        <v>3.8</v>
      </c>
      <c r="N13" s="9">
        <v>2</v>
      </c>
      <c r="O13" s="9">
        <v>2</v>
      </c>
      <c r="P13" s="9">
        <v>1.9</v>
      </c>
      <c r="Q13" s="9">
        <v>1.7</v>
      </c>
      <c r="R13" s="9">
        <v>1.7</v>
      </c>
      <c r="S13" s="9">
        <v>4.2</v>
      </c>
      <c r="T13" s="9">
        <v>4</v>
      </c>
      <c r="U13" s="9">
        <v>3.5</v>
      </c>
      <c r="V13" s="9">
        <v>2.8</v>
      </c>
      <c r="W13" s="9">
        <v>2.3</v>
      </c>
      <c r="X13" s="9">
        <v>2.7</v>
      </c>
      <c r="Y13" s="9">
        <v>2.4</v>
      </c>
      <c r="Z13" s="38">
        <f t="shared" si="0"/>
        <v>2.3333333333333335</v>
      </c>
      <c r="AA13" s="110" t="s">
        <v>54</v>
      </c>
      <c r="AB13" s="9">
        <v>5.1</v>
      </c>
      <c r="AC13" s="121" t="s">
        <v>284</v>
      </c>
      <c r="AD13" s="28">
        <v>10</v>
      </c>
      <c r="AE13" s="110" t="s">
        <v>54</v>
      </c>
      <c r="AF13" s="9">
        <v>10.4</v>
      </c>
      <c r="AG13" s="123" t="s">
        <v>306</v>
      </c>
    </row>
    <row r="14" spans="1:33" ht="14.25" customHeight="1">
      <c r="A14" s="144">
        <v>11</v>
      </c>
      <c r="B14" s="152">
        <v>1.6</v>
      </c>
      <c r="C14" s="153">
        <v>2</v>
      </c>
      <c r="D14" s="153">
        <v>1.4</v>
      </c>
      <c r="E14" s="153">
        <v>0.9</v>
      </c>
      <c r="F14" s="153">
        <v>0.4</v>
      </c>
      <c r="G14" s="153">
        <v>1.3</v>
      </c>
      <c r="H14" s="153">
        <v>1.5</v>
      </c>
      <c r="I14" s="153">
        <v>2.1</v>
      </c>
      <c r="J14" s="153">
        <v>2.4</v>
      </c>
      <c r="K14" s="153">
        <v>2</v>
      </c>
      <c r="L14" s="153">
        <v>2.5</v>
      </c>
      <c r="M14" s="153">
        <v>3.3</v>
      </c>
      <c r="N14" s="153">
        <v>2.8</v>
      </c>
      <c r="O14" s="153">
        <v>3.6</v>
      </c>
      <c r="P14" s="153">
        <v>3.4</v>
      </c>
      <c r="Q14" s="153">
        <v>4</v>
      </c>
      <c r="R14" s="153">
        <v>3.1</v>
      </c>
      <c r="S14" s="153">
        <v>3.2</v>
      </c>
      <c r="T14" s="153">
        <v>0.8</v>
      </c>
      <c r="U14" s="153">
        <v>1.8</v>
      </c>
      <c r="V14" s="153">
        <v>1.3</v>
      </c>
      <c r="W14" s="153">
        <v>0.9</v>
      </c>
      <c r="X14" s="153">
        <v>0.6</v>
      </c>
      <c r="Y14" s="153">
        <v>1</v>
      </c>
      <c r="Z14" s="147">
        <f t="shared" si="0"/>
        <v>1.9958333333333333</v>
      </c>
      <c r="AA14" s="154" t="s">
        <v>51</v>
      </c>
      <c r="AB14" s="153">
        <v>4.9</v>
      </c>
      <c r="AC14" s="155" t="s">
        <v>285</v>
      </c>
      <c r="AD14" s="150">
        <v>11</v>
      </c>
      <c r="AE14" s="154" t="s">
        <v>51</v>
      </c>
      <c r="AF14" s="153">
        <v>8.8</v>
      </c>
      <c r="AG14" s="156" t="s">
        <v>307</v>
      </c>
    </row>
    <row r="15" spans="1:33" ht="14.25" customHeight="1">
      <c r="A15" s="107">
        <v>12</v>
      </c>
      <c r="B15" s="13">
        <v>0.6</v>
      </c>
      <c r="C15" s="9">
        <v>0.5</v>
      </c>
      <c r="D15" s="9">
        <v>0.7</v>
      </c>
      <c r="E15" s="9">
        <v>0.9</v>
      </c>
      <c r="F15" s="9">
        <v>1.5</v>
      </c>
      <c r="G15" s="9">
        <v>2.8</v>
      </c>
      <c r="H15" s="9">
        <v>3.6</v>
      </c>
      <c r="I15" s="9">
        <v>2.7</v>
      </c>
      <c r="J15" s="9">
        <v>3.5</v>
      </c>
      <c r="K15" s="9">
        <v>3.2</v>
      </c>
      <c r="L15" s="9">
        <v>4</v>
      </c>
      <c r="M15" s="9">
        <v>4.8</v>
      </c>
      <c r="N15" s="9">
        <v>4.1</v>
      </c>
      <c r="O15" s="9">
        <v>3.2</v>
      </c>
      <c r="P15" s="9">
        <v>3.5</v>
      </c>
      <c r="Q15" s="9">
        <v>1.6</v>
      </c>
      <c r="R15" s="9">
        <v>2.3</v>
      </c>
      <c r="S15" s="9">
        <v>1.5</v>
      </c>
      <c r="T15" s="9">
        <v>0.8</v>
      </c>
      <c r="U15" s="9">
        <v>0.5</v>
      </c>
      <c r="V15" s="9">
        <v>0.6</v>
      </c>
      <c r="W15" s="9">
        <v>1.5</v>
      </c>
      <c r="X15" s="9">
        <v>0.5</v>
      </c>
      <c r="Y15" s="9">
        <v>0.5</v>
      </c>
      <c r="Z15" s="38">
        <f t="shared" si="0"/>
        <v>2.058333333333333</v>
      </c>
      <c r="AA15" s="110" t="s">
        <v>46</v>
      </c>
      <c r="AB15" s="9">
        <v>5.7</v>
      </c>
      <c r="AC15" s="121" t="s">
        <v>286</v>
      </c>
      <c r="AD15" s="28">
        <v>12</v>
      </c>
      <c r="AE15" s="110" t="s">
        <v>46</v>
      </c>
      <c r="AF15" s="9">
        <v>9</v>
      </c>
      <c r="AG15" s="123" t="s">
        <v>308</v>
      </c>
    </row>
    <row r="16" spans="1:33" ht="14.25" customHeight="1">
      <c r="A16" s="107">
        <v>13</v>
      </c>
      <c r="B16" s="13">
        <v>1</v>
      </c>
      <c r="C16" s="9">
        <v>0.4</v>
      </c>
      <c r="D16" s="9">
        <v>1</v>
      </c>
      <c r="E16" s="9">
        <v>0.4</v>
      </c>
      <c r="F16" s="9">
        <v>1</v>
      </c>
      <c r="G16" s="9">
        <v>0.8</v>
      </c>
      <c r="H16" s="9">
        <v>0.9</v>
      </c>
      <c r="I16" s="9">
        <v>0.9</v>
      </c>
      <c r="J16" s="9">
        <v>0.9</v>
      </c>
      <c r="K16" s="9">
        <v>1.4</v>
      </c>
      <c r="L16" s="9">
        <v>1.4</v>
      </c>
      <c r="M16" s="9">
        <v>2.3</v>
      </c>
      <c r="N16" s="9">
        <v>3.1</v>
      </c>
      <c r="O16" s="9">
        <v>3.3</v>
      </c>
      <c r="P16" s="9">
        <v>1</v>
      </c>
      <c r="Q16" s="9">
        <v>1.9</v>
      </c>
      <c r="R16" s="9">
        <v>1.9</v>
      </c>
      <c r="S16" s="9">
        <v>2.9</v>
      </c>
      <c r="T16" s="9">
        <v>3.9</v>
      </c>
      <c r="U16" s="9">
        <v>2.3</v>
      </c>
      <c r="V16" s="9">
        <v>1.9</v>
      </c>
      <c r="W16" s="9">
        <v>3.1</v>
      </c>
      <c r="X16" s="9">
        <v>5.1</v>
      </c>
      <c r="Y16" s="9">
        <v>3</v>
      </c>
      <c r="Z16" s="38">
        <f t="shared" si="0"/>
        <v>1.9083333333333332</v>
      </c>
      <c r="AA16" s="110" t="s">
        <v>49</v>
      </c>
      <c r="AB16" s="9">
        <v>6.3</v>
      </c>
      <c r="AC16" s="121" t="s">
        <v>287</v>
      </c>
      <c r="AD16" s="28">
        <v>13</v>
      </c>
      <c r="AE16" s="110" t="s">
        <v>55</v>
      </c>
      <c r="AF16" s="9">
        <v>14</v>
      </c>
      <c r="AG16" s="123" t="s">
        <v>309</v>
      </c>
    </row>
    <row r="17" spans="1:33" ht="14.25" customHeight="1">
      <c r="A17" s="107">
        <v>14</v>
      </c>
      <c r="B17" s="13">
        <v>1.2</v>
      </c>
      <c r="C17" s="9">
        <v>1.6</v>
      </c>
      <c r="D17" s="9">
        <v>1.2</v>
      </c>
      <c r="E17" s="9">
        <v>1.2</v>
      </c>
      <c r="F17" s="9">
        <v>1.1</v>
      </c>
      <c r="G17" s="9">
        <v>0.6</v>
      </c>
      <c r="H17" s="9">
        <v>0.8</v>
      </c>
      <c r="I17" s="9">
        <v>2.5</v>
      </c>
      <c r="J17" s="9">
        <v>3.2</v>
      </c>
      <c r="K17" s="9">
        <v>3</v>
      </c>
      <c r="L17" s="9">
        <v>2.5</v>
      </c>
      <c r="M17" s="9">
        <v>2.3</v>
      </c>
      <c r="N17" s="9">
        <v>3</v>
      </c>
      <c r="O17" s="9">
        <v>2.3</v>
      </c>
      <c r="P17" s="9">
        <v>2.2</v>
      </c>
      <c r="Q17" s="9">
        <v>3.6</v>
      </c>
      <c r="R17" s="9">
        <v>2.4</v>
      </c>
      <c r="S17" s="9">
        <v>1</v>
      </c>
      <c r="T17" s="9">
        <v>1.5</v>
      </c>
      <c r="U17" s="9">
        <v>1.1</v>
      </c>
      <c r="V17" s="9">
        <v>1.2</v>
      </c>
      <c r="W17" s="9">
        <v>1.7</v>
      </c>
      <c r="X17" s="9">
        <v>1.3</v>
      </c>
      <c r="Y17" s="9">
        <v>0.6</v>
      </c>
      <c r="Z17" s="38">
        <f t="shared" si="0"/>
        <v>1.7958333333333334</v>
      </c>
      <c r="AA17" s="110" t="s">
        <v>51</v>
      </c>
      <c r="AB17" s="9">
        <v>4.4</v>
      </c>
      <c r="AC17" s="121" t="s">
        <v>288</v>
      </c>
      <c r="AD17" s="28">
        <v>14</v>
      </c>
      <c r="AE17" s="110" t="s">
        <v>51</v>
      </c>
      <c r="AF17" s="9">
        <v>7.7</v>
      </c>
      <c r="AG17" s="123" t="s">
        <v>310</v>
      </c>
    </row>
    <row r="18" spans="1:33" ht="14.25" customHeight="1">
      <c r="A18" s="107">
        <v>15</v>
      </c>
      <c r="B18" s="13">
        <v>1.1</v>
      </c>
      <c r="C18" s="9">
        <v>3.1</v>
      </c>
      <c r="D18" s="9">
        <v>0.7</v>
      </c>
      <c r="E18" s="9">
        <v>1.2</v>
      </c>
      <c r="F18" s="9">
        <v>1.1</v>
      </c>
      <c r="G18" s="9">
        <v>0.9</v>
      </c>
      <c r="H18" s="9">
        <v>1.6</v>
      </c>
      <c r="I18" s="9">
        <v>2.1</v>
      </c>
      <c r="J18" s="9">
        <v>1.4</v>
      </c>
      <c r="K18" s="9">
        <v>3.5</v>
      </c>
      <c r="L18" s="9">
        <v>1.1</v>
      </c>
      <c r="M18" s="9">
        <v>2.3</v>
      </c>
      <c r="N18" s="9">
        <v>3.3</v>
      </c>
      <c r="O18" s="9">
        <v>2.6</v>
      </c>
      <c r="P18" s="9">
        <v>3.9</v>
      </c>
      <c r="Q18" s="9">
        <v>1.6</v>
      </c>
      <c r="R18" s="9">
        <v>1.7</v>
      </c>
      <c r="S18" s="9">
        <v>2.6</v>
      </c>
      <c r="T18" s="9">
        <v>2</v>
      </c>
      <c r="U18" s="9">
        <v>3.2</v>
      </c>
      <c r="V18" s="9">
        <v>1.2</v>
      </c>
      <c r="W18" s="9">
        <v>0.9</v>
      </c>
      <c r="X18" s="9">
        <v>0.7</v>
      </c>
      <c r="Y18" s="9">
        <v>0.3</v>
      </c>
      <c r="Z18" s="38">
        <f t="shared" si="0"/>
        <v>1.8375000000000006</v>
      </c>
      <c r="AA18" s="110" t="s">
        <v>47</v>
      </c>
      <c r="AB18" s="9">
        <v>4.4</v>
      </c>
      <c r="AC18" s="121" t="s">
        <v>289</v>
      </c>
      <c r="AD18" s="28">
        <v>15</v>
      </c>
      <c r="AE18" s="110" t="s">
        <v>54</v>
      </c>
      <c r="AF18" s="9">
        <v>6.5</v>
      </c>
      <c r="AG18" s="123" t="s">
        <v>311</v>
      </c>
    </row>
    <row r="19" spans="1:33" ht="14.25" customHeight="1">
      <c r="A19" s="107">
        <v>16</v>
      </c>
      <c r="B19" s="13">
        <v>0.3</v>
      </c>
      <c r="C19" s="9">
        <v>0.8</v>
      </c>
      <c r="D19" s="9">
        <v>0.5</v>
      </c>
      <c r="E19" s="9">
        <v>1.8</v>
      </c>
      <c r="F19" s="9">
        <v>1.3</v>
      </c>
      <c r="G19" s="9">
        <v>1.6</v>
      </c>
      <c r="H19" s="9">
        <v>1.9</v>
      </c>
      <c r="I19" s="9">
        <v>2.6</v>
      </c>
      <c r="J19" s="9">
        <v>2.1</v>
      </c>
      <c r="K19" s="9">
        <v>1.9</v>
      </c>
      <c r="L19" s="9">
        <v>2.1</v>
      </c>
      <c r="M19" s="9">
        <v>3.9</v>
      </c>
      <c r="N19" s="9">
        <v>3.2</v>
      </c>
      <c r="O19" s="9">
        <v>6.3</v>
      </c>
      <c r="P19" s="9">
        <v>4.5</v>
      </c>
      <c r="Q19" s="9">
        <v>5.2</v>
      </c>
      <c r="R19" s="9">
        <v>3.7</v>
      </c>
      <c r="S19" s="9">
        <v>6.5</v>
      </c>
      <c r="T19" s="9">
        <v>3.9</v>
      </c>
      <c r="U19" s="9">
        <v>3.1</v>
      </c>
      <c r="V19" s="9">
        <v>2.5</v>
      </c>
      <c r="W19" s="9">
        <v>0.4</v>
      </c>
      <c r="X19" s="9">
        <v>0.3</v>
      </c>
      <c r="Y19" s="9">
        <v>0.8</v>
      </c>
      <c r="Z19" s="38">
        <f t="shared" si="0"/>
        <v>2.55</v>
      </c>
      <c r="AA19" s="110" t="s">
        <v>51</v>
      </c>
      <c r="AB19" s="9">
        <v>8.6</v>
      </c>
      <c r="AC19" s="121" t="s">
        <v>134</v>
      </c>
      <c r="AD19" s="28">
        <v>16</v>
      </c>
      <c r="AE19" s="110" t="s">
        <v>51</v>
      </c>
      <c r="AF19" s="9">
        <v>16.3</v>
      </c>
      <c r="AG19" s="123" t="s">
        <v>237</v>
      </c>
    </row>
    <row r="20" spans="1:33" ht="14.25" customHeight="1">
      <c r="A20" s="107">
        <v>17</v>
      </c>
      <c r="B20" s="13">
        <v>0.9</v>
      </c>
      <c r="C20" s="9">
        <v>1</v>
      </c>
      <c r="D20" s="9">
        <v>0.3</v>
      </c>
      <c r="E20" s="9">
        <v>0.3</v>
      </c>
      <c r="F20" s="9">
        <v>0.3</v>
      </c>
      <c r="G20" s="9">
        <v>0.2</v>
      </c>
      <c r="H20" s="9">
        <v>0.5</v>
      </c>
      <c r="I20" s="9">
        <v>3.1</v>
      </c>
      <c r="J20" s="9">
        <v>1.4</v>
      </c>
      <c r="K20" s="10">
        <v>1.8</v>
      </c>
      <c r="L20" s="9">
        <v>2.1</v>
      </c>
      <c r="M20" s="9">
        <v>3.6</v>
      </c>
      <c r="N20" s="9">
        <v>3.1</v>
      </c>
      <c r="O20" s="9">
        <v>3.3</v>
      </c>
      <c r="P20" s="9">
        <v>3.6</v>
      </c>
      <c r="Q20" s="9">
        <v>3.5</v>
      </c>
      <c r="R20" s="9">
        <v>3.2</v>
      </c>
      <c r="S20" s="9">
        <v>3.7</v>
      </c>
      <c r="T20" s="9">
        <v>2.6</v>
      </c>
      <c r="U20" s="9">
        <v>3.9</v>
      </c>
      <c r="V20" s="9">
        <v>2.4</v>
      </c>
      <c r="W20" s="9">
        <v>2.1</v>
      </c>
      <c r="X20" s="9">
        <v>2.1</v>
      </c>
      <c r="Y20" s="9">
        <v>2</v>
      </c>
      <c r="Z20" s="38">
        <f t="shared" si="0"/>
        <v>2.1250000000000004</v>
      </c>
      <c r="AA20" s="110" t="s">
        <v>46</v>
      </c>
      <c r="AB20" s="9">
        <v>4.8</v>
      </c>
      <c r="AC20" s="121" t="s">
        <v>290</v>
      </c>
      <c r="AD20" s="28">
        <v>17</v>
      </c>
      <c r="AE20" s="110" t="s">
        <v>46</v>
      </c>
      <c r="AF20" s="9">
        <v>7.9</v>
      </c>
      <c r="AG20" s="123" t="s">
        <v>312</v>
      </c>
    </row>
    <row r="21" spans="1:33" ht="14.25" customHeight="1">
      <c r="A21" s="107">
        <v>18</v>
      </c>
      <c r="B21" s="13">
        <v>1.6</v>
      </c>
      <c r="C21" s="9">
        <v>1.8</v>
      </c>
      <c r="D21" s="9">
        <v>1.7</v>
      </c>
      <c r="E21" s="9">
        <v>2.1</v>
      </c>
      <c r="F21" s="9">
        <v>1.6</v>
      </c>
      <c r="G21" s="9">
        <v>1.7</v>
      </c>
      <c r="H21" s="9">
        <v>1.6</v>
      </c>
      <c r="I21" s="9">
        <v>0.8</v>
      </c>
      <c r="J21" s="9">
        <v>1.2</v>
      </c>
      <c r="K21" s="9">
        <v>2.1</v>
      </c>
      <c r="L21" s="9">
        <v>1.4</v>
      </c>
      <c r="M21" s="9">
        <v>1.8</v>
      </c>
      <c r="N21" s="9">
        <v>1.1</v>
      </c>
      <c r="O21" s="9">
        <v>2.4</v>
      </c>
      <c r="P21" s="9">
        <v>2.3</v>
      </c>
      <c r="Q21" s="9">
        <v>2</v>
      </c>
      <c r="R21" s="9">
        <v>3</v>
      </c>
      <c r="S21" s="9">
        <v>1.1</v>
      </c>
      <c r="T21" s="9">
        <v>1.2</v>
      </c>
      <c r="U21" s="9">
        <v>0.9</v>
      </c>
      <c r="V21" s="9">
        <v>0.6</v>
      </c>
      <c r="W21" s="9">
        <v>0.7</v>
      </c>
      <c r="X21" s="9">
        <v>1</v>
      </c>
      <c r="Y21" s="9">
        <v>0.4</v>
      </c>
      <c r="Z21" s="38">
        <f t="shared" si="0"/>
        <v>1.5041666666666667</v>
      </c>
      <c r="AA21" s="110" t="s">
        <v>49</v>
      </c>
      <c r="AB21" s="9">
        <v>3.1</v>
      </c>
      <c r="AC21" s="121" t="s">
        <v>291</v>
      </c>
      <c r="AD21" s="28">
        <v>18</v>
      </c>
      <c r="AE21" s="110" t="s">
        <v>50</v>
      </c>
      <c r="AF21" s="9">
        <v>5.4</v>
      </c>
      <c r="AG21" s="123" t="s">
        <v>313</v>
      </c>
    </row>
    <row r="22" spans="1:33" ht="14.25" customHeight="1">
      <c r="A22" s="107">
        <v>19</v>
      </c>
      <c r="B22" s="13">
        <v>0.1</v>
      </c>
      <c r="C22" s="9">
        <v>1</v>
      </c>
      <c r="D22" s="9">
        <v>2.5</v>
      </c>
      <c r="E22" s="9">
        <v>2.1</v>
      </c>
      <c r="F22" s="9">
        <v>2.6</v>
      </c>
      <c r="G22" s="9">
        <v>2.4</v>
      </c>
      <c r="H22" s="9">
        <v>3.9</v>
      </c>
      <c r="I22" s="9">
        <v>6.8</v>
      </c>
      <c r="J22" s="9">
        <v>6.8</v>
      </c>
      <c r="K22" s="9">
        <v>6.1</v>
      </c>
      <c r="L22" s="9">
        <v>9.1</v>
      </c>
      <c r="M22" s="9">
        <v>8</v>
      </c>
      <c r="N22" s="9">
        <v>8</v>
      </c>
      <c r="O22" s="9">
        <v>9.9</v>
      </c>
      <c r="P22" s="9">
        <v>7.6</v>
      </c>
      <c r="Q22" s="9">
        <v>8.2</v>
      </c>
      <c r="R22" s="9">
        <v>5.1</v>
      </c>
      <c r="S22" s="9">
        <v>6.8</v>
      </c>
      <c r="T22" s="9">
        <v>5.4</v>
      </c>
      <c r="U22" s="9">
        <v>5</v>
      </c>
      <c r="V22" s="9">
        <v>5.4</v>
      </c>
      <c r="W22" s="9">
        <v>5.4</v>
      </c>
      <c r="X22" s="9">
        <v>5.5</v>
      </c>
      <c r="Y22" s="9">
        <v>7.1</v>
      </c>
      <c r="Z22" s="38">
        <f t="shared" si="0"/>
        <v>5.45</v>
      </c>
      <c r="AA22" s="110" t="s">
        <v>49</v>
      </c>
      <c r="AB22" s="9">
        <v>10.4</v>
      </c>
      <c r="AC22" s="121" t="s">
        <v>292</v>
      </c>
      <c r="AD22" s="28">
        <v>19</v>
      </c>
      <c r="AE22" s="110" t="s">
        <v>49</v>
      </c>
      <c r="AF22" s="9">
        <v>20.8</v>
      </c>
      <c r="AG22" s="123" t="s">
        <v>134</v>
      </c>
    </row>
    <row r="23" spans="1:33" ht="14.25" customHeight="1">
      <c r="A23" s="107">
        <v>20</v>
      </c>
      <c r="B23" s="13">
        <v>6.5</v>
      </c>
      <c r="C23" s="9">
        <v>7.1</v>
      </c>
      <c r="D23" s="9">
        <v>6.5</v>
      </c>
      <c r="E23" s="9">
        <v>5.5</v>
      </c>
      <c r="F23" s="9">
        <v>5.1</v>
      </c>
      <c r="G23" s="9">
        <v>4.8</v>
      </c>
      <c r="H23" s="9">
        <v>4.8</v>
      </c>
      <c r="I23" s="9">
        <v>6.2</v>
      </c>
      <c r="J23" s="9">
        <v>5.7</v>
      </c>
      <c r="K23" s="9">
        <v>7.6</v>
      </c>
      <c r="L23" s="9">
        <v>4.5</v>
      </c>
      <c r="M23" s="9">
        <v>3.3</v>
      </c>
      <c r="N23" s="9">
        <v>3.8</v>
      </c>
      <c r="O23" s="9">
        <v>4.3</v>
      </c>
      <c r="P23" s="9">
        <v>4.9</v>
      </c>
      <c r="Q23" s="9">
        <v>5.2</v>
      </c>
      <c r="R23" s="9">
        <v>4.2</v>
      </c>
      <c r="S23" s="9">
        <v>4.6</v>
      </c>
      <c r="T23" s="9">
        <v>2.8</v>
      </c>
      <c r="U23" s="9">
        <v>3.6</v>
      </c>
      <c r="V23" s="9">
        <v>4</v>
      </c>
      <c r="W23" s="9">
        <v>4.8</v>
      </c>
      <c r="X23" s="9">
        <v>4.4</v>
      </c>
      <c r="Y23" s="9">
        <v>3.5</v>
      </c>
      <c r="Z23" s="38">
        <f t="shared" si="0"/>
        <v>4.904166666666667</v>
      </c>
      <c r="AA23" s="110" t="s">
        <v>49</v>
      </c>
      <c r="AB23" s="9">
        <v>8</v>
      </c>
      <c r="AC23" s="121" t="s">
        <v>276</v>
      </c>
      <c r="AD23" s="28">
        <v>20</v>
      </c>
      <c r="AE23" s="110" t="s">
        <v>49</v>
      </c>
      <c r="AF23" s="9">
        <v>16.1</v>
      </c>
      <c r="AG23" s="123" t="s">
        <v>314</v>
      </c>
    </row>
    <row r="24" spans="1:33" ht="14.25" customHeight="1">
      <c r="A24" s="144">
        <v>21</v>
      </c>
      <c r="B24" s="152">
        <v>3.7</v>
      </c>
      <c r="C24" s="153">
        <v>3.1</v>
      </c>
      <c r="D24" s="153">
        <v>3.3</v>
      </c>
      <c r="E24" s="153">
        <v>2.9</v>
      </c>
      <c r="F24" s="153">
        <v>2.7</v>
      </c>
      <c r="G24" s="153">
        <v>2.3</v>
      </c>
      <c r="H24" s="153">
        <v>4.2</v>
      </c>
      <c r="I24" s="153">
        <v>4.2</v>
      </c>
      <c r="J24" s="153">
        <v>3.6</v>
      </c>
      <c r="K24" s="153">
        <v>4</v>
      </c>
      <c r="L24" s="153">
        <v>4.1</v>
      </c>
      <c r="M24" s="153">
        <v>5</v>
      </c>
      <c r="N24" s="153">
        <v>6.8</v>
      </c>
      <c r="O24" s="153">
        <v>4.6</v>
      </c>
      <c r="P24" s="153">
        <v>4.8</v>
      </c>
      <c r="Q24" s="153">
        <v>4.1</v>
      </c>
      <c r="R24" s="153">
        <v>3.7</v>
      </c>
      <c r="S24" s="153">
        <v>2.6</v>
      </c>
      <c r="T24" s="153">
        <v>1.8</v>
      </c>
      <c r="U24" s="153">
        <v>2.4</v>
      </c>
      <c r="V24" s="153">
        <v>2.3</v>
      </c>
      <c r="W24" s="153">
        <v>2.7</v>
      </c>
      <c r="X24" s="153">
        <v>2.4</v>
      </c>
      <c r="Y24" s="153">
        <v>2.4</v>
      </c>
      <c r="Z24" s="147">
        <f t="shared" si="0"/>
        <v>3.4875000000000003</v>
      </c>
      <c r="AA24" s="154" t="s">
        <v>46</v>
      </c>
      <c r="AB24" s="153">
        <v>7.4</v>
      </c>
      <c r="AC24" s="155" t="s">
        <v>293</v>
      </c>
      <c r="AD24" s="150">
        <v>21</v>
      </c>
      <c r="AE24" s="154" t="s">
        <v>49</v>
      </c>
      <c r="AF24" s="153">
        <v>12</v>
      </c>
      <c r="AG24" s="156" t="s">
        <v>104</v>
      </c>
    </row>
    <row r="25" spans="1:33" ht="14.25" customHeight="1">
      <c r="A25" s="107">
        <v>22</v>
      </c>
      <c r="B25" s="13">
        <v>1.9</v>
      </c>
      <c r="C25" s="9">
        <v>2.2</v>
      </c>
      <c r="D25" s="9">
        <v>2</v>
      </c>
      <c r="E25" s="9">
        <v>1.7</v>
      </c>
      <c r="F25" s="9">
        <v>1.5</v>
      </c>
      <c r="G25" s="9">
        <v>2.1</v>
      </c>
      <c r="H25" s="9">
        <v>2.2</v>
      </c>
      <c r="I25" s="9">
        <v>2.7</v>
      </c>
      <c r="J25" s="9">
        <v>4.6</v>
      </c>
      <c r="K25" s="9">
        <v>4.2</v>
      </c>
      <c r="L25" s="9">
        <v>4.1</v>
      </c>
      <c r="M25" s="9">
        <v>4.2</v>
      </c>
      <c r="N25" s="9">
        <v>4.4</v>
      </c>
      <c r="O25" s="9">
        <v>4.5</v>
      </c>
      <c r="P25" s="9">
        <v>4.4</v>
      </c>
      <c r="Q25" s="9">
        <v>3.6</v>
      </c>
      <c r="R25" s="9">
        <v>3.4</v>
      </c>
      <c r="S25" s="9">
        <v>3.4</v>
      </c>
      <c r="T25" s="9">
        <v>2.8</v>
      </c>
      <c r="U25" s="9">
        <v>2.3</v>
      </c>
      <c r="V25" s="9">
        <v>3.3</v>
      </c>
      <c r="W25" s="9">
        <v>4.2</v>
      </c>
      <c r="X25" s="9">
        <v>3.9</v>
      </c>
      <c r="Y25" s="9">
        <v>1.8</v>
      </c>
      <c r="Z25" s="38">
        <f t="shared" si="0"/>
        <v>3.141666666666666</v>
      </c>
      <c r="AA25" s="110" t="s">
        <v>46</v>
      </c>
      <c r="AB25" s="9">
        <v>6</v>
      </c>
      <c r="AC25" s="121" t="s">
        <v>180</v>
      </c>
      <c r="AD25" s="28">
        <v>22</v>
      </c>
      <c r="AE25" s="110" t="s">
        <v>49</v>
      </c>
      <c r="AF25" s="9">
        <v>9.7</v>
      </c>
      <c r="AG25" s="123" t="s">
        <v>315</v>
      </c>
    </row>
    <row r="26" spans="1:33" ht="14.25" customHeight="1">
      <c r="A26" s="107">
        <v>23</v>
      </c>
      <c r="B26" s="13">
        <v>1.8</v>
      </c>
      <c r="C26" s="9">
        <v>1.1</v>
      </c>
      <c r="D26" s="9">
        <v>2.1</v>
      </c>
      <c r="E26" s="9">
        <v>1.4</v>
      </c>
      <c r="F26" s="9">
        <v>0.7</v>
      </c>
      <c r="G26" s="9">
        <v>1.9</v>
      </c>
      <c r="H26" s="9">
        <v>1.8</v>
      </c>
      <c r="I26" s="9">
        <v>0.9</v>
      </c>
      <c r="J26" s="9">
        <v>0.8</v>
      </c>
      <c r="K26" s="9">
        <v>1</v>
      </c>
      <c r="L26" s="9">
        <v>2.2</v>
      </c>
      <c r="M26" s="9">
        <v>3.1</v>
      </c>
      <c r="N26" s="9">
        <v>2.9</v>
      </c>
      <c r="O26" s="9">
        <v>3.1</v>
      </c>
      <c r="P26" s="9">
        <v>3.5</v>
      </c>
      <c r="Q26" s="9">
        <v>4.3</v>
      </c>
      <c r="R26" s="9">
        <v>3</v>
      </c>
      <c r="S26" s="9">
        <v>2.6</v>
      </c>
      <c r="T26" s="9">
        <v>2.2</v>
      </c>
      <c r="U26" s="9">
        <v>3.3</v>
      </c>
      <c r="V26" s="9">
        <v>0.8</v>
      </c>
      <c r="W26" s="9">
        <v>1.2</v>
      </c>
      <c r="X26" s="9">
        <v>1.9</v>
      </c>
      <c r="Y26" s="9">
        <v>1.1</v>
      </c>
      <c r="Z26" s="38">
        <f t="shared" si="0"/>
        <v>2.029166666666667</v>
      </c>
      <c r="AA26" s="110" t="s">
        <v>51</v>
      </c>
      <c r="AB26" s="9">
        <v>4.9</v>
      </c>
      <c r="AC26" s="121" t="s">
        <v>294</v>
      </c>
      <c r="AD26" s="28">
        <v>23</v>
      </c>
      <c r="AE26" s="110" t="s">
        <v>51</v>
      </c>
      <c r="AF26" s="9">
        <v>8.1</v>
      </c>
      <c r="AG26" s="123" t="s">
        <v>316</v>
      </c>
    </row>
    <row r="27" spans="1:33" ht="14.25" customHeight="1">
      <c r="A27" s="107">
        <v>24</v>
      </c>
      <c r="B27" s="13">
        <v>0.9</v>
      </c>
      <c r="C27" s="9">
        <v>1.1</v>
      </c>
      <c r="D27" s="9">
        <v>1.1</v>
      </c>
      <c r="E27" s="9">
        <v>0.3</v>
      </c>
      <c r="F27" s="9">
        <v>0.6</v>
      </c>
      <c r="G27" s="9">
        <v>1.4</v>
      </c>
      <c r="H27" s="9">
        <v>3.3</v>
      </c>
      <c r="I27" s="9">
        <v>4.7</v>
      </c>
      <c r="J27" s="9">
        <v>4.4</v>
      </c>
      <c r="K27" s="9">
        <v>3.6</v>
      </c>
      <c r="L27" s="9">
        <v>3.9</v>
      </c>
      <c r="M27" s="9">
        <v>3.2</v>
      </c>
      <c r="N27" s="9">
        <v>4.9</v>
      </c>
      <c r="O27" s="9">
        <v>4.1</v>
      </c>
      <c r="P27" s="9">
        <v>5.5</v>
      </c>
      <c r="Q27" s="9">
        <v>3.8</v>
      </c>
      <c r="R27" s="9">
        <v>5.1</v>
      </c>
      <c r="S27" s="9">
        <v>4.4</v>
      </c>
      <c r="T27" s="9">
        <v>4.3</v>
      </c>
      <c r="U27" s="9">
        <v>3.3</v>
      </c>
      <c r="V27" s="9">
        <v>2.5</v>
      </c>
      <c r="W27" s="9">
        <v>2</v>
      </c>
      <c r="X27" s="9">
        <v>2.5</v>
      </c>
      <c r="Y27" s="9">
        <v>3.6</v>
      </c>
      <c r="Z27" s="38">
        <f t="shared" si="0"/>
        <v>3.104166666666666</v>
      </c>
      <c r="AA27" s="110" t="s">
        <v>51</v>
      </c>
      <c r="AB27" s="9">
        <v>6.5</v>
      </c>
      <c r="AC27" s="121" t="s">
        <v>295</v>
      </c>
      <c r="AD27" s="28">
        <v>24</v>
      </c>
      <c r="AE27" s="110" t="s">
        <v>51</v>
      </c>
      <c r="AF27" s="9">
        <v>11.3</v>
      </c>
      <c r="AG27" s="123" t="s">
        <v>317</v>
      </c>
    </row>
    <row r="28" spans="1:33" ht="14.25" customHeight="1">
      <c r="A28" s="107">
        <v>25</v>
      </c>
      <c r="B28" s="13">
        <v>1.4</v>
      </c>
      <c r="C28" s="9">
        <v>2.3</v>
      </c>
      <c r="D28" s="9">
        <v>2.2</v>
      </c>
      <c r="E28" s="9">
        <v>1.8</v>
      </c>
      <c r="F28" s="9">
        <v>1.1</v>
      </c>
      <c r="G28" s="9">
        <v>1.8</v>
      </c>
      <c r="H28" s="9">
        <v>4.4</v>
      </c>
      <c r="I28" s="9">
        <v>4.6</v>
      </c>
      <c r="J28" s="9">
        <v>2.6</v>
      </c>
      <c r="K28" s="9">
        <v>2.9</v>
      </c>
      <c r="L28" s="9">
        <v>3.5</v>
      </c>
      <c r="M28" s="9">
        <v>5.8</v>
      </c>
      <c r="N28" s="9">
        <v>5.8</v>
      </c>
      <c r="O28" s="9">
        <v>5.4</v>
      </c>
      <c r="P28" s="9">
        <v>4.1</v>
      </c>
      <c r="Q28" s="9">
        <v>5.3</v>
      </c>
      <c r="R28" s="9">
        <v>3.9</v>
      </c>
      <c r="S28" s="9">
        <v>2</v>
      </c>
      <c r="T28" s="9">
        <v>1.3</v>
      </c>
      <c r="U28" s="9">
        <v>0.9</v>
      </c>
      <c r="V28" s="9">
        <v>0.4</v>
      </c>
      <c r="W28" s="9">
        <v>0.6</v>
      </c>
      <c r="X28" s="9">
        <v>0.5</v>
      </c>
      <c r="Y28" s="9">
        <v>1.1</v>
      </c>
      <c r="Z28" s="38">
        <f t="shared" si="0"/>
        <v>2.737499999999999</v>
      </c>
      <c r="AA28" s="110" t="s">
        <v>51</v>
      </c>
      <c r="AB28" s="9">
        <v>6.3</v>
      </c>
      <c r="AC28" s="121" t="s">
        <v>296</v>
      </c>
      <c r="AD28" s="28">
        <v>25</v>
      </c>
      <c r="AE28" s="110" t="s">
        <v>53</v>
      </c>
      <c r="AF28" s="9">
        <v>11.1</v>
      </c>
      <c r="AG28" s="123" t="s">
        <v>221</v>
      </c>
    </row>
    <row r="29" spans="1:33" ht="14.25" customHeight="1">
      <c r="A29" s="107">
        <v>26</v>
      </c>
      <c r="B29" s="13">
        <v>0.5</v>
      </c>
      <c r="C29" s="9">
        <v>0.1</v>
      </c>
      <c r="D29" s="9">
        <v>0.6</v>
      </c>
      <c r="E29" s="9">
        <v>3.9</v>
      </c>
      <c r="F29" s="9">
        <v>3</v>
      </c>
      <c r="G29" s="9">
        <v>1.6</v>
      </c>
      <c r="H29" s="9">
        <v>1.7</v>
      </c>
      <c r="I29" s="9">
        <v>1.7</v>
      </c>
      <c r="J29" s="9">
        <v>1.4</v>
      </c>
      <c r="K29" s="9">
        <v>0.9</v>
      </c>
      <c r="L29" s="9">
        <v>0.6</v>
      </c>
      <c r="M29" s="9">
        <v>1.1</v>
      </c>
      <c r="N29" s="9">
        <v>2.2</v>
      </c>
      <c r="O29" s="9">
        <v>2.5</v>
      </c>
      <c r="P29" s="9">
        <v>1.6</v>
      </c>
      <c r="Q29" s="9">
        <v>1.4</v>
      </c>
      <c r="R29" s="9">
        <v>1.3</v>
      </c>
      <c r="S29" s="9">
        <v>1.4</v>
      </c>
      <c r="T29" s="9">
        <v>1.7</v>
      </c>
      <c r="U29" s="9">
        <v>0.4</v>
      </c>
      <c r="V29" s="9">
        <v>0.8</v>
      </c>
      <c r="W29" s="9">
        <v>1</v>
      </c>
      <c r="X29" s="9">
        <v>1.3</v>
      </c>
      <c r="Y29" s="9">
        <v>0.6</v>
      </c>
      <c r="Z29" s="38">
        <f t="shared" si="0"/>
        <v>1.3875</v>
      </c>
      <c r="AA29" s="110" t="s">
        <v>49</v>
      </c>
      <c r="AB29" s="9">
        <v>4.5</v>
      </c>
      <c r="AC29" s="121" t="s">
        <v>297</v>
      </c>
      <c r="AD29" s="28">
        <v>26</v>
      </c>
      <c r="AE29" s="110" t="s">
        <v>49</v>
      </c>
      <c r="AF29" s="9">
        <v>9.3</v>
      </c>
      <c r="AG29" s="123" t="s">
        <v>318</v>
      </c>
    </row>
    <row r="30" spans="1:33" ht="14.25" customHeight="1">
      <c r="A30" s="107">
        <v>27</v>
      </c>
      <c r="B30" s="13">
        <v>1.5</v>
      </c>
      <c r="C30" s="9">
        <v>1.2</v>
      </c>
      <c r="D30" s="9">
        <v>1.4</v>
      </c>
      <c r="E30" s="9">
        <v>0.3</v>
      </c>
      <c r="F30" s="9">
        <v>0.5</v>
      </c>
      <c r="G30" s="9">
        <v>0.5</v>
      </c>
      <c r="H30" s="9">
        <v>2</v>
      </c>
      <c r="I30" s="9">
        <v>1.4</v>
      </c>
      <c r="J30" s="9">
        <v>2.2</v>
      </c>
      <c r="K30" s="9">
        <v>1.6</v>
      </c>
      <c r="L30" s="9">
        <v>1.7</v>
      </c>
      <c r="M30" s="9">
        <v>2.3</v>
      </c>
      <c r="N30" s="9">
        <v>3.3</v>
      </c>
      <c r="O30" s="9">
        <v>3.6</v>
      </c>
      <c r="P30" s="9">
        <v>3.2</v>
      </c>
      <c r="Q30" s="9">
        <v>2.1</v>
      </c>
      <c r="R30" s="9">
        <v>3.3</v>
      </c>
      <c r="S30" s="9">
        <v>1.7</v>
      </c>
      <c r="T30" s="9">
        <v>0.9</v>
      </c>
      <c r="U30" s="9">
        <v>1.1</v>
      </c>
      <c r="V30" s="9">
        <v>0.6</v>
      </c>
      <c r="W30" s="9">
        <v>0.4</v>
      </c>
      <c r="X30" s="9">
        <v>0.3</v>
      </c>
      <c r="Y30" s="9">
        <v>1.1</v>
      </c>
      <c r="Z30" s="38">
        <f t="shared" si="0"/>
        <v>1.5916666666666668</v>
      </c>
      <c r="AA30" s="110" t="s">
        <v>53</v>
      </c>
      <c r="AB30" s="9">
        <v>4.3</v>
      </c>
      <c r="AC30" s="121" t="s">
        <v>298</v>
      </c>
      <c r="AD30" s="28">
        <v>27</v>
      </c>
      <c r="AE30" s="110" t="s">
        <v>53</v>
      </c>
      <c r="AF30" s="9">
        <v>7.7</v>
      </c>
      <c r="AG30" s="123" t="s">
        <v>319</v>
      </c>
    </row>
    <row r="31" spans="1:33" ht="14.25" customHeight="1">
      <c r="A31" s="107">
        <v>28</v>
      </c>
      <c r="B31" s="13">
        <v>1.2</v>
      </c>
      <c r="C31" s="9">
        <v>0.3</v>
      </c>
      <c r="D31" s="9">
        <v>0.8</v>
      </c>
      <c r="E31" s="9">
        <v>1.1</v>
      </c>
      <c r="F31" s="9">
        <v>0.8</v>
      </c>
      <c r="G31" s="9">
        <v>0.2</v>
      </c>
      <c r="H31" s="9">
        <v>0.6</v>
      </c>
      <c r="I31" s="9">
        <v>0.8</v>
      </c>
      <c r="J31" s="9">
        <v>2.4</v>
      </c>
      <c r="K31" s="9">
        <v>2</v>
      </c>
      <c r="L31" s="9">
        <v>3.1</v>
      </c>
      <c r="M31" s="9">
        <v>2.5</v>
      </c>
      <c r="N31" s="9">
        <v>3.1</v>
      </c>
      <c r="O31" s="9">
        <v>2.9</v>
      </c>
      <c r="P31" s="9">
        <v>3.2</v>
      </c>
      <c r="Q31" s="9">
        <v>3.6</v>
      </c>
      <c r="R31" s="9">
        <v>2.6</v>
      </c>
      <c r="S31" s="9">
        <v>1.8</v>
      </c>
      <c r="T31" s="9">
        <v>1.6</v>
      </c>
      <c r="U31" s="9">
        <v>1.8</v>
      </c>
      <c r="V31" s="9">
        <v>0.7</v>
      </c>
      <c r="W31" s="9">
        <v>1.4</v>
      </c>
      <c r="X31" s="9">
        <v>1.3</v>
      </c>
      <c r="Y31" s="9">
        <v>2.5</v>
      </c>
      <c r="Z31" s="38">
        <f t="shared" si="0"/>
        <v>1.7625</v>
      </c>
      <c r="AA31" s="110" t="s">
        <v>124</v>
      </c>
      <c r="AB31" s="9">
        <v>4.1</v>
      </c>
      <c r="AC31" s="121" t="s">
        <v>299</v>
      </c>
      <c r="AD31" s="28">
        <v>28</v>
      </c>
      <c r="AE31" s="110" t="s">
        <v>47</v>
      </c>
      <c r="AF31" s="9">
        <v>8.6</v>
      </c>
      <c r="AG31" s="123" t="s">
        <v>230</v>
      </c>
    </row>
    <row r="32" spans="1:33" ht="14.25" customHeight="1">
      <c r="A32" s="107">
        <v>29</v>
      </c>
      <c r="B32" s="13">
        <v>3.9</v>
      </c>
      <c r="C32" s="9">
        <v>1.6</v>
      </c>
      <c r="D32" s="9">
        <v>0.8</v>
      </c>
      <c r="E32" s="9">
        <v>0.7</v>
      </c>
      <c r="F32" s="9">
        <v>1.1</v>
      </c>
      <c r="G32" s="9">
        <v>2.6</v>
      </c>
      <c r="H32" s="9">
        <v>2.2</v>
      </c>
      <c r="I32" s="9">
        <v>1.2</v>
      </c>
      <c r="J32" s="9">
        <v>4.1</v>
      </c>
      <c r="K32" s="9">
        <v>2.1</v>
      </c>
      <c r="L32" s="9">
        <v>2.9</v>
      </c>
      <c r="M32" s="9">
        <v>5.8</v>
      </c>
      <c r="N32" s="9">
        <v>4</v>
      </c>
      <c r="O32" s="9">
        <v>1.5</v>
      </c>
      <c r="P32" s="9">
        <v>2.5</v>
      </c>
      <c r="Q32" s="9">
        <v>2</v>
      </c>
      <c r="R32" s="9">
        <v>1.5</v>
      </c>
      <c r="S32" s="9">
        <v>1.4</v>
      </c>
      <c r="T32" s="9">
        <v>1.7</v>
      </c>
      <c r="U32" s="9">
        <v>1.6</v>
      </c>
      <c r="V32" s="9">
        <v>1.4</v>
      </c>
      <c r="W32" s="9">
        <v>0.7</v>
      </c>
      <c r="X32" s="9">
        <v>2.2</v>
      </c>
      <c r="Y32" s="9">
        <v>2.3</v>
      </c>
      <c r="Z32" s="38">
        <f t="shared" si="0"/>
        <v>2.1583333333333337</v>
      </c>
      <c r="AA32" s="110" t="s">
        <v>51</v>
      </c>
      <c r="AB32" s="9">
        <v>6.5</v>
      </c>
      <c r="AC32" s="121" t="s">
        <v>239</v>
      </c>
      <c r="AD32" s="28">
        <v>29</v>
      </c>
      <c r="AE32" s="110" t="s">
        <v>54</v>
      </c>
      <c r="AF32" s="9">
        <v>10</v>
      </c>
      <c r="AG32" s="123" t="s">
        <v>320</v>
      </c>
    </row>
    <row r="33" spans="1:33" ht="14.25" customHeight="1">
      <c r="A33" s="107">
        <v>30</v>
      </c>
      <c r="B33" s="13">
        <v>1</v>
      </c>
      <c r="C33" s="9">
        <v>2.3</v>
      </c>
      <c r="D33" s="9">
        <v>1.4</v>
      </c>
      <c r="E33" s="9">
        <v>1.8</v>
      </c>
      <c r="F33" s="9">
        <v>0.8</v>
      </c>
      <c r="G33" s="9">
        <v>0.2</v>
      </c>
      <c r="H33" s="9">
        <v>0.9</v>
      </c>
      <c r="I33" s="9">
        <v>1.6</v>
      </c>
      <c r="J33" s="9">
        <v>1.7</v>
      </c>
      <c r="K33" s="9">
        <v>2.1</v>
      </c>
      <c r="L33" s="9">
        <v>3.2</v>
      </c>
      <c r="M33" s="9">
        <v>3.3</v>
      </c>
      <c r="N33" s="9">
        <v>3.2</v>
      </c>
      <c r="O33" s="9">
        <v>4.2</v>
      </c>
      <c r="P33" s="9">
        <v>4.6</v>
      </c>
      <c r="Q33" s="9">
        <v>4.7</v>
      </c>
      <c r="R33" s="9">
        <v>4.7</v>
      </c>
      <c r="S33" s="9">
        <v>4.7</v>
      </c>
      <c r="T33" s="9">
        <v>2.1</v>
      </c>
      <c r="U33" s="9">
        <v>0.8</v>
      </c>
      <c r="V33" s="9">
        <v>1</v>
      </c>
      <c r="W33" s="9">
        <v>1.8</v>
      </c>
      <c r="X33" s="9">
        <v>2.8</v>
      </c>
      <c r="Y33" s="9">
        <v>3.9</v>
      </c>
      <c r="Z33" s="38">
        <f t="shared" si="0"/>
        <v>2.4499999999999997</v>
      </c>
      <c r="AA33" s="110" t="s">
        <v>51</v>
      </c>
      <c r="AB33" s="9">
        <v>5.6</v>
      </c>
      <c r="AC33" s="121" t="s">
        <v>300</v>
      </c>
      <c r="AD33" s="28">
        <v>30</v>
      </c>
      <c r="AE33" s="110" t="s">
        <v>51</v>
      </c>
      <c r="AF33" s="9">
        <v>9.3</v>
      </c>
      <c r="AG33" s="123" t="s">
        <v>321</v>
      </c>
    </row>
    <row r="34" spans="1:33" ht="14.25" customHeight="1">
      <c r="A34" s="107">
        <v>31</v>
      </c>
      <c r="B34" s="13">
        <v>3.5</v>
      </c>
      <c r="C34" s="9">
        <v>2.4</v>
      </c>
      <c r="D34" s="9">
        <v>0.9</v>
      </c>
      <c r="E34" s="9">
        <v>2.9</v>
      </c>
      <c r="F34" s="9">
        <v>1.6</v>
      </c>
      <c r="G34" s="9">
        <v>2.3</v>
      </c>
      <c r="H34" s="9">
        <v>1.7</v>
      </c>
      <c r="I34" s="9">
        <v>2.9</v>
      </c>
      <c r="J34" s="9">
        <v>2.3</v>
      </c>
      <c r="K34" s="9">
        <v>2.6</v>
      </c>
      <c r="L34" s="9">
        <v>3.2</v>
      </c>
      <c r="M34" s="9">
        <v>4.9</v>
      </c>
      <c r="N34" s="9">
        <v>3.6</v>
      </c>
      <c r="O34" s="9">
        <v>5.6</v>
      </c>
      <c r="P34" s="9">
        <v>4</v>
      </c>
      <c r="Q34" s="9">
        <v>4.8</v>
      </c>
      <c r="R34" s="9">
        <v>4.3</v>
      </c>
      <c r="S34" s="9">
        <v>2.8</v>
      </c>
      <c r="T34" s="9">
        <v>3.3</v>
      </c>
      <c r="U34" s="9">
        <v>2.2</v>
      </c>
      <c r="V34" s="9">
        <v>3</v>
      </c>
      <c r="W34" s="9">
        <v>1.5</v>
      </c>
      <c r="X34" s="9">
        <v>1.2</v>
      </c>
      <c r="Y34" s="9">
        <v>1.5</v>
      </c>
      <c r="Z34" s="38">
        <f t="shared" si="0"/>
        <v>2.875</v>
      </c>
      <c r="AA34" s="110" t="s">
        <v>53</v>
      </c>
      <c r="AB34" s="9">
        <v>6</v>
      </c>
      <c r="AC34" s="121" t="s">
        <v>301</v>
      </c>
      <c r="AD34" s="28">
        <v>31</v>
      </c>
      <c r="AE34" s="110" t="s">
        <v>53</v>
      </c>
      <c r="AF34" s="9">
        <v>10.6</v>
      </c>
      <c r="AG34" s="123" t="s">
        <v>235</v>
      </c>
    </row>
    <row r="35" spans="1:33" ht="14.25" customHeight="1">
      <c r="A35" s="108" t="s">
        <v>14</v>
      </c>
      <c r="B35" s="25">
        <f aca="true" t="shared" si="1" ref="B35:K35">AVERAGE(B4:B34)</f>
        <v>1.6516129032258065</v>
      </c>
      <c r="C35" s="26">
        <f t="shared" si="1"/>
        <v>1.6741935483870969</v>
      </c>
      <c r="D35" s="26">
        <f t="shared" si="1"/>
        <v>1.4870967741935481</v>
      </c>
      <c r="E35" s="26">
        <f t="shared" si="1"/>
        <v>1.5096774193548383</v>
      </c>
      <c r="F35" s="26">
        <f t="shared" si="1"/>
        <v>1.4290322580645165</v>
      </c>
      <c r="G35" s="26">
        <f t="shared" si="1"/>
        <v>1.474193548387097</v>
      </c>
      <c r="H35" s="26">
        <f t="shared" si="1"/>
        <v>2.064516129032258</v>
      </c>
      <c r="I35" s="26">
        <f t="shared" si="1"/>
        <v>2.57741935483871</v>
      </c>
      <c r="J35" s="26">
        <f t="shared" si="1"/>
        <v>2.9225806451612906</v>
      </c>
      <c r="K35" s="26">
        <f t="shared" si="1"/>
        <v>3.1032258064516123</v>
      </c>
      <c r="L35" s="26">
        <f aca="true" t="shared" si="2" ref="L35:Y35">AVERAGE(L4:L34)</f>
        <v>3.2483870967741937</v>
      </c>
      <c r="M35" s="26">
        <f t="shared" si="2"/>
        <v>3.861290322580644</v>
      </c>
      <c r="N35" s="26">
        <f t="shared" si="2"/>
        <v>3.7967741935483876</v>
      </c>
      <c r="O35" s="26">
        <f t="shared" si="2"/>
        <v>3.8903225806451607</v>
      </c>
      <c r="P35" s="26">
        <f t="shared" si="2"/>
        <v>3.7967741935483867</v>
      </c>
      <c r="Q35" s="26">
        <f t="shared" si="2"/>
        <v>3.5645161290322576</v>
      </c>
      <c r="R35" s="26">
        <f t="shared" si="2"/>
        <v>3.032258064516129</v>
      </c>
      <c r="S35" s="26">
        <f t="shared" si="2"/>
        <v>3.0612903225806454</v>
      </c>
      <c r="T35" s="26">
        <f t="shared" si="2"/>
        <v>2.254838709677419</v>
      </c>
      <c r="U35" s="26">
        <f t="shared" si="2"/>
        <v>2.254838709677419</v>
      </c>
      <c r="V35" s="26">
        <f t="shared" si="2"/>
        <v>1.8032258064516127</v>
      </c>
      <c r="W35" s="26">
        <f t="shared" si="2"/>
        <v>1.935483870967742</v>
      </c>
      <c r="X35" s="26">
        <f t="shared" si="2"/>
        <v>1.9709677419354836</v>
      </c>
      <c r="Y35" s="26">
        <f t="shared" si="2"/>
        <v>1.9483870967741934</v>
      </c>
      <c r="Z35" s="39">
        <f>AVERAGE(Z4:Z34)</f>
        <v>2.5130376344086027</v>
      </c>
      <c r="AA35" s="111"/>
      <c r="AB35" s="26">
        <f>AVERAGE(AB4:AB34)</f>
        <v>5.822580645161291</v>
      </c>
      <c r="AC35" s="35"/>
      <c r="AD35" s="35"/>
      <c r="AE35" s="111"/>
      <c r="AF35" s="26">
        <f>AVERAGE(AF4:AF34)</f>
        <v>10.290322580645165</v>
      </c>
      <c r="AG35" s="36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0">
        <f>COUNTIF(風速1,"&gt;=10")</f>
        <v>1</v>
      </c>
      <c r="L37" s="8"/>
      <c r="N37" s="14" t="s">
        <v>9</v>
      </c>
      <c r="O37" s="4" t="s">
        <v>8</v>
      </c>
      <c r="P37" s="4" t="s">
        <v>6</v>
      </c>
      <c r="Q37" s="24" t="s">
        <v>10</v>
      </c>
      <c r="T37" s="14" t="s">
        <v>12</v>
      </c>
      <c r="U37" s="4" t="s">
        <v>11</v>
      </c>
      <c r="V37" s="4" t="s">
        <v>6</v>
      </c>
      <c r="W37" s="24" t="s">
        <v>13</v>
      </c>
    </row>
    <row r="38" spans="9:23" ht="14.25" customHeight="1">
      <c r="I38" s="20" t="s">
        <v>19</v>
      </c>
      <c r="J38" s="21"/>
      <c r="K38" s="31">
        <f>COUNTIF(風速1,"&gt;=15")</f>
        <v>0</v>
      </c>
      <c r="L38" s="8"/>
      <c r="N38" s="19">
        <f>MAX(風速1)</f>
        <v>10.4</v>
      </c>
      <c r="O38" s="118" t="s">
        <v>49</v>
      </c>
      <c r="P38" s="119">
        <v>19</v>
      </c>
      <c r="Q38" s="124" t="s">
        <v>292</v>
      </c>
      <c r="T38" s="19">
        <f>MAX(風速2)</f>
        <v>20.8</v>
      </c>
      <c r="U38" s="118" t="s">
        <v>49</v>
      </c>
      <c r="V38" s="119">
        <v>19</v>
      </c>
      <c r="W38" s="124" t="s">
        <v>134</v>
      </c>
    </row>
    <row r="39" spans="9:23" ht="14.25" customHeight="1">
      <c r="I39" s="22" t="s">
        <v>20</v>
      </c>
      <c r="J39" s="23"/>
      <c r="K39" s="32">
        <f>COUNTIF(風速1,"&gt;=30")</f>
        <v>0</v>
      </c>
      <c r="L39" s="8"/>
      <c r="N39" s="33"/>
      <c r="O39" s="118"/>
      <c r="P39" s="119"/>
      <c r="Q39" s="124"/>
      <c r="T39" s="33"/>
      <c r="U39" s="118"/>
      <c r="V39" s="119"/>
      <c r="W39" s="124"/>
    </row>
    <row r="40" spans="14:23" ht="14.25" customHeight="1">
      <c r="N40" s="34"/>
      <c r="O40" s="126"/>
      <c r="P40" s="126"/>
      <c r="Q40" s="127"/>
      <c r="T40" s="34"/>
      <c r="U40" s="126"/>
      <c r="V40" s="126"/>
      <c r="W40" s="127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4.00390625" style="0" hidden="1" customWidth="1"/>
    <col min="31" max="31" width="6.421875" style="0" customWidth="1"/>
    <col min="32" max="33" width="5.57421875" style="0" customWidth="1"/>
    <col min="34" max="34" width="2.8515625" style="0" customWidth="1"/>
  </cols>
  <sheetData>
    <row r="1" spans="2:29" ht="19.5" customHeight="1">
      <c r="B1" s="1" t="s">
        <v>0</v>
      </c>
      <c r="Z1" s="112">
        <f>'1月'!Z1</f>
        <v>2020</v>
      </c>
      <c r="AA1" s="2" t="s">
        <v>45</v>
      </c>
      <c r="AB1" s="112">
        <v>6</v>
      </c>
      <c r="AC1" s="2" t="s">
        <v>1</v>
      </c>
    </row>
    <row r="2" spans="1:33" ht="10.5" customHeight="1">
      <c r="A2" s="3" t="s">
        <v>2</v>
      </c>
      <c r="B2" s="40">
        <v>1</v>
      </c>
      <c r="C2" s="41">
        <v>2</v>
      </c>
      <c r="D2" s="41">
        <v>3</v>
      </c>
      <c r="E2" s="41">
        <v>4</v>
      </c>
      <c r="F2" s="41">
        <v>5</v>
      </c>
      <c r="G2" s="41">
        <v>6</v>
      </c>
      <c r="H2" s="41">
        <v>7</v>
      </c>
      <c r="I2" s="41">
        <v>8</v>
      </c>
      <c r="J2" s="41">
        <v>9</v>
      </c>
      <c r="K2" s="41">
        <v>10</v>
      </c>
      <c r="L2" s="41">
        <v>11</v>
      </c>
      <c r="M2" s="41">
        <v>12</v>
      </c>
      <c r="N2" s="41">
        <v>13</v>
      </c>
      <c r="O2" s="41">
        <v>14</v>
      </c>
      <c r="P2" s="41">
        <v>15</v>
      </c>
      <c r="Q2" s="41">
        <v>16</v>
      </c>
      <c r="R2" s="41">
        <v>17</v>
      </c>
      <c r="S2" s="41">
        <v>18</v>
      </c>
      <c r="T2" s="41">
        <v>19</v>
      </c>
      <c r="U2" s="41">
        <v>20</v>
      </c>
      <c r="V2" s="41">
        <v>21</v>
      </c>
      <c r="W2" s="41">
        <v>22</v>
      </c>
      <c r="X2" s="41">
        <v>23</v>
      </c>
      <c r="Y2" s="41">
        <v>24</v>
      </c>
      <c r="Z2" s="105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29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6">
        <v>1</v>
      </c>
      <c r="B4" s="133">
        <v>1.1</v>
      </c>
      <c r="C4" s="132">
        <v>0.4</v>
      </c>
      <c r="D4" s="132">
        <v>0.7</v>
      </c>
      <c r="E4" s="132">
        <v>0.9</v>
      </c>
      <c r="F4" s="132">
        <v>0.8</v>
      </c>
      <c r="G4" s="132">
        <v>0.8</v>
      </c>
      <c r="H4" s="132">
        <v>2.4</v>
      </c>
      <c r="I4" s="132">
        <v>2.8</v>
      </c>
      <c r="J4" s="132">
        <v>4.9</v>
      </c>
      <c r="K4" s="132">
        <v>2.6</v>
      </c>
      <c r="L4" s="132">
        <v>3.4</v>
      </c>
      <c r="M4" s="132">
        <v>2.3</v>
      </c>
      <c r="N4" s="132">
        <v>2.2</v>
      </c>
      <c r="O4" s="132">
        <v>1.6</v>
      </c>
      <c r="P4" s="132">
        <v>1.3</v>
      </c>
      <c r="Q4" s="132">
        <v>1.9</v>
      </c>
      <c r="R4" s="132">
        <v>2.1</v>
      </c>
      <c r="S4" s="132">
        <v>1.4</v>
      </c>
      <c r="T4" s="132">
        <v>2.6</v>
      </c>
      <c r="U4" s="132">
        <v>2.7</v>
      </c>
      <c r="V4" s="132">
        <v>1.7</v>
      </c>
      <c r="W4" s="132">
        <v>0.9</v>
      </c>
      <c r="X4" s="132">
        <v>0.8</v>
      </c>
      <c r="Y4" s="132">
        <v>1.1</v>
      </c>
      <c r="Z4" s="37">
        <f aca="true" t="shared" si="0" ref="Z4:Z33">AVERAGE(B4:Y4)</f>
        <v>1.8083333333333333</v>
      </c>
      <c r="AA4" s="135" t="s">
        <v>54</v>
      </c>
      <c r="AB4" s="132">
        <v>5.8</v>
      </c>
      <c r="AC4" s="137" t="s">
        <v>322</v>
      </c>
      <c r="AD4" s="27">
        <v>1</v>
      </c>
      <c r="AE4" s="135" t="s">
        <v>54</v>
      </c>
      <c r="AF4" s="132">
        <v>9.7</v>
      </c>
      <c r="AG4" s="139" t="s">
        <v>345</v>
      </c>
    </row>
    <row r="5" spans="1:33" ht="14.25" customHeight="1">
      <c r="A5" s="107">
        <v>2</v>
      </c>
      <c r="B5" s="134">
        <v>2.4</v>
      </c>
      <c r="C5" s="131">
        <v>1.7</v>
      </c>
      <c r="D5" s="131">
        <v>0.7</v>
      </c>
      <c r="E5" s="131">
        <v>0.4</v>
      </c>
      <c r="F5" s="131">
        <v>1</v>
      </c>
      <c r="G5" s="131">
        <v>0.9</v>
      </c>
      <c r="H5" s="131">
        <v>1.5</v>
      </c>
      <c r="I5" s="131">
        <v>2.2</v>
      </c>
      <c r="J5" s="131">
        <v>1.6</v>
      </c>
      <c r="K5" s="131">
        <v>1.8</v>
      </c>
      <c r="L5" s="131">
        <v>2.3</v>
      </c>
      <c r="M5" s="131">
        <v>3.3</v>
      </c>
      <c r="N5" s="131">
        <v>3.2</v>
      </c>
      <c r="O5" s="131">
        <v>4.4</v>
      </c>
      <c r="P5" s="131">
        <v>3.9</v>
      </c>
      <c r="Q5" s="131">
        <v>4.5</v>
      </c>
      <c r="R5" s="131">
        <v>3.9</v>
      </c>
      <c r="S5" s="131">
        <v>3.2</v>
      </c>
      <c r="T5" s="131">
        <v>3.5</v>
      </c>
      <c r="U5" s="131">
        <v>1.3</v>
      </c>
      <c r="V5" s="131">
        <v>1.3</v>
      </c>
      <c r="W5" s="131">
        <v>0.3</v>
      </c>
      <c r="X5" s="131">
        <v>0.5</v>
      </c>
      <c r="Y5" s="131">
        <v>2.5</v>
      </c>
      <c r="Z5" s="38">
        <f t="shared" si="0"/>
        <v>2.1791666666666663</v>
      </c>
      <c r="AA5" s="136" t="s">
        <v>51</v>
      </c>
      <c r="AB5" s="131">
        <v>5.1</v>
      </c>
      <c r="AC5" s="138" t="s">
        <v>254</v>
      </c>
      <c r="AD5" s="28">
        <v>2</v>
      </c>
      <c r="AE5" s="136" t="s">
        <v>51</v>
      </c>
      <c r="AF5" s="131">
        <v>8.1</v>
      </c>
      <c r="AG5" s="140" t="s">
        <v>88</v>
      </c>
    </row>
    <row r="6" spans="1:33" ht="14.25" customHeight="1">
      <c r="A6" s="107">
        <v>3</v>
      </c>
      <c r="B6" s="134">
        <v>0.8</v>
      </c>
      <c r="C6" s="131">
        <v>0.7</v>
      </c>
      <c r="D6" s="131">
        <v>0.4</v>
      </c>
      <c r="E6" s="131">
        <v>1.2</v>
      </c>
      <c r="F6" s="131">
        <v>2.1</v>
      </c>
      <c r="G6" s="131">
        <v>1.5</v>
      </c>
      <c r="H6" s="131">
        <v>3.8</v>
      </c>
      <c r="I6" s="131">
        <v>3.8</v>
      </c>
      <c r="J6" s="131">
        <v>4.1</v>
      </c>
      <c r="K6" s="131">
        <v>4.3</v>
      </c>
      <c r="L6" s="131">
        <v>3.2</v>
      </c>
      <c r="M6" s="131">
        <v>3.2</v>
      </c>
      <c r="N6" s="131">
        <v>3.3</v>
      </c>
      <c r="O6" s="131">
        <v>3.1</v>
      </c>
      <c r="P6" s="131">
        <v>3.2</v>
      </c>
      <c r="Q6" s="131">
        <v>1.6</v>
      </c>
      <c r="R6" s="131">
        <v>2.3</v>
      </c>
      <c r="S6" s="131">
        <v>1.6</v>
      </c>
      <c r="T6" s="131">
        <v>1.4</v>
      </c>
      <c r="U6" s="131">
        <v>0.6</v>
      </c>
      <c r="V6" s="131">
        <v>0.8</v>
      </c>
      <c r="W6" s="131">
        <v>0.3</v>
      </c>
      <c r="X6" s="131">
        <v>0.7</v>
      </c>
      <c r="Y6" s="131">
        <v>1</v>
      </c>
      <c r="Z6" s="38">
        <f t="shared" si="0"/>
        <v>2.0416666666666665</v>
      </c>
      <c r="AA6" s="136" t="s">
        <v>85</v>
      </c>
      <c r="AB6" s="131">
        <v>5.3</v>
      </c>
      <c r="AC6" s="138" t="s">
        <v>323</v>
      </c>
      <c r="AD6" s="28">
        <v>3</v>
      </c>
      <c r="AE6" s="136" t="s">
        <v>46</v>
      </c>
      <c r="AF6" s="131">
        <v>7.4</v>
      </c>
      <c r="AG6" s="140" t="s">
        <v>346</v>
      </c>
    </row>
    <row r="7" spans="1:33" ht="14.25" customHeight="1">
      <c r="A7" s="107">
        <v>4</v>
      </c>
      <c r="B7" s="134">
        <v>1.2</v>
      </c>
      <c r="C7" s="131">
        <v>1.5</v>
      </c>
      <c r="D7" s="131">
        <v>1.6</v>
      </c>
      <c r="E7" s="131">
        <v>1.3</v>
      </c>
      <c r="F7" s="131">
        <v>2</v>
      </c>
      <c r="G7" s="131">
        <v>2.1</v>
      </c>
      <c r="H7" s="131">
        <v>1.4</v>
      </c>
      <c r="I7" s="131">
        <v>1.6</v>
      </c>
      <c r="J7" s="131">
        <v>1.5</v>
      </c>
      <c r="K7" s="131">
        <v>2.1</v>
      </c>
      <c r="L7" s="131">
        <v>1.9</v>
      </c>
      <c r="M7" s="131">
        <v>2.7</v>
      </c>
      <c r="N7" s="131">
        <v>2.4</v>
      </c>
      <c r="O7" s="131">
        <v>0.8</v>
      </c>
      <c r="P7" s="131">
        <v>1.6</v>
      </c>
      <c r="Q7" s="131">
        <v>2.6</v>
      </c>
      <c r="R7" s="131">
        <v>2</v>
      </c>
      <c r="S7" s="131">
        <v>1.8</v>
      </c>
      <c r="T7" s="131">
        <v>3</v>
      </c>
      <c r="U7" s="131">
        <v>1.4</v>
      </c>
      <c r="V7" s="131">
        <v>0.6</v>
      </c>
      <c r="W7" s="131">
        <v>1.1</v>
      </c>
      <c r="X7" s="131">
        <v>0.3</v>
      </c>
      <c r="Y7" s="131">
        <v>1.2</v>
      </c>
      <c r="Z7" s="38">
        <f t="shared" si="0"/>
        <v>1.6541666666666668</v>
      </c>
      <c r="AA7" s="136" t="s">
        <v>129</v>
      </c>
      <c r="AB7" s="131">
        <v>3.4</v>
      </c>
      <c r="AC7" s="138" t="s">
        <v>189</v>
      </c>
      <c r="AD7" s="28">
        <v>4</v>
      </c>
      <c r="AE7" s="136" t="s">
        <v>124</v>
      </c>
      <c r="AF7" s="131">
        <v>5.8</v>
      </c>
      <c r="AG7" s="140" t="s">
        <v>89</v>
      </c>
    </row>
    <row r="8" spans="1:33" ht="14.25" customHeight="1">
      <c r="A8" s="107">
        <v>5</v>
      </c>
      <c r="B8" s="134">
        <v>0.4</v>
      </c>
      <c r="C8" s="131">
        <v>1</v>
      </c>
      <c r="D8" s="131">
        <v>0.4</v>
      </c>
      <c r="E8" s="131">
        <v>0.5</v>
      </c>
      <c r="F8" s="131">
        <v>1.3</v>
      </c>
      <c r="G8" s="131">
        <v>0.5</v>
      </c>
      <c r="H8" s="131">
        <v>1</v>
      </c>
      <c r="I8" s="131">
        <v>1.7</v>
      </c>
      <c r="J8" s="131">
        <v>2.6</v>
      </c>
      <c r="K8" s="131">
        <v>3.4</v>
      </c>
      <c r="L8" s="131">
        <v>3.3</v>
      </c>
      <c r="M8" s="131">
        <v>4.2</v>
      </c>
      <c r="N8" s="131">
        <v>4.3</v>
      </c>
      <c r="O8" s="131">
        <v>6.1</v>
      </c>
      <c r="P8" s="131">
        <v>4.8</v>
      </c>
      <c r="Q8" s="131">
        <v>5.9</v>
      </c>
      <c r="R8" s="131">
        <v>3.9</v>
      </c>
      <c r="S8" s="131">
        <v>2.3</v>
      </c>
      <c r="T8" s="131">
        <v>4.7</v>
      </c>
      <c r="U8" s="131">
        <v>0.3</v>
      </c>
      <c r="V8" s="131">
        <v>1.5</v>
      </c>
      <c r="W8" s="131">
        <v>1.8</v>
      </c>
      <c r="X8" s="131">
        <v>0.6</v>
      </c>
      <c r="Y8" s="131">
        <v>0.6</v>
      </c>
      <c r="Z8" s="38">
        <f t="shared" si="0"/>
        <v>2.3791666666666664</v>
      </c>
      <c r="AA8" s="136" t="s">
        <v>51</v>
      </c>
      <c r="AB8" s="131">
        <v>6.7</v>
      </c>
      <c r="AC8" s="138" t="s">
        <v>189</v>
      </c>
      <c r="AD8" s="28">
        <v>5</v>
      </c>
      <c r="AE8" s="136" t="s">
        <v>51</v>
      </c>
      <c r="AF8" s="131">
        <v>12</v>
      </c>
      <c r="AG8" s="140" t="s">
        <v>134</v>
      </c>
    </row>
    <row r="9" spans="1:33" ht="14.25" customHeight="1">
      <c r="A9" s="107">
        <v>6</v>
      </c>
      <c r="B9" s="134">
        <v>0.5</v>
      </c>
      <c r="C9" s="131">
        <v>0.7</v>
      </c>
      <c r="D9" s="131">
        <v>0.6</v>
      </c>
      <c r="E9" s="131">
        <v>1</v>
      </c>
      <c r="F9" s="131">
        <v>0.7</v>
      </c>
      <c r="G9" s="131">
        <v>1.4</v>
      </c>
      <c r="H9" s="131">
        <v>2.5</v>
      </c>
      <c r="I9" s="131">
        <v>2.7</v>
      </c>
      <c r="J9" s="131">
        <v>2.1</v>
      </c>
      <c r="K9" s="131">
        <v>2.7</v>
      </c>
      <c r="L9" s="131">
        <v>3.4</v>
      </c>
      <c r="M9" s="131">
        <v>5.1</v>
      </c>
      <c r="N9" s="131">
        <v>4.9</v>
      </c>
      <c r="O9" s="131">
        <v>2.9</v>
      </c>
      <c r="P9" s="131">
        <v>4.3</v>
      </c>
      <c r="Q9" s="131">
        <v>2.6</v>
      </c>
      <c r="R9" s="131">
        <v>2</v>
      </c>
      <c r="S9" s="131">
        <v>1.5</v>
      </c>
      <c r="T9" s="131">
        <v>1.6</v>
      </c>
      <c r="U9" s="131">
        <v>1.7</v>
      </c>
      <c r="V9" s="131">
        <v>1.7</v>
      </c>
      <c r="W9" s="131">
        <v>1.9</v>
      </c>
      <c r="X9" s="131">
        <v>1.2</v>
      </c>
      <c r="Y9" s="131">
        <v>4.7</v>
      </c>
      <c r="Z9" s="38">
        <f t="shared" si="0"/>
        <v>2.266666666666667</v>
      </c>
      <c r="AA9" s="136" t="s">
        <v>49</v>
      </c>
      <c r="AB9" s="131">
        <v>5.9</v>
      </c>
      <c r="AC9" s="138" t="s">
        <v>324</v>
      </c>
      <c r="AD9" s="28">
        <v>6</v>
      </c>
      <c r="AE9" s="136" t="s">
        <v>46</v>
      </c>
      <c r="AF9" s="131">
        <v>9.5</v>
      </c>
      <c r="AG9" s="140" t="s">
        <v>347</v>
      </c>
    </row>
    <row r="10" spans="1:33" ht="14.25" customHeight="1">
      <c r="A10" s="107">
        <v>7</v>
      </c>
      <c r="B10" s="134">
        <v>2.4</v>
      </c>
      <c r="C10" s="131">
        <v>3.1</v>
      </c>
      <c r="D10" s="131">
        <v>2</v>
      </c>
      <c r="E10" s="131">
        <v>2.3</v>
      </c>
      <c r="F10" s="131">
        <v>3.1</v>
      </c>
      <c r="G10" s="131">
        <v>3.1</v>
      </c>
      <c r="H10" s="131">
        <v>4.3</v>
      </c>
      <c r="I10" s="131">
        <v>4</v>
      </c>
      <c r="J10" s="131">
        <v>4.8</v>
      </c>
      <c r="K10" s="131">
        <v>6.2</v>
      </c>
      <c r="L10" s="131">
        <v>6.7</v>
      </c>
      <c r="M10" s="131">
        <v>6.3</v>
      </c>
      <c r="N10" s="131">
        <v>6.3</v>
      </c>
      <c r="O10" s="131">
        <v>6.1</v>
      </c>
      <c r="P10" s="131">
        <v>5.6</v>
      </c>
      <c r="Q10" s="131">
        <v>4.7</v>
      </c>
      <c r="R10" s="131">
        <v>3.9</v>
      </c>
      <c r="S10" s="131">
        <v>4.2</v>
      </c>
      <c r="T10" s="131">
        <v>3</v>
      </c>
      <c r="U10" s="131">
        <v>1.5</v>
      </c>
      <c r="V10" s="131">
        <v>1.6</v>
      </c>
      <c r="W10" s="131">
        <v>1.7</v>
      </c>
      <c r="X10" s="131">
        <v>1.7</v>
      </c>
      <c r="Y10" s="131">
        <v>1.3</v>
      </c>
      <c r="Z10" s="38">
        <f t="shared" si="0"/>
        <v>3.7458333333333336</v>
      </c>
      <c r="AA10" s="136" t="s">
        <v>46</v>
      </c>
      <c r="AB10" s="131">
        <v>7.2</v>
      </c>
      <c r="AC10" s="138" t="s">
        <v>250</v>
      </c>
      <c r="AD10" s="28">
        <v>7</v>
      </c>
      <c r="AE10" s="136" t="s">
        <v>46</v>
      </c>
      <c r="AF10" s="131">
        <v>11.8</v>
      </c>
      <c r="AG10" s="140" t="s">
        <v>348</v>
      </c>
    </row>
    <row r="11" spans="1:33" ht="14.25" customHeight="1">
      <c r="A11" s="107">
        <v>8</v>
      </c>
      <c r="B11" s="134">
        <v>1.2</v>
      </c>
      <c r="C11" s="131">
        <v>1.4</v>
      </c>
      <c r="D11" s="131">
        <v>1.2</v>
      </c>
      <c r="E11" s="131">
        <v>1.1</v>
      </c>
      <c r="F11" s="131">
        <v>1</v>
      </c>
      <c r="G11" s="131">
        <v>1.3</v>
      </c>
      <c r="H11" s="131">
        <v>2</v>
      </c>
      <c r="I11" s="131">
        <v>1.7</v>
      </c>
      <c r="J11" s="131">
        <v>2.3</v>
      </c>
      <c r="K11" s="131">
        <v>2.6</v>
      </c>
      <c r="L11" s="131">
        <v>3.4</v>
      </c>
      <c r="M11" s="131">
        <v>3.2</v>
      </c>
      <c r="N11" s="131">
        <v>3.2</v>
      </c>
      <c r="O11" s="131">
        <v>2.6</v>
      </c>
      <c r="P11" s="131">
        <v>2</v>
      </c>
      <c r="Q11" s="131">
        <v>1.9</v>
      </c>
      <c r="R11" s="131">
        <v>1.2</v>
      </c>
      <c r="S11" s="131">
        <v>1.2</v>
      </c>
      <c r="T11" s="131">
        <v>0.7</v>
      </c>
      <c r="U11" s="131">
        <v>1.1</v>
      </c>
      <c r="V11" s="131">
        <v>0.9</v>
      </c>
      <c r="W11" s="131">
        <v>1.4</v>
      </c>
      <c r="X11" s="131">
        <v>0.5</v>
      </c>
      <c r="Y11" s="131">
        <v>0.7</v>
      </c>
      <c r="Z11" s="38">
        <f t="shared" si="0"/>
        <v>1.6583333333333339</v>
      </c>
      <c r="AA11" s="136" t="s">
        <v>196</v>
      </c>
      <c r="AB11" s="131">
        <v>3.7</v>
      </c>
      <c r="AC11" s="138" t="s">
        <v>325</v>
      </c>
      <c r="AD11" s="28">
        <v>8</v>
      </c>
      <c r="AE11" s="136" t="s">
        <v>196</v>
      </c>
      <c r="AF11" s="131">
        <v>7</v>
      </c>
      <c r="AG11" s="140" t="s">
        <v>349</v>
      </c>
    </row>
    <row r="12" spans="1:33" ht="14.25" customHeight="1">
      <c r="A12" s="107">
        <v>9</v>
      </c>
      <c r="B12" s="134">
        <v>1.2</v>
      </c>
      <c r="C12" s="131">
        <v>1.1</v>
      </c>
      <c r="D12" s="131">
        <v>0.3</v>
      </c>
      <c r="E12" s="131">
        <v>0.8</v>
      </c>
      <c r="F12" s="131">
        <v>0.7</v>
      </c>
      <c r="G12" s="131">
        <v>0.8</v>
      </c>
      <c r="H12" s="131">
        <v>0.9</v>
      </c>
      <c r="I12" s="131">
        <v>1</v>
      </c>
      <c r="J12" s="131">
        <v>1.5</v>
      </c>
      <c r="K12" s="131">
        <v>2.4</v>
      </c>
      <c r="L12" s="131">
        <v>3</v>
      </c>
      <c r="M12" s="131">
        <v>2.5</v>
      </c>
      <c r="N12" s="131">
        <v>3.5</v>
      </c>
      <c r="O12" s="131">
        <v>2.8</v>
      </c>
      <c r="P12" s="131">
        <v>3</v>
      </c>
      <c r="Q12" s="131">
        <v>3.3</v>
      </c>
      <c r="R12" s="131">
        <v>2.4</v>
      </c>
      <c r="S12" s="131">
        <v>1.9</v>
      </c>
      <c r="T12" s="131">
        <v>1.1</v>
      </c>
      <c r="U12" s="131">
        <v>1.1</v>
      </c>
      <c r="V12" s="131">
        <v>0.7</v>
      </c>
      <c r="W12" s="131">
        <v>1</v>
      </c>
      <c r="X12" s="131">
        <v>2.2</v>
      </c>
      <c r="Y12" s="131">
        <v>3.5</v>
      </c>
      <c r="Z12" s="38">
        <f t="shared" si="0"/>
        <v>1.779166666666667</v>
      </c>
      <c r="AA12" s="136" t="s">
        <v>85</v>
      </c>
      <c r="AB12" s="131">
        <v>5</v>
      </c>
      <c r="AC12" s="138" t="s">
        <v>326</v>
      </c>
      <c r="AD12" s="28">
        <v>9</v>
      </c>
      <c r="AE12" s="136" t="s">
        <v>46</v>
      </c>
      <c r="AF12" s="131">
        <v>7.2</v>
      </c>
      <c r="AG12" s="140" t="s">
        <v>350</v>
      </c>
    </row>
    <row r="13" spans="1:33" ht="14.25" customHeight="1">
      <c r="A13" s="107">
        <v>10</v>
      </c>
      <c r="B13" s="134">
        <v>3.2</v>
      </c>
      <c r="C13" s="131">
        <v>0.7</v>
      </c>
      <c r="D13" s="131">
        <v>1</v>
      </c>
      <c r="E13" s="131">
        <v>0.6</v>
      </c>
      <c r="F13" s="131">
        <v>0.4</v>
      </c>
      <c r="G13" s="131">
        <v>0.3</v>
      </c>
      <c r="H13" s="131">
        <v>0.5</v>
      </c>
      <c r="I13" s="131">
        <v>1.6</v>
      </c>
      <c r="J13" s="131">
        <v>2.8</v>
      </c>
      <c r="K13" s="131">
        <v>3.9</v>
      </c>
      <c r="L13" s="131">
        <v>4.3</v>
      </c>
      <c r="M13" s="131">
        <v>2.8</v>
      </c>
      <c r="N13" s="131">
        <v>3.6</v>
      </c>
      <c r="O13" s="131">
        <v>6.8</v>
      </c>
      <c r="P13" s="131">
        <v>5.9</v>
      </c>
      <c r="Q13" s="131">
        <v>6</v>
      </c>
      <c r="R13" s="131">
        <v>6.9</v>
      </c>
      <c r="S13" s="131">
        <v>6.2</v>
      </c>
      <c r="T13" s="131">
        <v>7</v>
      </c>
      <c r="U13" s="131">
        <v>7.2</v>
      </c>
      <c r="V13" s="131">
        <v>5.3</v>
      </c>
      <c r="W13" s="131">
        <v>5.4</v>
      </c>
      <c r="X13" s="131">
        <v>5.3</v>
      </c>
      <c r="Y13" s="131">
        <v>5.5</v>
      </c>
      <c r="Z13" s="38">
        <f t="shared" si="0"/>
        <v>3.8833333333333333</v>
      </c>
      <c r="AA13" s="136" t="s">
        <v>54</v>
      </c>
      <c r="AB13" s="131">
        <v>8.7</v>
      </c>
      <c r="AC13" s="138" t="s">
        <v>327</v>
      </c>
      <c r="AD13" s="28">
        <v>10</v>
      </c>
      <c r="AE13" s="136" t="s">
        <v>54</v>
      </c>
      <c r="AF13" s="131">
        <v>14.7</v>
      </c>
      <c r="AG13" s="140" t="s">
        <v>351</v>
      </c>
    </row>
    <row r="14" spans="1:33" ht="14.25" customHeight="1">
      <c r="A14" s="144">
        <v>11</v>
      </c>
      <c r="B14" s="145">
        <v>5.1</v>
      </c>
      <c r="C14" s="146">
        <v>5.6</v>
      </c>
      <c r="D14" s="146">
        <v>4.9</v>
      </c>
      <c r="E14" s="146">
        <v>4.3</v>
      </c>
      <c r="F14" s="146">
        <v>5.6</v>
      </c>
      <c r="G14" s="146">
        <v>4.1</v>
      </c>
      <c r="H14" s="146">
        <v>6.3</v>
      </c>
      <c r="I14" s="146">
        <v>4.6</v>
      </c>
      <c r="J14" s="146">
        <v>4.7</v>
      </c>
      <c r="K14" s="146">
        <v>4.8</v>
      </c>
      <c r="L14" s="146">
        <v>7.1</v>
      </c>
      <c r="M14" s="146">
        <v>9.3</v>
      </c>
      <c r="N14" s="146">
        <v>6.9</v>
      </c>
      <c r="O14" s="146">
        <v>6.6</v>
      </c>
      <c r="P14" s="146">
        <v>9.6</v>
      </c>
      <c r="Q14" s="146">
        <v>5.7</v>
      </c>
      <c r="R14" s="146">
        <v>5</v>
      </c>
      <c r="S14" s="146">
        <v>5.6</v>
      </c>
      <c r="T14" s="146">
        <v>7.1</v>
      </c>
      <c r="U14" s="146">
        <v>1.1</v>
      </c>
      <c r="V14" s="146">
        <v>1.4</v>
      </c>
      <c r="W14" s="146">
        <v>5</v>
      </c>
      <c r="X14" s="146">
        <v>3</v>
      </c>
      <c r="Y14" s="146">
        <v>2.7</v>
      </c>
      <c r="Z14" s="147">
        <f t="shared" si="0"/>
        <v>5.254166666666666</v>
      </c>
      <c r="AA14" s="148" t="s">
        <v>54</v>
      </c>
      <c r="AB14" s="146">
        <v>12.7</v>
      </c>
      <c r="AC14" s="149" t="s">
        <v>328</v>
      </c>
      <c r="AD14" s="150">
        <v>11</v>
      </c>
      <c r="AE14" s="148" t="s">
        <v>54</v>
      </c>
      <c r="AF14" s="146">
        <v>20.4</v>
      </c>
      <c r="AG14" s="151" t="s">
        <v>352</v>
      </c>
    </row>
    <row r="15" spans="1:33" ht="14.25" customHeight="1">
      <c r="A15" s="107">
        <v>12</v>
      </c>
      <c r="B15" s="134">
        <v>3.3</v>
      </c>
      <c r="C15" s="131">
        <v>2.4</v>
      </c>
      <c r="D15" s="131">
        <v>1.1</v>
      </c>
      <c r="E15" s="131">
        <v>0.9</v>
      </c>
      <c r="F15" s="131">
        <v>0.4</v>
      </c>
      <c r="G15" s="131">
        <v>0.7</v>
      </c>
      <c r="H15" s="131">
        <v>0.1</v>
      </c>
      <c r="I15" s="131">
        <v>0.7</v>
      </c>
      <c r="J15" s="131">
        <v>1.1</v>
      </c>
      <c r="K15" s="131">
        <v>0.7</v>
      </c>
      <c r="L15" s="131">
        <v>1.6</v>
      </c>
      <c r="M15" s="131">
        <v>2.6</v>
      </c>
      <c r="N15" s="131">
        <v>2</v>
      </c>
      <c r="O15" s="131">
        <v>1.5</v>
      </c>
      <c r="P15" s="131">
        <v>2.1</v>
      </c>
      <c r="Q15" s="131">
        <v>1.3</v>
      </c>
      <c r="R15" s="131">
        <v>1.9</v>
      </c>
      <c r="S15" s="131">
        <v>0.4</v>
      </c>
      <c r="T15" s="131">
        <v>0.2</v>
      </c>
      <c r="U15" s="131">
        <v>1.3</v>
      </c>
      <c r="V15" s="131">
        <v>0.8</v>
      </c>
      <c r="W15" s="131">
        <v>0.4</v>
      </c>
      <c r="X15" s="131">
        <v>1.3</v>
      </c>
      <c r="Y15" s="131">
        <v>0.6</v>
      </c>
      <c r="Z15" s="38">
        <f t="shared" si="0"/>
        <v>1.2249999999999999</v>
      </c>
      <c r="AA15" s="136" t="s">
        <v>51</v>
      </c>
      <c r="AB15" s="131">
        <v>3.8</v>
      </c>
      <c r="AC15" s="138" t="s">
        <v>329</v>
      </c>
      <c r="AD15" s="28">
        <v>12</v>
      </c>
      <c r="AE15" s="136" t="s">
        <v>353</v>
      </c>
      <c r="AF15" s="131">
        <v>8.3</v>
      </c>
      <c r="AG15" s="140" t="s">
        <v>354</v>
      </c>
    </row>
    <row r="16" spans="1:33" ht="14.25" customHeight="1">
      <c r="A16" s="107">
        <v>13</v>
      </c>
      <c r="B16" s="134">
        <v>1.2</v>
      </c>
      <c r="C16" s="131">
        <v>0.3</v>
      </c>
      <c r="D16" s="131">
        <v>1</v>
      </c>
      <c r="E16" s="131">
        <v>2.3</v>
      </c>
      <c r="F16" s="131">
        <v>3.4</v>
      </c>
      <c r="G16" s="131">
        <v>2.6</v>
      </c>
      <c r="H16" s="131">
        <v>1.3</v>
      </c>
      <c r="I16" s="131">
        <v>2.3</v>
      </c>
      <c r="J16" s="131">
        <v>2.8</v>
      </c>
      <c r="K16" s="131">
        <v>2.7</v>
      </c>
      <c r="L16" s="131">
        <v>6.1</v>
      </c>
      <c r="M16" s="131">
        <v>4.1</v>
      </c>
      <c r="N16" s="131">
        <v>3.9</v>
      </c>
      <c r="O16" s="131">
        <v>3.4</v>
      </c>
      <c r="P16" s="131">
        <v>1.7</v>
      </c>
      <c r="Q16" s="131">
        <v>1.3</v>
      </c>
      <c r="R16" s="131">
        <v>0.4</v>
      </c>
      <c r="S16" s="131">
        <v>1</v>
      </c>
      <c r="T16" s="131">
        <v>1.9</v>
      </c>
      <c r="U16" s="131">
        <v>1.3</v>
      </c>
      <c r="V16" s="131">
        <v>1</v>
      </c>
      <c r="W16" s="131">
        <v>2.5</v>
      </c>
      <c r="X16" s="131">
        <v>3.9</v>
      </c>
      <c r="Y16" s="131">
        <v>0.7</v>
      </c>
      <c r="Z16" s="38">
        <f t="shared" si="0"/>
        <v>2.2125</v>
      </c>
      <c r="AA16" s="136" t="s">
        <v>49</v>
      </c>
      <c r="AB16" s="131">
        <v>6.4</v>
      </c>
      <c r="AC16" s="138" t="s">
        <v>330</v>
      </c>
      <c r="AD16" s="28">
        <v>13</v>
      </c>
      <c r="AE16" s="136" t="s">
        <v>49</v>
      </c>
      <c r="AF16" s="131">
        <v>10.4</v>
      </c>
      <c r="AG16" s="140" t="s">
        <v>208</v>
      </c>
    </row>
    <row r="17" spans="1:33" ht="14.25" customHeight="1">
      <c r="A17" s="107">
        <v>14</v>
      </c>
      <c r="B17" s="134">
        <v>0.8</v>
      </c>
      <c r="C17" s="131">
        <v>1.4</v>
      </c>
      <c r="D17" s="131">
        <v>1.1</v>
      </c>
      <c r="E17" s="131">
        <v>0.6</v>
      </c>
      <c r="F17" s="131">
        <v>0.9</v>
      </c>
      <c r="G17" s="131">
        <v>0.5</v>
      </c>
      <c r="H17" s="131">
        <v>0.4</v>
      </c>
      <c r="I17" s="131">
        <v>1.5</v>
      </c>
      <c r="J17" s="131">
        <v>1</v>
      </c>
      <c r="K17" s="131">
        <v>1.6</v>
      </c>
      <c r="L17" s="131">
        <v>1.8</v>
      </c>
      <c r="M17" s="131">
        <v>0.7</v>
      </c>
      <c r="N17" s="131">
        <v>1.2</v>
      </c>
      <c r="O17" s="131">
        <v>1.8</v>
      </c>
      <c r="P17" s="131">
        <v>1.7</v>
      </c>
      <c r="Q17" s="131">
        <v>2</v>
      </c>
      <c r="R17" s="131">
        <v>1</v>
      </c>
      <c r="S17" s="131">
        <v>1.6</v>
      </c>
      <c r="T17" s="131">
        <v>1.3</v>
      </c>
      <c r="U17" s="131">
        <v>0.5</v>
      </c>
      <c r="V17" s="131">
        <v>3.3</v>
      </c>
      <c r="W17" s="131">
        <v>2.8</v>
      </c>
      <c r="X17" s="131">
        <v>2.5</v>
      </c>
      <c r="Y17" s="131">
        <v>3.6</v>
      </c>
      <c r="Z17" s="38">
        <f t="shared" si="0"/>
        <v>1.4833333333333334</v>
      </c>
      <c r="AA17" s="136" t="s">
        <v>51</v>
      </c>
      <c r="AB17" s="131">
        <v>4</v>
      </c>
      <c r="AC17" s="138" t="s">
        <v>331</v>
      </c>
      <c r="AD17" s="28">
        <v>14</v>
      </c>
      <c r="AE17" s="136" t="s">
        <v>51</v>
      </c>
      <c r="AF17" s="131">
        <v>7.7</v>
      </c>
      <c r="AG17" s="140" t="s">
        <v>355</v>
      </c>
    </row>
    <row r="18" spans="1:33" ht="14.25" customHeight="1">
      <c r="A18" s="107">
        <v>15</v>
      </c>
      <c r="B18" s="134">
        <v>2.6</v>
      </c>
      <c r="C18" s="131">
        <v>2.5</v>
      </c>
      <c r="D18" s="131">
        <v>5.2</v>
      </c>
      <c r="E18" s="131">
        <v>1</v>
      </c>
      <c r="F18" s="131">
        <v>0.3</v>
      </c>
      <c r="G18" s="131">
        <v>0.5</v>
      </c>
      <c r="H18" s="131">
        <v>0.9</v>
      </c>
      <c r="I18" s="131">
        <v>1.1</v>
      </c>
      <c r="J18" s="131">
        <v>1.2</v>
      </c>
      <c r="K18" s="131">
        <v>3</v>
      </c>
      <c r="L18" s="131">
        <v>1.9</v>
      </c>
      <c r="M18" s="131">
        <v>2.1</v>
      </c>
      <c r="N18" s="131">
        <v>2.3</v>
      </c>
      <c r="O18" s="131">
        <v>1.4</v>
      </c>
      <c r="P18" s="131">
        <v>1</v>
      </c>
      <c r="Q18" s="131">
        <v>1.1</v>
      </c>
      <c r="R18" s="131">
        <v>1.2</v>
      </c>
      <c r="S18" s="131">
        <v>1.6</v>
      </c>
      <c r="T18" s="131">
        <v>1.2</v>
      </c>
      <c r="U18" s="131">
        <v>2</v>
      </c>
      <c r="V18" s="131">
        <v>1.6</v>
      </c>
      <c r="W18" s="131">
        <v>4.5</v>
      </c>
      <c r="X18" s="131">
        <v>2</v>
      </c>
      <c r="Y18" s="131">
        <v>2.7</v>
      </c>
      <c r="Z18" s="38">
        <f t="shared" si="0"/>
        <v>1.8708333333333336</v>
      </c>
      <c r="AA18" s="136" t="s">
        <v>54</v>
      </c>
      <c r="AB18" s="131">
        <v>6.1</v>
      </c>
      <c r="AC18" s="138" t="s">
        <v>332</v>
      </c>
      <c r="AD18" s="28">
        <v>15</v>
      </c>
      <c r="AE18" s="136" t="s">
        <v>54</v>
      </c>
      <c r="AF18" s="131">
        <v>11.1</v>
      </c>
      <c r="AG18" s="140" t="s">
        <v>356</v>
      </c>
    </row>
    <row r="19" spans="1:33" ht="14.25" customHeight="1">
      <c r="A19" s="107">
        <v>16</v>
      </c>
      <c r="B19" s="134">
        <v>1.2</v>
      </c>
      <c r="C19" s="131">
        <v>2.1</v>
      </c>
      <c r="D19" s="131">
        <v>1.5</v>
      </c>
      <c r="E19" s="131">
        <v>1.2</v>
      </c>
      <c r="F19" s="131">
        <v>1</v>
      </c>
      <c r="G19" s="131">
        <v>0.4</v>
      </c>
      <c r="H19" s="131">
        <v>0.5</v>
      </c>
      <c r="I19" s="131">
        <v>2.2</v>
      </c>
      <c r="J19" s="131">
        <v>2.4</v>
      </c>
      <c r="K19" s="131">
        <v>2.7</v>
      </c>
      <c r="L19" s="131">
        <v>2.7</v>
      </c>
      <c r="M19" s="131">
        <v>3.6</v>
      </c>
      <c r="N19" s="131">
        <v>3.7</v>
      </c>
      <c r="O19" s="131">
        <v>4.4</v>
      </c>
      <c r="P19" s="131">
        <v>5.1</v>
      </c>
      <c r="Q19" s="131">
        <v>4.8</v>
      </c>
      <c r="R19" s="131">
        <v>7.7</v>
      </c>
      <c r="S19" s="131">
        <v>3.1</v>
      </c>
      <c r="T19" s="131">
        <v>3.2</v>
      </c>
      <c r="U19" s="131">
        <v>2.7</v>
      </c>
      <c r="V19" s="131">
        <v>2.6</v>
      </c>
      <c r="W19" s="131">
        <v>1.6</v>
      </c>
      <c r="X19" s="131">
        <v>0.9</v>
      </c>
      <c r="Y19" s="131">
        <v>1.4</v>
      </c>
      <c r="Z19" s="38">
        <f t="shared" si="0"/>
        <v>2.6125000000000003</v>
      </c>
      <c r="AA19" s="136" t="s">
        <v>49</v>
      </c>
      <c r="AB19" s="131">
        <v>8</v>
      </c>
      <c r="AC19" s="138" t="s">
        <v>333</v>
      </c>
      <c r="AD19" s="28">
        <v>16</v>
      </c>
      <c r="AE19" s="136" t="s">
        <v>46</v>
      </c>
      <c r="AF19" s="131">
        <v>14.5</v>
      </c>
      <c r="AG19" s="140" t="s">
        <v>351</v>
      </c>
    </row>
    <row r="20" spans="1:33" ht="14.25" customHeight="1">
      <c r="A20" s="107">
        <v>17</v>
      </c>
      <c r="B20" s="134">
        <v>2.2</v>
      </c>
      <c r="C20" s="131">
        <v>1.1</v>
      </c>
      <c r="D20" s="131">
        <v>1.3</v>
      </c>
      <c r="E20" s="131">
        <v>1.2</v>
      </c>
      <c r="F20" s="131">
        <v>0.9</v>
      </c>
      <c r="G20" s="131">
        <v>0.6</v>
      </c>
      <c r="H20" s="131">
        <v>1.8</v>
      </c>
      <c r="I20" s="131">
        <v>0.9</v>
      </c>
      <c r="J20" s="131">
        <v>1.6</v>
      </c>
      <c r="K20" s="131">
        <v>3</v>
      </c>
      <c r="L20" s="131">
        <v>2.4</v>
      </c>
      <c r="M20" s="131">
        <v>2.2</v>
      </c>
      <c r="N20" s="131">
        <v>2.4</v>
      </c>
      <c r="O20" s="131">
        <v>2.6</v>
      </c>
      <c r="P20" s="131">
        <v>3.8</v>
      </c>
      <c r="Q20" s="131">
        <v>2.6</v>
      </c>
      <c r="R20" s="131">
        <v>1.3</v>
      </c>
      <c r="S20" s="131">
        <v>0.9</v>
      </c>
      <c r="T20" s="131">
        <v>0.9</v>
      </c>
      <c r="U20" s="131">
        <v>0.7</v>
      </c>
      <c r="V20" s="131">
        <v>1.1</v>
      </c>
      <c r="W20" s="131">
        <v>0.7</v>
      </c>
      <c r="X20" s="131">
        <v>0.7</v>
      </c>
      <c r="Y20" s="131">
        <v>0.6</v>
      </c>
      <c r="Z20" s="38">
        <f t="shared" si="0"/>
        <v>1.5625000000000007</v>
      </c>
      <c r="AA20" s="136" t="s">
        <v>46</v>
      </c>
      <c r="AB20" s="131">
        <v>4.1</v>
      </c>
      <c r="AC20" s="138" t="s">
        <v>334</v>
      </c>
      <c r="AD20" s="28">
        <v>17</v>
      </c>
      <c r="AE20" s="136" t="s">
        <v>85</v>
      </c>
      <c r="AF20" s="131">
        <v>7</v>
      </c>
      <c r="AG20" s="140" t="s">
        <v>201</v>
      </c>
    </row>
    <row r="21" spans="1:33" ht="14.25" customHeight="1">
      <c r="A21" s="107">
        <v>18</v>
      </c>
      <c r="B21" s="134">
        <v>0.7</v>
      </c>
      <c r="C21" s="131">
        <v>0.8</v>
      </c>
      <c r="D21" s="131">
        <v>0.4</v>
      </c>
      <c r="E21" s="131">
        <v>0.5</v>
      </c>
      <c r="F21" s="131">
        <v>0.6</v>
      </c>
      <c r="G21" s="131">
        <v>0.5</v>
      </c>
      <c r="H21" s="131">
        <v>1</v>
      </c>
      <c r="I21" s="131">
        <v>1.4</v>
      </c>
      <c r="J21" s="131">
        <v>1.5</v>
      </c>
      <c r="K21" s="131">
        <v>1.9</v>
      </c>
      <c r="L21" s="131">
        <v>1.5</v>
      </c>
      <c r="M21" s="131">
        <v>2.6</v>
      </c>
      <c r="N21" s="131">
        <v>2</v>
      </c>
      <c r="O21" s="131">
        <v>2.5</v>
      </c>
      <c r="P21" s="131">
        <v>1.4</v>
      </c>
      <c r="Q21" s="131">
        <v>1.7</v>
      </c>
      <c r="R21" s="131">
        <v>0.8</v>
      </c>
      <c r="S21" s="131">
        <v>1.2</v>
      </c>
      <c r="T21" s="131">
        <v>1.4</v>
      </c>
      <c r="U21" s="131">
        <v>0.5</v>
      </c>
      <c r="V21" s="131">
        <v>1.3</v>
      </c>
      <c r="W21" s="131">
        <v>1.3</v>
      </c>
      <c r="X21" s="131">
        <v>0.7</v>
      </c>
      <c r="Y21" s="131">
        <v>0.7</v>
      </c>
      <c r="Z21" s="38">
        <f t="shared" si="0"/>
        <v>1.2041666666666664</v>
      </c>
      <c r="AA21" s="136" t="s">
        <v>85</v>
      </c>
      <c r="AB21" s="131">
        <v>2.9</v>
      </c>
      <c r="AC21" s="138" t="s">
        <v>286</v>
      </c>
      <c r="AD21" s="28">
        <v>18</v>
      </c>
      <c r="AE21" s="136" t="s">
        <v>46</v>
      </c>
      <c r="AF21" s="131">
        <v>4.9</v>
      </c>
      <c r="AG21" s="140" t="s">
        <v>56</v>
      </c>
    </row>
    <row r="22" spans="1:33" ht="14.25" customHeight="1">
      <c r="A22" s="107">
        <v>19</v>
      </c>
      <c r="B22" s="134">
        <v>0.9</v>
      </c>
      <c r="C22" s="131">
        <v>0.8</v>
      </c>
      <c r="D22" s="131">
        <v>0.7</v>
      </c>
      <c r="E22" s="131">
        <v>0.5</v>
      </c>
      <c r="F22" s="131">
        <v>0.9</v>
      </c>
      <c r="G22" s="131">
        <v>0.9</v>
      </c>
      <c r="H22" s="131">
        <v>0.4</v>
      </c>
      <c r="I22" s="131">
        <v>1.4</v>
      </c>
      <c r="J22" s="131">
        <v>0.6</v>
      </c>
      <c r="K22" s="131">
        <v>1.7</v>
      </c>
      <c r="L22" s="131">
        <v>1.8</v>
      </c>
      <c r="M22" s="131">
        <v>3.2</v>
      </c>
      <c r="N22" s="131">
        <v>3.6</v>
      </c>
      <c r="O22" s="131">
        <v>3.5</v>
      </c>
      <c r="P22" s="131">
        <v>4.2</v>
      </c>
      <c r="Q22" s="131">
        <v>4</v>
      </c>
      <c r="R22" s="131">
        <v>2.6</v>
      </c>
      <c r="S22" s="131">
        <v>2.7</v>
      </c>
      <c r="T22" s="131">
        <v>2.4</v>
      </c>
      <c r="U22" s="131">
        <v>2.3</v>
      </c>
      <c r="V22" s="131">
        <v>2</v>
      </c>
      <c r="W22" s="131">
        <v>2.2</v>
      </c>
      <c r="X22" s="131">
        <v>2.1</v>
      </c>
      <c r="Y22" s="131">
        <v>2.2</v>
      </c>
      <c r="Z22" s="38">
        <f t="shared" si="0"/>
        <v>1.9833333333333336</v>
      </c>
      <c r="AA22" s="136" t="s">
        <v>49</v>
      </c>
      <c r="AB22" s="131">
        <v>5.3</v>
      </c>
      <c r="AC22" s="138" t="s">
        <v>335</v>
      </c>
      <c r="AD22" s="28">
        <v>19</v>
      </c>
      <c r="AE22" s="136" t="s">
        <v>49</v>
      </c>
      <c r="AF22" s="131">
        <v>9.3</v>
      </c>
      <c r="AG22" s="140" t="s">
        <v>357</v>
      </c>
    </row>
    <row r="23" spans="1:33" ht="14.25" customHeight="1">
      <c r="A23" s="107">
        <v>20</v>
      </c>
      <c r="B23" s="134">
        <v>4.2</v>
      </c>
      <c r="C23" s="131">
        <v>1.6</v>
      </c>
      <c r="D23" s="131">
        <v>0.5</v>
      </c>
      <c r="E23" s="131">
        <v>1.3</v>
      </c>
      <c r="F23" s="131">
        <v>1.2</v>
      </c>
      <c r="G23" s="131">
        <v>0.3</v>
      </c>
      <c r="H23" s="131">
        <v>1.7</v>
      </c>
      <c r="I23" s="131">
        <v>1.9</v>
      </c>
      <c r="J23" s="131">
        <v>2.2</v>
      </c>
      <c r="K23" s="131">
        <v>2.5</v>
      </c>
      <c r="L23" s="131">
        <v>3.2</v>
      </c>
      <c r="M23" s="131">
        <v>2.3</v>
      </c>
      <c r="N23" s="131">
        <v>3</v>
      </c>
      <c r="O23" s="131">
        <v>1.9</v>
      </c>
      <c r="P23" s="131">
        <v>2.3</v>
      </c>
      <c r="Q23" s="131">
        <v>1.6</v>
      </c>
      <c r="R23" s="131">
        <v>1.9</v>
      </c>
      <c r="S23" s="131">
        <v>1</v>
      </c>
      <c r="T23" s="131">
        <v>0.8</v>
      </c>
      <c r="U23" s="131">
        <v>1.6</v>
      </c>
      <c r="V23" s="131">
        <v>1</v>
      </c>
      <c r="W23" s="131">
        <v>1.1</v>
      </c>
      <c r="X23" s="131">
        <v>1.8</v>
      </c>
      <c r="Y23" s="131">
        <v>1.4</v>
      </c>
      <c r="Z23" s="38">
        <f t="shared" si="0"/>
        <v>1.7625</v>
      </c>
      <c r="AA23" s="136" t="s">
        <v>46</v>
      </c>
      <c r="AB23" s="131">
        <v>4.2</v>
      </c>
      <c r="AC23" s="138" t="s">
        <v>336</v>
      </c>
      <c r="AD23" s="28">
        <v>20</v>
      </c>
      <c r="AE23" s="136" t="s">
        <v>50</v>
      </c>
      <c r="AF23" s="131">
        <v>6.7</v>
      </c>
      <c r="AG23" s="140" t="s">
        <v>358</v>
      </c>
    </row>
    <row r="24" spans="1:33" ht="14.25" customHeight="1">
      <c r="A24" s="144">
        <v>21</v>
      </c>
      <c r="B24" s="145">
        <v>2.2</v>
      </c>
      <c r="C24" s="146">
        <v>2.7</v>
      </c>
      <c r="D24" s="146">
        <v>3.7</v>
      </c>
      <c r="E24" s="146">
        <v>2.4</v>
      </c>
      <c r="F24" s="146">
        <v>1.8</v>
      </c>
      <c r="G24" s="146">
        <v>2.4</v>
      </c>
      <c r="H24" s="146">
        <v>2.1</v>
      </c>
      <c r="I24" s="146">
        <v>4</v>
      </c>
      <c r="J24" s="146">
        <v>3.9</v>
      </c>
      <c r="K24" s="146">
        <v>4</v>
      </c>
      <c r="L24" s="146">
        <v>4</v>
      </c>
      <c r="M24" s="146">
        <v>3.5</v>
      </c>
      <c r="N24" s="146">
        <v>3.8</v>
      </c>
      <c r="O24" s="146">
        <v>3.5</v>
      </c>
      <c r="P24" s="146">
        <v>2.9</v>
      </c>
      <c r="Q24" s="146">
        <v>2.8</v>
      </c>
      <c r="R24" s="146">
        <v>2.5</v>
      </c>
      <c r="S24" s="146">
        <v>2</v>
      </c>
      <c r="T24" s="146">
        <v>1.5</v>
      </c>
      <c r="U24" s="146">
        <v>0.9</v>
      </c>
      <c r="V24" s="146">
        <v>0.7</v>
      </c>
      <c r="W24" s="146">
        <v>1.6</v>
      </c>
      <c r="X24" s="146">
        <v>0.8</v>
      </c>
      <c r="Y24" s="146">
        <v>0.8</v>
      </c>
      <c r="Z24" s="147">
        <f t="shared" si="0"/>
        <v>2.520833333333333</v>
      </c>
      <c r="AA24" s="148" t="s">
        <v>46</v>
      </c>
      <c r="AB24" s="146">
        <v>5.1</v>
      </c>
      <c r="AC24" s="149" t="s">
        <v>337</v>
      </c>
      <c r="AD24" s="150">
        <v>21</v>
      </c>
      <c r="AE24" s="148" t="s">
        <v>49</v>
      </c>
      <c r="AF24" s="146">
        <v>8.3</v>
      </c>
      <c r="AG24" s="151" t="s">
        <v>359</v>
      </c>
    </row>
    <row r="25" spans="1:33" ht="14.25" customHeight="1">
      <c r="A25" s="107">
        <v>22</v>
      </c>
      <c r="B25" s="134">
        <v>0.7</v>
      </c>
      <c r="C25" s="131">
        <v>0.2</v>
      </c>
      <c r="D25" s="131">
        <v>0.9</v>
      </c>
      <c r="E25" s="131">
        <v>0.7</v>
      </c>
      <c r="F25" s="131">
        <v>0.7</v>
      </c>
      <c r="G25" s="131">
        <v>1.5</v>
      </c>
      <c r="H25" s="131">
        <v>2</v>
      </c>
      <c r="I25" s="131">
        <v>3.1</v>
      </c>
      <c r="J25" s="131">
        <v>2.7</v>
      </c>
      <c r="K25" s="131">
        <v>4</v>
      </c>
      <c r="L25" s="131">
        <v>4.2</v>
      </c>
      <c r="M25" s="131">
        <v>5.3</v>
      </c>
      <c r="N25" s="131">
        <v>4.8</v>
      </c>
      <c r="O25" s="131">
        <v>6.4</v>
      </c>
      <c r="P25" s="131">
        <v>7.6</v>
      </c>
      <c r="Q25" s="131">
        <v>10</v>
      </c>
      <c r="R25" s="131">
        <v>8.9</v>
      </c>
      <c r="S25" s="131">
        <v>6.8</v>
      </c>
      <c r="T25" s="131">
        <v>5.8</v>
      </c>
      <c r="U25" s="131">
        <v>5.7</v>
      </c>
      <c r="V25" s="131">
        <v>5</v>
      </c>
      <c r="W25" s="131">
        <v>5.6</v>
      </c>
      <c r="X25" s="131">
        <v>4.5</v>
      </c>
      <c r="Y25" s="131">
        <v>5.1</v>
      </c>
      <c r="Z25" s="38">
        <f t="shared" si="0"/>
        <v>4.258333333333333</v>
      </c>
      <c r="AA25" s="136" t="s">
        <v>49</v>
      </c>
      <c r="AB25" s="131">
        <v>11.4</v>
      </c>
      <c r="AC25" s="138" t="s">
        <v>338</v>
      </c>
      <c r="AD25" s="28">
        <v>22</v>
      </c>
      <c r="AE25" s="136" t="s">
        <v>46</v>
      </c>
      <c r="AF25" s="131">
        <v>22</v>
      </c>
      <c r="AG25" s="140" t="s">
        <v>282</v>
      </c>
    </row>
    <row r="26" spans="1:33" ht="14.25" customHeight="1">
      <c r="A26" s="107">
        <v>23</v>
      </c>
      <c r="B26" s="134">
        <v>3.6</v>
      </c>
      <c r="C26" s="131">
        <v>3.5</v>
      </c>
      <c r="D26" s="131">
        <v>3.1</v>
      </c>
      <c r="E26" s="131">
        <v>3.1</v>
      </c>
      <c r="F26" s="131">
        <v>2.3</v>
      </c>
      <c r="G26" s="131">
        <v>2</v>
      </c>
      <c r="H26" s="131">
        <v>1.2</v>
      </c>
      <c r="I26" s="131">
        <v>2.1</v>
      </c>
      <c r="J26" s="131">
        <v>0.9</v>
      </c>
      <c r="K26" s="131">
        <v>1.1</v>
      </c>
      <c r="L26" s="131">
        <v>1.1</v>
      </c>
      <c r="M26" s="131">
        <v>1.7</v>
      </c>
      <c r="N26" s="131">
        <v>1.6</v>
      </c>
      <c r="O26" s="131">
        <v>1.1</v>
      </c>
      <c r="P26" s="131">
        <v>1.5</v>
      </c>
      <c r="Q26" s="131">
        <v>1.4</v>
      </c>
      <c r="R26" s="131">
        <v>1.4</v>
      </c>
      <c r="S26" s="131">
        <v>1.8</v>
      </c>
      <c r="T26" s="131">
        <v>1.2</v>
      </c>
      <c r="U26" s="131">
        <v>1.1</v>
      </c>
      <c r="V26" s="131">
        <v>0.6</v>
      </c>
      <c r="W26" s="131">
        <v>0.6</v>
      </c>
      <c r="X26" s="131">
        <v>0.3</v>
      </c>
      <c r="Y26" s="131">
        <v>1.6</v>
      </c>
      <c r="Z26" s="38">
        <f t="shared" si="0"/>
        <v>1.6625000000000003</v>
      </c>
      <c r="AA26" s="136" t="s">
        <v>49</v>
      </c>
      <c r="AB26" s="131">
        <v>5.1</v>
      </c>
      <c r="AC26" s="138" t="s">
        <v>184</v>
      </c>
      <c r="AD26" s="28">
        <v>23</v>
      </c>
      <c r="AE26" s="136" t="s">
        <v>49</v>
      </c>
      <c r="AF26" s="131">
        <v>12.7</v>
      </c>
      <c r="AG26" s="140" t="s">
        <v>360</v>
      </c>
    </row>
    <row r="27" spans="1:33" ht="14.25" customHeight="1">
      <c r="A27" s="107">
        <v>24</v>
      </c>
      <c r="B27" s="134">
        <v>0.8</v>
      </c>
      <c r="C27" s="131">
        <v>1.4</v>
      </c>
      <c r="D27" s="131">
        <v>1.9</v>
      </c>
      <c r="E27" s="131">
        <v>1.5</v>
      </c>
      <c r="F27" s="131">
        <v>2.6</v>
      </c>
      <c r="G27" s="131">
        <v>2.5</v>
      </c>
      <c r="H27" s="131">
        <v>4</v>
      </c>
      <c r="I27" s="131">
        <v>3.1</v>
      </c>
      <c r="J27" s="131">
        <v>4</v>
      </c>
      <c r="K27" s="131">
        <v>4</v>
      </c>
      <c r="L27" s="131">
        <v>3.9</v>
      </c>
      <c r="M27" s="131">
        <v>4</v>
      </c>
      <c r="N27" s="131">
        <v>4.6</v>
      </c>
      <c r="O27" s="131">
        <v>3.4</v>
      </c>
      <c r="P27" s="131">
        <v>4.5</v>
      </c>
      <c r="Q27" s="131">
        <v>3.5</v>
      </c>
      <c r="R27" s="131">
        <v>3</v>
      </c>
      <c r="S27" s="131">
        <v>2.5</v>
      </c>
      <c r="T27" s="131">
        <v>2.4</v>
      </c>
      <c r="U27" s="131">
        <v>2.1</v>
      </c>
      <c r="V27" s="131">
        <v>2.4</v>
      </c>
      <c r="W27" s="131">
        <v>2.9</v>
      </c>
      <c r="X27" s="131">
        <v>3.6</v>
      </c>
      <c r="Y27" s="131">
        <v>2.5</v>
      </c>
      <c r="Z27" s="38">
        <f t="shared" si="0"/>
        <v>2.9625</v>
      </c>
      <c r="AA27" s="136" t="s">
        <v>46</v>
      </c>
      <c r="AB27" s="131">
        <v>5.5</v>
      </c>
      <c r="AC27" s="138" t="s">
        <v>339</v>
      </c>
      <c r="AD27" s="28">
        <v>24</v>
      </c>
      <c r="AE27" s="136" t="s">
        <v>49</v>
      </c>
      <c r="AF27" s="131">
        <v>8.8</v>
      </c>
      <c r="AG27" s="140" t="s">
        <v>361</v>
      </c>
    </row>
    <row r="28" spans="1:33" ht="14.25" customHeight="1">
      <c r="A28" s="107">
        <v>25</v>
      </c>
      <c r="B28" s="134">
        <v>2.3</v>
      </c>
      <c r="C28" s="131">
        <v>2.5</v>
      </c>
      <c r="D28" s="131">
        <v>1.8</v>
      </c>
      <c r="E28" s="131">
        <v>2.3</v>
      </c>
      <c r="F28" s="131">
        <v>1.8</v>
      </c>
      <c r="G28" s="131">
        <v>2</v>
      </c>
      <c r="H28" s="131">
        <v>2.5</v>
      </c>
      <c r="I28" s="131">
        <v>3</v>
      </c>
      <c r="J28" s="131">
        <v>3.3</v>
      </c>
      <c r="K28" s="131">
        <v>3.8</v>
      </c>
      <c r="L28" s="131">
        <v>3.4</v>
      </c>
      <c r="M28" s="131">
        <v>3.2</v>
      </c>
      <c r="N28" s="131">
        <v>3.7</v>
      </c>
      <c r="O28" s="131">
        <v>3.3</v>
      </c>
      <c r="P28" s="131">
        <v>3.6</v>
      </c>
      <c r="Q28" s="131">
        <v>2.5</v>
      </c>
      <c r="R28" s="131">
        <v>1.9</v>
      </c>
      <c r="S28" s="131">
        <v>1.3</v>
      </c>
      <c r="T28" s="131">
        <v>1.5</v>
      </c>
      <c r="U28" s="131">
        <v>0.7</v>
      </c>
      <c r="V28" s="131">
        <v>0.1</v>
      </c>
      <c r="W28" s="131">
        <v>0.3</v>
      </c>
      <c r="X28" s="131">
        <v>0.5</v>
      </c>
      <c r="Y28" s="131">
        <v>0.5</v>
      </c>
      <c r="Z28" s="38">
        <f t="shared" si="0"/>
        <v>2.158333333333333</v>
      </c>
      <c r="AA28" s="136" t="s">
        <v>49</v>
      </c>
      <c r="AB28" s="131">
        <v>4.5</v>
      </c>
      <c r="AC28" s="138" t="s">
        <v>340</v>
      </c>
      <c r="AD28" s="28">
        <v>25</v>
      </c>
      <c r="AE28" s="136" t="s">
        <v>49</v>
      </c>
      <c r="AF28" s="131">
        <v>8.3</v>
      </c>
      <c r="AG28" s="140" t="s">
        <v>362</v>
      </c>
    </row>
    <row r="29" spans="1:33" ht="14.25" customHeight="1">
      <c r="A29" s="107">
        <v>26</v>
      </c>
      <c r="B29" s="134">
        <v>1</v>
      </c>
      <c r="C29" s="131">
        <v>0.1</v>
      </c>
      <c r="D29" s="131">
        <v>0.1</v>
      </c>
      <c r="E29" s="131">
        <v>0.2</v>
      </c>
      <c r="F29" s="131">
        <v>1.3</v>
      </c>
      <c r="G29" s="131">
        <v>0.7</v>
      </c>
      <c r="H29" s="131">
        <v>1</v>
      </c>
      <c r="I29" s="131">
        <v>0.7</v>
      </c>
      <c r="J29" s="131">
        <v>1</v>
      </c>
      <c r="K29" s="131">
        <v>1</v>
      </c>
      <c r="L29" s="131">
        <v>2.6</v>
      </c>
      <c r="M29" s="131">
        <v>1.9</v>
      </c>
      <c r="N29" s="131">
        <v>1.8</v>
      </c>
      <c r="O29" s="131">
        <v>1.6</v>
      </c>
      <c r="P29" s="131">
        <v>1.2</v>
      </c>
      <c r="Q29" s="131">
        <v>1.2</v>
      </c>
      <c r="R29" s="131">
        <v>1.1</v>
      </c>
      <c r="S29" s="131">
        <v>1</v>
      </c>
      <c r="T29" s="131">
        <v>1.4</v>
      </c>
      <c r="U29" s="131">
        <v>2.2</v>
      </c>
      <c r="V29" s="131">
        <v>2.5</v>
      </c>
      <c r="W29" s="131">
        <v>3.1</v>
      </c>
      <c r="X29" s="131">
        <v>2.9</v>
      </c>
      <c r="Y29" s="131">
        <v>1.5</v>
      </c>
      <c r="Z29" s="38">
        <f t="shared" si="0"/>
        <v>1.3791666666666667</v>
      </c>
      <c r="AA29" s="136" t="s">
        <v>49</v>
      </c>
      <c r="AB29" s="131">
        <v>3.6</v>
      </c>
      <c r="AC29" s="138" t="s">
        <v>341</v>
      </c>
      <c r="AD29" s="28">
        <v>26</v>
      </c>
      <c r="AE29" s="136" t="s">
        <v>49</v>
      </c>
      <c r="AF29" s="131">
        <v>5.6</v>
      </c>
      <c r="AG29" s="140" t="s">
        <v>363</v>
      </c>
    </row>
    <row r="30" spans="1:33" ht="14.25" customHeight="1">
      <c r="A30" s="107">
        <v>27</v>
      </c>
      <c r="B30" s="134">
        <v>1.2</v>
      </c>
      <c r="C30" s="131">
        <v>1.5</v>
      </c>
      <c r="D30" s="131">
        <v>0.3</v>
      </c>
      <c r="E30" s="131">
        <v>0.9</v>
      </c>
      <c r="F30" s="131">
        <v>0.6</v>
      </c>
      <c r="G30" s="131">
        <v>0.8</v>
      </c>
      <c r="H30" s="131">
        <v>1.1</v>
      </c>
      <c r="I30" s="131">
        <v>0.5</v>
      </c>
      <c r="J30" s="131">
        <v>0.8</v>
      </c>
      <c r="K30" s="131">
        <v>1.9</v>
      </c>
      <c r="L30" s="131">
        <v>2.8</v>
      </c>
      <c r="M30" s="131">
        <v>3.9</v>
      </c>
      <c r="N30" s="131">
        <v>3.4</v>
      </c>
      <c r="O30" s="131">
        <v>4</v>
      </c>
      <c r="P30" s="131">
        <v>3.7</v>
      </c>
      <c r="Q30" s="131">
        <v>3.3</v>
      </c>
      <c r="R30" s="131">
        <v>2.1</v>
      </c>
      <c r="S30" s="131">
        <v>1.4</v>
      </c>
      <c r="T30" s="131">
        <v>1.3</v>
      </c>
      <c r="U30" s="131">
        <v>0.1</v>
      </c>
      <c r="V30" s="131">
        <v>0.6</v>
      </c>
      <c r="W30" s="131">
        <v>0.7</v>
      </c>
      <c r="X30" s="131">
        <v>0.5</v>
      </c>
      <c r="Y30" s="131">
        <v>0.6</v>
      </c>
      <c r="Z30" s="38">
        <f t="shared" si="0"/>
        <v>1.5833333333333333</v>
      </c>
      <c r="AA30" s="136" t="s">
        <v>51</v>
      </c>
      <c r="AB30" s="131">
        <v>4.3</v>
      </c>
      <c r="AC30" s="138" t="s">
        <v>342</v>
      </c>
      <c r="AD30" s="28">
        <v>27</v>
      </c>
      <c r="AE30" s="136" t="s">
        <v>51</v>
      </c>
      <c r="AF30" s="131">
        <v>7.9</v>
      </c>
      <c r="AG30" s="140" t="s">
        <v>267</v>
      </c>
    </row>
    <row r="31" spans="1:33" ht="14.25" customHeight="1">
      <c r="A31" s="107">
        <v>28</v>
      </c>
      <c r="B31" s="134">
        <v>1</v>
      </c>
      <c r="C31" s="131">
        <v>0.6</v>
      </c>
      <c r="D31" s="131">
        <v>0.7</v>
      </c>
      <c r="E31" s="131">
        <v>1.4</v>
      </c>
      <c r="F31" s="131">
        <v>0.9</v>
      </c>
      <c r="G31" s="131">
        <v>1.2</v>
      </c>
      <c r="H31" s="131">
        <v>0.8</v>
      </c>
      <c r="I31" s="131">
        <v>0.9</v>
      </c>
      <c r="J31" s="131">
        <v>1.5</v>
      </c>
      <c r="K31" s="131">
        <v>1.8</v>
      </c>
      <c r="L31" s="131">
        <v>1.1</v>
      </c>
      <c r="M31" s="131">
        <v>3.6</v>
      </c>
      <c r="N31" s="131">
        <v>2.2</v>
      </c>
      <c r="O31" s="131">
        <v>1.2</v>
      </c>
      <c r="P31" s="131">
        <v>1.1</v>
      </c>
      <c r="Q31" s="131">
        <v>1.4</v>
      </c>
      <c r="R31" s="131">
        <v>0.5</v>
      </c>
      <c r="S31" s="131">
        <v>1.6</v>
      </c>
      <c r="T31" s="131">
        <v>0.1</v>
      </c>
      <c r="U31" s="131">
        <v>2.6</v>
      </c>
      <c r="V31" s="131">
        <v>1.5</v>
      </c>
      <c r="W31" s="131">
        <v>0.7</v>
      </c>
      <c r="X31" s="131">
        <v>1.7</v>
      </c>
      <c r="Y31" s="131">
        <v>0.9</v>
      </c>
      <c r="Z31" s="38">
        <f t="shared" si="0"/>
        <v>1.2916666666666667</v>
      </c>
      <c r="AA31" s="136" t="s">
        <v>49</v>
      </c>
      <c r="AB31" s="131">
        <v>4.1</v>
      </c>
      <c r="AC31" s="138" t="s">
        <v>343</v>
      </c>
      <c r="AD31" s="28">
        <v>28</v>
      </c>
      <c r="AE31" s="136" t="s">
        <v>49</v>
      </c>
      <c r="AF31" s="131">
        <v>6.5</v>
      </c>
      <c r="AG31" s="140" t="s">
        <v>361</v>
      </c>
    </row>
    <row r="32" spans="1:33" ht="14.25" customHeight="1">
      <c r="A32" s="107">
        <v>29</v>
      </c>
      <c r="B32" s="134">
        <v>0.8</v>
      </c>
      <c r="C32" s="131">
        <v>0.8</v>
      </c>
      <c r="D32" s="131">
        <v>1</v>
      </c>
      <c r="E32" s="131">
        <v>1.5</v>
      </c>
      <c r="F32" s="131">
        <v>1.2</v>
      </c>
      <c r="G32" s="131">
        <v>0.9</v>
      </c>
      <c r="H32" s="131">
        <v>2.2</v>
      </c>
      <c r="I32" s="131">
        <v>2.3</v>
      </c>
      <c r="J32" s="131">
        <v>2.3</v>
      </c>
      <c r="K32" s="131">
        <v>2.9</v>
      </c>
      <c r="L32" s="131">
        <v>5.2</v>
      </c>
      <c r="M32" s="131">
        <v>4.7</v>
      </c>
      <c r="N32" s="131">
        <v>5</v>
      </c>
      <c r="O32" s="131">
        <v>4.7</v>
      </c>
      <c r="P32" s="131">
        <v>4.7</v>
      </c>
      <c r="Q32" s="131">
        <v>3.8</v>
      </c>
      <c r="R32" s="131">
        <v>2.4</v>
      </c>
      <c r="S32" s="131">
        <v>1.5</v>
      </c>
      <c r="T32" s="131">
        <v>1</v>
      </c>
      <c r="U32" s="131">
        <v>0.8</v>
      </c>
      <c r="V32" s="131">
        <v>1</v>
      </c>
      <c r="W32" s="131">
        <v>0.6</v>
      </c>
      <c r="X32" s="131">
        <v>1.9</v>
      </c>
      <c r="Y32" s="131">
        <v>0.3</v>
      </c>
      <c r="Z32" s="38">
        <f t="shared" si="0"/>
        <v>2.2291666666666665</v>
      </c>
      <c r="AA32" s="136" t="s">
        <v>51</v>
      </c>
      <c r="AB32" s="131">
        <v>5.8</v>
      </c>
      <c r="AC32" s="138" t="s">
        <v>105</v>
      </c>
      <c r="AD32" s="28">
        <v>29</v>
      </c>
      <c r="AE32" s="136" t="s">
        <v>124</v>
      </c>
      <c r="AF32" s="131">
        <v>10.4</v>
      </c>
      <c r="AG32" s="140" t="s">
        <v>364</v>
      </c>
    </row>
    <row r="33" spans="1:33" ht="14.25" customHeight="1">
      <c r="A33" s="107">
        <v>30</v>
      </c>
      <c r="B33" s="134">
        <v>1.2</v>
      </c>
      <c r="C33" s="131">
        <v>1.8</v>
      </c>
      <c r="D33" s="131">
        <v>1.8</v>
      </c>
      <c r="E33" s="131">
        <v>1</v>
      </c>
      <c r="F33" s="131">
        <v>1.2</v>
      </c>
      <c r="G33" s="131">
        <v>0.4</v>
      </c>
      <c r="H33" s="131">
        <v>1.5</v>
      </c>
      <c r="I33" s="131">
        <v>0.8</v>
      </c>
      <c r="J33" s="131">
        <v>2.3</v>
      </c>
      <c r="K33" s="131">
        <v>3</v>
      </c>
      <c r="L33" s="131">
        <v>2.1</v>
      </c>
      <c r="M33" s="131">
        <v>1.2</v>
      </c>
      <c r="N33" s="131">
        <v>2</v>
      </c>
      <c r="O33" s="131">
        <v>3.9</v>
      </c>
      <c r="P33" s="131">
        <v>3.2</v>
      </c>
      <c r="Q33" s="131">
        <v>4</v>
      </c>
      <c r="R33" s="131">
        <v>4.3</v>
      </c>
      <c r="S33" s="131">
        <v>5.6</v>
      </c>
      <c r="T33" s="131">
        <v>4.4</v>
      </c>
      <c r="U33" s="131">
        <v>5</v>
      </c>
      <c r="V33" s="131">
        <v>3.5</v>
      </c>
      <c r="W33" s="131">
        <v>5.6</v>
      </c>
      <c r="X33" s="131">
        <v>5.3</v>
      </c>
      <c r="Y33" s="131">
        <v>7.9</v>
      </c>
      <c r="Z33" s="38">
        <f t="shared" si="0"/>
        <v>3.0416666666666665</v>
      </c>
      <c r="AA33" s="136" t="s">
        <v>54</v>
      </c>
      <c r="AB33" s="131">
        <v>7.9</v>
      </c>
      <c r="AC33" s="138" t="s">
        <v>344</v>
      </c>
      <c r="AD33" s="28">
        <v>30</v>
      </c>
      <c r="AE33" s="136" t="s">
        <v>54</v>
      </c>
      <c r="AF33" s="131">
        <v>14</v>
      </c>
      <c r="AG33" s="140" t="s">
        <v>365</v>
      </c>
    </row>
    <row r="34" spans="1:33" ht="14.25" customHeight="1">
      <c r="A34" s="107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38"/>
      <c r="AA34" s="110"/>
      <c r="AB34" s="9"/>
      <c r="AC34" s="121"/>
      <c r="AD34" s="28">
        <v>31</v>
      </c>
      <c r="AE34" s="110"/>
      <c r="AF34" s="9"/>
      <c r="AG34" s="123"/>
    </row>
    <row r="35" spans="1:33" ht="14.25" customHeight="1">
      <c r="A35" s="108" t="s">
        <v>14</v>
      </c>
      <c r="B35" s="25">
        <f aca="true" t="shared" si="1" ref="B35:K35">AVERAGE(B4:B34)</f>
        <v>1.7133333333333336</v>
      </c>
      <c r="C35" s="26">
        <f t="shared" si="1"/>
        <v>1.5333333333333334</v>
      </c>
      <c r="D35" s="26">
        <f t="shared" si="1"/>
        <v>1.3966666666666663</v>
      </c>
      <c r="E35" s="26">
        <f t="shared" si="1"/>
        <v>1.2966666666666666</v>
      </c>
      <c r="F35" s="26">
        <f t="shared" si="1"/>
        <v>1.4233333333333331</v>
      </c>
      <c r="G35" s="26">
        <f t="shared" si="1"/>
        <v>1.2733333333333334</v>
      </c>
      <c r="H35" s="26">
        <f t="shared" si="1"/>
        <v>1.77</v>
      </c>
      <c r="I35" s="26">
        <f t="shared" si="1"/>
        <v>2.0533333333333332</v>
      </c>
      <c r="J35" s="26">
        <f t="shared" si="1"/>
        <v>2.3333333333333335</v>
      </c>
      <c r="K35" s="26">
        <f t="shared" si="1"/>
        <v>2.8033333333333337</v>
      </c>
      <c r="L35" s="26">
        <f aca="true" t="shared" si="2" ref="L35:Z35">AVERAGE(L4:L34)</f>
        <v>3.1799999999999993</v>
      </c>
      <c r="M35" s="26">
        <f t="shared" si="2"/>
        <v>3.376666666666667</v>
      </c>
      <c r="N35" s="26">
        <f t="shared" si="2"/>
        <v>3.3599999999999994</v>
      </c>
      <c r="O35" s="26">
        <f t="shared" si="2"/>
        <v>3.3300000000000005</v>
      </c>
      <c r="P35" s="26">
        <f t="shared" si="2"/>
        <v>3.4166666666666665</v>
      </c>
      <c r="Q35" s="26">
        <f t="shared" si="2"/>
        <v>3.166666666666667</v>
      </c>
      <c r="R35" s="26">
        <f t="shared" si="2"/>
        <v>2.75</v>
      </c>
      <c r="S35" s="26">
        <f t="shared" si="2"/>
        <v>2.3299999999999996</v>
      </c>
      <c r="T35" s="26">
        <f t="shared" si="2"/>
        <v>2.32</v>
      </c>
      <c r="U35" s="26">
        <f t="shared" si="2"/>
        <v>1.8033333333333337</v>
      </c>
      <c r="V35" s="26">
        <f t="shared" si="2"/>
        <v>1.6700000000000004</v>
      </c>
      <c r="W35" s="26">
        <f t="shared" si="2"/>
        <v>1.9866666666666672</v>
      </c>
      <c r="X35" s="26">
        <f t="shared" si="2"/>
        <v>1.823333333333333</v>
      </c>
      <c r="Y35" s="26">
        <f t="shared" si="2"/>
        <v>2.0133333333333336</v>
      </c>
      <c r="Z35" s="39">
        <f t="shared" si="2"/>
        <v>2.2551388888888892</v>
      </c>
      <c r="AA35" s="111"/>
      <c r="AB35" s="26">
        <f>AVERAGE(AB4:AB34)</f>
        <v>5.72</v>
      </c>
      <c r="AC35" s="35"/>
      <c r="AD35" s="35"/>
      <c r="AE35" s="111"/>
      <c r="AF35" s="26">
        <f>AVERAGE(AF4:AF34)</f>
        <v>9.933333333333332</v>
      </c>
      <c r="AG35" s="36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0">
        <f>COUNTIF(風速1,"&gt;=10")</f>
        <v>2</v>
      </c>
      <c r="L37" s="8"/>
      <c r="N37" s="14" t="s">
        <v>9</v>
      </c>
      <c r="O37" s="4" t="s">
        <v>8</v>
      </c>
      <c r="P37" s="4" t="s">
        <v>6</v>
      </c>
      <c r="Q37" s="24" t="s">
        <v>10</v>
      </c>
      <c r="T37" s="14" t="s">
        <v>12</v>
      </c>
      <c r="U37" s="4" t="s">
        <v>11</v>
      </c>
      <c r="V37" s="4" t="s">
        <v>6</v>
      </c>
      <c r="W37" s="24" t="s">
        <v>13</v>
      </c>
    </row>
    <row r="38" spans="9:23" ht="14.25" customHeight="1">
      <c r="I38" s="20" t="s">
        <v>19</v>
      </c>
      <c r="J38" s="21"/>
      <c r="K38" s="31">
        <f>COUNTIF(風速1,"&gt;=15")</f>
        <v>0</v>
      </c>
      <c r="L38" s="8"/>
      <c r="N38" s="19">
        <f>MAX(風速1)</f>
        <v>12.7</v>
      </c>
      <c r="O38" s="159" t="s">
        <v>54</v>
      </c>
      <c r="P38" s="160">
        <v>11</v>
      </c>
      <c r="Q38" s="161" t="s">
        <v>328</v>
      </c>
      <c r="T38" s="19">
        <f>MAX(風速2)</f>
        <v>22</v>
      </c>
      <c r="U38" s="141" t="s">
        <v>46</v>
      </c>
      <c r="V38" s="119">
        <v>22</v>
      </c>
      <c r="W38" s="142" t="s">
        <v>282</v>
      </c>
    </row>
    <row r="39" spans="9:23" ht="14.25" customHeight="1">
      <c r="I39" s="22" t="s">
        <v>20</v>
      </c>
      <c r="J39" s="23"/>
      <c r="K39" s="32">
        <f>COUNTIF(風速1,"&gt;=30")</f>
        <v>0</v>
      </c>
      <c r="L39" s="8"/>
      <c r="N39" s="33"/>
      <c r="O39" s="128"/>
      <c r="P39" s="128"/>
      <c r="Q39" s="129"/>
      <c r="T39" s="33"/>
      <c r="U39" s="118"/>
      <c r="V39" s="119"/>
      <c r="W39" s="125"/>
    </row>
    <row r="40" spans="14:23" ht="14.25" customHeight="1">
      <c r="N40" s="34"/>
      <c r="O40" s="126"/>
      <c r="P40" s="126"/>
      <c r="Q40" s="127"/>
      <c r="T40" s="34"/>
      <c r="U40" s="126"/>
      <c r="V40" s="126"/>
      <c r="W40" s="127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4.00390625" style="0" hidden="1" customWidth="1"/>
    <col min="31" max="31" width="6.421875" style="0" customWidth="1"/>
    <col min="32" max="33" width="5.57421875" style="0" customWidth="1"/>
    <col min="34" max="34" width="2.8515625" style="0" customWidth="1"/>
  </cols>
  <sheetData>
    <row r="1" spans="2:29" ht="19.5" customHeight="1">
      <c r="B1" s="1" t="s">
        <v>0</v>
      </c>
      <c r="Z1" s="112">
        <f>'1月'!Z1</f>
        <v>2020</v>
      </c>
      <c r="AA1" s="2" t="s">
        <v>45</v>
      </c>
      <c r="AB1" s="112">
        <v>7</v>
      </c>
      <c r="AC1" s="2" t="s">
        <v>1</v>
      </c>
    </row>
    <row r="2" spans="1:33" ht="10.5" customHeight="1">
      <c r="A2" s="3" t="s">
        <v>2</v>
      </c>
      <c r="B2" s="40">
        <v>1</v>
      </c>
      <c r="C2" s="41">
        <v>2</v>
      </c>
      <c r="D2" s="41">
        <v>3</v>
      </c>
      <c r="E2" s="41">
        <v>4</v>
      </c>
      <c r="F2" s="41">
        <v>5</v>
      </c>
      <c r="G2" s="41">
        <v>6</v>
      </c>
      <c r="H2" s="41">
        <v>7</v>
      </c>
      <c r="I2" s="41">
        <v>8</v>
      </c>
      <c r="J2" s="41">
        <v>9</v>
      </c>
      <c r="K2" s="41">
        <v>10</v>
      </c>
      <c r="L2" s="41">
        <v>11</v>
      </c>
      <c r="M2" s="41">
        <v>12</v>
      </c>
      <c r="N2" s="41">
        <v>13</v>
      </c>
      <c r="O2" s="41">
        <v>14</v>
      </c>
      <c r="P2" s="41">
        <v>15</v>
      </c>
      <c r="Q2" s="41">
        <v>16</v>
      </c>
      <c r="R2" s="41">
        <v>17</v>
      </c>
      <c r="S2" s="41">
        <v>18</v>
      </c>
      <c r="T2" s="41">
        <v>19</v>
      </c>
      <c r="U2" s="41">
        <v>20</v>
      </c>
      <c r="V2" s="41">
        <v>21</v>
      </c>
      <c r="W2" s="41">
        <v>22</v>
      </c>
      <c r="X2" s="41">
        <v>23</v>
      </c>
      <c r="Y2" s="41">
        <v>24</v>
      </c>
      <c r="Z2" s="105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29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6">
        <v>1</v>
      </c>
      <c r="B4" s="133">
        <v>6.6</v>
      </c>
      <c r="C4" s="132">
        <v>6.5</v>
      </c>
      <c r="D4" s="132">
        <v>8</v>
      </c>
      <c r="E4" s="132">
        <v>6</v>
      </c>
      <c r="F4" s="132">
        <v>6.2</v>
      </c>
      <c r="G4" s="132">
        <v>8.4</v>
      </c>
      <c r="H4" s="132">
        <v>5.7</v>
      </c>
      <c r="I4" s="132">
        <v>5.1</v>
      </c>
      <c r="J4" s="132">
        <v>5.4</v>
      </c>
      <c r="K4" s="132">
        <v>6.4</v>
      </c>
      <c r="L4" s="132">
        <v>8.3</v>
      </c>
      <c r="M4" s="132">
        <v>7.9</v>
      </c>
      <c r="N4" s="132">
        <v>8.3</v>
      </c>
      <c r="O4" s="132">
        <v>7.6</v>
      </c>
      <c r="P4" s="132">
        <v>9</v>
      </c>
      <c r="Q4" s="132">
        <v>9.1</v>
      </c>
      <c r="R4" s="132">
        <v>7.6</v>
      </c>
      <c r="S4" s="132">
        <v>7.7</v>
      </c>
      <c r="T4" s="132">
        <v>7</v>
      </c>
      <c r="U4" s="132">
        <v>4.5</v>
      </c>
      <c r="V4" s="132">
        <v>6.5</v>
      </c>
      <c r="W4" s="132">
        <v>6.7</v>
      </c>
      <c r="X4" s="132">
        <v>5.3</v>
      </c>
      <c r="Y4" s="132">
        <v>3.4</v>
      </c>
      <c r="Z4" s="37">
        <f aca="true" t="shared" si="0" ref="Z4:Z34">AVERAGE(B4:Y4)</f>
        <v>6.8</v>
      </c>
      <c r="AA4" s="135" t="s">
        <v>54</v>
      </c>
      <c r="AB4" s="132">
        <v>10.7</v>
      </c>
      <c r="AC4" s="137" t="s">
        <v>366</v>
      </c>
      <c r="AD4" s="27">
        <v>1</v>
      </c>
      <c r="AE4" s="135" t="s">
        <v>51</v>
      </c>
      <c r="AF4" s="132">
        <v>18.5</v>
      </c>
      <c r="AG4" s="139" t="s">
        <v>391</v>
      </c>
    </row>
    <row r="5" spans="1:33" ht="14.25" customHeight="1">
      <c r="A5" s="107">
        <v>2</v>
      </c>
      <c r="B5" s="134">
        <v>1.3</v>
      </c>
      <c r="C5" s="131">
        <v>2.9</v>
      </c>
      <c r="D5" s="131">
        <v>3.5</v>
      </c>
      <c r="E5" s="131">
        <v>4.2</v>
      </c>
      <c r="F5" s="131">
        <v>5.7</v>
      </c>
      <c r="G5" s="131">
        <v>6.8</v>
      </c>
      <c r="H5" s="131">
        <v>5.5</v>
      </c>
      <c r="I5" s="131">
        <v>5.1</v>
      </c>
      <c r="J5" s="131">
        <v>5.7</v>
      </c>
      <c r="K5" s="131">
        <v>3.6</v>
      </c>
      <c r="L5" s="131">
        <v>4.1</v>
      </c>
      <c r="M5" s="131">
        <v>2.6</v>
      </c>
      <c r="N5" s="131">
        <v>3.5</v>
      </c>
      <c r="O5" s="131">
        <v>4.8</v>
      </c>
      <c r="P5" s="131">
        <v>1.4</v>
      </c>
      <c r="Q5" s="131">
        <v>5</v>
      </c>
      <c r="R5" s="131">
        <v>3.2</v>
      </c>
      <c r="S5" s="131">
        <v>2.8</v>
      </c>
      <c r="T5" s="131">
        <v>1.5</v>
      </c>
      <c r="U5" s="131">
        <v>1</v>
      </c>
      <c r="V5" s="131">
        <v>1.1</v>
      </c>
      <c r="W5" s="131">
        <v>0.9</v>
      </c>
      <c r="X5" s="131">
        <v>0.7</v>
      </c>
      <c r="Y5" s="131">
        <v>0.6</v>
      </c>
      <c r="Z5" s="38">
        <f t="shared" si="0"/>
        <v>3.2291666666666665</v>
      </c>
      <c r="AA5" s="136" t="s">
        <v>54</v>
      </c>
      <c r="AB5" s="131">
        <v>7.6</v>
      </c>
      <c r="AC5" s="138" t="s">
        <v>367</v>
      </c>
      <c r="AD5" s="28">
        <v>2</v>
      </c>
      <c r="AE5" s="136" t="s">
        <v>51</v>
      </c>
      <c r="AF5" s="131">
        <v>12</v>
      </c>
      <c r="AG5" s="140" t="s">
        <v>392</v>
      </c>
    </row>
    <row r="6" spans="1:33" ht="14.25" customHeight="1">
      <c r="A6" s="107">
        <v>3</v>
      </c>
      <c r="B6" s="134">
        <v>0.6</v>
      </c>
      <c r="C6" s="131">
        <v>0.5</v>
      </c>
      <c r="D6" s="131">
        <v>1.2</v>
      </c>
      <c r="E6" s="131">
        <v>1.3</v>
      </c>
      <c r="F6" s="131">
        <v>0.3</v>
      </c>
      <c r="G6" s="131">
        <v>0.3</v>
      </c>
      <c r="H6" s="131">
        <v>2.8</v>
      </c>
      <c r="I6" s="131">
        <v>1.8</v>
      </c>
      <c r="J6" s="131">
        <v>2.2</v>
      </c>
      <c r="K6" s="131">
        <v>0.8</v>
      </c>
      <c r="L6" s="131">
        <v>2.8</v>
      </c>
      <c r="M6" s="131">
        <v>6.9</v>
      </c>
      <c r="N6" s="131">
        <v>4.4</v>
      </c>
      <c r="O6" s="131">
        <v>4.9</v>
      </c>
      <c r="P6" s="131">
        <v>2.7</v>
      </c>
      <c r="Q6" s="131">
        <v>2.4</v>
      </c>
      <c r="R6" s="131">
        <v>2.6</v>
      </c>
      <c r="S6" s="131">
        <v>2</v>
      </c>
      <c r="T6" s="131">
        <v>1.9</v>
      </c>
      <c r="U6" s="131">
        <v>1.6</v>
      </c>
      <c r="V6" s="131">
        <v>1.1</v>
      </c>
      <c r="W6" s="131">
        <v>1</v>
      </c>
      <c r="X6" s="131">
        <v>1.6</v>
      </c>
      <c r="Y6" s="131">
        <v>2.4</v>
      </c>
      <c r="Z6" s="38">
        <f t="shared" si="0"/>
        <v>2.0875</v>
      </c>
      <c r="AA6" s="136" t="s">
        <v>46</v>
      </c>
      <c r="AB6" s="131">
        <v>7.1</v>
      </c>
      <c r="AC6" s="138" t="s">
        <v>364</v>
      </c>
      <c r="AD6" s="28">
        <v>3</v>
      </c>
      <c r="AE6" s="136" t="s">
        <v>46</v>
      </c>
      <c r="AF6" s="131">
        <v>11.1</v>
      </c>
      <c r="AG6" s="140" t="s">
        <v>280</v>
      </c>
    </row>
    <row r="7" spans="1:33" ht="14.25" customHeight="1">
      <c r="A7" s="107">
        <v>4</v>
      </c>
      <c r="B7" s="134">
        <v>1.2</v>
      </c>
      <c r="C7" s="131">
        <v>3.5</v>
      </c>
      <c r="D7" s="131">
        <v>3.2</v>
      </c>
      <c r="E7" s="131">
        <v>4.5</v>
      </c>
      <c r="F7" s="131">
        <v>3</v>
      </c>
      <c r="G7" s="131">
        <v>1.7</v>
      </c>
      <c r="H7" s="131">
        <v>1.2</v>
      </c>
      <c r="I7" s="131">
        <v>1.3</v>
      </c>
      <c r="J7" s="131">
        <v>1.7</v>
      </c>
      <c r="K7" s="131">
        <v>1.1</v>
      </c>
      <c r="L7" s="131">
        <v>1.4</v>
      </c>
      <c r="M7" s="131">
        <v>1.5</v>
      </c>
      <c r="N7" s="131">
        <v>1.8</v>
      </c>
      <c r="O7" s="131">
        <v>3.1</v>
      </c>
      <c r="P7" s="131">
        <v>1.9</v>
      </c>
      <c r="Q7" s="131">
        <v>3.4</v>
      </c>
      <c r="R7" s="131">
        <v>2.9</v>
      </c>
      <c r="S7" s="131">
        <v>1.8</v>
      </c>
      <c r="T7" s="131">
        <v>3</v>
      </c>
      <c r="U7" s="131">
        <v>3.1</v>
      </c>
      <c r="V7" s="131">
        <v>4</v>
      </c>
      <c r="W7" s="131">
        <v>1.8</v>
      </c>
      <c r="X7" s="131">
        <v>2.5</v>
      </c>
      <c r="Y7" s="131">
        <v>2.1</v>
      </c>
      <c r="Z7" s="38">
        <f t="shared" si="0"/>
        <v>2.3625</v>
      </c>
      <c r="AA7" s="136" t="s">
        <v>49</v>
      </c>
      <c r="AB7" s="131">
        <v>5.2</v>
      </c>
      <c r="AC7" s="138" t="s">
        <v>357</v>
      </c>
      <c r="AD7" s="28">
        <v>4</v>
      </c>
      <c r="AE7" s="136" t="s">
        <v>49</v>
      </c>
      <c r="AF7" s="131">
        <v>9</v>
      </c>
      <c r="AG7" s="140" t="s">
        <v>393</v>
      </c>
    </row>
    <row r="8" spans="1:33" ht="14.25" customHeight="1">
      <c r="A8" s="107">
        <v>5</v>
      </c>
      <c r="B8" s="134">
        <v>0.9</v>
      </c>
      <c r="C8" s="131">
        <v>0.6</v>
      </c>
      <c r="D8" s="131">
        <v>0.4</v>
      </c>
      <c r="E8" s="131">
        <v>0.8</v>
      </c>
      <c r="F8" s="131">
        <v>2</v>
      </c>
      <c r="G8" s="131">
        <v>2</v>
      </c>
      <c r="H8" s="131">
        <v>4.1</v>
      </c>
      <c r="I8" s="131">
        <v>3.4</v>
      </c>
      <c r="J8" s="131">
        <v>3.1</v>
      </c>
      <c r="K8" s="131">
        <v>2.7</v>
      </c>
      <c r="L8" s="131">
        <v>3.3</v>
      </c>
      <c r="M8" s="131">
        <v>1.9</v>
      </c>
      <c r="N8" s="131">
        <v>1.5</v>
      </c>
      <c r="O8" s="131">
        <v>1</v>
      </c>
      <c r="P8" s="131">
        <v>0.3</v>
      </c>
      <c r="Q8" s="131">
        <v>0.5</v>
      </c>
      <c r="R8" s="131">
        <v>1.1</v>
      </c>
      <c r="S8" s="131">
        <v>0.9</v>
      </c>
      <c r="T8" s="131">
        <v>1.1</v>
      </c>
      <c r="U8" s="131">
        <v>0.8</v>
      </c>
      <c r="V8" s="131">
        <v>0.2</v>
      </c>
      <c r="W8" s="131">
        <v>0.1</v>
      </c>
      <c r="X8" s="131">
        <v>0.3</v>
      </c>
      <c r="Y8" s="131">
        <v>0.2</v>
      </c>
      <c r="Z8" s="38">
        <f t="shared" si="0"/>
        <v>1.3833333333333335</v>
      </c>
      <c r="AA8" s="136" t="s">
        <v>46</v>
      </c>
      <c r="AB8" s="131">
        <v>4.3</v>
      </c>
      <c r="AC8" s="138" t="s">
        <v>368</v>
      </c>
      <c r="AD8" s="28">
        <v>5</v>
      </c>
      <c r="AE8" s="136" t="s">
        <v>100</v>
      </c>
      <c r="AF8" s="131">
        <v>7.9</v>
      </c>
      <c r="AG8" s="140" t="s">
        <v>394</v>
      </c>
    </row>
    <row r="9" spans="1:33" ht="14.25" customHeight="1">
      <c r="A9" s="107">
        <v>6</v>
      </c>
      <c r="B9" s="134">
        <v>0.6</v>
      </c>
      <c r="C9" s="131">
        <v>0.2</v>
      </c>
      <c r="D9" s="131">
        <v>1.5</v>
      </c>
      <c r="E9" s="131">
        <v>1.1</v>
      </c>
      <c r="F9" s="131">
        <v>0.2</v>
      </c>
      <c r="G9" s="131">
        <v>1.7</v>
      </c>
      <c r="H9" s="131">
        <v>0.8</v>
      </c>
      <c r="I9" s="131">
        <v>0.9</v>
      </c>
      <c r="J9" s="131">
        <v>2.4</v>
      </c>
      <c r="K9" s="131">
        <v>5.2</v>
      </c>
      <c r="L9" s="131">
        <v>7.2</v>
      </c>
      <c r="M9" s="131">
        <v>5.7</v>
      </c>
      <c r="N9" s="131">
        <v>6.1</v>
      </c>
      <c r="O9" s="131">
        <v>4.5</v>
      </c>
      <c r="P9" s="131">
        <v>4.7</v>
      </c>
      <c r="Q9" s="131">
        <v>4.8</v>
      </c>
      <c r="R9" s="131">
        <v>3.6</v>
      </c>
      <c r="S9" s="131">
        <v>2.9</v>
      </c>
      <c r="T9" s="131">
        <v>3.4</v>
      </c>
      <c r="U9" s="131">
        <v>0.7</v>
      </c>
      <c r="V9" s="131">
        <v>3.4</v>
      </c>
      <c r="W9" s="131">
        <v>5.6</v>
      </c>
      <c r="X9" s="131">
        <v>7.3</v>
      </c>
      <c r="Y9" s="131">
        <v>6.8</v>
      </c>
      <c r="Z9" s="38">
        <f t="shared" si="0"/>
        <v>3.3874999999999997</v>
      </c>
      <c r="AA9" s="136" t="s">
        <v>54</v>
      </c>
      <c r="AB9" s="131">
        <v>7.8</v>
      </c>
      <c r="AC9" s="138" t="s">
        <v>369</v>
      </c>
      <c r="AD9" s="28">
        <v>6</v>
      </c>
      <c r="AE9" s="136" t="s">
        <v>54</v>
      </c>
      <c r="AF9" s="131">
        <v>13.8</v>
      </c>
      <c r="AG9" s="140" t="s">
        <v>395</v>
      </c>
    </row>
    <row r="10" spans="1:33" ht="14.25" customHeight="1">
      <c r="A10" s="107">
        <v>7</v>
      </c>
      <c r="B10" s="134">
        <v>6.4</v>
      </c>
      <c r="C10" s="131">
        <v>5.8</v>
      </c>
      <c r="D10" s="131">
        <v>5.3</v>
      </c>
      <c r="E10" s="131">
        <v>6.4</v>
      </c>
      <c r="F10" s="131">
        <v>5.8</v>
      </c>
      <c r="G10" s="131">
        <v>5.5</v>
      </c>
      <c r="H10" s="131">
        <v>5.4</v>
      </c>
      <c r="I10" s="131">
        <v>5.9</v>
      </c>
      <c r="J10" s="131">
        <v>5.2</v>
      </c>
      <c r="K10" s="131">
        <v>8</v>
      </c>
      <c r="L10" s="131">
        <v>6.2</v>
      </c>
      <c r="M10" s="131">
        <v>7.8</v>
      </c>
      <c r="N10" s="131">
        <v>6.5</v>
      </c>
      <c r="O10" s="131">
        <v>6.8</v>
      </c>
      <c r="P10" s="131">
        <v>6.4</v>
      </c>
      <c r="Q10" s="131">
        <v>8.9</v>
      </c>
      <c r="R10" s="131">
        <v>5.1</v>
      </c>
      <c r="S10" s="131">
        <v>5.3</v>
      </c>
      <c r="T10" s="131">
        <v>5.9</v>
      </c>
      <c r="U10" s="131">
        <v>5.7</v>
      </c>
      <c r="V10" s="131">
        <v>5.5</v>
      </c>
      <c r="W10" s="131">
        <v>5.4</v>
      </c>
      <c r="X10" s="131">
        <v>4.9</v>
      </c>
      <c r="Y10" s="131">
        <v>4</v>
      </c>
      <c r="Z10" s="38">
        <f t="shared" si="0"/>
        <v>6.004166666666667</v>
      </c>
      <c r="AA10" s="136" t="s">
        <v>54</v>
      </c>
      <c r="AB10" s="131">
        <v>9.3</v>
      </c>
      <c r="AC10" s="138" t="s">
        <v>370</v>
      </c>
      <c r="AD10" s="28">
        <v>7</v>
      </c>
      <c r="AE10" s="136" t="s">
        <v>51</v>
      </c>
      <c r="AF10" s="131">
        <v>17</v>
      </c>
      <c r="AG10" s="140" t="s">
        <v>325</v>
      </c>
    </row>
    <row r="11" spans="1:33" ht="14.25" customHeight="1">
      <c r="A11" s="107">
        <v>8</v>
      </c>
      <c r="B11" s="134">
        <v>4.1</v>
      </c>
      <c r="C11" s="131">
        <v>4.5</v>
      </c>
      <c r="D11" s="131">
        <v>5.2</v>
      </c>
      <c r="E11" s="131">
        <v>4.6</v>
      </c>
      <c r="F11" s="131">
        <v>5.7</v>
      </c>
      <c r="G11" s="131">
        <v>5.8</v>
      </c>
      <c r="H11" s="131">
        <v>7.1</v>
      </c>
      <c r="I11" s="131">
        <v>5.4</v>
      </c>
      <c r="J11" s="131">
        <v>3.6</v>
      </c>
      <c r="K11" s="131">
        <v>3.1</v>
      </c>
      <c r="L11" s="131">
        <v>3.7</v>
      </c>
      <c r="M11" s="131">
        <v>9</v>
      </c>
      <c r="N11" s="131">
        <v>2</v>
      </c>
      <c r="O11" s="131">
        <v>1.9</v>
      </c>
      <c r="P11" s="131">
        <v>1</v>
      </c>
      <c r="Q11" s="131">
        <v>2.3</v>
      </c>
      <c r="R11" s="131">
        <v>1.7</v>
      </c>
      <c r="S11" s="131">
        <v>1.7</v>
      </c>
      <c r="T11" s="131">
        <v>1.4</v>
      </c>
      <c r="U11" s="131">
        <v>0.6</v>
      </c>
      <c r="V11" s="131">
        <v>0.8</v>
      </c>
      <c r="W11" s="131">
        <v>0.6</v>
      </c>
      <c r="X11" s="131">
        <v>1.9</v>
      </c>
      <c r="Y11" s="131">
        <v>0.7</v>
      </c>
      <c r="Z11" s="38">
        <f t="shared" si="0"/>
        <v>3.266666666666667</v>
      </c>
      <c r="AA11" s="136" t="s">
        <v>48</v>
      </c>
      <c r="AB11" s="131">
        <v>9.3</v>
      </c>
      <c r="AC11" s="138" t="s">
        <v>371</v>
      </c>
      <c r="AD11" s="28">
        <v>8</v>
      </c>
      <c r="AE11" s="136" t="s">
        <v>48</v>
      </c>
      <c r="AF11" s="131">
        <v>20.1</v>
      </c>
      <c r="AG11" s="140" t="s">
        <v>364</v>
      </c>
    </row>
    <row r="12" spans="1:33" ht="14.25" customHeight="1">
      <c r="A12" s="107">
        <v>9</v>
      </c>
      <c r="B12" s="134">
        <v>0.9</v>
      </c>
      <c r="C12" s="131">
        <v>0.2</v>
      </c>
      <c r="D12" s="131">
        <v>1.1</v>
      </c>
      <c r="E12" s="131">
        <v>0.4</v>
      </c>
      <c r="F12" s="131">
        <v>0.6</v>
      </c>
      <c r="G12" s="131">
        <v>0.1</v>
      </c>
      <c r="H12" s="131">
        <v>1</v>
      </c>
      <c r="I12" s="131">
        <v>3.1</v>
      </c>
      <c r="J12" s="131">
        <v>3.3</v>
      </c>
      <c r="K12" s="131">
        <v>4.4</v>
      </c>
      <c r="L12" s="131">
        <v>3.7</v>
      </c>
      <c r="M12" s="131">
        <v>2.4</v>
      </c>
      <c r="N12" s="131">
        <v>3.1</v>
      </c>
      <c r="O12" s="131">
        <v>5.6</v>
      </c>
      <c r="P12" s="131">
        <v>4.7</v>
      </c>
      <c r="Q12" s="131">
        <v>2</v>
      </c>
      <c r="R12" s="131">
        <v>4.8</v>
      </c>
      <c r="S12" s="131">
        <v>4.7</v>
      </c>
      <c r="T12" s="131">
        <v>5.7</v>
      </c>
      <c r="U12" s="131">
        <v>4.2</v>
      </c>
      <c r="V12" s="131">
        <v>2</v>
      </c>
      <c r="W12" s="131">
        <v>4.4</v>
      </c>
      <c r="X12" s="131">
        <v>1.2</v>
      </c>
      <c r="Y12" s="131">
        <v>2.8</v>
      </c>
      <c r="Z12" s="38">
        <f t="shared" si="0"/>
        <v>2.766666666666667</v>
      </c>
      <c r="AA12" s="136" t="s">
        <v>54</v>
      </c>
      <c r="AB12" s="131">
        <v>6.7</v>
      </c>
      <c r="AC12" s="138" t="s">
        <v>372</v>
      </c>
      <c r="AD12" s="28">
        <v>9</v>
      </c>
      <c r="AE12" s="136" t="s">
        <v>54</v>
      </c>
      <c r="AF12" s="131">
        <v>11.5</v>
      </c>
      <c r="AG12" s="140" t="s">
        <v>396</v>
      </c>
    </row>
    <row r="13" spans="1:33" ht="14.25" customHeight="1">
      <c r="A13" s="107">
        <v>10</v>
      </c>
      <c r="B13" s="134">
        <v>2.1</v>
      </c>
      <c r="C13" s="131">
        <v>2.1</v>
      </c>
      <c r="D13" s="131">
        <v>0.7</v>
      </c>
      <c r="E13" s="131">
        <v>0.6</v>
      </c>
      <c r="F13" s="131">
        <v>0.8</v>
      </c>
      <c r="G13" s="131">
        <v>0.8</v>
      </c>
      <c r="H13" s="131">
        <v>0.5</v>
      </c>
      <c r="I13" s="131">
        <v>0.5</v>
      </c>
      <c r="J13" s="131">
        <v>1.3</v>
      </c>
      <c r="K13" s="131">
        <v>1.8</v>
      </c>
      <c r="L13" s="131">
        <v>3.1</v>
      </c>
      <c r="M13" s="131">
        <v>4.5</v>
      </c>
      <c r="N13" s="131">
        <v>2.3</v>
      </c>
      <c r="O13" s="131">
        <v>1.6</v>
      </c>
      <c r="P13" s="131">
        <v>1.7</v>
      </c>
      <c r="Q13" s="131">
        <v>3.3</v>
      </c>
      <c r="R13" s="131">
        <v>2.2</v>
      </c>
      <c r="S13" s="131">
        <v>2</v>
      </c>
      <c r="T13" s="131">
        <v>4.4</v>
      </c>
      <c r="U13" s="131">
        <v>3.4</v>
      </c>
      <c r="V13" s="131">
        <v>3.3</v>
      </c>
      <c r="W13" s="131">
        <v>5.6</v>
      </c>
      <c r="X13" s="131">
        <v>4.9</v>
      </c>
      <c r="Y13" s="131">
        <v>4.4</v>
      </c>
      <c r="Z13" s="38">
        <f t="shared" si="0"/>
        <v>2.4125</v>
      </c>
      <c r="AA13" s="136" t="s">
        <v>54</v>
      </c>
      <c r="AB13" s="131">
        <v>5.6</v>
      </c>
      <c r="AC13" s="138" t="s">
        <v>373</v>
      </c>
      <c r="AD13" s="28">
        <v>10</v>
      </c>
      <c r="AE13" s="136" t="s">
        <v>51</v>
      </c>
      <c r="AF13" s="131">
        <v>9.7</v>
      </c>
      <c r="AG13" s="140" t="s">
        <v>397</v>
      </c>
    </row>
    <row r="14" spans="1:33" ht="14.25" customHeight="1">
      <c r="A14" s="144">
        <v>11</v>
      </c>
      <c r="B14" s="145">
        <v>3.4</v>
      </c>
      <c r="C14" s="146">
        <v>2.1</v>
      </c>
      <c r="D14" s="146">
        <v>2.2</v>
      </c>
      <c r="E14" s="146">
        <v>1.2</v>
      </c>
      <c r="F14" s="146">
        <v>3.7</v>
      </c>
      <c r="G14" s="146">
        <v>7.3</v>
      </c>
      <c r="H14" s="146">
        <v>7</v>
      </c>
      <c r="I14" s="146">
        <v>6.5</v>
      </c>
      <c r="J14" s="146">
        <v>6.4</v>
      </c>
      <c r="K14" s="146">
        <v>6.5</v>
      </c>
      <c r="L14" s="146">
        <v>6.4</v>
      </c>
      <c r="M14" s="146">
        <v>2.9</v>
      </c>
      <c r="N14" s="146">
        <v>5.1</v>
      </c>
      <c r="O14" s="146">
        <v>4</v>
      </c>
      <c r="P14" s="146">
        <v>1.9</v>
      </c>
      <c r="Q14" s="146">
        <v>2.8</v>
      </c>
      <c r="R14" s="146">
        <v>3.5</v>
      </c>
      <c r="S14" s="146">
        <v>2</v>
      </c>
      <c r="T14" s="146">
        <v>0.6</v>
      </c>
      <c r="U14" s="146">
        <v>0.7</v>
      </c>
      <c r="V14" s="146">
        <v>0.4</v>
      </c>
      <c r="W14" s="146">
        <v>2.8</v>
      </c>
      <c r="X14" s="146">
        <v>2</v>
      </c>
      <c r="Y14" s="146">
        <v>1.6</v>
      </c>
      <c r="Z14" s="147">
        <f t="shared" si="0"/>
        <v>3.4583333333333335</v>
      </c>
      <c r="AA14" s="148" t="s">
        <v>54</v>
      </c>
      <c r="AB14" s="146">
        <v>7.7</v>
      </c>
      <c r="AC14" s="149" t="s">
        <v>374</v>
      </c>
      <c r="AD14" s="150">
        <v>11</v>
      </c>
      <c r="AE14" s="148" t="s">
        <v>54</v>
      </c>
      <c r="AF14" s="146">
        <v>13.6</v>
      </c>
      <c r="AG14" s="151" t="s">
        <v>398</v>
      </c>
    </row>
    <row r="15" spans="1:33" ht="14.25" customHeight="1">
      <c r="A15" s="107">
        <v>12</v>
      </c>
      <c r="B15" s="134">
        <v>0.7</v>
      </c>
      <c r="C15" s="131">
        <v>0.6</v>
      </c>
      <c r="D15" s="131">
        <v>0.6</v>
      </c>
      <c r="E15" s="131">
        <v>0.7</v>
      </c>
      <c r="F15" s="131">
        <v>0.5</v>
      </c>
      <c r="G15" s="131">
        <v>1.5</v>
      </c>
      <c r="H15" s="131">
        <v>5.7</v>
      </c>
      <c r="I15" s="131">
        <v>3.7</v>
      </c>
      <c r="J15" s="131">
        <v>2.7</v>
      </c>
      <c r="K15" s="131">
        <v>3.1</v>
      </c>
      <c r="L15" s="131">
        <v>4.7</v>
      </c>
      <c r="M15" s="131">
        <v>4</v>
      </c>
      <c r="N15" s="131">
        <v>1.6</v>
      </c>
      <c r="O15" s="131">
        <v>6.9</v>
      </c>
      <c r="P15" s="131">
        <v>5.3</v>
      </c>
      <c r="Q15" s="131">
        <v>3.8</v>
      </c>
      <c r="R15" s="131">
        <v>2.8</v>
      </c>
      <c r="S15" s="131">
        <v>2.6</v>
      </c>
      <c r="T15" s="131">
        <v>3.2</v>
      </c>
      <c r="U15" s="131">
        <v>6.1</v>
      </c>
      <c r="V15" s="131">
        <v>3.9</v>
      </c>
      <c r="W15" s="131">
        <v>4.6</v>
      </c>
      <c r="X15" s="131">
        <v>3.8</v>
      </c>
      <c r="Y15" s="131">
        <v>3.2</v>
      </c>
      <c r="Z15" s="38">
        <f t="shared" si="0"/>
        <v>3.1791666666666667</v>
      </c>
      <c r="AA15" s="136" t="s">
        <v>49</v>
      </c>
      <c r="AB15" s="131">
        <v>7</v>
      </c>
      <c r="AC15" s="138" t="s">
        <v>375</v>
      </c>
      <c r="AD15" s="28">
        <v>12</v>
      </c>
      <c r="AE15" s="136" t="s">
        <v>49</v>
      </c>
      <c r="AF15" s="131">
        <v>12</v>
      </c>
      <c r="AG15" s="140" t="s">
        <v>292</v>
      </c>
    </row>
    <row r="16" spans="1:33" ht="14.25" customHeight="1">
      <c r="A16" s="107">
        <v>13</v>
      </c>
      <c r="B16" s="134">
        <v>2.2</v>
      </c>
      <c r="C16" s="131">
        <v>2</v>
      </c>
      <c r="D16" s="131">
        <v>2.3</v>
      </c>
      <c r="E16" s="131">
        <v>1.7</v>
      </c>
      <c r="F16" s="131">
        <v>1.9</v>
      </c>
      <c r="G16" s="131">
        <v>1.8</v>
      </c>
      <c r="H16" s="131">
        <v>1.4</v>
      </c>
      <c r="I16" s="131">
        <v>3</v>
      </c>
      <c r="J16" s="131">
        <v>3.3</v>
      </c>
      <c r="K16" s="131">
        <v>2.3</v>
      </c>
      <c r="L16" s="131">
        <v>2.3</v>
      </c>
      <c r="M16" s="131">
        <v>2.2</v>
      </c>
      <c r="N16" s="131">
        <v>2.5</v>
      </c>
      <c r="O16" s="131">
        <v>2.2</v>
      </c>
      <c r="P16" s="131">
        <v>2.4</v>
      </c>
      <c r="Q16" s="131">
        <v>2.5</v>
      </c>
      <c r="R16" s="131">
        <v>2.4</v>
      </c>
      <c r="S16" s="131">
        <v>2.3</v>
      </c>
      <c r="T16" s="131">
        <v>1.4</v>
      </c>
      <c r="U16" s="131">
        <v>1</v>
      </c>
      <c r="V16" s="131">
        <v>1.3</v>
      </c>
      <c r="W16" s="131">
        <v>0.1</v>
      </c>
      <c r="X16" s="131">
        <v>0.4</v>
      </c>
      <c r="Y16" s="131">
        <v>0.5</v>
      </c>
      <c r="Z16" s="38">
        <f t="shared" si="0"/>
        <v>1.8916666666666664</v>
      </c>
      <c r="AA16" s="136" t="s">
        <v>46</v>
      </c>
      <c r="AB16" s="131">
        <v>3.9</v>
      </c>
      <c r="AC16" s="138" t="s">
        <v>376</v>
      </c>
      <c r="AD16" s="28">
        <v>13</v>
      </c>
      <c r="AE16" s="136" t="s">
        <v>49</v>
      </c>
      <c r="AF16" s="131">
        <v>7.9</v>
      </c>
      <c r="AG16" s="140" t="s">
        <v>399</v>
      </c>
    </row>
    <row r="17" spans="1:33" ht="14.25" customHeight="1">
      <c r="A17" s="107">
        <v>14</v>
      </c>
      <c r="B17" s="134">
        <v>1.1</v>
      </c>
      <c r="C17" s="131">
        <v>1.4</v>
      </c>
      <c r="D17" s="131">
        <v>0.8</v>
      </c>
      <c r="E17" s="131">
        <v>1.2</v>
      </c>
      <c r="F17" s="131">
        <v>1.1</v>
      </c>
      <c r="G17" s="131">
        <v>0.9</v>
      </c>
      <c r="H17" s="131">
        <v>2.2</v>
      </c>
      <c r="I17" s="131">
        <v>2.2</v>
      </c>
      <c r="J17" s="131">
        <v>2.5</v>
      </c>
      <c r="K17" s="131">
        <v>3</v>
      </c>
      <c r="L17" s="131">
        <v>2.5</v>
      </c>
      <c r="M17" s="131">
        <v>1.6</v>
      </c>
      <c r="N17" s="131">
        <v>1</v>
      </c>
      <c r="O17" s="131">
        <v>2.4</v>
      </c>
      <c r="P17" s="131">
        <v>2.2</v>
      </c>
      <c r="Q17" s="131">
        <v>1.7</v>
      </c>
      <c r="R17" s="131">
        <v>2.2</v>
      </c>
      <c r="S17" s="131">
        <v>2.6</v>
      </c>
      <c r="T17" s="131">
        <v>0.9</v>
      </c>
      <c r="U17" s="131">
        <v>0.6</v>
      </c>
      <c r="V17" s="131">
        <v>0.2</v>
      </c>
      <c r="W17" s="131">
        <v>0.4</v>
      </c>
      <c r="X17" s="131">
        <v>0.7</v>
      </c>
      <c r="Y17" s="131">
        <v>0.9</v>
      </c>
      <c r="Z17" s="38">
        <f t="shared" si="0"/>
        <v>1.5125</v>
      </c>
      <c r="AA17" s="136" t="s">
        <v>49</v>
      </c>
      <c r="AB17" s="131">
        <v>3.3</v>
      </c>
      <c r="AC17" s="138" t="s">
        <v>248</v>
      </c>
      <c r="AD17" s="28">
        <v>14</v>
      </c>
      <c r="AE17" s="136" t="s">
        <v>49</v>
      </c>
      <c r="AF17" s="131">
        <v>6</v>
      </c>
      <c r="AG17" s="140" t="s">
        <v>400</v>
      </c>
    </row>
    <row r="18" spans="1:33" ht="14.25" customHeight="1">
      <c r="A18" s="107">
        <v>15</v>
      </c>
      <c r="B18" s="134">
        <v>1.1</v>
      </c>
      <c r="C18" s="131">
        <v>0.7</v>
      </c>
      <c r="D18" s="131">
        <v>0.1</v>
      </c>
      <c r="E18" s="131">
        <v>1</v>
      </c>
      <c r="F18" s="131">
        <v>1.7</v>
      </c>
      <c r="G18" s="131">
        <v>2</v>
      </c>
      <c r="H18" s="131">
        <v>3</v>
      </c>
      <c r="I18" s="131">
        <v>3.2</v>
      </c>
      <c r="J18" s="131">
        <v>3.1</v>
      </c>
      <c r="K18" s="131">
        <v>3.8</v>
      </c>
      <c r="L18" s="131">
        <v>4.8</v>
      </c>
      <c r="M18" s="131">
        <v>5.9</v>
      </c>
      <c r="N18" s="131">
        <v>4.3</v>
      </c>
      <c r="O18" s="131">
        <v>5.1</v>
      </c>
      <c r="P18" s="131">
        <v>5.9</v>
      </c>
      <c r="Q18" s="131">
        <v>5.4</v>
      </c>
      <c r="R18" s="131">
        <v>6</v>
      </c>
      <c r="S18" s="131">
        <v>5.6</v>
      </c>
      <c r="T18" s="131">
        <v>3.7</v>
      </c>
      <c r="U18" s="131">
        <v>2.8</v>
      </c>
      <c r="V18" s="131">
        <v>2.2</v>
      </c>
      <c r="W18" s="131">
        <v>2.6</v>
      </c>
      <c r="X18" s="131">
        <v>1.8</v>
      </c>
      <c r="Y18" s="131">
        <v>2.2</v>
      </c>
      <c r="Z18" s="38">
        <f t="shared" si="0"/>
        <v>3.2499999999999996</v>
      </c>
      <c r="AA18" s="136" t="s">
        <v>46</v>
      </c>
      <c r="AB18" s="131">
        <v>7.1</v>
      </c>
      <c r="AC18" s="138" t="s">
        <v>377</v>
      </c>
      <c r="AD18" s="28">
        <v>15</v>
      </c>
      <c r="AE18" s="136" t="s">
        <v>49</v>
      </c>
      <c r="AF18" s="131">
        <v>12.7</v>
      </c>
      <c r="AG18" s="140" t="s">
        <v>123</v>
      </c>
    </row>
    <row r="19" spans="1:33" ht="14.25" customHeight="1">
      <c r="A19" s="107">
        <v>16</v>
      </c>
      <c r="B19" s="134">
        <v>2</v>
      </c>
      <c r="C19" s="131">
        <v>1.5</v>
      </c>
      <c r="D19" s="131">
        <v>1.5</v>
      </c>
      <c r="E19" s="131">
        <v>1</v>
      </c>
      <c r="F19" s="131">
        <v>0.9</v>
      </c>
      <c r="G19" s="131">
        <v>2.5</v>
      </c>
      <c r="H19" s="131">
        <v>1.9</v>
      </c>
      <c r="I19" s="131">
        <v>2.7</v>
      </c>
      <c r="J19" s="131">
        <v>3.5</v>
      </c>
      <c r="K19" s="131">
        <v>4.3</v>
      </c>
      <c r="L19" s="131">
        <v>3.3</v>
      </c>
      <c r="M19" s="131">
        <v>3.4</v>
      </c>
      <c r="N19" s="131">
        <v>3.3</v>
      </c>
      <c r="O19" s="131">
        <v>4.1</v>
      </c>
      <c r="P19" s="131">
        <v>3.1</v>
      </c>
      <c r="Q19" s="131">
        <v>4.5</v>
      </c>
      <c r="R19" s="131">
        <v>1.9</v>
      </c>
      <c r="S19" s="131">
        <v>2.1</v>
      </c>
      <c r="T19" s="131">
        <v>2.8</v>
      </c>
      <c r="U19" s="131">
        <v>2.3</v>
      </c>
      <c r="V19" s="131">
        <v>2.2</v>
      </c>
      <c r="W19" s="131">
        <v>1.7</v>
      </c>
      <c r="X19" s="131">
        <v>1</v>
      </c>
      <c r="Y19" s="131">
        <v>2.8</v>
      </c>
      <c r="Z19" s="38">
        <f t="shared" si="0"/>
        <v>2.5124999999999997</v>
      </c>
      <c r="AA19" s="136" t="s">
        <v>85</v>
      </c>
      <c r="AB19" s="131">
        <v>4.9</v>
      </c>
      <c r="AC19" s="138" t="s">
        <v>378</v>
      </c>
      <c r="AD19" s="28">
        <v>16</v>
      </c>
      <c r="AE19" s="136" t="s">
        <v>49</v>
      </c>
      <c r="AF19" s="131">
        <v>7.2</v>
      </c>
      <c r="AG19" s="140" t="s">
        <v>144</v>
      </c>
    </row>
    <row r="20" spans="1:33" ht="14.25" customHeight="1">
      <c r="A20" s="107">
        <v>17</v>
      </c>
      <c r="B20" s="134">
        <v>1.5</v>
      </c>
      <c r="C20" s="131">
        <v>2.6</v>
      </c>
      <c r="D20" s="131">
        <v>3</v>
      </c>
      <c r="E20" s="131">
        <v>1.7</v>
      </c>
      <c r="F20" s="131">
        <v>2.1</v>
      </c>
      <c r="G20" s="131">
        <v>1.5</v>
      </c>
      <c r="H20" s="131">
        <v>2.1</v>
      </c>
      <c r="I20" s="131">
        <v>3.5</v>
      </c>
      <c r="J20" s="131">
        <v>3.2</v>
      </c>
      <c r="K20" s="131">
        <v>3.3</v>
      </c>
      <c r="L20" s="131">
        <v>2.4</v>
      </c>
      <c r="M20" s="131">
        <v>3.6</v>
      </c>
      <c r="N20" s="131">
        <v>3.8</v>
      </c>
      <c r="O20" s="131">
        <v>4.1</v>
      </c>
      <c r="P20" s="131">
        <v>4.7</v>
      </c>
      <c r="Q20" s="131">
        <v>3.6</v>
      </c>
      <c r="R20" s="131">
        <v>3.2</v>
      </c>
      <c r="S20" s="131">
        <v>1.7</v>
      </c>
      <c r="T20" s="131">
        <v>1.4</v>
      </c>
      <c r="U20" s="131">
        <v>1.8</v>
      </c>
      <c r="V20" s="131">
        <v>2.6</v>
      </c>
      <c r="W20" s="131">
        <v>2.3</v>
      </c>
      <c r="X20" s="131">
        <v>2.2</v>
      </c>
      <c r="Y20" s="131">
        <v>1.5</v>
      </c>
      <c r="Z20" s="38">
        <f t="shared" si="0"/>
        <v>2.641666666666667</v>
      </c>
      <c r="AA20" s="136" t="s">
        <v>49</v>
      </c>
      <c r="AB20" s="131">
        <v>5.2</v>
      </c>
      <c r="AC20" s="138" t="s">
        <v>277</v>
      </c>
      <c r="AD20" s="28">
        <v>17</v>
      </c>
      <c r="AE20" s="136" t="s">
        <v>49</v>
      </c>
      <c r="AF20" s="131">
        <v>9.7</v>
      </c>
      <c r="AG20" s="140" t="s">
        <v>147</v>
      </c>
    </row>
    <row r="21" spans="1:33" ht="14.25" customHeight="1">
      <c r="A21" s="107">
        <v>18</v>
      </c>
      <c r="B21" s="134">
        <v>0.7</v>
      </c>
      <c r="C21" s="131">
        <v>1</v>
      </c>
      <c r="D21" s="131">
        <v>0.8</v>
      </c>
      <c r="E21" s="131">
        <v>1.3</v>
      </c>
      <c r="F21" s="131">
        <v>2.9</v>
      </c>
      <c r="G21" s="131">
        <v>2</v>
      </c>
      <c r="H21" s="131">
        <v>2.8</v>
      </c>
      <c r="I21" s="131">
        <v>3.3</v>
      </c>
      <c r="J21" s="131">
        <v>0.7</v>
      </c>
      <c r="K21" s="131">
        <v>1.8</v>
      </c>
      <c r="L21" s="131">
        <v>1.6</v>
      </c>
      <c r="M21" s="131">
        <v>1.5</v>
      </c>
      <c r="N21" s="131">
        <v>1.8</v>
      </c>
      <c r="O21" s="131">
        <v>1.9</v>
      </c>
      <c r="P21" s="131">
        <v>1.9</v>
      </c>
      <c r="Q21" s="131">
        <v>1.5</v>
      </c>
      <c r="R21" s="131">
        <v>1.8</v>
      </c>
      <c r="S21" s="131">
        <v>1.3</v>
      </c>
      <c r="T21" s="131">
        <v>0.3</v>
      </c>
      <c r="U21" s="131">
        <v>0.9</v>
      </c>
      <c r="V21" s="131">
        <v>0.7</v>
      </c>
      <c r="W21" s="131">
        <v>0.9</v>
      </c>
      <c r="X21" s="131">
        <v>0.6</v>
      </c>
      <c r="Y21" s="131">
        <v>0.1</v>
      </c>
      <c r="Z21" s="38">
        <f t="shared" si="0"/>
        <v>1.4208333333333334</v>
      </c>
      <c r="AA21" s="136" t="s">
        <v>46</v>
      </c>
      <c r="AB21" s="131">
        <v>4.1</v>
      </c>
      <c r="AC21" s="138" t="s">
        <v>379</v>
      </c>
      <c r="AD21" s="28">
        <v>18</v>
      </c>
      <c r="AE21" s="136" t="s">
        <v>46</v>
      </c>
      <c r="AF21" s="131">
        <v>6.3</v>
      </c>
      <c r="AG21" s="140" t="s">
        <v>401</v>
      </c>
    </row>
    <row r="22" spans="1:33" ht="14.25" customHeight="1">
      <c r="A22" s="107">
        <v>19</v>
      </c>
      <c r="B22" s="134">
        <v>0.7</v>
      </c>
      <c r="C22" s="131">
        <v>1.6</v>
      </c>
      <c r="D22" s="131">
        <v>3</v>
      </c>
      <c r="E22" s="131">
        <v>2.4</v>
      </c>
      <c r="F22" s="131">
        <v>2</v>
      </c>
      <c r="G22" s="131">
        <v>0.7</v>
      </c>
      <c r="H22" s="131">
        <v>1</v>
      </c>
      <c r="I22" s="131">
        <v>0.3</v>
      </c>
      <c r="J22" s="131">
        <v>1.4</v>
      </c>
      <c r="K22" s="131">
        <v>0.6</v>
      </c>
      <c r="L22" s="131">
        <v>3.2</v>
      </c>
      <c r="M22" s="131">
        <v>3.3</v>
      </c>
      <c r="N22" s="131">
        <v>4.2</v>
      </c>
      <c r="O22" s="131">
        <v>4.2</v>
      </c>
      <c r="P22" s="131">
        <v>4.7</v>
      </c>
      <c r="Q22" s="131">
        <v>4.2</v>
      </c>
      <c r="R22" s="131">
        <v>3.5</v>
      </c>
      <c r="S22" s="131">
        <v>3.2</v>
      </c>
      <c r="T22" s="131">
        <v>0.8</v>
      </c>
      <c r="U22" s="131">
        <v>1.1</v>
      </c>
      <c r="V22" s="131">
        <v>0.7</v>
      </c>
      <c r="W22" s="131">
        <v>0.3</v>
      </c>
      <c r="X22" s="131">
        <v>0.4</v>
      </c>
      <c r="Y22" s="131">
        <v>0.6</v>
      </c>
      <c r="Z22" s="38">
        <f t="shared" si="0"/>
        <v>2.004166666666667</v>
      </c>
      <c r="AA22" s="136" t="s">
        <v>51</v>
      </c>
      <c r="AB22" s="131">
        <v>5.2</v>
      </c>
      <c r="AC22" s="138" t="s">
        <v>380</v>
      </c>
      <c r="AD22" s="28">
        <v>19</v>
      </c>
      <c r="AE22" s="136" t="s">
        <v>53</v>
      </c>
      <c r="AF22" s="131">
        <v>8.1</v>
      </c>
      <c r="AG22" s="140" t="s">
        <v>402</v>
      </c>
    </row>
    <row r="23" spans="1:33" ht="14.25" customHeight="1">
      <c r="A23" s="107">
        <v>20</v>
      </c>
      <c r="B23" s="134">
        <v>1</v>
      </c>
      <c r="C23" s="131">
        <v>0.4</v>
      </c>
      <c r="D23" s="131">
        <v>0.5</v>
      </c>
      <c r="E23" s="131">
        <v>1.2</v>
      </c>
      <c r="F23" s="131">
        <v>3.3</v>
      </c>
      <c r="G23" s="131">
        <v>2.1</v>
      </c>
      <c r="H23" s="131">
        <v>0.9</v>
      </c>
      <c r="I23" s="131">
        <v>1.9</v>
      </c>
      <c r="J23" s="131">
        <v>1.9</v>
      </c>
      <c r="K23" s="131">
        <v>4</v>
      </c>
      <c r="L23" s="131">
        <v>3.9</v>
      </c>
      <c r="M23" s="131">
        <v>3.9</v>
      </c>
      <c r="N23" s="131">
        <v>4</v>
      </c>
      <c r="O23" s="131">
        <v>2.8</v>
      </c>
      <c r="P23" s="131">
        <v>3.4</v>
      </c>
      <c r="Q23" s="131">
        <v>3.1</v>
      </c>
      <c r="R23" s="131">
        <v>2.4</v>
      </c>
      <c r="S23" s="131">
        <v>2.9</v>
      </c>
      <c r="T23" s="131">
        <v>2.8</v>
      </c>
      <c r="U23" s="131">
        <v>2.2</v>
      </c>
      <c r="V23" s="131">
        <v>2.3</v>
      </c>
      <c r="W23" s="131">
        <v>1.3</v>
      </c>
      <c r="X23" s="131">
        <v>1.8</v>
      </c>
      <c r="Y23" s="131">
        <v>1.4</v>
      </c>
      <c r="Z23" s="38">
        <f t="shared" si="0"/>
        <v>2.308333333333333</v>
      </c>
      <c r="AA23" s="136" t="s">
        <v>85</v>
      </c>
      <c r="AB23" s="131">
        <v>5.2</v>
      </c>
      <c r="AC23" s="138" t="s">
        <v>381</v>
      </c>
      <c r="AD23" s="28">
        <v>20</v>
      </c>
      <c r="AE23" s="136" t="s">
        <v>46</v>
      </c>
      <c r="AF23" s="131">
        <v>7.2</v>
      </c>
      <c r="AG23" s="140" t="s">
        <v>338</v>
      </c>
    </row>
    <row r="24" spans="1:33" ht="14.25" customHeight="1">
      <c r="A24" s="144">
        <v>21</v>
      </c>
      <c r="B24" s="145">
        <v>1</v>
      </c>
      <c r="C24" s="146">
        <v>2</v>
      </c>
      <c r="D24" s="146">
        <v>1.2</v>
      </c>
      <c r="E24" s="146">
        <v>2.1</v>
      </c>
      <c r="F24" s="146">
        <v>2</v>
      </c>
      <c r="G24" s="146">
        <v>1.5</v>
      </c>
      <c r="H24" s="146">
        <v>1.4</v>
      </c>
      <c r="I24" s="146">
        <v>0.8</v>
      </c>
      <c r="J24" s="146">
        <v>1.4</v>
      </c>
      <c r="K24" s="146">
        <v>1.1</v>
      </c>
      <c r="L24" s="146">
        <v>0.7</v>
      </c>
      <c r="M24" s="146">
        <v>1.2</v>
      </c>
      <c r="N24" s="146">
        <v>1.6</v>
      </c>
      <c r="O24" s="146">
        <v>1.9</v>
      </c>
      <c r="P24" s="146">
        <v>2.5</v>
      </c>
      <c r="Q24" s="146">
        <v>1.9</v>
      </c>
      <c r="R24" s="146">
        <v>2</v>
      </c>
      <c r="S24" s="146">
        <v>2.5</v>
      </c>
      <c r="T24" s="146">
        <v>2.6</v>
      </c>
      <c r="U24" s="146">
        <v>1.9</v>
      </c>
      <c r="V24" s="146">
        <v>1.1</v>
      </c>
      <c r="W24" s="146">
        <v>1.6</v>
      </c>
      <c r="X24" s="146">
        <v>1.6</v>
      </c>
      <c r="Y24" s="146">
        <v>0.7</v>
      </c>
      <c r="Z24" s="147">
        <f t="shared" si="0"/>
        <v>1.5958333333333339</v>
      </c>
      <c r="AA24" s="148" t="s">
        <v>46</v>
      </c>
      <c r="AB24" s="146">
        <v>3.4</v>
      </c>
      <c r="AC24" s="149" t="s">
        <v>382</v>
      </c>
      <c r="AD24" s="150">
        <v>21</v>
      </c>
      <c r="AE24" s="148" t="s">
        <v>196</v>
      </c>
      <c r="AF24" s="146">
        <v>5.1</v>
      </c>
      <c r="AG24" s="151" t="s">
        <v>59</v>
      </c>
    </row>
    <row r="25" spans="1:33" ht="14.25" customHeight="1">
      <c r="A25" s="107">
        <v>22</v>
      </c>
      <c r="B25" s="134">
        <v>1.7</v>
      </c>
      <c r="C25" s="131">
        <v>2</v>
      </c>
      <c r="D25" s="131">
        <v>2.3</v>
      </c>
      <c r="E25" s="131">
        <v>1.1</v>
      </c>
      <c r="F25" s="131">
        <v>0.3</v>
      </c>
      <c r="G25" s="131">
        <v>1.3</v>
      </c>
      <c r="H25" s="131">
        <v>2</v>
      </c>
      <c r="I25" s="131">
        <v>1.6</v>
      </c>
      <c r="J25" s="131">
        <v>1.1</v>
      </c>
      <c r="K25" s="131">
        <v>1.6</v>
      </c>
      <c r="L25" s="131">
        <v>1.9</v>
      </c>
      <c r="M25" s="131">
        <v>0.5</v>
      </c>
      <c r="N25" s="131">
        <v>1.1</v>
      </c>
      <c r="O25" s="131">
        <v>1.8</v>
      </c>
      <c r="P25" s="131">
        <v>2.7</v>
      </c>
      <c r="Q25" s="131">
        <v>2.7</v>
      </c>
      <c r="R25" s="131">
        <v>1.7</v>
      </c>
      <c r="S25" s="131">
        <v>1.1</v>
      </c>
      <c r="T25" s="131">
        <v>1.3</v>
      </c>
      <c r="U25" s="131">
        <v>1.6</v>
      </c>
      <c r="V25" s="131">
        <v>1.9</v>
      </c>
      <c r="W25" s="131">
        <v>2.3</v>
      </c>
      <c r="X25" s="131">
        <v>0.8</v>
      </c>
      <c r="Y25" s="131">
        <v>0.7</v>
      </c>
      <c r="Z25" s="38">
        <f t="shared" si="0"/>
        <v>1.5458333333333334</v>
      </c>
      <c r="AA25" s="136" t="s">
        <v>46</v>
      </c>
      <c r="AB25" s="131">
        <v>4.5</v>
      </c>
      <c r="AC25" s="138" t="s">
        <v>383</v>
      </c>
      <c r="AD25" s="28">
        <v>22</v>
      </c>
      <c r="AE25" s="136" t="s">
        <v>49</v>
      </c>
      <c r="AF25" s="131">
        <v>6.7</v>
      </c>
      <c r="AG25" s="140" t="s">
        <v>338</v>
      </c>
    </row>
    <row r="26" spans="1:33" ht="14.25" customHeight="1">
      <c r="A26" s="107">
        <v>23</v>
      </c>
      <c r="B26" s="134">
        <v>0.4</v>
      </c>
      <c r="C26" s="131">
        <v>0.8</v>
      </c>
      <c r="D26" s="131">
        <v>1.2</v>
      </c>
      <c r="E26" s="131">
        <v>0.7</v>
      </c>
      <c r="F26" s="131">
        <v>0.2</v>
      </c>
      <c r="G26" s="131">
        <v>0.3</v>
      </c>
      <c r="H26" s="131">
        <v>1.4</v>
      </c>
      <c r="I26" s="131">
        <v>0.8</v>
      </c>
      <c r="J26" s="131">
        <v>0</v>
      </c>
      <c r="K26" s="131">
        <v>0.1</v>
      </c>
      <c r="L26" s="131">
        <v>0.6</v>
      </c>
      <c r="M26" s="131">
        <v>0.7</v>
      </c>
      <c r="N26" s="131">
        <v>0.6</v>
      </c>
      <c r="O26" s="131">
        <v>0.5</v>
      </c>
      <c r="P26" s="131">
        <v>0.2</v>
      </c>
      <c r="Q26" s="131">
        <v>1.2</v>
      </c>
      <c r="R26" s="131">
        <v>0.9</v>
      </c>
      <c r="S26" s="131">
        <v>0.2</v>
      </c>
      <c r="T26" s="131">
        <v>0.8</v>
      </c>
      <c r="U26" s="131">
        <v>0.5</v>
      </c>
      <c r="V26" s="131">
        <v>0.9</v>
      </c>
      <c r="W26" s="131">
        <v>0.6</v>
      </c>
      <c r="X26" s="131">
        <v>0.6</v>
      </c>
      <c r="Y26" s="131">
        <v>0.8</v>
      </c>
      <c r="Z26" s="38">
        <f t="shared" si="0"/>
        <v>0.6249999999999999</v>
      </c>
      <c r="AA26" s="136" t="s">
        <v>51</v>
      </c>
      <c r="AB26" s="131">
        <v>1.9</v>
      </c>
      <c r="AC26" s="138" t="s">
        <v>372</v>
      </c>
      <c r="AD26" s="28">
        <v>23</v>
      </c>
      <c r="AE26" s="136" t="s">
        <v>51</v>
      </c>
      <c r="AF26" s="131">
        <v>3.4</v>
      </c>
      <c r="AG26" s="140" t="s">
        <v>403</v>
      </c>
    </row>
    <row r="27" spans="1:33" ht="14.25" customHeight="1">
      <c r="A27" s="107">
        <v>24</v>
      </c>
      <c r="B27" s="134">
        <v>1.3</v>
      </c>
      <c r="C27" s="131">
        <v>2.4</v>
      </c>
      <c r="D27" s="131">
        <v>1.7</v>
      </c>
      <c r="E27" s="131">
        <v>1.8</v>
      </c>
      <c r="F27" s="131">
        <v>2</v>
      </c>
      <c r="G27" s="131">
        <v>1</v>
      </c>
      <c r="H27" s="131">
        <v>2</v>
      </c>
      <c r="I27" s="131">
        <v>2.2</v>
      </c>
      <c r="J27" s="131">
        <v>1.3</v>
      </c>
      <c r="K27" s="131">
        <v>1.9</v>
      </c>
      <c r="L27" s="131">
        <v>2.4</v>
      </c>
      <c r="M27" s="131">
        <v>2.3</v>
      </c>
      <c r="N27" s="131">
        <v>2.1</v>
      </c>
      <c r="O27" s="131">
        <v>2.4</v>
      </c>
      <c r="P27" s="131">
        <v>2.3</v>
      </c>
      <c r="Q27" s="131">
        <v>2</v>
      </c>
      <c r="R27" s="131">
        <v>1.7</v>
      </c>
      <c r="S27" s="131">
        <v>0.7</v>
      </c>
      <c r="T27" s="131">
        <v>0.4</v>
      </c>
      <c r="U27" s="131">
        <v>1.1</v>
      </c>
      <c r="V27" s="131">
        <v>0.5</v>
      </c>
      <c r="W27" s="131">
        <v>0.2</v>
      </c>
      <c r="X27" s="131">
        <v>0.5</v>
      </c>
      <c r="Y27" s="131">
        <v>0.7</v>
      </c>
      <c r="Z27" s="38">
        <f t="shared" si="0"/>
        <v>1.5375000000000003</v>
      </c>
      <c r="AA27" s="136" t="s">
        <v>124</v>
      </c>
      <c r="AB27" s="131">
        <v>3.2</v>
      </c>
      <c r="AC27" s="138" t="s">
        <v>384</v>
      </c>
      <c r="AD27" s="28">
        <v>24</v>
      </c>
      <c r="AE27" s="136" t="s">
        <v>53</v>
      </c>
      <c r="AF27" s="131">
        <v>5.4</v>
      </c>
      <c r="AG27" s="140" t="s">
        <v>151</v>
      </c>
    </row>
    <row r="28" spans="1:33" ht="14.25" customHeight="1">
      <c r="A28" s="107">
        <v>25</v>
      </c>
      <c r="B28" s="134">
        <v>0.3</v>
      </c>
      <c r="C28" s="131">
        <v>0.5</v>
      </c>
      <c r="D28" s="131">
        <v>0.2</v>
      </c>
      <c r="E28" s="131">
        <v>0.8</v>
      </c>
      <c r="F28" s="131">
        <v>0.8</v>
      </c>
      <c r="G28" s="131">
        <v>1.2</v>
      </c>
      <c r="H28" s="131">
        <v>1.3</v>
      </c>
      <c r="I28" s="131">
        <v>2.1</v>
      </c>
      <c r="J28" s="131">
        <v>2.7</v>
      </c>
      <c r="K28" s="131">
        <v>4.9</v>
      </c>
      <c r="L28" s="131">
        <v>2.8</v>
      </c>
      <c r="M28" s="131">
        <v>2.1</v>
      </c>
      <c r="N28" s="131">
        <v>2.6</v>
      </c>
      <c r="O28" s="131">
        <v>1.9</v>
      </c>
      <c r="P28" s="131">
        <v>2.8</v>
      </c>
      <c r="Q28" s="131">
        <v>2.4</v>
      </c>
      <c r="R28" s="131">
        <v>3.7</v>
      </c>
      <c r="S28" s="131">
        <v>1.9</v>
      </c>
      <c r="T28" s="131">
        <v>1.3</v>
      </c>
      <c r="U28" s="131">
        <v>0.6</v>
      </c>
      <c r="V28" s="131">
        <v>0.3</v>
      </c>
      <c r="W28" s="131">
        <v>2.2</v>
      </c>
      <c r="X28" s="131">
        <v>0.7</v>
      </c>
      <c r="Y28" s="131">
        <v>2.8</v>
      </c>
      <c r="Z28" s="38">
        <f t="shared" si="0"/>
        <v>1.7874999999999999</v>
      </c>
      <c r="AA28" s="136" t="s">
        <v>54</v>
      </c>
      <c r="AB28" s="131">
        <v>5.2</v>
      </c>
      <c r="AC28" s="138" t="s">
        <v>300</v>
      </c>
      <c r="AD28" s="28">
        <v>25</v>
      </c>
      <c r="AE28" s="136" t="s">
        <v>54</v>
      </c>
      <c r="AF28" s="131">
        <v>8.8</v>
      </c>
      <c r="AG28" s="140" t="s">
        <v>404</v>
      </c>
    </row>
    <row r="29" spans="1:33" ht="14.25" customHeight="1">
      <c r="A29" s="107">
        <v>26</v>
      </c>
      <c r="B29" s="134">
        <v>2.7</v>
      </c>
      <c r="C29" s="131">
        <v>3.1</v>
      </c>
      <c r="D29" s="131">
        <v>3</v>
      </c>
      <c r="E29" s="131">
        <v>2.1</v>
      </c>
      <c r="F29" s="131">
        <v>1.9</v>
      </c>
      <c r="G29" s="131">
        <v>1.5</v>
      </c>
      <c r="H29" s="131">
        <v>1</v>
      </c>
      <c r="I29" s="131">
        <v>1.3</v>
      </c>
      <c r="J29" s="131">
        <v>0.9</v>
      </c>
      <c r="K29" s="131">
        <v>1.5</v>
      </c>
      <c r="L29" s="131">
        <v>3.6</v>
      </c>
      <c r="M29" s="131">
        <v>2.4</v>
      </c>
      <c r="N29" s="131">
        <v>1.5</v>
      </c>
      <c r="O29" s="131">
        <v>1.9</v>
      </c>
      <c r="P29" s="131">
        <v>2.2</v>
      </c>
      <c r="Q29" s="131">
        <v>1.6</v>
      </c>
      <c r="R29" s="131">
        <v>0.9</v>
      </c>
      <c r="S29" s="131">
        <v>1.3</v>
      </c>
      <c r="T29" s="131">
        <v>1.8</v>
      </c>
      <c r="U29" s="131">
        <v>1.2</v>
      </c>
      <c r="V29" s="131">
        <v>2.1</v>
      </c>
      <c r="W29" s="131">
        <v>1.6</v>
      </c>
      <c r="X29" s="131">
        <v>1.3</v>
      </c>
      <c r="Y29" s="131">
        <v>2.1</v>
      </c>
      <c r="Z29" s="38">
        <f t="shared" si="0"/>
        <v>1.8541666666666663</v>
      </c>
      <c r="AA29" s="136" t="s">
        <v>54</v>
      </c>
      <c r="AB29" s="131">
        <v>4.7</v>
      </c>
      <c r="AC29" s="138" t="s">
        <v>385</v>
      </c>
      <c r="AD29" s="28">
        <v>26</v>
      </c>
      <c r="AE29" s="136" t="s">
        <v>49</v>
      </c>
      <c r="AF29" s="131">
        <v>8.3</v>
      </c>
      <c r="AG29" s="140" t="s">
        <v>405</v>
      </c>
    </row>
    <row r="30" spans="1:33" ht="14.25" customHeight="1">
      <c r="A30" s="107">
        <v>27</v>
      </c>
      <c r="B30" s="134">
        <v>1.4</v>
      </c>
      <c r="C30" s="131">
        <v>0.3</v>
      </c>
      <c r="D30" s="131">
        <v>1</v>
      </c>
      <c r="E30" s="131">
        <v>0.6</v>
      </c>
      <c r="F30" s="131">
        <v>0.4</v>
      </c>
      <c r="G30" s="131">
        <v>0.4</v>
      </c>
      <c r="H30" s="131">
        <v>1.2</v>
      </c>
      <c r="I30" s="131">
        <v>0.4</v>
      </c>
      <c r="J30" s="131">
        <v>2</v>
      </c>
      <c r="K30" s="131">
        <v>1.2</v>
      </c>
      <c r="L30" s="131">
        <v>4.6</v>
      </c>
      <c r="M30" s="131">
        <v>1.8</v>
      </c>
      <c r="N30" s="131">
        <v>1.4</v>
      </c>
      <c r="O30" s="131">
        <v>0.5</v>
      </c>
      <c r="P30" s="131">
        <v>1.5</v>
      </c>
      <c r="Q30" s="131">
        <v>1.9</v>
      </c>
      <c r="R30" s="131">
        <v>0.3</v>
      </c>
      <c r="S30" s="131">
        <v>1.4</v>
      </c>
      <c r="T30" s="131">
        <v>1.8</v>
      </c>
      <c r="U30" s="131">
        <v>2.2</v>
      </c>
      <c r="V30" s="131">
        <v>0.6</v>
      </c>
      <c r="W30" s="131">
        <v>1.7</v>
      </c>
      <c r="X30" s="131">
        <v>1.4</v>
      </c>
      <c r="Y30" s="131">
        <v>0.7</v>
      </c>
      <c r="Z30" s="38">
        <f t="shared" si="0"/>
        <v>1.2791666666666666</v>
      </c>
      <c r="AA30" s="136" t="s">
        <v>51</v>
      </c>
      <c r="AB30" s="131">
        <v>4.7</v>
      </c>
      <c r="AC30" s="138" t="s">
        <v>386</v>
      </c>
      <c r="AD30" s="28">
        <v>27</v>
      </c>
      <c r="AE30" s="136" t="s">
        <v>54</v>
      </c>
      <c r="AF30" s="131">
        <v>8.1</v>
      </c>
      <c r="AG30" s="140" t="s">
        <v>406</v>
      </c>
    </row>
    <row r="31" spans="1:33" ht="14.25" customHeight="1">
      <c r="A31" s="107">
        <v>28</v>
      </c>
      <c r="B31" s="134">
        <v>0.6</v>
      </c>
      <c r="C31" s="131">
        <v>0.3</v>
      </c>
      <c r="D31" s="131">
        <v>0.2</v>
      </c>
      <c r="E31" s="131">
        <v>0.4</v>
      </c>
      <c r="F31" s="131">
        <v>0.1</v>
      </c>
      <c r="G31" s="131">
        <v>0.1</v>
      </c>
      <c r="H31" s="131">
        <v>0.3</v>
      </c>
      <c r="I31" s="131">
        <v>0.1</v>
      </c>
      <c r="J31" s="131">
        <v>0.3</v>
      </c>
      <c r="K31" s="131">
        <v>0.7</v>
      </c>
      <c r="L31" s="131">
        <v>1.2</v>
      </c>
      <c r="M31" s="131">
        <v>0.8</v>
      </c>
      <c r="N31" s="131">
        <v>2.2</v>
      </c>
      <c r="O31" s="131">
        <v>1.7</v>
      </c>
      <c r="P31" s="131">
        <v>1.8</v>
      </c>
      <c r="Q31" s="131">
        <v>1.2</v>
      </c>
      <c r="R31" s="131">
        <v>0.4</v>
      </c>
      <c r="S31" s="131">
        <v>0.3</v>
      </c>
      <c r="T31" s="131">
        <v>0.6</v>
      </c>
      <c r="U31" s="131">
        <v>2.4</v>
      </c>
      <c r="V31" s="131">
        <v>3.3</v>
      </c>
      <c r="W31" s="131">
        <v>3.5</v>
      </c>
      <c r="X31" s="131">
        <v>4.2</v>
      </c>
      <c r="Y31" s="131">
        <v>2.9</v>
      </c>
      <c r="Z31" s="38">
        <f t="shared" si="0"/>
        <v>1.2333333333333332</v>
      </c>
      <c r="AA31" s="136" t="s">
        <v>49</v>
      </c>
      <c r="AB31" s="131">
        <v>5.3</v>
      </c>
      <c r="AC31" s="138" t="s">
        <v>387</v>
      </c>
      <c r="AD31" s="28">
        <v>28</v>
      </c>
      <c r="AE31" s="136" t="s">
        <v>49</v>
      </c>
      <c r="AF31" s="131">
        <v>9.7</v>
      </c>
      <c r="AG31" s="140" t="s">
        <v>407</v>
      </c>
    </row>
    <row r="32" spans="1:33" ht="14.25" customHeight="1">
      <c r="A32" s="107">
        <v>29</v>
      </c>
      <c r="B32" s="134">
        <v>2.6</v>
      </c>
      <c r="C32" s="131">
        <v>2.3</v>
      </c>
      <c r="D32" s="131">
        <v>2.2</v>
      </c>
      <c r="E32" s="131">
        <v>3.4</v>
      </c>
      <c r="F32" s="131">
        <v>2.6</v>
      </c>
      <c r="G32" s="131">
        <v>2.4</v>
      </c>
      <c r="H32" s="131">
        <v>2.3</v>
      </c>
      <c r="I32" s="131">
        <v>3.6</v>
      </c>
      <c r="J32" s="131">
        <v>4.7</v>
      </c>
      <c r="K32" s="131">
        <v>4.6</v>
      </c>
      <c r="L32" s="131">
        <v>3.3</v>
      </c>
      <c r="M32" s="131">
        <v>6.8</v>
      </c>
      <c r="N32" s="131">
        <v>5.1</v>
      </c>
      <c r="O32" s="131">
        <v>5.6</v>
      </c>
      <c r="P32" s="131">
        <v>4.5</v>
      </c>
      <c r="Q32" s="131">
        <v>4.8</v>
      </c>
      <c r="R32" s="131">
        <v>5.3</v>
      </c>
      <c r="S32" s="131">
        <v>3.1</v>
      </c>
      <c r="T32" s="131">
        <v>2.5</v>
      </c>
      <c r="U32" s="131">
        <v>1.6</v>
      </c>
      <c r="V32" s="131">
        <v>1.7</v>
      </c>
      <c r="W32" s="131">
        <v>2</v>
      </c>
      <c r="X32" s="131">
        <v>1.9</v>
      </c>
      <c r="Y32" s="131">
        <v>1.1</v>
      </c>
      <c r="Z32" s="38">
        <f t="shared" si="0"/>
        <v>3.3333333333333326</v>
      </c>
      <c r="AA32" s="136" t="s">
        <v>46</v>
      </c>
      <c r="AB32" s="131">
        <v>7</v>
      </c>
      <c r="AC32" s="138" t="s">
        <v>388</v>
      </c>
      <c r="AD32" s="28">
        <v>29</v>
      </c>
      <c r="AE32" s="136" t="s">
        <v>49</v>
      </c>
      <c r="AF32" s="131">
        <v>11.8</v>
      </c>
      <c r="AG32" s="140" t="s">
        <v>408</v>
      </c>
    </row>
    <row r="33" spans="1:33" ht="14.25" customHeight="1">
      <c r="A33" s="107">
        <v>30</v>
      </c>
      <c r="B33" s="134">
        <v>1.4</v>
      </c>
      <c r="C33" s="131">
        <v>1.7</v>
      </c>
      <c r="D33" s="131">
        <v>1.6</v>
      </c>
      <c r="E33" s="131">
        <v>1.8</v>
      </c>
      <c r="F33" s="131">
        <v>2.4</v>
      </c>
      <c r="G33" s="131">
        <v>1.5</v>
      </c>
      <c r="H33" s="131">
        <v>0</v>
      </c>
      <c r="I33" s="131">
        <v>1.5</v>
      </c>
      <c r="J33" s="131">
        <v>1.8</v>
      </c>
      <c r="K33" s="131">
        <v>1.1</v>
      </c>
      <c r="L33" s="131">
        <v>2.3</v>
      </c>
      <c r="M33" s="131">
        <v>2.6</v>
      </c>
      <c r="N33" s="131">
        <v>2</v>
      </c>
      <c r="O33" s="131">
        <v>2.2</v>
      </c>
      <c r="P33" s="131">
        <v>1.8</v>
      </c>
      <c r="Q33" s="131">
        <v>1.9</v>
      </c>
      <c r="R33" s="131">
        <v>1.9</v>
      </c>
      <c r="S33" s="131">
        <v>0.7</v>
      </c>
      <c r="T33" s="131">
        <v>0.9</v>
      </c>
      <c r="U33" s="131">
        <v>0.1</v>
      </c>
      <c r="V33" s="131">
        <v>0.6</v>
      </c>
      <c r="W33" s="131">
        <v>0.6</v>
      </c>
      <c r="X33" s="131">
        <v>0.7</v>
      </c>
      <c r="Y33" s="131">
        <v>1.1</v>
      </c>
      <c r="Z33" s="38">
        <f t="shared" si="0"/>
        <v>1.425</v>
      </c>
      <c r="AA33" s="136" t="s">
        <v>46</v>
      </c>
      <c r="AB33" s="131">
        <v>2.9</v>
      </c>
      <c r="AC33" s="138" t="s">
        <v>389</v>
      </c>
      <c r="AD33" s="28">
        <v>30</v>
      </c>
      <c r="AE33" s="136" t="s">
        <v>49</v>
      </c>
      <c r="AF33" s="131">
        <v>5.4</v>
      </c>
      <c r="AG33" s="140" t="s">
        <v>409</v>
      </c>
    </row>
    <row r="34" spans="1:33" ht="14.25" customHeight="1">
      <c r="A34" s="107">
        <v>31</v>
      </c>
      <c r="B34" s="134">
        <v>1.2</v>
      </c>
      <c r="C34" s="131">
        <v>1.4</v>
      </c>
      <c r="D34" s="131">
        <v>1.7</v>
      </c>
      <c r="E34" s="131">
        <v>1.1</v>
      </c>
      <c r="F34" s="131">
        <v>0.8</v>
      </c>
      <c r="G34" s="131">
        <v>1.2</v>
      </c>
      <c r="H34" s="131">
        <v>0.3</v>
      </c>
      <c r="I34" s="131">
        <v>1.2</v>
      </c>
      <c r="J34" s="131">
        <v>1.2</v>
      </c>
      <c r="K34" s="131">
        <v>0.4</v>
      </c>
      <c r="L34" s="131">
        <v>1.3</v>
      </c>
      <c r="M34" s="131">
        <v>1.3</v>
      </c>
      <c r="N34" s="131">
        <v>2</v>
      </c>
      <c r="O34" s="131">
        <v>1.5</v>
      </c>
      <c r="P34" s="131">
        <v>0.7</v>
      </c>
      <c r="Q34" s="131">
        <v>0.5</v>
      </c>
      <c r="R34" s="131">
        <v>2.3</v>
      </c>
      <c r="S34" s="131">
        <v>2.1</v>
      </c>
      <c r="T34" s="131">
        <v>1.7</v>
      </c>
      <c r="U34" s="131">
        <v>0.8</v>
      </c>
      <c r="V34" s="131">
        <v>1.5</v>
      </c>
      <c r="W34" s="131">
        <v>1.4</v>
      </c>
      <c r="X34" s="131">
        <v>1.6</v>
      </c>
      <c r="Y34" s="131">
        <v>0.7</v>
      </c>
      <c r="Z34" s="38">
        <f t="shared" si="0"/>
        <v>1.2458333333333333</v>
      </c>
      <c r="AA34" s="136" t="s">
        <v>49</v>
      </c>
      <c r="AB34" s="131">
        <v>3.1</v>
      </c>
      <c r="AC34" s="138" t="s">
        <v>390</v>
      </c>
      <c r="AD34" s="28">
        <v>31</v>
      </c>
      <c r="AE34" s="136" t="s">
        <v>47</v>
      </c>
      <c r="AF34" s="131">
        <v>4.9</v>
      </c>
      <c r="AG34" s="140" t="s">
        <v>410</v>
      </c>
    </row>
    <row r="35" spans="1:33" ht="14.25" customHeight="1">
      <c r="A35" s="108" t="s">
        <v>14</v>
      </c>
      <c r="B35" s="25">
        <f aca="true" t="shared" si="1" ref="B35:K35">AVERAGE(B4:B34)</f>
        <v>1.7322580645161294</v>
      </c>
      <c r="C35" s="26">
        <f t="shared" si="1"/>
        <v>1.8548387096774193</v>
      </c>
      <c r="D35" s="26">
        <f t="shared" si="1"/>
        <v>1.9741935483870972</v>
      </c>
      <c r="E35" s="26">
        <f t="shared" si="1"/>
        <v>1.909677419354839</v>
      </c>
      <c r="F35" s="26">
        <f t="shared" si="1"/>
        <v>2.061290322580645</v>
      </c>
      <c r="G35" s="26">
        <f t="shared" si="1"/>
        <v>2.1870967741935483</v>
      </c>
      <c r="H35" s="26">
        <f t="shared" si="1"/>
        <v>2.429032258064516</v>
      </c>
      <c r="I35" s="26">
        <f t="shared" si="1"/>
        <v>2.529032258064516</v>
      </c>
      <c r="J35" s="26">
        <f t="shared" si="1"/>
        <v>2.5806451612903225</v>
      </c>
      <c r="K35" s="26">
        <f t="shared" si="1"/>
        <v>2.86774193548387</v>
      </c>
      <c r="L35" s="26">
        <f aca="true" t="shared" si="2" ref="L35:Z35">AVERAGE(L4:L34)</f>
        <v>3.3419354838709676</v>
      </c>
      <c r="M35" s="26">
        <f t="shared" si="2"/>
        <v>3.387096774193548</v>
      </c>
      <c r="N35" s="26">
        <f t="shared" si="2"/>
        <v>3.009677419354838</v>
      </c>
      <c r="O35" s="26">
        <f t="shared" si="2"/>
        <v>3.2709677419354843</v>
      </c>
      <c r="P35" s="26">
        <f t="shared" si="2"/>
        <v>2.9774193548387102</v>
      </c>
      <c r="Q35" s="26">
        <f t="shared" si="2"/>
        <v>3.1258064516129034</v>
      </c>
      <c r="R35" s="26">
        <f t="shared" si="2"/>
        <v>2.761290322580646</v>
      </c>
      <c r="S35" s="26">
        <f t="shared" si="2"/>
        <v>2.3677419354838714</v>
      </c>
      <c r="T35" s="26">
        <f t="shared" si="2"/>
        <v>2.22258064516129</v>
      </c>
      <c r="U35" s="26">
        <f t="shared" si="2"/>
        <v>1.9064516129032258</v>
      </c>
      <c r="V35" s="26">
        <f t="shared" si="2"/>
        <v>1.9000000000000001</v>
      </c>
      <c r="W35" s="26">
        <f t="shared" si="2"/>
        <v>2.1548387096774198</v>
      </c>
      <c r="X35" s="26">
        <f t="shared" si="2"/>
        <v>1.9548387096774194</v>
      </c>
      <c r="Y35" s="26">
        <f t="shared" si="2"/>
        <v>1.8225806451612907</v>
      </c>
      <c r="Z35" s="39">
        <f t="shared" si="2"/>
        <v>2.4303763440860218</v>
      </c>
      <c r="AA35" s="111"/>
      <c r="AB35" s="26">
        <f>AVERAGE(AB4:AB34)</f>
        <v>5.583870967741935</v>
      </c>
      <c r="AC35" s="35"/>
      <c r="AD35" s="35"/>
      <c r="AE35" s="111"/>
      <c r="AF35" s="26">
        <f>AVERAGE(AF4:AF34)</f>
        <v>9.641935483870965</v>
      </c>
      <c r="AG35" s="36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0">
        <f>COUNTIF(風速1,"&gt;=10")</f>
        <v>1</v>
      </c>
      <c r="L37" s="8"/>
      <c r="N37" s="14" t="s">
        <v>9</v>
      </c>
      <c r="O37" s="4" t="s">
        <v>8</v>
      </c>
      <c r="P37" s="4" t="s">
        <v>6</v>
      </c>
      <c r="Q37" s="24" t="s">
        <v>10</v>
      </c>
      <c r="T37" s="14" t="s">
        <v>12</v>
      </c>
      <c r="U37" s="4" t="s">
        <v>11</v>
      </c>
      <c r="V37" s="4" t="s">
        <v>6</v>
      </c>
      <c r="W37" s="24" t="s">
        <v>13</v>
      </c>
    </row>
    <row r="38" spans="9:23" ht="14.25" customHeight="1">
      <c r="I38" s="20" t="s">
        <v>19</v>
      </c>
      <c r="J38" s="21"/>
      <c r="K38" s="31">
        <f>COUNTIF(風速1,"&gt;=15")</f>
        <v>0</v>
      </c>
      <c r="L38" s="8"/>
      <c r="N38" s="19">
        <f>MAX(風速1)</f>
        <v>10.7</v>
      </c>
      <c r="O38" s="141" t="s">
        <v>54</v>
      </c>
      <c r="P38" s="119">
        <v>1</v>
      </c>
      <c r="Q38" s="142" t="s">
        <v>366</v>
      </c>
      <c r="T38" s="19">
        <f>MAX(風速2)</f>
        <v>20.1</v>
      </c>
      <c r="U38" s="141" t="s">
        <v>48</v>
      </c>
      <c r="V38" s="119">
        <v>8</v>
      </c>
      <c r="W38" s="142" t="s">
        <v>364</v>
      </c>
    </row>
    <row r="39" spans="9:23" ht="14.25" customHeight="1">
      <c r="I39" s="22" t="s">
        <v>20</v>
      </c>
      <c r="J39" s="23"/>
      <c r="K39" s="32">
        <f>COUNTIF(風速1,"&gt;=30")</f>
        <v>0</v>
      </c>
      <c r="L39" s="8"/>
      <c r="N39" s="33"/>
      <c r="O39" s="118"/>
      <c r="P39" s="119"/>
      <c r="Q39" s="125"/>
      <c r="T39" s="33"/>
      <c r="U39" s="128"/>
      <c r="V39" s="128"/>
      <c r="W39" s="129"/>
    </row>
    <row r="40" spans="14:23" ht="14.25" customHeight="1">
      <c r="N40" s="34"/>
      <c r="O40" s="126"/>
      <c r="P40" s="126"/>
      <c r="Q40" s="127"/>
      <c r="T40" s="34"/>
      <c r="U40" s="126"/>
      <c r="V40" s="126"/>
      <c r="W40" s="127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4.00390625" style="0" hidden="1" customWidth="1"/>
    <col min="31" max="31" width="6.421875" style="0" customWidth="1"/>
    <col min="32" max="33" width="5.57421875" style="0" customWidth="1"/>
    <col min="34" max="34" width="2.8515625" style="0" customWidth="1"/>
  </cols>
  <sheetData>
    <row r="1" spans="2:29" ht="19.5" customHeight="1">
      <c r="B1" s="1" t="s">
        <v>0</v>
      </c>
      <c r="Z1" s="112">
        <f>'1月'!Z1</f>
        <v>2020</v>
      </c>
      <c r="AA1" s="2" t="s">
        <v>45</v>
      </c>
      <c r="AB1" s="112">
        <v>8</v>
      </c>
      <c r="AC1" s="2" t="s">
        <v>1</v>
      </c>
    </row>
    <row r="2" spans="1:33" ht="10.5" customHeight="1">
      <c r="A2" s="3" t="s">
        <v>2</v>
      </c>
      <c r="B2" s="40">
        <v>1</v>
      </c>
      <c r="C2" s="41">
        <v>2</v>
      </c>
      <c r="D2" s="41">
        <v>3</v>
      </c>
      <c r="E2" s="41">
        <v>4</v>
      </c>
      <c r="F2" s="41">
        <v>5</v>
      </c>
      <c r="G2" s="41">
        <v>6</v>
      </c>
      <c r="H2" s="41">
        <v>7</v>
      </c>
      <c r="I2" s="41">
        <v>8</v>
      </c>
      <c r="J2" s="41">
        <v>9</v>
      </c>
      <c r="K2" s="41">
        <v>10</v>
      </c>
      <c r="L2" s="41">
        <v>11</v>
      </c>
      <c r="M2" s="41">
        <v>12</v>
      </c>
      <c r="N2" s="41">
        <v>13</v>
      </c>
      <c r="O2" s="41">
        <v>14</v>
      </c>
      <c r="P2" s="41">
        <v>15</v>
      </c>
      <c r="Q2" s="41">
        <v>16</v>
      </c>
      <c r="R2" s="41">
        <v>17</v>
      </c>
      <c r="S2" s="41">
        <v>18</v>
      </c>
      <c r="T2" s="41">
        <v>19</v>
      </c>
      <c r="U2" s="41">
        <v>20</v>
      </c>
      <c r="V2" s="41">
        <v>21</v>
      </c>
      <c r="W2" s="41">
        <v>22</v>
      </c>
      <c r="X2" s="41">
        <v>23</v>
      </c>
      <c r="Y2" s="41">
        <v>24</v>
      </c>
      <c r="Z2" s="105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29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6">
        <v>1</v>
      </c>
      <c r="B4" s="133">
        <v>0.4</v>
      </c>
      <c r="C4" s="132">
        <v>0.4</v>
      </c>
      <c r="D4" s="132">
        <v>0.6</v>
      </c>
      <c r="E4" s="132">
        <v>0.8</v>
      </c>
      <c r="F4" s="132">
        <v>0.8</v>
      </c>
      <c r="G4" s="132">
        <v>0.6</v>
      </c>
      <c r="H4" s="132">
        <v>3.9</v>
      </c>
      <c r="I4" s="132">
        <v>4.3</v>
      </c>
      <c r="J4" s="132">
        <v>4.7</v>
      </c>
      <c r="K4" s="132">
        <v>5</v>
      </c>
      <c r="L4" s="132">
        <v>4.5</v>
      </c>
      <c r="M4" s="132">
        <v>5.3</v>
      </c>
      <c r="N4" s="132">
        <v>5.6</v>
      </c>
      <c r="O4" s="132">
        <v>6.4</v>
      </c>
      <c r="P4" s="132">
        <v>5.2</v>
      </c>
      <c r="Q4" s="132">
        <v>6</v>
      </c>
      <c r="R4" s="132">
        <v>4.3</v>
      </c>
      <c r="S4" s="132">
        <v>2.2</v>
      </c>
      <c r="T4" s="132">
        <v>2.5</v>
      </c>
      <c r="U4" s="132">
        <v>0.6</v>
      </c>
      <c r="V4" s="132">
        <v>1</v>
      </c>
      <c r="W4" s="132">
        <v>0.5</v>
      </c>
      <c r="X4" s="132">
        <v>0.6</v>
      </c>
      <c r="Y4" s="132">
        <v>1</v>
      </c>
      <c r="Z4" s="37">
        <f aca="true" t="shared" si="0" ref="Z4:Z34">AVERAGE(B4:Y4)</f>
        <v>2.7999999999999994</v>
      </c>
      <c r="AA4" s="135" t="s">
        <v>46</v>
      </c>
      <c r="AB4" s="132">
        <v>6.7</v>
      </c>
      <c r="AC4" s="137" t="s">
        <v>103</v>
      </c>
      <c r="AD4" s="27">
        <v>1</v>
      </c>
      <c r="AE4" s="135" t="s">
        <v>85</v>
      </c>
      <c r="AF4" s="132">
        <v>9.5</v>
      </c>
      <c r="AG4" s="139" t="s">
        <v>234</v>
      </c>
    </row>
    <row r="5" spans="1:33" ht="14.25" customHeight="1">
      <c r="A5" s="107">
        <v>2</v>
      </c>
      <c r="B5" s="134">
        <v>0.7</v>
      </c>
      <c r="C5" s="131">
        <v>0.7</v>
      </c>
      <c r="D5" s="131">
        <v>1.3</v>
      </c>
      <c r="E5" s="131">
        <v>2</v>
      </c>
      <c r="F5" s="131">
        <v>1.7</v>
      </c>
      <c r="G5" s="131">
        <v>3</v>
      </c>
      <c r="H5" s="131">
        <v>4.4</v>
      </c>
      <c r="I5" s="131">
        <v>4.3</v>
      </c>
      <c r="J5" s="131">
        <v>4.2</v>
      </c>
      <c r="K5" s="131">
        <v>4.5</v>
      </c>
      <c r="L5" s="131">
        <v>3.7</v>
      </c>
      <c r="M5" s="131">
        <v>3.8</v>
      </c>
      <c r="N5" s="131">
        <v>5</v>
      </c>
      <c r="O5" s="131">
        <v>4.5</v>
      </c>
      <c r="P5" s="131">
        <v>3.6</v>
      </c>
      <c r="Q5" s="131">
        <v>3.7</v>
      </c>
      <c r="R5" s="131">
        <v>3</v>
      </c>
      <c r="S5" s="131">
        <v>3</v>
      </c>
      <c r="T5" s="131">
        <v>1.7</v>
      </c>
      <c r="U5" s="131">
        <v>1.7</v>
      </c>
      <c r="V5" s="131">
        <v>0.9</v>
      </c>
      <c r="W5" s="131">
        <v>0.5</v>
      </c>
      <c r="X5" s="131">
        <v>1</v>
      </c>
      <c r="Y5" s="131">
        <v>0.7</v>
      </c>
      <c r="Z5" s="38">
        <f t="shared" si="0"/>
        <v>2.6500000000000004</v>
      </c>
      <c r="AA5" s="136" t="s">
        <v>85</v>
      </c>
      <c r="AB5" s="131">
        <v>5.2</v>
      </c>
      <c r="AC5" s="138" t="s">
        <v>411</v>
      </c>
      <c r="AD5" s="28">
        <v>2</v>
      </c>
      <c r="AE5" s="136" t="s">
        <v>46</v>
      </c>
      <c r="AF5" s="131">
        <v>7.9</v>
      </c>
      <c r="AG5" s="140" t="s">
        <v>216</v>
      </c>
    </row>
    <row r="6" spans="1:33" ht="14.25" customHeight="1">
      <c r="A6" s="107">
        <v>3</v>
      </c>
      <c r="B6" s="134">
        <v>0.5</v>
      </c>
      <c r="C6" s="131">
        <v>1.3</v>
      </c>
      <c r="D6" s="131">
        <v>0.6</v>
      </c>
      <c r="E6" s="131">
        <v>0.8</v>
      </c>
      <c r="F6" s="131">
        <v>0.7</v>
      </c>
      <c r="G6" s="131">
        <v>0.2</v>
      </c>
      <c r="H6" s="131">
        <v>1.7</v>
      </c>
      <c r="I6" s="131">
        <v>1.8</v>
      </c>
      <c r="J6" s="131">
        <v>2.4</v>
      </c>
      <c r="K6" s="131">
        <v>2.7</v>
      </c>
      <c r="L6" s="131">
        <v>4</v>
      </c>
      <c r="M6" s="131">
        <v>3.6</v>
      </c>
      <c r="N6" s="131">
        <v>4.7</v>
      </c>
      <c r="O6" s="131">
        <v>3.7</v>
      </c>
      <c r="P6" s="131">
        <v>4.4</v>
      </c>
      <c r="Q6" s="131">
        <v>3.2</v>
      </c>
      <c r="R6" s="131">
        <v>2.5</v>
      </c>
      <c r="S6" s="131">
        <v>2.4</v>
      </c>
      <c r="T6" s="131">
        <v>3.1</v>
      </c>
      <c r="U6" s="131">
        <v>0.9</v>
      </c>
      <c r="V6" s="131">
        <v>0.9</v>
      </c>
      <c r="W6" s="131">
        <v>1.2</v>
      </c>
      <c r="X6" s="131">
        <v>0.8</v>
      </c>
      <c r="Y6" s="131">
        <v>0.8</v>
      </c>
      <c r="Z6" s="38">
        <f t="shared" si="0"/>
        <v>2.0375</v>
      </c>
      <c r="AA6" s="136" t="s">
        <v>51</v>
      </c>
      <c r="AB6" s="131">
        <v>4.9</v>
      </c>
      <c r="AC6" s="138" t="s">
        <v>411</v>
      </c>
      <c r="AD6" s="28">
        <v>3</v>
      </c>
      <c r="AE6" s="136" t="s">
        <v>53</v>
      </c>
      <c r="AF6" s="131">
        <v>7.9</v>
      </c>
      <c r="AG6" s="140" t="s">
        <v>428</v>
      </c>
    </row>
    <row r="7" spans="1:33" ht="14.25" customHeight="1">
      <c r="A7" s="107">
        <v>4</v>
      </c>
      <c r="B7" s="134">
        <v>1.2</v>
      </c>
      <c r="C7" s="131">
        <v>1.3</v>
      </c>
      <c r="D7" s="131">
        <v>1.4</v>
      </c>
      <c r="E7" s="131">
        <v>2.2</v>
      </c>
      <c r="F7" s="131">
        <v>2.6</v>
      </c>
      <c r="G7" s="131">
        <v>2</v>
      </c>
      <c r="H7" s="131">
        <v>0.4</v>
      </c>
      <c r="I7" s="131">
        <v>1.5</v>
      </c>
      <c r="J7" s="131">
        <v>2.8</v>
      </c>
      <c r="K7" s="131">
        <v>3.5</v>
      </c>
      <c r="L7" s="131">
        <v>3.8</v>
      </c>
      <c r="M7" s="131">
        <v>4</v>
      </c>
      <c r="N7" s="131">
        <v>5.7</v>
      </c>
      <c r="O7" s="131">
        <v>3.9</v>
      </c>
      <c r="P7" s="131">
        <v>4.4</v>
      </c>
      <c r="Q7" s="131">
        <v>4.6</v>
      </c>
      <c r="R7" s="131">
        <v>4.6</v>
      </c>
      <c r="S7" s="131">
        <v>3.3</v>
      </c>
      <c r="T7" s="131">
        <v>3.1</v>
      </c>
      <c r="U7" s="131">
        <v>0.5</v>
      </c>
      <c r="V7" s="131">
        <v>0.6</v>
      </c>
      <c r="W7" s="131">
        <v>1.1</v>
      </c>
      <c r="X7" s="131">
        <v>1.5</v>
      </c>
      <c r="Y7" s="131">
        <v>2.7</v>
      </c>
      <c r="Z7" s="38">
        <f t="shared" si="0"/>
        <v>2.6125000000000003</v>
      </c>
      <c r="AA7" s="136" t="s">
        <v>51</v>
      </c>
      <c r="AB7" s="131">
        <v>5.8</v>
      </c>
      <c r="AC7" s="138" t="s">
        <v>75</v>
      </c>
      <c r="AD7" s="28">
        <v>4</v>
      </c>
      <c r="AE7" s="136" t="s">
        <v>51</v>
      </c>
      <c r="AF7" s="131">
        <v>9.7</v>
      </c>
      <c r="AG7" s="140" t="s">
        <v>201</v>
      </c>
    </row>
    <row r="8" spans="1:33" ht="14.25" customHeight="1">
      <c r="A8" s="107">
        <v>5</v>
      </c>
      <c r="B8" s="134">
        <v>2</v>
      </c>
      <c r="C8" s="131">
        <v>0.9</v>
      </c>
      <c r="D8" s="131">
        <v>2.5</v>
      </c>
      <c r="E8" s="131">
        <v>0.5</v>
      </c>
      <c r="F8" s="131">
        <v>0.4</v>
      </c>
      <c r="G8" s="131">
        <v>2.4</v>
      </c>
      <c r="H8" s="131">
        <v>1.3</v>
      </c>
      <c r="I8" s="131">
        <v>3.6</v>
      </c>
      <c r="J8" s="131">
        <v>3.7</v>
      </c>
      <c r="K8" s="131">
        <v>3.5</v>
      </c>
      <c r="L8" s="131">
        <v>4.4</v>
      </c>
      <c r="M8" s="131">
        <v>4.1</v>
      </c>
      <c r="N8" s="131">
        <v>4.1</v>
      </c>
      <c r="O8" s="131">
        <v>5.3</v>
      </c>
      <c r="P8" s="131">
        <v>4.6</v>
      </c>
      <c r="Q8" s="131">
        <v>3.8</v>
      </c>
      <c r="R8" s="131">
        <v>4.2</v>
      </c>
      <c r="S8" s="131">
        <v>2.8</v>
      </c>
      <c r="T8" s="131">
        <v>3.2</v>
      </c>
      <c r="U8" s="131">
        <v>0.7</v>
      </c>
      <c r="V8" s="131">
        <v>0.5</v>
      </c>
      <c r="W8" s="131">
        <v>1</v>
      </c>
      <c r="X8" s="131">
        <v>1</v>
      </c>
      <c r="Y8" s="131">
        <v>2.1</v>
      </c>
      <c r="Z8" s="38">
        <f t="shared" si="0"/>
        <v>2.608333333333334</v>
      </c>
      <c r="AA8" s="136" t="s">
        <v>51</v>
      </c>
      <c r="AB8" s="131">
        <v>5.5</v>
      </c>
      <c r="AC8" s="138" t="s">
        <v>375</v>
      </c>
      <c r="AD8" s="28">
        <v>5</v>
      </c>
      <c r="AE8" s="136" t="s">
        <v>53</v>
      </c>
      <c r="AF8" s="131">
        <v>9</v>
      </c>
      <c r="AG8" s="140" t="s">
        <v>412</v>
      </c>
    </row>
    <row r="9" spans="1:33" ht="14.25" customHeight="1">
      <c r="A9" s="107">
        <v>6</v>
      </c>
      <c r="B9" s="134">
        <v>1.3</v>
      </c>
      <c r="C9" s="131">
        <v>2.1</v>
      </c>
      <c r="D9" s="131">
        <v>2.4</v>
      </c>
      <c r="E9" s="131">
        <v>2.7</v>
      </c>
      <c r="F9" s="131">
        <v>2</v>
      </c>
      <c r="G9" s="131">
        <v>2.9</v>
      </c>
      <c r="H9" s="131">
        <v>2.6</v>
      </c>
      <c r="I9" s="131">
        <v>4.6</v>
      </c>
      <c r="J9" s="131">
        <v>4.9</v>
      </c>
      <c r="K9" s="131">
        <v>5.5</v>
      </c>
      <c r="L9" s="131">
        <v>3.9</v>
      </c>
      <c r="M9" s="131">
        <v>3.3</v>
      </c>
      <c r="N9" s="131">
        <v>3.6</v>
      </c>
      <c r="O9" s="131">
        <v>5.2</v>
      </c>
      <c r="P9" s="131">
        <v>4.9</v>
      </c>
      <c r="Q9" s="131">
        <v>5.6</v>
      </c>
      <c r="R9" s="131">
        <v>4.7</v>
      </c>
      <c r="S9" s="131">
        <v>5</v>
      </c>
      <c r="T9" s="131">
        <v>2.1</v>
      </c>
      <c r="U9" s="131">
        <v>3.3</v>
      </c>
      <c r="V9" s="131">
        <v>1.3</v>
      </c>
      <c r="W9" s="131">
        <v>1.3</v>
      </c>
      <c r="X9" s="131">
        <v>1.9</v>
      </c>
      <c r="Y9" s="131">
        <v>3.2</v>
      </c>
      <c r="Z9" s="38">
        <f t="shared" si="0"/>
        <v>3.345833333333333</v>
      </c>
      <c r="AA9" s="136" t="s">
        <v>51</v>
      </c>
      <c r="AB9" s="131">
        <v>6.2</v>
      </c>
      <c r="AC9" s="138" t="s">
        <v>412</v>
      </c>
      <c r="AD9" s="28">
        <v>6</v>
      </c>
      <c r="AE9" s="136" t="s">
        <v>54</v>
      </c>
      <c r="AF9" s="131">
        <v>10.6</v>
      </c>
      <c r="AG9" s="140" t="s">
        <v>140</v>
      </c>
    </row>
    <row r="10" spans="1:33" ht="14.25" customHeight="1">
      <c r="A10" s="107">
        <v>7</v>
      </c>
      <c r="B10" s="134">
        <v>3.9</v>
      </c>
      <c r="C10" s="131">
        <v>3.6</v>
      </c>
      <c r="D10" s="131">
        <v>2.7</v>
      </c>
      <c r="E10" s="131">
        <v>2.1</v>
      </c>
      <c r="F10" s="131">
        <v>2.6</v>
      </c>
      <c r="G10" s="131">
        <v>2.3</v>
      </c>
      <c r="H10" s="131">
        <v>2.9</v>
      </c>
      <c r="I10" s="131">
        <v>2.2</v>
      </c>
      <c r="J10" s="131">
        <v>3.7</v>
      </c>
      <c r="K10" s="131">
        <v>3.3</v>
      </c>
      <c r="L10" s="131">
        <v>3.5</v>
      </c>
      <c r="M10" s="131">
        <v>2.8</v>
      </c>
      <c r="N10" s="131">
        <v>2.9</v>
      </c>
      <c r="O10" s="131">
        <v>1.9</v>
      </c>
      <c r="P10" s="131">
        <v>1.3</v>
      </c>
      <c r="Q10" s="131">
        <v>1.1</v>
      </c>
      <c r="R10" s="131">
        <v>1</v>
      </c>
      <c r="S10" s="131">
        <v>0.6</v>
      </c>
      <c r="T10" s="131">
        <v>0.5</v>
      </c>
      <c r="U10" s="131">
        <v>1.2</v>
      </c>
      <c r="V10" s="131">
        <v>1.7</v>
      </c>
      <c r="W10" s="131">
        <v>1.8</v>
      </c>
      <c r="X10" s="131">
        <v>2.3</v>
      </c>
      <c r="Y10" s="131">
        <v>2.2</v>
      </c>
      <c r="Z10" s="38">
        <f t="shared" si="0"/>
        <v>2.2541666666666664</v>
      </c>
      <c r="AA10" s="136" t="s">
        <v>54</v>
      </c>
      <c r="AB10" s="131">
        <v>4.7</v>
      </c>
      <c r="AC10" s="138" t="s">
        <v>413</v>
      </c>
      <c r="AD10" s="28">
        <v>7</v>
      </c>
      <c r="AE10" s="136" t="s">
        <v>49</v>
      </c>
      <c r="AF10" s="131">
        <v>8.3</v>
      </c>
      <c r="AG10" s="140" t="s">
        <v>429</v>
      </c>
    </row>
    <row r="11" spans="1:33" ht="14.25" customHeight="1">
      <c r="A11" s="107">
        <v>8</v>
      </c>
      <c r="B11" s="134">
        <v>2.5</v>
      </c>
      <c r="C11" s="131">
        <v>3.1</v>
      </c>
      <c r="D11" s="131">
        <v>1.9</v>
      </c>
      <c r="E11" s="131">
        <v>2</v>
      </c>
      <c r="F11" s="131">
        <v>2</v>
      </c>
      <c r="G11" s="131">
        <v>2.1</v>
      </c>
      <c r="H11" s="131">
        <v>2.9</v>
      </c>
      <c r="I11" s="131">
        <v>3</v>
      </c>
      <c r="J11" s="131">
        <v>5.8</v>
      </c>
      <c r="K11" s="131">
        <v>4.7</v>
      </c>
      <c r="L11" s="131">
        <v>4.1</v>
      </c>
      <c r="M11" s="131">
        <v>4.4</v>
      </c>
      <c r="N11" s="131">
        <v>5.2</v>
      </c>
      <c r="O11" s="131">
        <v>5.4</v>
      </c>
      <c r="P11" s="131">
        <v>4.8</v>
      </c>
      <c r="Q11" s="131">
        <v>4.8</v>
      </c>
      <c r="R11" s="131">
        <v>5.2</v>
      </c>
      <c r="S11" s="131">
        <v>2.5</v>
      </c>
      <c r="T11" s="131">
        <v>2.8</v>
      </c>
      <c r="U11" s="131">
        <v>1.6</v>
      </c>
      <c r="V11" s="131">
        <v>0.8</v>
      </c>
      <c r="W11" s="131">
        <v>0.7</v>
      </c>
      <c r="X11" s="131">
        <v>1</v>
      </c>
      <c r="Y11" s="131">
        <v>0.7</v>
      </c>
      <c r="Z11" s="38">
        <f t="shared" si="0"/>
        <v>3.0833333333333335</v>
      </c>
      <c r="AA11" s="136" t="s">
        <v>46</v>
      </c>
      <c r="AB11" s="131">
        <v>6.3</v>
      </c>
      <c r="AC11" s="138" t="s">
        <v>319</v>
      </c>
      <c r="AD11" s="28">
        <v>8</v>
      </c>
      <c r="AE11" s="136" t="s">
        <v>46</v>
      </c>
      <c r="AF11" s="131">
        <v>10.4</v>
      </c>
      <c r="AG11" s="140" t="s">
        <v>189</v>
      </c>
    </row>
    <row r="12" spans="1:33" ht="14.25" customHeight="1">
      <c r="A12" s="107">
        <v>9</v>
      </c>
      <c r="B12" s="134">
        <v>0.5</v>
      </c>
      <c r="C12" s="131">
        <v>1.6</v>
      </c>
      <c r="D12" s="131">
        <v>1</v>
      </c>
      <c r="E12" s="131">
        <v>0.5</v>
      </c>
      <c r="F12" s="131">
        <v>0.5</v>
      </c>
      <c r="G12" s="131">
        <v>1.5</v>
      </c>
      <c r="H12" s="131">
        <v>0.4</v>
      </c>
      <c r="I12" s="131">
        <v>1</v>
      </c>
      <c r="J12" s="131">
        <v>2.2</v>
      </c>
      <c r="K12" s="131">
        <v>1</v>
      </c>
      <c r="L12" s="131">
        <v>1.9</v>
      </c>
      <c r="M12" s="131">
        <v>3.7</v>
      </c>
      <c r="N12" s="131">
        <v>4.1</v>
      </c>
      <c r="O12" s="131">
        <v>4.3</v>
      </c>
      <c r="P12" s="131">
        <v>3.2</v>
      </c>
      <c r="Q12" s="131">
        <v>0.9</v>
      </c>
      <c r="R12" s="131">
        <v>1.4</v>
      </c>
      <c r="S12" s="131">
        <v>1.7</v>
      </c>
      <c r="T12" s="131">
        <v>1.3</v>
      </c>
      <c r="U12" s="131">
        <v>0.5</v>
      </c>
      <c r="V12" s="131">
        <v>0.7</v>
      </c>
      <c r="W12" s="131">
        <v>0.5</v>
      </c>
      <c r="X12" s="131">
        <v>0.6</v>
      </c>
      <c r="Y12" s="131">
        <v>0.4</v>
      </c>
      <c r="Z12" s="38">
        <f t="shared" si="0"/>
        <v>1.4749999999999999</v>
      </c>
      <c r="AA12" s="136" t="s">
        <v>51</v>
      </c>
      <c r="AB12" s="131">
        <v>4.8</v>
      </c>
      <c r="AC12" s="138" t="s">
        <v>414</v>
      </c>
      <c r="AD12" s="28">
        <v>9</v>
      </c>
      <c r="AE12" s="136" t="s">
        <v>51</v>
      </c>
      <c r="AF12" s="131">
        <v>7.7</v>
      </c>
      <c r="AG12" s="140" t="s">
        <v>104</v>
      </c>
    </row>
    <row r="13" spans="1:33" ht="14.25" customHeight="1">
      <c r="A13" s="107">
        <v>10</v>
      </c>
      <c r="B13" s="134">
        <v>1.2</v>
      </c>
      <c r="C13" s="131">
        <v>1.4</v>
      </c>
      <c r="D13" s="131">
        <v>1.8</v>
      </c>
      <c r="E13" s="131">
        <v>0.9</v>
      </c>
      <c r="F13" s="131">
        <v>1.1</v>
      </c>
      <c r="G13" s="131">
        <v>0.7</v>
      </c>
      <c r="H13" s="131">
        <v>0.3</v>
      </c>
      <c r="I13" s="131">
        <v>0.5</v>
      </c>
      <c r="J13" s="131">
        <v>1.4</v>
      </c>
      <c r="K13" s="131">
        <v>1.4</v>
      </c>
      <c r="L13" s="131">
        <v>1.5</v>
      </c>
      <c r="M13" s="131">
        <v>1.9</v>
      </c>
      <c r="N13" s="131">
        <v>2.2</v>
      </c>
      <c r="O13" s="131">
        <v>1.6</v>
      </c>
      <c r="P13" s="131">
        <v>1.4</v>
      </c>
      <c r="Q13" s="131">
        <v>1.4</v>
      </c>
      <c r="R13" s="131">
        <v>0.9</v>
      </c>
      <c r="S13" s="131">
        <v>1.5</v>
      </c>
      <c r="T13" s="131">
        <v>1.4</v>
      </c>
      <c r="U13" s="131">
        <v>1</v>
      </c>
      <c r="V13" s="131">
        <v>0.6</v>
      </c>
      <c r="W13" s="131">
        <v>1</v>
      </c>
      <c r="X13" s="131">
        <v>0.5</v>
      </c>
      <c r="Y13" s="131">
        <v>0.1</v>
      </c>
      <c r="Z13" s="38">
        <f t="shared" si="0"/>
        <v>1.1541666666666666</v>
      </c>
      <c r="AA13" s="136" t="s">
        <v>85</v>
      </c>
      <c r="AB13" s="131">
        <v>2.5</v>
      </c>
      <c r="AC13" s="138" t="s">
        <v>197</v>
      </c>
      <c r="AD13" s="28">
        <v>10</v>
      </c>
      <c r="AE13" s="136" t="s">
        <v>196</v>
      </c>
      <c r="AF13" s="131">
        <v>4.2</v>
      </c>
      <c r="AG13" s="140" t="s">
        <v>430</v>
      </c>
    </row>
    <row r="14" spans="1:33" ht="14.25" customHeight="1">
      <c r="A14" s="144">
        <v>11</v>
      </c>
      <c r="B14" s="145">
        <v>0.5</v>
      </c>
      <c r="C14" s="146">
        <v>0.6</v>
      </c>
      <c r="D14" s="146">
        <v>0.7</v>
      </c>
      <c r="E14" s="146">
        <v>0.6</v>
      </c>
      <c r="F14" s="146">
        <v>0.6</v>
      </c>
      <c r="G14" s="146">
        <v>0.4</v>
      </c>
      <c r="H14" s="146">
        <v>0.7</v>
      </c>
      <c r="I14" s="146">
        <v>2</v>
      </c>
      <c r="J14" s="146">
        <v>4.3</v>
      </c>
      <c r="K14" s="146">
        <v>3.6</v>
      </c>
      <c r="L14" s="146">
        <v>3.7</v>
      </c>
      <c r="M14" s="146">
        <v>4</v>
      </c>
      <c r="N14" s="146">
        <v>5.1</v>
      </c>
      <c r="O14" s="146">
        <v>4.4</v>
      </c>
      <c r="P14" s="146">
        <v>4.9</v>
      </c>
      <c r="Q14" s="146">
        <v>4.1</v>
      </c>
      <c r="R14" s="146">
        <v>4.4</v>
      </c>
      <c r="S14" s="146">
        <v>1</v>
      </c>
      <c r="T14" s="146">
        <v>1</v>
      </c>
      <c r="U14" s="146">
        <v>1.9</v>
      </c>
      <c r="V14" s="146">
        <v>1.2</v>
      </c>
      <c r="W14" s="146">
        <v>0.8</v>
      </c>
      <c r="X14" s="146">
        <v>1.4</v>
      </c>
      <c r="Y14" s="146">
        <v>0.8</v>
      </c>
      <c r="Z14" s="147">
        <f t="shared" si="0"/>
        <v>2.195833333333333</v>
      </c>
      <c r="AA14" s="148" t="s">
        <v>54</v>
      </c>
      <c r="AB14" s="146">
        <v>5.8</v>
      </c>
      <c r="AC14" s="149" t="s">
        <v>121</v>
      </c>
      <c r="AD14" s="150">
        <v>11</v>
      </c>
      <c r="AE14" s="148" t="s">
        <v>51</v>
      </c>
      <c r="AF14" s="146">
        <v>9.3</v>
      </c>
      <c r="AG14" s="151" t="s">
        <v>431</v>
      </c>
    </row>
    <row r="15" spans="1:33" ht="14.25" customHeight="1">
      <c r="A15" s="107">
        <v>12</v>
      </c>
      <c r="B15" s="134">
        <v>0.9</v>
      </c>
      <c r="C15" s="131">
        <v>0.8</v>
      </c>
      <c r="D15" s="131">
        <v>0.4</v>
      </c>
      <c r="E15" s="131">
        <v>0.7</v>
      </c>
      <c r="F15" s="131">
        <v>0.2</v>
      </c>
      <c r="G15" s="131">
        <v>0.2</v>
      </c>
      <c r="H15" s="131">
        <v>1.3</v>
      </c>
      <c r="I15" s="131">
        <v>4.2</v>
      </c>
      <c r="J15" s="131">
        <v>5.1</v>
      </c>
      <c r="K15" s="131">
        <v>4.5</v>
      </c>
      <c r="L15" s="131">
        <v>4.2</v>
      </c>
      <c r="M15" s="131">
        <v>3.7</v>
      </c>
      <c r="N15" s="131">
        <v>3.3</v>
      </c>
      <c r="O15" s="131">
        <v>2</v>
      </c>
      <c r="P15" s="131">
        <v>1.2</v>
      </c>
      <c r="Q15" s="131">
        <v>1.4</v>
      </c>
      <c r="R15" s="131">
        <v>0.6</v>
      </c>
      <c r="S15" s="131">
        <v>0.7</v>
      </c>
      <c r="T15" s="131">
        <v>1.6</v>
      </c>
      <c r="U15" s="131">
        <v>0.8</v>
      </c>
      <c r="V15" s="131">
        <v>0.9</v>
      </c>
      <c r="W15" s="131">
        <v>1.9</v>
      </c>
      <c r="X15" s="131">
        <v>1.5</v>
      </c>
      <c r="Y15" s="131">
        <v>0.9</v>
      </c>
      <c r="Z15" s="38">
        <f t="shared" si="0"/>
        <v>1.7916666666666663</v>
      </c>
      <c r="AA15" s="136" t="s">
        <v>46</v>
      </c>
      <c r="AB15" s="131">
        <v>5.4</v>
      </c>
      <c r="AC15" s="138" t="s">
        <v>415</v>
      </c>
      <c r="AD15" s="28">
        <v>12</v>
      </c>
      <c r="AE15" s="136" t="s">
        <v>49</v>
      </c>
      <c r="AF15" s="131">
        <v>8.3</v>
      </c>
      <c r="AG15" s="140" t="s">
        <v>204</v>
      </c>
    </row>
    <row r="16" spans="1:33" ht="14.25" customHeight="1">
      <c r="A16" s="107">
        <v>13</v>
      </c>
      <c r="B16" s="134">
        <v>0.2</v>
      </c>
      <c r="C16" s="131">
        <v>1.1</v>
      </c>
      <c r="D16" s="131">
        <v>0.5</v>
      </c>
      <c r="E16" s="131">
        <v>0.2</v>
      </c>
      <c r="F16" s="131">
        <v>0.6</v>
      </c>
      <c r="G16" s="131">
        <v>0.1</v>
      </c>
      <c r="H16" s="131">
        <v>1.1</v>
      </c>
      <c r="I16" s="131">
        <v>1.9</v>
      </c>
      <c r="J16" s="131">
        <v>1.4</v>
      </c>
      <c r="K16" s="131">
        <v>1.6</v>
      </c>
      <c r="L16" s="131">
        <v>2.3</v>
      </c>
      <c r="M16" s="131">
        <v>2.8</v>
      </c>
      <c r="N16" s="131">
        <v>2.8</v>
      </c>
      <c r="O16" s="131">
        <v>2.7</v>
      </c>
      <c r="P16" s="131">
        <v>2.3</v>
      </c>
      <c r="Q16" s="131">
        <v>2.3</v>
      </c>
      <c r="R16" s="131">
        <v>1.4</v>
      </c>
      <c r="S16" s="131">
        <v>1.8</v>
      </c>
      <c r="T16" s="131">
        <v>2</v>
      </c>
      <c r="U16" s="131">
        <v>1.2</v>
      </c>
      <c r="V16" s="131">
        <v>0.7</v>
      </c>
      <c r="W16" s="131">
        <v>1.1</v>
      </c>
      <c r="X16" s="131">
        <v>0.8</v>
      </c>
      <c r="Y16" s="131">
        <v>1.3</v>
      </c>
      <c r="Z16" s="38">
        <f t="shared" si="0"/>
        <v>1.4249999999999998</v>
      </c>
      <c r="AA16" s="136" t="s">
        <v>54</v>
      </c>
      <c r="AB16" s="131">
        <v>3.5</v>
      </c>
      <c r="AC16" s="138" t="s">
        <v>416</v>
      </c>
      <c r="AD16" s="28">
        <v>13</v>
      </c>
      <c r="AE16" s="136" t="s">
        <v>55</v>
      </c>
      <c r="AF16" s="131">
        <v>8.6</v>
      </c>
      <c r="AG16" s="140" t="s">
        <v>432</v>
      </c>
    </row>
    <row r="17" spans="1:33" ht="14.25" customHeight="1">
      <c r="A17" s="107">
        <v>14</v>
      </c>
      <c r="B17" s="134">
        <v>1.5</v>
      </c>
      <c r="C17" s="131">
        <v>0.8</v>
      </c>
      <c r="D17" s="131">
        <v>0.6</v>
      </c>
      <c r="E17" s="131">
        <v>0.7</v>
      </c>
      <c r="F17" s="131">
        <v>0.3</v>
      </c>
      <c r="G17" s="131">
        <v>1</v>
      </c>
      <c r="H17" s="131">
        <v>0.6</v>
      </c>
      <c r="I17" s="131">
        <v>2.3</v>
      </c>
      <c r="J17" s="131">
        <v>3.4</v>
      </c>
      <c r="K17" s="131">
        <v>4.2</v>
      </c>
      <c r="L17" s="131">
        <v>3.8</v>
      </c>
      <c r="M17" s="131">
        <v>2.5</v>
      </c>
      <c r="N17" s="131">
        <v>2.7</v>
      </c>
      <c r="O17" s="131">
        <v>2.9</v>
      </c>
      <c r="P17" s="131">
        <v>1.9</v>
      </c>
      <c r="Q17" s="131">
        <v>1.5</v>
      </c>
      <c r="R17" s="131">
        <v>1.5</v>
      </c>
      <c r="S17" s="131">
        <v>0.6</v>
      </c>
      <c r="T17" s="131">
        <v>1.5</v>
      </c>
      <c r="U17" s="131">
        <v>1.3</v>
      </c>
      <c r="V17" s="131">
        <v>0.8</v>
      </c>
      <c r="W17" s="131">
        <v>0.5</v>
      </c>
      <c r="X17" s="131">
        <v>2.1</v>
      </c>
      <c r="Y17" s="131">
        <v>1.1</v>
      </c>
      <c r="Z17" s="38">
        <f t="shared" si="0"/>
        <v>1.6708333333333332</v>
      </c>
      <c r="AA17" s="136" t="s">
        <v>46</v>
      </c>
      <c r="AB17" s="131">
        <v>4.9</v>
      </c>
      <c r="AC17" s="138" t="s">
        <v>378</v>
      </c>
      <c r="AD17" s="28">
        <v>14</v>
      </c>
      <c r="AE17" s="136" t="s">
        <v>85</v>
      </c>
      <c r="AF17" s="131">
        <v>7.2</v>
      </c>
      <c r="AG17" s="140" t="s">
        <v>401</v>
      </c>
    </row>
    <row r="18" spans="1:33" ht="14.25" customHeight="1">
      <c r="A18" s="107">
        <v>15</v>
      </c>
      <c r="B18" s="134">
        <v>1.2</v>
      </c>
      <c r="C18" s="131">
        <v>1.6</v>
      </c>
      <c r="D18" s="131">
        <v>1.7</v>
      </c>
      <c r="E18" s="131">
        <v>0.7</v>
      </c>
      <c r="F18" s="131">
        <v>0.2</v>
      </c>
      <c r="G18" s="131">
        <v>0.8</v>
      </c>
      <c r="H18" s="131">
        <v>1</v>
      </c>
      <c r="I18" s="131">
        <v>1.8</v>
      </c>
      <c r="J18" s="131">
        <v>2.8</v>
      </c>
      <c r="K18" s="131">
        <v>3.7</v>
      </c>
      <c r="L18" s="131">
        <v>3.3</v>
      </c>
      <c r="M18" s="131">
        <v>3.4</v>
      </c>
      <c r="N18" s="131">
        <v>4.7</v>
      </c>
      <c r="O18" s="131">
        <v>3.9</v>
      </c>
      <c r="P18" s="131">
        <v>4.2</v>
      </c>
      <c r="Q18" s="131">
        <v>3.1</v>
      </c>
      <c r="R18" s="131">
        <v>2.3</v>
      </c>
      <c r="S18" s="131">
        <v>2.3</v>
      </c>
      <c r="T18" s="131">
        <v>1.5</v>
      </c>
      <c r="U18" s="131">
        <v>1.9</v>
      </c>
      <c r="V18" s="131">
        <v>1.4</v>
      </c>
      <c r="W18" s="131">
        <v>1.6</v>
      </c>
      <c r="X18" s="131">
        <v>0.9</v>
      </c>
      <c r="Y18" s="131">
        <v>0.9</v>
      </c>
      <c r="Z18" s="38">
        <f t="shared" si="0"/>
        <v>2.120833333333333</v>
      </c>
      <c r="AA18" s="136" t="s">
        <v>51</v>
      </c>
      <c r="AB18" s="131">
        <v>5.3</v>
      </c>
      <c r="AC18" s="138" t="s">
        <v>77</v>
      </c>
      <c r="AD18" s="28">
        <v>15</v>
      </c>
      <c r="AE18" s="136" t="s">
        <v>51</v>
      </c>
      <c r="AF18" s="131">
        <v>8.6</v>
      </c>
      <c r="AG18" s="140" t="s">
        <v>433</v>
      </c>
    </row>
    <row r="19" spans="1:33" ht="14.25" customHeight="1">
      <c r="A19" s="107">
        <v>16</v>
      </c>
      <c r="B19" s="134">
        <v>0.7</v>
      </c>
      <c r="C19" s="131">
        <v>0.4</v>
      </c>
      <c r="D19" s="131">
        <v>0.5</v>
      </c>
      <c r="E19" s="131">
        <v>0.1</v>
      </c>
      <c r="F19" s="131">
        <v>1.3</v>
      </c>
      <c r="G19" s="131">
        <v>2.3</v>
      </c>
      <c r="H19" s="131">
        <v>4</v>
      </c>
      <c r="I19" s="131">
        <v>4.3</v>
      </c>
      <c r="J19" s="131">
        <v>2.9</v>
      </c>
      <c r="K19" s="131">
        <v>4.6</v>
      </c>
      <c r="L19" s="131">
        <v>2.9</v>
      </c>
      <c r="M19" s="131">
        <v>4</v>
      </c>
      <c r="N19" s="131">
        <v>3.9</v>
      </c>
      <c r="O19" s="131">
        <v>3</v>
      </c>
      <c r="P19" s="131">
        <v>2.3</v>
      </c>
      <c r="Q19" s="131">
        <v>0.8</v>
      </c>
      <c r="R19" s="131">
        <v>0.7</v>
      </c>
      <c r="S19" s="131">
        <v>0.6</v>
      </c>
      <c r="T19" s="131">
        <v>0.7</v>
      </c>
      <c r="U19" s="131">
        <v>1.2</v>
      </c>
      <c r="V19" s="131">
        <v>0.8</v>
      </c>
      <c r="W19" s="131">
        <v>0.6</v>
      </c>
      <c r="X19" s="131">
        <v>0.5</v>
      </c>
      <c r="Y19" s="131">
        <v>0.8</v>
      </c>
      <c r="Z19" s="38">
        <f t="shared" si="0"/>
        <v>1.8291666666666666</v>
      </c>
      <c r="AA19" s="136" t="s">
        <v>85</v>
      </c>
      <c r="AB19" s="131">
        <v>4.8</v>
      </c>
      <c r="AC19" s="138" t="s">
        <v>417</v>
      </c>
      <c r="AD19" s="28">
        <v>16</v>
      </c>
      <c r="AE19" s="136" t="s">
        <v>46</v>
      </c>
      <c r="AF19" s="131">
        <v>8.1</v>
      </c>
      <c r="AG19" s="140" t="s">
        <v>283</v>
      </c>
    </row>
    <row r="20" spans="1:33" ht="14.25" customHeight="1">
      <c r="A20" s="107">
        <v>17</v>
      </c>
      <c r="B20" s="134">
        <v>3.4</v>
      </c>
      <c r="C20" s="131">
        <v>1.4</v>
      </c>
      <c r="D20" s="131">
        <v>2</v>
      </c>
      <c r="E20" s="131">
        <v>1.3</v>
      </c>
      <c r="F20" s="131">
        <v>2.2</v>
      </c>
      <c r="G20" s="131">
        <v>0.1</v>
      </c>
      <c r="H20" s="131">
        <v>0.3</v>
      </c>
      <c r="I20" s="131">
        <v>0.2</v>
      </c>
      <c r="J20" s="131">
        <v>1.2</v>
      </c>
      <c r="K20" s="131">
        <v>3.8</v>
      </c>
      <c r="L20" s="131">
        <v>3.8</v>
      </c>
      <c r="M20" s="131">
        <v>3.5</v>
      </c>
      <c r="N20" s="131">
        <v>2.8</v>
      </c>
      <c r="O20" s="131">
        <v>3.5</v>
      </c>
      <c r="P20" s="131">
        <v>4.1</v>
      </c>
      <c r="Q20" s="131">
        <v>4.4</v>
      </c>
      <c r="R20" s="131">
        <v>1.1</v>
      </c>
      <c r="S20" s="131">
        <v>1</v>
      </c>
      <c r="T20" s="131">
        <v>2</v>
      </c>
      <c r="U20" s="131">
        <v>1.2</v>
      </c>
      <c r="V20" s="131">
        <v>1</v>
      </c>
      <c r="W20" s="131">
        <v>4.7</v>
      </c>
      <c r="X20" s="131">
        <v>1.8</v>
      </c>
      <c r="Y20" s="131">
        <v>0.7</v>
      </c>
      <c r="Z20" s="38">
        <f t="shared" si="0"/>
        <v>2.1458333333333335</v>
      </c>
      <c r="AA20" s="136" t="s">
        <v>47</v>
      </c>
      <c r="AB20" s="131">
        <v>4.9</v>
      </c>
      <c r="AC20" s="138" t="s">
        <v>418</v>
      </c>
      <c r="AD20" s="28">
        <v>17</v>
      </c>
      <c r="AE20" s="136" t="s">
        <v>55</v>
      </c>
      <c r="AF20" s="131">
        <v>11.3</v>
      </c>
      <c r="AG20" s="140" t="s">
        <v>434</v>
      </c>
    </row>
    <row r="21" spans="1:33" ht="14.25" customHeight="1">
      <c r="A21" s="107">
        <v>18</v>
      </c>
      <c r="B21" s="134">
        <v>0.5</v>
      </c>
      <c r="C21" s="131">
        <v>1.1</v>
      </c>
      <c r="D21" s="131">
        <v>0.2</v>
      </c>
      <c r="E21" s="131">
        <v>0.9</v>
      </c>
      <c r="F21" s="131">
        <v>0.9</v>
      </c>
      <c r="G21" s="131">
        <v>1.9</v>
      </c>
      <c r="H21" s="131">
        <v>2.3</v>
      </c>
      <c r="I21" s="131">
        <v>3.3</v>
      </c>
      <c r="J21" s="131">
        <v>4.9</v>
      </c>
      <c r="K21" s="131">
        <v>4.6</v>
      </c>
      <c r="L21" s="131">
        <v>4.1</v>
      </c>
      <c r="M21" s="131">
        <v>3.1</v>
      </c>
      <c r="N21" s="131">
        <v>3.5</v>
      </c>
      <c r="O21" s="131">
        <v>4.1</v>
      </c>
      <c r="P21" s="131">
        <v>3.3</v>
      </c>
      <c r="Q21" s="131">
        <v>3.5</v>
      </c>
      <c r="R21" s="131">
        <v>3.5</v>
      </c>
      <c r="S21" s="131">
        <v>3.5</v>
      </c>
      <c r="T21" s="131">
        <v>2.5</v>
      </c>
      <c r="U21" s="131">
        <v>1.3</v>
      </c>
      <c r="V21" s="131">
        <v>0.9</v>
      </c>
      <c r="W21" s="131">
        <v>1.2</v>
      </c>
      <c r="X21" s="131">
        <v>1.7</v>
      </c>
      <c r="Y21" s="131">
        <v>0.7</v>
      </c>
      <c r="Z21" s="38">
        <f t="shared" si="0"/>
        <v>2.3958333333333335</v>
      </c>
      <c r="AA21" s="136" t="s">
        <v>46</v>
      </c>
      <c r="AB21" s="131">
        <v>5.6</v>
      </c>
      <c r="AC21" s="138" t="s">
        <v>223</v>
      </c>
      <c r="AD21" s="28">
        <v>18</v>
      </c>
      <c r="AE21" s="136" t="s">
        <v>46</v>
      </c>
      <c r="AF21" s="131">
        <v>9</v>
      </c>
      <c r="AG21" s="140" t="s">
        <v>435</v>
      </c>
    </row>
    <row r="22" spans="1:33" ht="14.25" customHeight="1">
      <c r="A22" s="107">
        <v>19</v>
      </c>
      <c r="B22" s="134">
        <v>0.6</v>
      </c>
      <c r="C22" s="131">
        <v>0.7</v>
      </c>
      <c r="D22" s="131">
        <v>0.4</v>
      </c>
      <c r="E22" s="131">
        <v>1.3</v>
      </c>
      <c r="F22" s="131">
        <v>0.2</v>
      </c>
      <c r="G22" s="131">
        <v>0.2</v>
      </c>
      <c r="H22" s="131">
        <v>0.5</v>
      </c>
      <c r="I22" s="131">
        <v>1.6</v>
      </c>
      <c r="J22" s="131">
        <v>4.1</v>
      </c>
      <c r="K22" s="131">
        <v>4.1</v>
      </c>
      <c r="L22" s="131">
        <v>3.9</v>
      </c>
      <c r="M22" s="131">
        <v>4.3</v>
      </c>
      <c r="N22" s="131">
        <v>3.5</v>
      </c>
      <c r="O22" s="131">
        <v>3.6</v>
      </c>
      <c r="P22" s="131">
        <v>4.4</v>
      </c>
      <c r="Q22" s="131">
        <v>3.6</v>
      </c>
      <c r="R22" s="131">
        <v>3.2</v>
      </c>
      <c r="S22" s="131">
        <v>3.2</v>
      </c>
      <c r="T22" s="131">
        <v>1.2</v>
      </c>
      <c r="U22" s="131">
        <v>1.1</v>
      </c>
      <c r="V22" s="131">
        <v>1.5</v>
      </c>
      <c r="W22" s="131">
        <v>0.7</v>
      </c>
      <c r="X22" s="131">
        <v>2.1</v>
      </c>
      <c r="Y22" s="131">
        <v>1</v>
      </c>
      <c r="Z22" s="38">
        <f t="shared" si="0"/>
        <v>2.1250000000000004</v>
      </c>
      <c r="AA22" s="136" t="s">
        <v>51</v>
      </c>
      <c r="AB22" s="131">
        <v>5.1</v>
      </c>
      <c r="AC22" s="138" t="s">
        <v>419</v>
      </c>
      <c r="AD22" s="28">
        <v>19</v>
      </c>
      <c r="AE22" s="136" t="s">
        <v>51</v>
      </c>
      <c r="AF22" s="131">
        <v>8.1</v>
      </c>
      <c r="AG22" s="140" t="s">
        <v>308</v>
      </c>
    </row>
    <row r="23" spans="1:33" ht="14.25" customHeight="1">
      <c r="A23" s="107">
        <v>20</v>
      </c>
      <c r="B23" s="134">
        <v>2.6</v>
      </c>
      <c r="C23" s="131">
        <v>2.6</v>
      </c>
      <c r="D23" s="131">
        <v>2.4</v>
      </c>
      <c r="E23" s="131">
        <v>2.1</v>
      </c>
      <c r="F23" s="131">
        <v>3</v>
      </c>
      <c r="G23" s="131">
        <v>1</v>
      </c>
      <c r="H23" s="131">
        <v>3</v>
      </c>
      <c r="I23" s="131">
        <v>1.6</v>
      </c>
      <c r="J23" s="131">
        <v>3.6</v>
      </c>
      <c r="K23" s="131">
        <v>4.8</v>
      </c>
      <c r="L23" s="131">
        <v>4</v>
      </c>
      <c r="M23" s="131">
        <v>4.3</v>
      </c>
      <c r="N23" s="131">
        <v>4.9</v>
      </c>
      <c r="O23" s="131">
        <v>5</v>
      </c>
      <c r="P23" s="131">
        <v>5.2</v>
      </c>
      <c r="Q23" s="131">
        <v>5.4</v>
      </c>
      <c r="R23" s="131">
        <v>5</v>
      </c>
      <c r="S23" s="131">
        <v>4.1</v>
      </c>
      <c r="T23" s="131">
        <v>1.4</v>
      </c>
      <c r="U23" s="131">
        <v>1.2</v>
      </c>
      <c r="V23" s="131">
        <v>2</v>
      </c>
      <c r="W23" s="131">
        <v>2.7</v>
      </c>
      <c r="X23" s="131">
        <v>0.6</v>
      </c>
      <c r="Y23" s="131">
        <v>1.1</v>
      </c>
      <c r="Z23" s="38">
        <f t="shared" si="0"/>
        <v>3.0666666666666664</v>
      </c>
      <c r="AA23" s="136" t="s">
        <v>51</v>
      </c>
      <c r="AB23" s="131">
        <v>6.4</v>
      </c>
      <c r="AC23" s="138" t="s">
        <v>420</v>
      </c>
      <c r="AD23" s="28">
        <v>20</v>
      </c>
      <c r="AE23" s="136" t="s">
        <v>51</v>
      </c>
      <c r="AF23" s="131">
        <v>10</v>
      </c>
      <c r="AG23" s="140" t="s">
        <v>436</v>
      </c>
    </row>
    <row r="24" spans="1:33" ht="14.25" customHeight="1">
      <c r="A24" s="144">
        <v>21</v>
      </c>
      <c r="B24" s="145">
        <v>1.3</v>
      </c>
      <c r="C24" s="146">
        <v>0.9</v>
      </c>
      <c r="D24" s="146">
        <v>0.9</v>
      </c>
      <c r="E24" s="146">
        <v>0.7</v>
      </c>
      <c r="F24" s="146">
        <v>1</v>
      </c>
      <c r="G24" s="146">
        <v>0.8</v>
      </c>
      <c r="H24" s="146">
        <v>0.8</v>
      </c>
      <c r="I24" s="146">
        <v>1.9</v>
      </c>
      <c r="J24" s="146">
        <v>2.8</v>
      </c>
      <c r="K24" s="146">
        <v>2.3</v>
      </c>
      <c r="L24" s="146">
        <v>1.8</v>
      </c>
      <c r="M24" s="146">
        <v>1.8</v>
      </c>
      <c r="N24" s="146">
        <v>2.7</v>
      </c>
      <c r="O24" s="146">
        <v>3.1</v>
      </c>
      <c r="P24" s="146">
        <v>3.2</v>
      </c>
      <c r="Q24" s="146">
        <v>3.7</v>
      </c>
      <c r="R24" s="146">
        <v>2.3</v>
      </c>
      <c r="S24" s="146">
        <v>2.8</v>
      </c>
      <c r="T24" s="146">
        <v>1</v>
      </c>
      <c r="U24" s="146">
        <v>0.6</v>
      </c>
      <c r="V24" s="146">
        <v>1.5</v>
      </c>
      <c r="W24" s="146">
        <v>0.7</v>
      </c>
      <c r="X24" s="146">
        <v>1</v>
      </c>
      <c r="Y24" s="146">
        <v>0.5</v>
      </c>
      <c r="Z24" s="147">
        <f t="shared" si="0"/>
        <v>1.6708333333333334</v>
      </c>
      <c r="AA24" s="148" t="s">
        <v>53</v>
      </c>
      <c r="AB24" s="146">
        <v>4</v>
      </c>
      <c r="AC24" s="149" t="s">
        <v>421</v>
      </c>
      <c r="AD24" s="150">
        <v>21</v>
      </c>
      <c r="AE24" s="148" t="s">
        <v>53</v>
      </c>
      <c r="AF24" s="146">
        <v>6.5</v>
      </c>
      <c r="AG24" s="151" t="s">
        <v>159</v>
      </c>
    </row>
    <row r="25" spans="1:33" ht="14.25" customHeight="1">
      <c r="A25" s="107">
        <v>22</v>
      </c>
      <c r="B25" s="134">
        <v>0.3</v>
      </c>
      <c r="C25" s="131">
        <v>0.8</v>
      </c>
      <c r="D25" s="131">
        <v>2.3</v>
      </c>
      <c r="E25" s="131">
        <v>2.5</v>
      </c>
      <c r="F25" s="131">
        <v>3.3</v>
      </c>
      <c r="G25" s="131">
        <v>3.1</v>
      </c>
      <c r="H25" s="131">
        <v>2.3</v>
      </c>
      <c r="I25" s="131">
        <v>2</v>
      </c>
      <c r="J25" s="131">
        <v>2.4</v>
      </c>
      <c r="K25" s="131">
        <v>2.8</v>
      </c>
      <c r="L25" s="131">
        <v>3.6</v>
      </c>
      <c r="M25" s="131">
        <v>5.5</v>
      </c>
      <c r="N25" s="131">
        <v>5.1</v>
      </c>
      <c r="O25" s="131">
        <v>4.5</v>
      </c>
      <c r="P25" s="131">
        <v>4.8</v>
      </c>
      <c r="Q25" s="131">
        <v>5.1</v>
      </c>
      <c r="R25" s="131">
        <v>4.7</v>
      </c>
      <c r="S25" s="131">
        <v>4.2</v>
      </c>
      <c r="T25" s="131">
        <v>1.7</v>
      </c>
      <c r="U25" s="131">
        <v>1.1</v>
      </c>
      <c r="V25" s="131">
        <v>1.3</v>
      </c>
      <c r="W25" s="131">
        <v>1.4</v>
      </c>
      <c r="X25" s="131">
        <v>1.5</v>
      </c>
      <c r="Y25" s="131">
        <v>2</v>
      </c>
      <c r="Z25" s="38">
        <f t="shared" si="0"/>
        <v>2.8458333333333337</v>
      </c>
      <c r="AA25" s="136" t="s">
        <v>46</v>
      </c>
      <c r="AB25" s="131">
        <v>6.2</v>
      </c>
      <c r="AC25" s="138" t="s">
        <v>172</v>
      </c>
      <c r="AD25" s="28">
        <v>22</v>
      </c>
      <c r="AE25" s="136" t="s">
        <v>46</v>
      </c>
      <c r="AF25" s="131">
        <v>9</v>
      </c>
      <c r="AG25" s="140" t="s">
        <v>437</v>
      </c>
    </row>
    <row r="26" spans="1:33" ht="14.25" customHeight="1">
      <c r="A26" s="107">
        <v>23</v>
      </c>
      <c r="B26" s="134">
        <v>1.6</v>
      </c>
      <c r="C26" s="131">
        <v>2</v>
      </c>
      <c r="D26" s="131">
        <v>1.1</v>
      </c>
      <c r="E26" s="131">
        <v>1.1</v>
      </c>
      <c r="F26" s="131">
        <v>1.5</v>
      </c>
      <c r="G26" s="131">
        <v>1.7</v>
      </c>
      <c r="H26" s="131">
        <v>1.9</v>
      </c>
      <c r="I26" s="131">
        <v>4.3</v>
      </c>
      <c r="J26" s="131">
        <v>3.8</v>
      </c>
      <c r="K26" s="131">
        <v>1.6</v>
      </c>
      <c r="L26" s="131">
        <v>1.2</v>
      </c>
      <c r="M26" s="131">
        <v>1.7</v>
      </c>
      <c r="N26" s="131">
        <v>1.7</v>
      </c>
      <c r="O26" s="131">
        <v>3.2</v>
      </c>
      <c r="P26" s="131">
        <v>2.2</v>
      </c>
      <c r="Q26" s="131">
        <v>1.8</v>
      </c>
      <c r="R26" s="131">
        <v>1.2</v>
      </c>
      <c r="S26" s="131">
        <v>0.7</v>
      </c>
      <c r="T26" s="131">
        <v>0.9</v>
      </c>
      <c r="U26" s="131">
        <v>1.2</v>
      </c>
      <c r="V26" s="131">
        <v>1.1</v>
      </c>
      <c r="W26" s="131">
        <v>0.9</v>
      </c>
      <c r="X26" s="131">
        <v>0.9</v>
      </c>
      <c r="Y26" s="131">
        <v>1.2</v>
      </c>
      <c r="Z26" s="38">
        <f t="shared" si="0"/>
        <v>1.6875000000000002</v>
      </c>
      <c r="AA26" s="136" t="s">
        <v>46</v>
      </c>
      <c r="AB26" s="131">
        <v>4.4</v>
      </c>
      <c r="AC26" s="138" t="s">
        <v>422</v>
      </c>
      <c r="AD26" s="28">
        <v>23</v>
      </c>
      <c r="AE26" s="136" t="s">
        <v>46</v>
      </c>
      <c r="AF26" s="131">
        <v>7.2</v>
      </c>
      <c r="AG26" s="140" t="s">
        <v>438</v>
      </c>
    </row>
    <row r="27" spans="1:33" ht="14.25" customHeight="1">
      <c r="A27" s="107">
        <v>24</v>
      </c>
      <c r="B27" s="134">
        <v>0.4</v>
      </c>
      <c r="C27" s="131">
        <v>0.4</v>
      </c>
      <c r="D27" s="131">
        <v>1</v>
      </c>
      <c r="E27" s="131">
        <v>1.9</v>
      </c>
      <c r="F27" s="131">
        <v>1.4</v>
      </c>
      <c r="G27" s="131">
        <v>1.4</v>
      </c>
      <c r="H27" s="131">
        <v>2.7</v>
      </c>
      <c r="I27" s="131">
        <v>2.6</v>
      </c>
      <c r="J27" s="131">
        <v>4.7</v>
      </c>
      <c r="K27" s="131">
        <v>4.6</v>
      </c>
      <c r="L27" s="131">
        <v>6.4</v>
      </c>
      <c r="M27" s="131">
        <v>6.3</v>
      </c>
      <c r="N27" s="131">
        <v>6.3</v>
      </c>
      <c r="O27" s="131">
        <v>6.5</v>
      </c>
      <c r="P27" s="131">
        <v>6.4</v>
      </c>
      <c r="Q27" s="131">
        <v>5.7</v>
      </c>
      <c r="R27" s="131">
        <v>4.4</v>
      </c>
      <c r="S27" s="131">
        <v>2.8</v>
      </c>
      <c r="T27" s="131">
        <v>3.2</v>
      </c>
      <c r="U27" s="131">
        <v>2.9</v>
      </c>
      <c r="V27" s="131">
        <v>3.8</v>
      </c>
      <c r="W27" s="131">
        <v>1.7</v>
      </c>
      <c r="X27" s="131">
        <v>1.2</v>
      </c>
      <c r="Y27" s="131">
        <v>1.2</v>
      </c>
      <c r="Z27" s="38">
        <f t="shared" si="0"/>
        <v>3.329166666666667</v>
      </c>
      <c r="AA27" s="136" t="s">
        <v>49</v>
      </c>
      <c r="AB27" s="131">
        <v>7.2</v>
      </c>
      <c r="AC27" s="138" t="s">
        <v>423</v>
      </c>
      <c r="AD27" s="28">
        <v>24</v>
      </c>
      <c r="AE27" s="136" t="s">
        <v>46</v>
      </c>
      <c r="AF27" s="131">
        <v>11.5</v>
      </c>
      <c r="AG27" s="140" t="s">
        <v>439</v>
      </c>
    </row>
    <row r="28" spans="1:33" ht="14.25" customHeight="1">
      <c r="A28" s="107">
        <v>25</v>
      </c>
      <c r="B28" s="134">
        <v>1.2</v>
      </c>
      <c r="C28" s="131">
        <v>1.4</v>
      </c>
      <c r="D28" s="131">
        <v>2</v>
      </c>
      <c r="E28" s="131">
        <v>1.6</v>
      </c>
      <c r="F28" s="131">
        <v>1</v>
      </c>
      <c r="G28" s="131">
        <v>0.7</v>
      </c>
      <c r="H28" s="131">
        <v>1.3</v>
      </c>
      <c r="I28" s="131">
        <v>3.8</v>
      </c>
      <c r="J28" s="131">
        <v>4.6</v>
      </c>
      <c r="K28" s="131">
        <v>4</v>
      </c>
      <c r="L28" s="131">
        <v>5.5</v>
      </c>
      <c r="M28" s="131">
        <v>6.2</v>
      </c>
      <c r="N28" s="131">
        <v>4.8</v>
      </c>
      <c r="O28" s="131">
        <v>5.6</v>
      </c>
      <c r="P28" s="131">
        <v>5.2</v>
      </c>
      <c r="Q28" s="131">
        <v>4.5</v>
      </c>
      <c r="R28" s="131">
        <v>3.1</v>
      </c>
      <c r="S28" s="131">
        <v>1.4</v>
      </c>
      <c r="T28" s="131">
        <v>1.9</v>
      </c>
      <c r="U28" s="131">
        <v>1</v>
      </c>
      <c r="V28" s="131">
        <v>1.3</v>
      </c>
      <c r="W28" s="131">
        <v>0.4</v>
      </c>
      <c r="X28" s="131">
        <v>1.3</v>
      </c>
      <c r="Y28" s="131">
        <v>0.5</v>
      </c>
      <c r="Z28" s="38">
        <f t="shared" si="0"/>
        <v>2.6791666666666667</v>
      </c>
      <c r="AA28" s="136" t="s">
        <v>46</v>
      </c>
      <c r="AB28" s="131">
        <v>6.5</v>
      </c>
      <c r="AC28" s="138" t="s">
        <v>308</v>
      </c>
      <c r="AD28" s="28">
        <v>25</v>
      </c>
      <c r="AE28" s="136" t="s">
        <v>85</v>
      </c>
      <c r="AF28" s="131">
        <v>9.5</v>
      </c>
      <c r="AG28" s="140" t="s">
        <v>222</v>
      </c>
    </row>
    <row r="29" spans="1:33" ht="14.25" customHeight="1">
      <c r="A29" s="107">
        <v>26</v>
      </c>
      <c r="B29" s="134">
        <v>0.8</v>
      </c>
      <c r="C29" s="131">
        <v>0.5</v>
      </c>
      <c r="D29" s="131">
        <v>0.8</v>
      </c>
      <c r="E29" s="131">
        <v>1.1</v>
      </c>
      <c r="F29" s="131">
        <v>0.4</v>
      </c>
      <c r="G29" s="131">
        <v>0.4</v>
      </c>
      <c r="H29" s="131">
        <v>0.7</v>
      </c>
      <c r="I29" s="131">
        <v>1.5</v>
      </c>
      <c r="J29" s="131">
        <v>1.8</v>
      </c>
      <c r="K29" s="131">
        <v>1.9</v>
      </c>
      <c r="L29" s="131">
        <v>2</v>
      </c>
      <c r="M29" s="131">
        <v>2.1</v>
      </c>
      <c r="N29" s="131">
        <v>1.9</v>
      </c>
      <c r="O29" s="131">
        <v>2.2</v>
      </c>
      <c r="P29" s="131">
        <v>2.1</v>
      </c>
      <c r="Q29" s="131">
        <v>2.2</v>
      </c>
      <c r="R29" s="131">
        <v>1.6</v>
      </c>
      <c r="S29" s="131">
        <v>1.1</v>
      </c>
      <c r="T29" s="131">
        <v>1.1</v>
      </c>
      <c r="U29" s="131">
        <v>1.8</v>
      </c>
      <c r="V29" s="131">
        <v>0.4</v>
      </c>
      <c r="W29" s="131">
        <v>0.6</v>
      </c>
      <c r="X29" s="131">
        <v>0.3</v>
      </c>
      <c r="Y29" s="131">
        <v>0.6</v>
      </c>
      <c r="Z29" s="38">
        <f t="shared" si="0"/>
        <v>1.2458333333333338</v>
      </c>
      <c r="AA29" s="136" t="s">
        <v>196</v>
      </c>
      <c r="AB29" s="131">
        <v>2.9</v>
      </c>
      <c r="AC29" s="138" t="s">
        <v>126</v>
      </c>
      <c r="AD29" s="28">
        <v>26</v>
      </c>
      <c r="AE29" s="136" t="s">
        <v>129</v>
      </c>
      <c r="AF29" s="131">
        <v>5.1</v>
      </c>
      <c r="AG29" s="140" t="s">
        <v>114</v>
      </c>
    </row>
    <row r="30" spans="1:33" ht="14.25" customHeight="1">
      <c r="A30" s="107">
        <v>27</v>
      </c>
      <c r="B30" s="134">
        <v>0.5</v>
      </c>
      <c r="C30" s="131">
        <v>0.5</v>
      </c>
      <c r="D30" s="131">
        <v>1.1</v>
      </c>
      <c r="E30" s="131">
        <v>0.5</v>
      </c>
      <c r="F30" s="131">
        <v>0.2</v>
      </c>
      <c r="G30" s="131">
        <v>0.7</v>
      </c>
      <c r="H30" s="131">
        <v>0.4</v>
      </c>
      <c r="I30" s="131">
        <v>1.5</v>
      </c>
      <c r="J30" s="131">
        <v>2.2</v>
      </c>
      <c r="K30" s="131">
        <v>2.2</v>
      </c>
      <c r="L30" s="131">
        <v>2.4</v>
      </c>
      <c r="M30" s="131">
        <v>3.9</v>
      </c>
      <c r="N30" s="131">
        <v>3.1</v>
      </c>
      <c r="O30" s="131">
        <v>2.6</v>
      </c>
      <c r="P30" s="131">
        <v>2.5</v>
      </c>
      <c r="Q30" s="131">
        <v>3</v>
      </c>
      <c r="R30" s="131">
        <v>2.6</v>
      </c>
      <c r="S30" s="131">
        <v>2.2</v>
      </c>
      <c r="T30" s="131">
        <v>3</v>
      </c>
      <c r="U30" s="131">
        <v>2</v>
      </c>
      <c r="V30" s="131">
        <v>1.2</v>
      </c>
      <c r="W30" s="131">
        <v>2</v>
      </c>
      <c r="X30" s="131">
        <v>0.4</v>
      </c>
      <c r="Y30" s="131">
        <v>0.8</v>
      </c>
      <c r="Z30" s="38">
        <f t="shared" si="0"/>
        <v>1.729166666666667</v>
      </c>
      <c r="AA30" s="136" t="s">
        <v>53</v>
      </c>
      <c r="AB30" s="131">
        <v>4.6</v>
      </c>
      <c r="AC30" s="138" t="s">
        <v>424</v>
      </c>
      <c r="AD30" s="28">
        <v>27</v>
      </c>
      <c r="AE30" s="136" t="s">
        <v>51</v>
      </c>
      <c r="AF30" s="131">
        <v>7.7</v>
      </c>
      <c r="AG30" s="140" t="s">
        <v>84</v>
      </c>
    </row>
    <row r="31" spans="1:33" ht="14.25" customHeight="1">
      <c r="A31" s="107">
        <v>28</v>
      </c>
      <c r="B31" s="134">
        <v>1.5</v>
      </c>
      <c r="C31" s="131">
        <v>1.7</v>
      </c>
      <c r="D31" s="131">
        <v>2.4</v>
      </c>
      <c r="E31" s="131">
        <v>1.1</v>
      </c>
      <c r="F31" s="131">
        <v>1.1</v>
      </c>
      <c r="G31" s="131">
        <v>0.6</v>
      </c>
      <c r="H31" s="131">
        <v>2.7</v>
      </c>
      <c r="I31" s="131">
        <v>3.9</v>
      </c>
      <c r="J31" s="131">
        <v>4.1</v>
      </c>
      <c r="K31" s="131">
        <v>3.6</v>
      </c>
      <c r="L31" s="131">
        <v>4</v>
      </c>
      <c r="M31" s="131">
        <v>4.1</v>
      </c>
      <c r="N31" s="131">
        <v>4.5</v>
      </c>
      <c r="O31" s="131">
        <v>3.9</v>
      </c>
      <c r="P31" s="131">
        <v>5.2</v>
      </c>
      <c r="Q31" s="131">
        <v>4</v>
      </c>
      <c r="R31" s="131">
        <v>4.2</v>
      </c>
      <c r="S31" s="131">
        <v>3.8</v>
      </c>
      <c r="T31" s="131">
        <v>3.4</v>
      </c>
      <c r="U31" s="131">
        <v>2.5</v>
      </c>
      <c r="V31" s="131">
        <v>2.2</v>
      </c>
      <c r="W31" s="131">
        <v>3.2</v>
      </c>
      <c r="X31" s="131">
        <v>2.1</v>
      </c>
      <c r="Y31" s="131">
        <v>2.9</v>
      </c>
      <c r="Z31" s="38">
        <f t="shared" si="0"/>
        <v>3.029166666666667</v>
      </c>
      <c r="AA31" s="136" t="s">
        <v>51</v>
      </c>
      <c r="AB31" s="131">
        <v>5.7</v>
      </c>
      <c r="AC31" s="138" t="s">
        <v>425</v>
      </c>
      <c r="AD31" s="28">
        <v>28</v>
      </c>
      <c r="AE31" s="136" t="s">
        <v>51</v>
      </c>
      <c r="AF31" s="131">
        <v>9.7</v>
      </c>
      <c r="AG31" s="140" t="s">
        <v>177</v>
      </c>
    </row>
    <row r="32" spans="1:33" ht="14.25" customHeight="1">
      <c r="A32" s="107">
        <v>29</v>
      </c>
      <c r="B32" s="134">
        <v>2.3</v>
      </c>
      <c r="C32" s="131">
        <v>2.4</v>
      </c>
      <c r="D32" s="131">
        <v>2.5</v>
      </c>
      <c r="E32" s="131">
        <v>2.2</v>
      </c>
      <c r="F32" s="131">
        <v>1.7</v>
      </c>
      <c r="G32" s="131">
        <v>1.7</v>
      </c>
      <c r="H32" s="131">
        <v>2.3</v>
      </c>
      <c r="I32" s="131">
        <v>2.9</v>
      </c>
      <c r="J32" s="131">
        <v>3.9</v>
      </c>
      <c r="K32" s="131">
        <v>3.5</v>
      </c>
      <c r="L32" s="131">
        <v>3.9</v>
      </c>
      <c r="M32" s="131">
        <v>5.2</v>
      </c>
      <c r="N32" s="131">
        <v>4.9</v>
      </c>
      <c r="O32" s="131">
        <v>3.5</v>
      </c>
      <c r="P32" s="131">
        <v>5.5</v>
      </c>
      <c r="Q32" s="131">
        <v>4.8</v>
      </c>
      <c r="R32" s="131">
        <v>3.8</v>
      </c>
      <c r="S32" s="131">
        <v>2.3</v>
      </c>
      <c r="T32" s="131">
        <v>1</v>
      </c>
      <c r="U32" s="131">
        <v>0.3</v>
      </c>
      <c r="V32" s="131">
        <v>1.2</v>
      </c>
      <c r="W32" s="131">
        <v>0.3</v>
      </c>
      <c r="X32" s="131">
        <v>1.9</v>
      </c>
      <c r="Y32" s="131">
        <v>2.3</v>
      </c>
      <c r="Z32" s="38">
        <f t="shared" si="0"/>
        <v>2.7624999999999993</v>
      </c>
      <c r="AA32" s="136" t="s">
        <v>51</v>
      </c>
      <c r="AB32" s="131">
        <v>5.6</v>
      </c>
      <c r="AC32" s="138" t="s">
        <v>426</v>
      </c>
      <c r="AD32" s="28">
        <v>29</v>
      </c>
      <c r="AE32" s="136" t="s">
        <v>51</v>
      </c>
      <c r="AF32" s="131">
        <v>9.7</v>
      </c>
      <c r="AG32" s="140" t="s">
        <v>440</v>
      </c>
    </row>
    <row r="33" spans="1:33" ht="14.25" customHeight="1">
      <c r="A33" s="107">
        <v>30</v>
      </c>
      <c r="B33" s="134">
        <v>1.9</v>
      </c>
      <c r="C33" s="131">
        <v>0.6</v>
      </c>
      <c r="D33" s="131">
        <v>0.7</v>
      </c>
      <c r="E33" s="131">
        <v>0.9</v>
      </c>
      <c r="F33" s="131">
        <v>0.8</v>
      </c>
      <c r="G33" s="131">
        <v>0.8</v>
      </c>
      <c r="H33" s="131">
        <v>0.6</v>
      </c>
      <c r="I33" s="131">
        <v>2.1</v>
      </c>
      <c r="J33" s="131">
        <v>3.1</v>
      </c>
      <c r="K33" s="131">
        <v>1.8</v>
      </c>
      <c r="L33" s="131">
        <v>2.3</v>
      </c>
      <c r="M33" s="131">
        <v>2.2</v>
      </c>
      <c r="N33" s="131">
        <v>2.2</v>
      </c>
      <c r="O33" s="131">
        <v>2.2</v>
      </c>
      <c r="P33" s="131">
        <v>3</v>
      </c>
      <c r="Q33" s="131">
        <v>2.2</v>
      </c>
      <c r="R33" s="131">
        <v>2.4</v>
      </c>
      <c r="S33" s="131">
        <v>1.3</v>
      </c>
      <c r="T33" s="131">
        <v>1.5</v>
      </c>
      <c r="U33" s="131">
        <v>1.1</v>
      </c>
      <c r="V33" s="131">
        <v>0.8</v>
      </c>
      <c r="W33" s="131">
        <v>1.6</v>
      </c>
      <c r="X33" s="131">
        <v>3.3</v>
      </c>
      <c r="Y33" s="131">
        <v>2</v>
      </c>
      <c r="Z33" s="38">
        <f t="shared" si="0"/>
        <v>1.7249999999999996</v>
      </c>
      <c r="AA33" s="136" t="s">
        <v>85</v>
      </c>
      <c r="AB33" s="131">
        <v>4.8</v>
      </c>
      <c r="AC33" s="138" t="s">
        <v>275</v>
      </c>
      <c r="AD33" s="28">
        <v>30</v>
      </c>
      <c r="AE33" s="136" t="s">
        <v>49</v>
      </c>
      <c r="AF33" s="131">
        <v>6.5</v>
      </c>
      <c r="AG33" s="140" t="s">
        <v>441</v>
      </c>
    </row>
    <row r="34" spans="1:33" ht="14.25" customHeight="1">
      <c r="A34" s="107">
        <v>31</v>
      </c>
      <c r="B34" s="134">
        <v>1</v>
      </c>
      <c r="C34" s="131">
        <v>2.4</v>
      </c>
      <c r="D34" s="131">
        <v>2.2</v>
      </c>
      <c r="E34" s="131">
        <v>4.5</v>
      </c>
      <c r="F34" s="131">
        <v>4.5</v>
      </c>
      <c r="G34" s="131">
        <v>5.9</v>
      </c>
      <c r="H34" s="131">
        <v>2.3</v>
      </c>
      <c r="I34" s="131">
        <v>3.5</v>
      </c>
      <c r="J34" s="131">
        <v>3.7</v>
      </c>
      <c r="K34" s="131">
        <v>4.5</v>
      </c>
      <c r="L34" s="131">
        <v>6.1</v>
      </c>
      <c r="M34" s="131">
        <v>7.3</v>
      </c>
      <c r="N34" s="131">
        <v>5.8</v>
      </c>
      <c r="O34" s="131">
        <v>7.3</v>
      </c>
      <c r="P34" s="131">
        <v>5.8</v>
      </c>
      <c r="Q34" s="131">
        <v>6.4</v>
      </c>
      <c r="R34" s="131">
        <v>6</v>
      </c>
      <c r="S34" s="131">
        <v>4.6</v>
      </c>
      <c r="T34" s="131">
        <v>3.6</v>
      </c>
      <c r="U34" s="131">
        <v>3.6</v>
      </c>
      <c r="V34" s="131">
        <v>2.6</v>
      </c>
      <c r="W34" s="131">
        <v>2.7</v>
      </c>
      <c r="X34" s="131">
        <v>2.7</v>
      </c>
      <c r="Y34" s="131">
        <v>1.9</v>
      </c>
      <c r="Z34" s="38">
        <f t="shared" si="0"/>
        <v>4.204166666666667</v>
      </c>
      <c r="AA34" s="136" t="s">
        <v>46</v>
      </c>
      <c r="AB34" s="131">
        <v>8.2</v>
      </c>
      <c r="AC34" s="138" t="s">
        <v>427</v>
      </c>
      <c r="AD34" s="28">
        <v>31</v>
      </c>
      <c r="AE34" s="136" t="s">
        <v>49</v>
      </c>
      <c r="AF34" s="131">
        <v>13.1</v>
      </c>
      <c r="AG34" s="140" t="s">
        <v>442</v>
      </c>
    </row>
    <row r="35" spans="1:33" ht="14.25" customHeight="1">
      <c r="A35" s="108" t="s">
        <v>14</v>
      </c>
      <c r="B35" s="25">
        <f aca="true" t="shared" si="1" ref="B35:K35">AVERAGE(B4:B34)</f>
        <v>1.2612903225806449</v>
      </c>
      <c r="C35" s="26">
        <f t="shared" si="1"/>
        <v>1.3258064516129033</v>
      </c>
      <c r="D35" s="26">
        <f t="shared" si="1"/>
        <v>1.3741935483870966</v>
      </c>
      <c r="E35" s="26">
        <f t="shared" si="1"/>
        <v>1.3290322580645162</v>
      </c>
      <c r="F35" s="26">
        <f t="shared" si="1"/>
        <v>1.3161290322580643</v>
      </c>
      <c r="G35" s="26">
        <f t="shared" si="1"/>
        <v>1.4032258064516132</v>
      </c>
      <c r="H35" s="26">
        <f t="shared" si="1"/>
        <v>1.7290322580645159</v>
      </c>
      <c r="I35" s="26">
        <f t="shared" si="1"/>
        <v>2.5806451612903225</v>
      </c>
      <c r="J35" s="26">
        <f t="shared" si="1"/>
        <v>3.438709677419354</v>
      </c>
      <c r="K35" s="26">
        <f t="shared" si="1"/>
        <v>3.4645161290322575</v>
      </c>
      <c r="L35" s="26">
        <f aca="true" t="shared" si="2" ref="L35:Z35">AVERAGE(L4:L34)</f>
        <v>3.564516129032258</v>
      </c>
      <c r="M35" s="26">
        <f t="shared" si="2"/>
        <v>3.832258064516129</v>
      </c>
      <c r="N35" s="26">
        <f t="shared" si="2"/>
        <v>3.9774193548387102</v>
      </c>
      <c r="O35" s="26">
        <f t="shared" si="2"/>
        <v>3.9322580645161285</v>
      </c>
      <c r="P35" s="26">
        <f t="shared" si="2"/>
        <v>3.790322580645162</v>
      </c>
      <c r="Q35" s="26">
        <f t="shared" si="2"/>
        <v>3.5032258064516126</v>
      </c>
      <c r="R35" s="26">
        <f t="shared" si="2"/>
        <v>2.9612903225806453</v>
      </c>
      <c r="S35" s="26">
        <f t="shared" si="2"/>
        <v>2.2903225806451615</v>
      </c>
      <c r="T35" s="26">
        <f t="shared" si="2"/>
        <v>1.9161290322580646</v>
      </c>
      <c r="U35" s="26">
        <f t="shared" si="2"/>
        <v>1.393548387096774</v>
      </c>
      <c r="V35" s="26">
        <f t="shared" si="2"/>
        <v>1.2129032258064516</v>
      </c>
      <c r="W35" s="26">
        <f t="shared" si="2"/>
        <v>1.3193548387096774</v>
      </c>
      <c r="X35" s="26">
        <f t="shared" si="2"/>
        <v>1.3290322580645162</v>
      </c>
      <c r="Y35" s="26">
        <f t="shared" si="2"/>
        <v>1.2612903225806449</v>
      </c>
      <c r="Z35" s="39">
        <f t="shared" si="2"/>
        <v>2.3127688172043013</v>
      </c>
      <c r="AA35" s="111"/>
      <c r="AB35" s="26">
        <f>AVERAGE(AB4:AB34)</f>
        <v>5.303225806451613</v>
      </c>
      <c r="AC35" s="35"/>
      <c r="AD35" s="35"/>
      <c r="AE35" s="111"/>
      <c r="AF35" s="26">
        <f>AVERAGE(AF4:AF34)</f>
        <v>8.683870967741935</v>
      </c>
      <c r="AG35" s="36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0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4" t="s">
        <v>10</v>
      </c>
      <c r="T37" s="14" t="s">
        <v>12</v>
      </c>
      <c r="U37" s="4" t="s">
        <v>11</v>
      </c>
      <c r="V37" s="4" t="s">
        <v>6</v>
      </c>
      <c r="W37" s="24" t="s">
        <v>13</v>
      </c>
    </row>
    <row r="38" spans="9:23" ht="14.25" customHeight="1">
      <c r="I38" s="20" t="s">
        <v>19</v>
      </c>
      <c r="J38" s="21"/>
      <c r="K38" s="31">
        <f>COUNTIF(風速1,"&gt;=15")</f>
        <v>0</v>
      </c>
      <c r="L38" s="8"/>
      <c r="N38" s="19">
        <f>MAX(風速1)</f>
        <v>8.2</v>
      </c>
      <c r="O38" s="141" t="s">
        <v>46</v>
      </c>
      <c r="P38" s="119">
        <v>31</v>
      </c>
      <c r="Q38" s="142" t="s">
        <v>427</v>
      </c>
      <c r="T38" s="19">
        <f>MAX(風速2)</f>
        <v>13.1</v>
      </c>
      <c r="U38" s="141" t="s">
        <v>49</v>
      </c>
      <c r="V38" s="119">
        <v>31</v>
      </c>
      <c r="W38" s="142" t="s">
        <v>442</v>
      </c>
    </row>
    <row r="39" spans="9:23" ht="14.25" customHeight="1">
      <c r="I39" s="22" t="s">
        <v>20</v>
      </c>
      <c r="J39" s="23"/>
      <c r="K39" s="32">
        <f>COUNTIF(風速1,"&gt;=30")</f>
        <v>0</v>
      </c>
      <c r="L39" s="8"/>
      <c r="N39" s="33"/>
      <c r="O39" s="128"/>
      <c r="P39" s="128"/>
      <c r="Q39" s="129"/>
      <c r="T39" s="33"/>
      <c r="U39" s="118"/>
      <c r="V39" s="119"/>
      <c r="W39" s="125"/>
    </row>
    <row r="40" spans="14:23" ht="14.25" customHeight="1">
      <c r="N40" s="34"/>
      <c r="O40" s="126"/>
      <c r="P40" s="126"/>
      <c r="Q40" s="127"/>
      <c r="T40" s="34"/>
      <c r="U40" s="126"/>
      <c r="V40" s="126"/>
      <c r="W40" s="127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4.00390625" style="0" hidden="1" customWidth="1"/>
    <col min="31" max="31" width="6.421875" style="0" customWidth="1"/>
    <col min="32" max="33" width="5.57421875" style="0" customWidth="1"/>
    <col min="34" max="34" width="2.8515625" style="0" customWidth="1"/>
  </cols>
  <sheetData>
    <row r="1" spans="2:29" ht="19.5" customHeight="1">
      <c r="B1" s="1" t="s">
        <v>0</v>
      </c>
      <c r="Z1" s="112">
        <f>'1月'!Z1</f>
        <v>2020</v>
      </c>
      <c r="AA1" s="2" t="s">
        <v>45</v>
      </c>
      <c r="AB1" s="112">
        <v>9</v>
      </c>
      <c r="AC1" s="2" t="s">
        <v>1</v>
      </c>
    </row>
    <row r="2" spans="1:33" ht="10.5" customHeight="1">
      <c r="A2" s="3" t="s">
        <v>2</v>
      </c>
      <c r="B2" s="40">
        <v>1</v>
      </c>
      <c r="C2" s="41">
        <v>2</v>
      </c>
      <c r="D2" s="41">
        <v>3</v>
      </c>
      <c r="E2" s="41">
        <v>4</v>
      </c>
      <c r="F2" s="41">
        <v>5</v>
      </c>
      <c r="G2" s="41">
        <v>6</v>
      </c>
      <c r="H2" s="41">
        <v>7</v>
      </c>
      <c r="I2" s="41">
        <v>8</v>
      </c>
      <c r="J2" s="41">
        <v>9</v>
      </c>
      <c r="K2" s="41">
        <v>10</v>
      </c>
      <c r="L2" s="41">
        <v>11</v>
      </c>
      <c r="M2" s="41">
        <v>12</v>
      </c>
      <c r="N2" s="41">
        <v>13</v>
      </c>
      <c r="O2" s="41">
        <v>14</v>
      </c>
      <c r="P2" s="41">
        <v>15</v>
      </c>
      <c r="Q2" s="41">
        <v>16</v>
      </c>
      <c r="R2" s="41">
        <v>17</v>
      </c>
      <c r="S2" s="41">
        <v>18</v>
      </c>
      <c r="T2" s="41">
        <v>19</v>
      </c>
      <c r="U2" s="41">
        <v>20</v>
      </c>
      <c r="V2" s="41">
        <v>21</v>
      </c>
      <c r="W2" s="41">
        <v>22</v>
      </c>
      <c r="X2" s="41">
        <v>23</v>
      </c>
      <c r="Y2" s="41">
        <v>24</v>
      </c>
      <c r="Z2" s="105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29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6">
        <v>1</v>
      </c>
      <c r="B4" s="133">
        <v>1.4</v>
      </c>
      <c r="C4" s="132">
        <v>1.5</v>
      </c>
      <c r="D4" s="132">
        <v>1.7</v>
      </c>
      <c r="E4" s="132">
        <v>1.8</v>
      </c>
      <c r="F4" s="132">
        <v>2.4</v>
      </c>
      <c r="G4" s="132">
        <v>2.1</v>
      </c>
      <c r="H4" s="132">
        <v>2.9</v>
      </c>
      <c r="I4" s="132">
        <v>4.3</v>
      </c>
      <c r="J4" s="132">
        <v>5.6</v>
      </c>
      <c r="K4" s="132">
        <v>5.5</v>
      </c>
      <c r="L4" s="132">
        <v>6.8</v>
      </c>
      <c r="M4" s="132">
        <v>6.3</v>
      </c>
      <c r="N4" s="132">
        <v>4.7</v>
      </c>
      <c r="O4" s="132">
        <v>4.5</v>
      </c>
      <c r="P4" s="132">
        <v>4</v>
      </c>
      <c r="Q4" s="132">
        <v>3.3</v>
      </c>
      <c r="R4" s="132">
        <v>2.6</v>
      </c>
      <c r="S4" s="132">
        <v>2.6</v>
      </c>
      <c r="T4" s="132">
        <v>1.9</v>
      </c>
      <c r="U4" s="132">
        <v>2.9</v>
      </c>
      <c r="V4" s="132">
        <v>2.6</v>
      </c>
      <c r="W4" s="132">
        <v>2.4</v>
      </c>
      <c r="X4" s="132">
        <v>1.4</v>
      </c>
      <c r="Y4" s="132">
        <v>1.4</v>
      </c>
      <c r="Z4" s="37">
        <f aca="true" t="shared" si="0" ref="Z4:Z33">AVERAGE(B4:Y4)</f>
        <v>3.191666666666667</v>
      </c>
      <c r="AA4" s="135" t="s">
        <v>49</v>
      </c>
      <c r="AB4" s="132">
        <v>6.9</v>
      </c>
      <c r="AC4" s="137" t="s">
        <v>443</v>
      </c>
      <c r="AD4" s="27">
        <v>1</v>
      </c>
      <c r="AE4" s="135" t="s">
        <v>49</v>
      </c>
      <c r="AF4" s="132">
        <v>11.8</v>
      </c>
      <c r="AG4" s="139" t="s">
        <v>56</v>
      </c>
    </row>
    <row r="5" spans="1:33" ht="14.25" customHeight="1">
      <c r="A5" s="107">
        <v>2</v>
      </c>
      <c r="B5" s="134">
        <v>1.2</v>
      </c>
      <c r="C5" s="131">
        <v>2.2</v>
      </c>
      <c r="D5" s="131">
        <v>2.4</v>
      </c>
      <c r="E5" s="131">
        <v>2.3</v>
      </c>
      <c r="F5" s="131">
        <v>2.4</v>
      </c>
      <c r="G5" s="131">
        <v>2.1</v>
      </c>
      <c r="H5" s="131">
        <v>2.1</v>
      </c>
      <c r="I5" s="131">
        <v>1.7</v>
      </c>
      <c r="J5" s="131">
        <v>2</v>
      </c>
      <c r="K5" s="131">
        <v>3.7</v>
      </c>
      <c r="L5" s="131">
        <v>3.7</v>
      </c>
      <c r="M5" s="131">
        <v>4.4</v>
      </c>
      <c r="N5" s="131">
        <v>5.6</v>
      </c>
      <c r="O5" s="131">
        <v>4.4</v>
      </c>
      <c r="P5" s="131">
        <v>5.1</v>
      </c>
      <c r="Q5" s="131">
        <v>3.8</v>
      </c>
      <c r="R5" s="131">
        <v>3.3</v>
      </c>
      <c r="S5" s="131">
        <v>3.7</v>
      </c>
      <c r="T5" s="131">
        <v>0.7</v>
      </c>
      <c r="U5" s="131">
        <v>0.4</v>
      </c>
      <c r="V5" s="131">
        <v>1.3</v>
      </c>
      <c r="W5" s="131">
        <v>1.2</v>
      </c>
      <c r="X5" s="131">
        <v>0.8</v>
      </c>
      <c r="Y5" s="131">
        <v>0.5</v>
      </c>
      <c r="Z5" s="38">
        <f t="shared" si="0"/>
        <v>2.5416666666666665</v>
      </c>
      <c r="AA5" s="136" t="s">
        <v>46</v>
      </c>
      <c r="AB5" s="131">
        <v>5.7</v>
      </c>
      <c r="AC5" s="138" t="s">
        <v>232</v>
      </c>
      <c r="AD5" s="28">
        <v>2</v>
      </c>
      <c r="AE5" s="136" t="s">
        <v>49</v>
      </c>
      <c r="AF5" s="131">
        <v>9.3</v>
      </c>
      <c r="AG5" s="140" t="s">
        <v>456</v>
      </c>
    </row>
    <row r="6" spans="1:33" ht="14.25" customHeight="1">
      <c r="A6" s="107">
        <v>3</v>
      </c>
      <c r="B6" s="134">
        <v>1.5</v>
      </c>
      <c r="C6" s="131">
        <v>1.5</v>
      </c>
      <c r="D6" s="131">
        <v>1.6</v>
      </c>
      <c r="E6" s="131">
        <v>1.4</v>
      </c>
      <c r="F6" s="131">
        <v>2.1</v>
      </c>
      <c r="G6" s="131">
        <v>1.6</v>
      </c>
      <c r="H6" s="131">
        <v>2.3</v>
      </c>
      <c r="I6" s="131">
        <v>3.5</v>
      </c>
      <c r="J6" s="131">
        <v>3.7</v>
      </c>
      <c r="K6" s="131">
        <v>4.4</v>
      </c>
      <c r="L6" s="131">
        <v>4.1</v>
      </c>
      <c r="M6" s="131">
        <v>2.9</v>
      </c>
      <c r="N6" s="131">
        <v>4.2</v>
      </c>
      <c r="O6" s="131">
        <v>6.9</v>
      </c>
      <c r="P6" s="131">
        <v>3.3</v>
      </c>
      <c r="Q6" s="131">
        <v>1.9</v>
      </c>
      <c r="R6" s="131">
        <v>2.9</v>
      </c>
      <c r="S6" s="131">
        <v>1.8</v>
      </c>
      <c r="T6" s="131">
        <v>0.8</v>
      </c>
      <c r="U6" s="131">
        <v>1</v>
      </c>
      <c r="V6" s="131">
        <v>1.8</v>
      </c>
      <c r="W6" s="131">
        <v>0.4</v>
      </c>
      <c r="X6" s="131">
        <v>3</v>
      </c>
      <c r="Y6" s="131">
        <v>1.4</v>
      </c>
      <c r="Z6" s="38">
        <f t="shared" si="0"/>
        <v>2.4999999999999996</v>
      </c>
      <c r="AA6" s="136" t="s">
        <v>51</v>
      </c>
      <c r="AB6" s="131">
        <v>7.2</v>
      </c>
      <c r="AC6" s="138" t="s">
        <v>149</v>
      </c>
      <c r="AD6" s="28">
        <v>3</v>
      </c>
      <c r="AE6" s="136" t="s">
        <v>51</v>
      </c>
      <c r="AF6" s="131">
        <v>13.1</v>
      </c>
      <c r="AG6" s="140" t="s">
        <v>260</v>
      </c>
    </row>
    <row r="7" spans="1:33" ht="14.25" customHeight="1">
      <c r="A7" s="107">
        <v>4</v>
      </c>
      <c r="B7" s="134">
        <v>0.7</v>
      </c>
      <c r="C7" s="131">
        <v>0.2</v>
      </c>
      <c r="D7" s="131">
        <v>1.1</v>
      </c>
      <c r="E7" s="131">
        <v>0.9</v>
      </c>
      <c r="F7" s="131">
        <v>0.6</v>
      </c>
      <c r="G7" s="131">
        <v>0.5</v>
      </c>
      <c r="H7" s="131">
        <v>0.6</v>
      </c>
      <c r="I7" s="131">
        <v>2</v>
      </c>
      <c r="J7" s="131">
        <v>1.1</v>
      </c>
      <c r="K7" s="131">
        <v>2.2</v>
      </c>
      <c r="L7" s="131">
        <v>2.1</v>
      </c>
      <c r="M7" s="131">
        <v>3.6</v>
      </c>
      <c r="N7" s="131">
        <v>5.8</v>
      </c>
      <c r="O7" s="131">
        <v>4</v>
      </c>
      <c r="P7" s="131">
        <v>4.2</v>
      </c>
      <c r="Q7" s="131">
        <v>3.9</v>
      </c>
      <c r="R7" s="131">
        <v>3</v>
      </c>
      <c r="S7" s="131">
        <v>2.3</v>
      </c>
      <c r="T7" s="131">
        <v>0.4</v>
      </c>
      <c r="U7" s="131">
        <v>0.8</v>
      </c>
      <c r="V7" s="131">
        <v>0.8</v>
      </c>
      <c r="W7" s="131">
        <v>0.9</v>
      </c>
      <c r="X7" s="131">
        <v>0.9</v>
      </c>
      <c r="Y7" s="131">
        <v>1.8</v>
      </c>
      <c r="Z7" s="38">
        <f t="shared" si="0"/>
        <v>1.8499999999999994</v>
      </c>
      <c r="AA7" s="136" t="s">
        <v>46</v>
      </c>
      <c r="AB7" s="131">
        <v>6.4</v>
      </c>
      <c r="AC7" s="138" t="s">
        <v>411</v>
      </c>
      <c r="AD7" s="28">
        <v>4</v>
      </c>
      <c r="AE7" s="136" t="s">
        <v>100</v>
      </c>
      <c r="AF7" s="131">
        <v>9.5</v>
      </c>
      <c r="AG7" s="140" t="s">
        <v>77</v>
      </c>
    </row>
    <row r="8" spans="1:33" ht="14.25" customHeight="1">
      <c r="A8" s="107">
        <v>5</v>
      </c>
      <c r="B8" s="134">
        <v>1.6</v>
      </c>
      <c r="C8" s="131">
        <v>0</v>
      </c>
      <c r="D8" s="131">
        <v>1.1</v>
      </c>
      <c r="E8" s="131">
        <v>1.1</v>
      </c>
      <c r="F8" s="131">
        <v>0.5</v>
      </c>
      <c r="G8" s="131">
        <v>0.8</v>
      </c>
      <c r="H8" s="131">
        <v>1.5</v>
      </c>
      <c r="I8" s="131">
        <v>3.1</v>
      </c>
      <c r="J8" s="131">
        <v>4.4</v>
      </c>
      <c r="K8" s="131">
        <v>4.7</v>
      </c>
      <c r="L8" s="131">
        <v>5.7</v>
      </c>
      <c r="M8" s="131">
        <v>2.9</v>
      </c>
      <c r="N8" s="131">
        <v>5.9</v>
      </c>
      <c r="O8" s="131">
        <v>5.5</v>
      </c>
      <c r="P8" s="131">
        <v>4.9</v>
      </c>
      <c r="Q8" s="131">
        <v>5.8</v>
      </c>
      <c r="R8" s="131">
        <v>4.9</v>
      </c>
      <c r="S8" s="131">
        <v>3.3</v>
      </c>
      <c r="T8" s="131">
        <v>4.3</v>
      </c>
      <c r="U8" s="131">
        <v>3</v>
      </c>
      <c r="V8" s="131">
        <v>2.8</v>
      </c>
      <c r="W8" s="131">
        <v>4</v>
      </c>
      <c r="X8" s="131">
        <v>2.1</v>
      </c>
      <c r="Y8" s="131">
        <v>2.6</v>
      </c>
      <c r="Z8" s="38">
        <f t="shared" si="0"/>
        <v>3.1874999999999987</v>
      </c>
      <c r="AA8" s="136" t="s">
        <v>46</v>
      </c>
      <c r="AB8" s="131">
        <v>7.5</v>
      </c>
      <c r="AC8" s="138" t="s">
        <v>444</v>
      </c>
      <c r="AD8" s="28">
        <v>5</v>
      </c>
      <c r="AE8" s="136" t="s">
        <v>46</v>
      </c>
      <c r="AF8" s="131">
        <v>14.5</v>
      </c>
      <c r="AG8" s="140" t="s">
        <v>143</v>
      </c>
    </row>
    <row r="9" spans="1:33" ht="14.25" customHeight="1">
      <c r="A9" s="107">
        <v>6</v>
      </c>
      <c r="B9" s="134">
        <v>2.4</v>
      </c>
      <c r="C9" s="131">
        <v>3.7</v>
      </c>
      <c r="D9" s="131">
        <v>3</v>
      </c>
      <c r="E9" s="131">
        <v>2.4</v>
      </c>
      <c r="F9" s="131">
        <v>2.4</v>
      </c>
      <c r="G9" s="131">
        <v>2.7</v>
      </c>
      <c r="H9" s="131">
        <v>3.3</v>
      </c>
      <c r="I9" s="131">
        <v>3.6</v>
      </c>
      <c r="J9" s="131">
        <v>5.2</v>
      </c>
      <c r="K9" s="131">
        <v>4.6</v>
      </c>
      <c r="L9" s="131">
        <v>4.1</v>
      </c>
      <c r="M9" s="131">
        <v>5.5</v>
      </c>
      <c r="N9" s="131">
        <v>5.2</v>
      </c>
      <c r="O9" s="131">
        <v>4.4</v>
      </c>
      <c r="P9" s="131">
        <v>2.9</v>
      </c>
      <c r="Q9" s="131">
        <v>2.6</v>
      </c>
      <c r="R9" s="131">
        <v>3</v>
      </c>
      <c r="S9" s="131">
        <v>2.3</v>
      </c>
      <c r="T9" s="131">
        <v>0.8</v>
      </c>
      <c r="U9" s="131">
        <v>1.3</v>
      </c>
      <c r="V9" s="131">
        <v>0.6</v>
      </c>
      <c r="W9" s="131">
        <v>0.7</v>
      </c>
      <c r="X9" s="131">
        <v>0.5</v>
      </c>
      <c r="Y9" s="131">
        <v>0.2</v>
      </c>
      <c r="Z9" s="38">
        <f t="shared" si="0"/>
        <v>2.8083333333333336</v>
      </c>
      <c r="AA9" s="136" t="s">
        <v>46</v>
      </c>
      <c r="AB9" s="131">
        <v>5.8</v>
      </c>
      <c r="AC9" s="138" t="s">
        <v>340</v>
      </c>
      <c r="AD9" s="28">
        <v>6</v>
      </c>
      <c r="AE9" s="136" t="s">
        <v>49</v>
      </c>
      <c r="AF9" s="131">
        <v>9.7</v>
      </c>
      <c r="AG9" s="140" t="s">
        <v>457</v>
      </c>
    </row>
    <row r="10" spans="1:33" ht="14.25" customHeight="1">
      <c r="A10" s="107">
        <v>7</v>
      </c>
      <c r="B10" s="134">
        <v>0.7</v>
      </c>
      <c r="C10" s="131">
        <v>0.5</v>
      </c>
      <c r="D10" s="131">
        <v>0.2</v>
      </c>
      <c r="E10" s="131">
        <v>0.4</v>
      </c>
      <c r="F10" s="131">
        <v>0.7</v>
      </c>
      <c r="G10" s="131">
        <v>0.6</v>
      </c>
      <c r="H10" s="131">
        <v>0.9</v>
      </c>
      <c r="I10" s="131">
        <v>1.3</v>
      </c>
      <c r="J10" s="131">
        <v>1.4</v>
      </c>
      <c r="K10" s="131">
        <v>2.7</v>
      </c>
      <c r="L10" s="131">
        <v>2.3</v>
      </c>
      <c r="M10" s="131">
        <v>4.2</v>
      </c>
      <c r="N10" s="131">
        <v>3.8</v>
      </c>
      <c r="O10" s="131">
        <v>5</v>
      </c>
      <c r="P10" s="131">
        <v>4.7</v>
      </c>
      <c r="Q10" s="131">
        <v>3.2</v>
      </c>
      <c r="R10" s="131">
        <v>2.8</v>
      </c>
      <c r="S10" s="131">
        <v>2.3</v>
      </c>
      <c r="T10" s="131">
        <v>3.9</v>
      </c>
      <c r="U10" s="131">
        <v>5.7</v>
      </c>
      <c r="V10" s="131">
        <v>5</v>
      </c>
      <c r="W10" s="131">
        <v>6</v>
      </c>
      <c r="X10" s="131">
        <v>5.2</v>
      </c>
      <c r="Y10" s="131">
        <v>3.7</v>
      </c>
      <c r="Z10" s="38">
        <f t="shared" si="0"/>
        <v>2.8000000000000003</v>
      </c>
      <c r="AA10" s="136" t="s">
        <v>54</v>
      </c>
      <c r="AB10" s="131">
        <v>6.5</v>
      </c>
      <c r="AC10" s="138" t="s">
        <v>445</v>
      </c>
      <c r="AD10" s="28">
        <v>7</v>
      </c>
      <c r="AE10" s="136" t="s">
        <v>54</v>
      </c>
      <c r="AF10" s="131">
        <v>11.1</v>
      </c>
      <c r="AG10" s="140" t="s">
        <v>363</v>
      </c>
    </row>
    <row r="11" spans="1:33" ht="14.25" customHeight="1">
      <c r="A11" s="107">
        <v>8</v>
      </c>
      <c r="B11" s="134">
        <v>4.5</v>
      </c>
      <c r="C11" s="131">
        <v>2.8</v>
      </c>
      <c r="D11" s="131">
        <v>4.1</v>
      </c>
      <c r="E11" s="131">
        <v>3.4</v>
      </c>
      <c r="F11" s="131">
        <v>2</v>
      </c>
      <c r="G11" s="131">
        <v>3.6</v>
      </c>
      <c r="H11" s="131">
        <v>4.6</v>
      </c>
      <c r="I11" s="131">
        <v>4.7</v>
      </c>
      <c r="J11" s="131">
        <v>4.7</v>
      </c>
      <c r="K11" s="131">
        <v>6.4</v>
      </c>
      <c r="L11" s="131">
        <v>5.5</v>
      </c>
      <c r="M11" s="131">
        <v>3.4</v>
      </c>
      <c r="N11" s="131">
        <v>6.8</v>
      </c>
      <c r="O11" s="131">
        <v>6.4</v>
      </c>
      <c r="P11" s="131">
        <v>6.3</v>
      </c>
      <c r="Q11" s="131">
        <v>5.8</v>
      </c>
      <c r="R11" s="131">
        <v>6.3</v>
      </c>
      <c r="S11" s="131">
        <v>5.8</v>
      </c>
      <c r="T11" s="131">
        <v>5.6</v>
      </c>
      <c r="U11" s="131">
        <v>5.2</v>
      </c>
      <c r="V11" s="131">
        <v>5.3</v>
      </c>
      <c r="W11" s="131">
        <v>4.7</v>
      </c>
      <c r="X11" s="131">
        <v>3.5</v>
      </c>
      <c r="Y11" s="131">
        <v>4.1</v>
      </c>
      <c r="Z11" s="38">
        <f t="shared" si="0"/>
        <v>4.812499999999999</v>
      </c>
      <c r="AA11" s="136" t="s">
        <v>51</v>
      </c>
      <c r="AB11" s="131">
        <v>7.2</v>
      </c>
      <c r="AC11" s="138" t="s">
        <v>446</v>
      </c>
      <c r="AD11" s="28">
        <v>8</v>
      </c>
      <c r="AE11" s="136" t="s">
        <v>54</v>
      </c>
      <c r="AF11" s="131">
        <v>12.4</v>
      </c>
      <c r="AG11" s="140" t="s">
        <v>421</v>
      </c>
    </row>
    <row r="12" spans="1:33" ht="14.25" customHeight="1">
      <c r="A12" s="107">
        <v>9</v>
      </c>
      <c r="B12" s="134">
        <v>3.5</v>
      </c>
      <c r="C12" s="131">
        <v>1</v>
      </c>
      <c r="D12" s="131">
        <v>0.7</v>
      </c>
      <c r="E12" s="131">
        <v>0.8</v>
      </c>
      <c r="F12" s="131">
        <v>0.5</v>
      </c>
      <c r="G12" s="131">
        <v>0.3</v>
      </c>
      <c r="H12" s="131">
        <v>1.7</v>
      </c>
      <c r="I12" s="131">
        <v>3.5</v>
      </c>
      <c r="J12" s="131">
        <v>5.2</v>
      </c>
      <c r="K12" s="131">
        <v>5.3</v>
      </c>
      <c r="L12" s="131">
        <v>4.8</v>
      </c>
      <c r="M12" s="131">
        <v>5.3</v>
      </c>
      <c r="N12" s="131">
        <v>4.1</v>
      </c>
      <c r="O12" s="131">
        <v>4</v>
      </c>
      <c r="P12" s="131">
        <v>4.6</v>
      </c>
      <c r="Q12" s="131">
        <v>4.9</v>
      </c>
      <c r="R12" s="131">
        <v>2.8</v>
      </c>
      <c r="S12" s="131">
        <v>1.6</v>
      </c>
      <c r="T12" s="131">
        <v>0.5</v>
      </c>
      <c r="U12" s="131">
        <v>1.2</v>
      </c>
      <c r="V12" s="131">
        <v>1</v>
      </c>
      <c r="W12" s="131">
        <v>1.1</v>
      </c>
      <c r="X12" s="131">
        <v>1.3</v>
      </c>
      <c r="Y12" s="131">
        <v>0.8</v>
      </c>
      <c r="Z12" s="38">
        <f t="shared" si="0"/>
        <v>2.5208333333333335</v>
      </c>
      <c r="AA12" s="136" t="s">
        <v>46</v>
      </c>
      <c r="AB12" s="131">
        <v>6</v>
      </c>
      <c r="AC12" s="138" t="s">
        <v>447</v>
      </c>
      <c r="AD12" s="28">
        <v>9</v>
      </c>
      <c r="AE12" s="136" t="s">
        <v>46</v>
      </c>
      <c r="AF12" s="131">
        <v>10</v>
      </c>
      <c r="AG12" s="140" t="s">
        <v>156</v>
      </c>
    </row>
    <row r="13" spans="1:33" ht="14.25" customHeight="1">
      <c r="A13" s="107">
        <v>10</v>
      </c>
      <c r="B13" s="134">
        <v>0.1</v>
      </c>
      <c r="C13" s="131">
        <v>0.1</v>
      </c>
      <c r="D13" s="131">
        <v>0.4</v>
      </c>
      <c r="E13" s="131">
        <v>0.7</v>
      </c>
      <c r="F13" s="131">
        <v>0.8</v>
      </c>
      <c r="G13" s="131">
        <v>0.9</v>
      </c>
      <c r="H13" s="131">
        <v>1.6</v>
      </c>
      <c r="I13" s="131">
        <v>1.9</v>
      </c>
      <c r="J13" s="131">
        <v>2.1</v>
      </c>
      <c r="K13" s="131">
        <v>2.4</v>
      </c>
      <c r="L13" s="131">
        <v>3.2</v>
      </c>
      <c r="M13" s="131">
        <v>2.8</v>
      </c>
      <c r="N13" s="131">
        <v>3.5</v>
      </c>
      <c r="O13" s="131">
        <v>4</v>
      </c>
      <c r="P13" s="131">
        <v>4.5</v>
      </c>
      <c r="Q13" s="131">
        <v>1</v>
      </c>
      <c r="R13" s="131">
        <v>3.4</v>
      </c>
      <c r="S13" s="131">
        <v>2.7</v>
      </c>
      <c r="T13" s="131">
        <v>3.3</v>
      </c>
      <c r="U13" s="131">
        <v>1.2</v>
      </c>
      <c r="V13" s="131">
        <v>1.1</v>
      </c>
      <c r="W13" s="131">
        <v>0.7</v>
      </c>
      <c r="X13" s="131">
        <v>0.8</v>
      </c>
      <c r="Y13" s="131">
        <v>1.4</v>
      </c>
      <c r="Z13" s="38">
        <f t="shared" si="0"/>
        <v>1.8583333333333334</v>
      </c>
      <c r="AA13" s="136" t="s">
        <v>51</v>
      </c>
      <c r="AB13" s="131">
        <v>5</v>
      </c>
      <c r="AC13" s="138" t="s">
        <v>216</v>
      </c>
      <c r="AD13" s="28">
        <v>10</v>
      </c>
      <c r="AE13" s="136" t="s">
        <v>53</v>
      </c>
      <c r="AF13" s="131">
        <v>8.8</v>
      </c>
      <c r="AG13" s="140" t="s">
        <v>187</v>
      </c>
    </row>
    <row r="14" spans="1:33" ht="14.25" customHeight="1">
      <c r="A14" s="144">
        <v>11</v>
      </c>
      <c r="B14" s="145">
        <v>1.1</v>
      </c>
      <c r="C14" s="146">
        <v>0.8</v>
      </c>
      <c r="D14" s="146">
        <v>0.4</v>
      </c>
      <c r="E14" s="146">
        <v>0.2</v>
      </c>
      <c r="F14" s="146">
        <v>0.7</v>
      </c>
      <c r="G14" s="146">
        <v>0.3</v>
      </c>
      <c r="H14" s="146">
        <v>0.8</v>
      </c>
      <c r="I14" s="146">
        <v>2.3</v>
      </c>
      <c r="J14" s="146">
        <v>2.9</v>
      </c>
      <c r="K14" s="146">
        <v>3.4</v>
      </c>
      <c r="L14" s="146">
        <v>4.2</v>
      </c>
      <c r="M14" s="146">
        <v>2.2</v>
      </c>
      <c r="N14" s="146">
        <v>2.3</v>
      </c>
      <c r="O14" s="146">
        <v>3.5</v>
      </c>
      <c r="P14" s="146">
        <v>5.2</v>
      </c>
      <c r="Q14" s="146">
        <v>4.3</v>
      </c>
      <c r="R14" s="146">
        <v>3.8</v>
      </c>
      <c r="S14" s="146">
        <v>3.9</v>
      </c>
      <c r="T14" s="146">
        <v>2.9</v>
      </c>
      <c r="U14" s="146">
        <v>3.2</v>
      </c>
      <c r="V14" s="146">
        <v>1.7</v>
      </c>
      <c r="W14" s="146">
        <v>2.5</v>
      </c>
      <c r="X14" s="146">
        <v>1.5</v>
      </c>
      <c r="Y14" s="146">
        <v>2</v>
      </c>
      <c r="Z14" s="147">
        <f t="shared" si="0"/>
        <v>2.3375</v>
      </c>
      <c r="AA14" s="148" t="s">
        <v>46</v>
      </c>
      <c r="AB14" s="146">
        <v>6</v>
      </c>
      <c r="AC14" s="149" t="s">
        <v>224</v>
      </c>
      <c r="AD14" s="150">
        <v>11</v>
      </c>
      <c r="AE14" s="148" t="s">
        <v>49</v>
      </c>
      <c r="AF14" s="146">
        <v>8.6</v>
      </c>
      <c r="AG14" s="151" t="s">
        <v>390</v>
      </c>
    </row>
    <row r="15" spans="1:33" ht="14.25" customHeight="1">
      <c r="A15" s="107">
        <v>12</v>
      </c>
      <c r="B15" s="134">
        <v>1.8</v>
      </c>
      <c r="C15" s="131">
        <v>1.6</v>
      </c>
      <c r="D15" s="131">
        <v>0.9</v>
      </c>
      <c r="E15" s="131">
        <v>0.6</v>
      </c>
      <c r="F15" s="131">
        <v>3</v>
      </c>
      <c r="G15" s="131">
        <v>3.6</v>
      </c>
      <c r="H15" s="131">
        <v>1.9</v>
      </c>
      <c r="I15" s="131">
        <v>1.7</v>
      </c>
      <c r="J15" s="131">
        <v>2</v>
      </c>
      <c r="K15" s="131">
        <v>3.4</v>
      </c>
      <c r="L15" s="131">
        <v>3</v>
      </c>
      <c r="M15" s="131">
        <v>3.7</v>
      </c>
      <c r="N15" s="131">
        <v>2.4</v>
      </c>
      <c r="O15" s="131">
        <v>3.7</v>
      </c>
      <c r="P15" s="131">
        <v>2.9</v>
      </c>
      <c r="Q15" s="131">
        <v>3</v>
      </c>
      <c r="R15" s="131">
        <v>2.3</v>
      </c>
      <c r="S15" s="131">
        <v>3.3</v>
      </c>
      <c r="T15" s="131">
        <v>2.3</v>
      </c>
      <c r="U15" s="131">
        <v>3.6</v>
      </c>
      <c r="V15" s="131">
        <v>2.3</v>
      </c>
      <c r="W15" s="131">
        <v>3.5</v>
      </c>
      <c r="X15" s="131">
        <v>2.8</v>
      </c>
      <c r="Y15" s="131">
        <v>1.8</v>
      </c>
      <c r="Z15" s="38">
        <f t="shared" si="0"/>
        <v>2.5458333333333325</v>
      </c>
      <c r="AA15" s="136" t="s">
        <v>46</v>
      </c>
      <c r="AB15" s="131">
        <v>5.3</v>
      </c>
      <c r="AC15" s="138" t="s">
        <v>172</v>
      </c>
      <c r="AD15" s="28">
        <v>12</v>
      </c>
      <c r="AE15" s="136" t="s">
        <v>49</v>
      </c>
      <c r="AF15" s="131">
        <v>10.2</v>
      </c>
      <c r="AG15" s="140" t="s">
        <v>458</v>
      </c>
    </row>
    <row r="16" spans="1:33" ht="14.25" customHeight="1">
      <c r="A16" s="107">
        <v>13</v>
      </c>
      <c r="B16" s="134">
        <v>0.4</v>
      </c>
      <c r="C16" s="131">
        <v>0.7</v>
      </c>
      <c r="D16" s="131">
        <v>0.7</v>
      </c>
      <c r="E16" s="131">
        <v>1.1</v>
      </c>
      <c r="F16" s="131">
        <v>1.2</v>
      </c>
      <c r="G16" s="131">
        <v>0.8</v>
      </c>
      <c r="H16" s="131">
        <v>0.2</v>
      </c>
      <c r="I16" s="131">
        <v>1.7</v>
      </c>
      <c r="J16" s="131">
        <v>2</v>
      </c>
      <c r="K16" s="131">
        <v>2.1</v>
      </c>
      <c r="L16" s="131">
        <v>2.7</v>
      </c>
      <c r="M16" s="131">
        <v>4.7</v>
      </c>
      <c r="N16" s="131">
        <v>5.9</v>
      </c>
      <c r="O16" s="131">
        <v>4.4</v>
      </c>
      <c r="P16" s="131">
        <v>5</v>
      </c>
      <c r="Q16" s="131">
        <v>4.8</v>
      </c>
      <c r="R16" s="131">
        <v>5.1</v>
      </c>
      <c r="S16" s="131">
        <v>2.7</v>
      </c>
      <c r="T16" s="131">
        <v>1.6</v>
      </c>
      <c r="U16" s="131">
        <v>1.8</v>
      </c>
      <c r="V16" s="131">
        <v>1.9</v>
      </c>
      <c r="W16" s="131">
        <v>0.7</v>
      </c>
      <c r="X16" s="131">
        <v>0.6</v>
      </c>
      <c r="Y16" s="131">
        <v>0.5</v>
      </c>
      <c r="Z16" s="38">
        <f t="shared" si="0"/>
        <v>2.2208333333333337</v>
      </c>
      <c r="AA16" s="136" t="s">
        <v>46</v>
      </c>
      <c r="AB16" s="131">
        <v>6.8</v>
      </c>
      <c r="AC16" s="138" t="s">
        <v>95</v>
      </c>
      <c r="AD16" s="28">
        <v>13</v>
      </c>
      <c r="AE16" s="136" t="s">
        <v>46</v>
      </c>
      <c r="AF16" s="131">
        <v>12.4</v>
      </c>
      <c r="AG16" s="140" t="s">
        <v>391</v>
      </c>
    </row>
    <row r="17" spans="1:33" ht="14.25" customHeight="1">
      <c r="A17" s="107">
        <v>14</v>
      </c>
      <c r="B17" s="134">
        <v>1.2</v>
      </c>
      <c r="C17" s="131">
        <v>0.1</v>
      </c>
      <c r="D17" s="131">
        <v>0.8</v>
      </c>
      <c r="E17" s="131">
        <v>0.1</v>
      </c>
      <c r="F17" s="131">
        <v>0.8</v>
      </c>
      <c r="G17" s="131">
        <v>0.3</v>
      </c>
      <c r="H17" s="131">
        <v>0.3</v>
      </c>
      <c r="I17" s="131">
        <v>1.5</v>
      </c>
      <c r="J17" s="131">
        <v>0.9</v>
      </c>
      <c r="K17" s="131">
        <v>0.7</v>
      </c>
      <c r="L17" s="131">
        <v>1.8</v>
      </c>
      <c r="M17" s="131">
        <v>1.7</v>
      </c>
      <c r="N17" s="131">
        <v>3.3</v>
      </c>
      <c r="O17" s="131">
        <v>3.6</v>
      </c>
      <c r="P17" s="131">
        <v>3.6</v>
      </c>
      <c r="Q17" s="131">
        <v>4.5</v>
      </c>
      <c r="R17" s="131">
        <v>4</v>
      </c>
      <c r="S17" s="131">
        <v>0.9</v>
      </c>
      <c r="T17" s="131">
        <v>1.1</v>
      </c>
      <c r="U17" s="131">
        <v>1.1</v>
      </c>
      <c r="V17" s="131">
        <v>0.9</v>
      </c>
      <c r="W17" s="131">
        <v>2.1</v>
      </c>
      <c r="X17" s="131">
        <v>0.8</v>
      </c>
      <c r="Y17" s="131">
        <v>1.2</v>
      </c>
      <c r="Z17" s="38">
        <f t="shared" si="0"/>
        <v>1.554166666666667</v>
      </c>
      <c r="AA17" s="136" t="s">
        <v>46</v>
      </c>
      <c r="AB17" s="131">
        <v>5.3</v>
      </c>
      <c r="AC17" s="138" t="s">
        <v>448</v>
      </c>
      <c r="AD17" s="28">
        <v>14</v>
      </c>
      <c r="AE17" s="136" t="s">
        <v>46</v>
      </c>
      <c r="AF17" s="131">
        <v>9.3</v>
      </c>
      <c r="AG17" s="140" t="s">
        <v>459</v>
      </c>
    </row>
    <row r="18" spans="1:33" ht="14.25" customHeight="1">
      <c r="A18" s="107">
        <v>15</v>
      </c>
      <c r="B18" s="134">
        <v>0.8</v>
      </c>
      <c r="C18" s="131">
        <v>1</v>
      </c>
      <c r="D18" s="131">
        <v>0.8</v>
      </c>
      <c r="E18" s="131">
        <v>0.5</v>
      </c>
      <c r="F18" s="131">
        <v>1.6</v>
      </c>
      <c r="G18" s="131">
        <v>1.9</v>
      </c>
      <c r="H18" s="131">
        <v>2.1</v>
      </c>
      <c r="I18" s="131">
        <v>3.8</v>
      </c>
      <c r="J18" s="131">
        <v>4.2</v>
      </c>
      <c r="K18" s="131">
        <v>5.5</v>
      </c>
      <c r="L18" s="131">
        <v>5.6</v>
      </c>
      <c r="M18" s="131">
        <v>5.7</v>
      </c>
      <c r="N18" s="131">
        <v>4.4</v>
      </c>
      <c r="O18" s="131">
        <v>5.4</v>
      </c>
      <c r="P18" s="131">
        <v>4.3</v>
      </c>
      <c r="Q18" s="131">
        <v>4</v>
      </c>
      <c r="R18" s="131">
        <v>2.8</v>
      </c>
      <c r="S18" s="131">
        <v>2.3</v>
      </c>
      <c r="T18" s="131">
        <v>2.2</v>
      </c>
      <c r="U18" s="131">
        <v>1.4</v>
      </c>
      <c r="V18" s="131">
        <v>1.7</v>
      </c>
      <c r="W18" s="131">
        <v>2.2</v>
      </c>
      <c r="X18" s="131">
        <v>2.4</v>
      </c>
      <c r="Y18" s="131">
        <v>1.4</v>
      </c>
      <c r="Z18" s="38">
        <f t="shared" si="0"/>
        <v>2.8333333333333335</v>
      </c>
      <c r="AA18" s="136" t="s">
        <v>85</v>
      </c>
      <c r="AB18" s="131">
        <v>6.3</v>
      </c>
      <c r="AC18" s="138" t="s">
        <v>449</v>
      </c>
      <c r="AD18" s="28">
        <v>15</v>
      </c>
      <c r="AE18" s="136" t="s">
        <v>85</v>
      </c>
      <c r="AF18" s="131">
        <v>9.7</v>
      </c>
      <c r="AG18" s="140" t="s">
        <v>460</v>
      </c>
    </row>
    <row r="19" spans="1:33" ht="14.25" customHeight="1">
      <c r="A19" s="107">
        <v>16</v>
      </c>
      <c r="B19" s="134">
        <v>2.3</v>
      </c>
      <c r="C19" s="131">
        <v>1.3</v>
      </c>
      <c r="D19" s="131">
        <v>2.3</v>
      </c>
      <c r="E19" s="131">
        <v>1.3</v>
      </c>
      <c r="F19" s="131">
        <v>2.1</v>
      </c>
      <c r="G19" s="131">
        <v>1.9</v>
      </c>
      <c r="H19" s="131">
        <v>2.9</v>
      </c>
      <c r="I19" s="131">
        <v>2.8</v>
      </c>
      <c r="J19" s="131">
        <v>4</v>
      </c>
      <c r="K19" s="131">
        <v>4.2</v>
      </c>
      <c r="L19" s="131">
        <v>3.8</v>
      </c>
      <c r="M19" s="131">
        <v>3.9</v>
      </c>
      <c r="N19" s="131">
        <v>3.3</v>
      </c>
      <c r="O19" s="131">
        <v>3.8</v>
      </c>
      <c r="P19" s="131">
        <v>2.9</v>
      </c>
      <c r="Q19" s="131">
        <v>2.5</v>
      </c>
      <c r="R19" s="131">
        <v>1.8</v>
      </c>
      <c r="S19" s="131">
        <v>0.8</v>
      </c>
      <c r="T19" s="131">
        <v>2</v>
      </c>
      <c r="U19" s="131">
        <v>1.5</v>
      </c>
      <c r="V19" s="131">
        <v>1.6</v>
      </c>
      <c r="W19" s="131">
        <v>0.5</v>
      </c>
      <c r="X19" s="131">
        <v>1</v>
      </c>
      <c r="Y19" s="131">
        <v>1.2</v>
      </c>
      <c r="Z19" s="38">
        <f t="shared" si="0"/>
        <v>2.320833333333333</v>
      </c>
      <c r="AA19" s="136" t="s">
        <v>46</v>
      </c>
      <c r="AB19" s="131">
        <v>5.1</v>
      </c>
      <c r="AC19" s="138" t="s">
        <v>450</v>
      </c>
      <c r="AD19" s="28">
        <v>16</v>
      </c>
      <c r="AE19" s="136" t="s">
        <v>46</v>
      </c>
      <c r="AF19" s="131">
        <v>8.1</v>
      </c>
      <c r="AG19" s="140" t="s">
        <v>461</v>
      </c>
    </row>
    <row r="20" spans="1:33" ht="14.25" customHeight="1">
      <c r="A20" s="107">
        <v>17</v>
      </c>
      <c r="B20" s="134">
        <v>0.2</v>
      </c>
      <c r="C20" s="131">
        <v>1.2</v>
      </c>
      <c r="D20" s="131">
        <v>0.6</v>
      </c>
      <c r="E20" s="131">
        <v>0.4</v>
      </c>
      <c r="F20" s="131">
        <v>0.6</v>
      </c>
      <c r="G20" s="131">
        <v>0.8</v>
      </c>
      <c r="H20" s="131">
        <v>2.7</v>
      </c>
      <c r="I20" s="131">
        <v>2</v>
      </c>
      <c r="J20" s="131">
        <v>2</v>
      </c>
      <c r="K20" s="131">
        <v>2.4</v>
      </c>
      <c r="L20" s="131">
        <v>1.7</v>
      </c>
      <c r="M20" s="131">
        <v>1.9</v>
      </c>
      <c r="N20" s="131">
        <v>2.5</v>
      </c>
      <c r="O20" s="131">
        <v>2.9</v>
      </c>
      <c r="P20" s="131">
        <v>2.6</v>
      </c>
      <c r="Q20" s="131">
        <v>1.7</v>
      </c>
      <c r="R20" s="131">
        <v>2.2</v>
      </c>
      <c r="S20" s="131">
        <v>1.5</v>
      </c>
      <c r="T20" s="131">
        <v>1.8</v>
      </c>
      <c r="U20" s="131">
        <v>0.9</v>
      </c>
      <c r="V20" s="131">
        <v>0.5</v>
      </c>
      <c r="W20" s="131">
        <v>0.8</v>
      </c>
      <c r="X20" s="131">
        <v>0.4</v>
      </c>
      <c r="Y20" s="131">
        <v>1.8</v>
      </c>
      <c r="Z20" s="38">
        <f t="shared" si="0"/>
        <v>1.5041666666666664</v>
      </c>
      <c r="AA20" s="136" t="s">
        <v>51</v>
      </c>
      <c r="AB20" s="131">
        <v>4</v>
      </c>
      <c r="AC20" s="138" t="s">
        <v>193</v>
      </c>
      <c r="AD20" s="28">
        <v>17</v>
      </c>
      <c r="AE20" s="136" t="s">
        <v>53</v>
      </c>
      <c r="AF20" s="131">
        <v>6.3</v>
      </c>
      <c r="AG20" s="140" t="s">
        <v>462</v>
      </c>
    </row>
    <row r="21" spans="1:33" ht="14.25" customHeight="1">
      <c r="A21" s="107">
        <v>18</v>
      </c>
      <c r="B21" s="134">
        <v>1.4</v>
      </c>
      <c r="C21" s="131">
        <v>1.6</v>
      </c>
      <c r="D21" s="131">
        <v>2.7</v>
      </c>
      <c r="E21" s="131">
        <v>2.4</v>
      </c>
      <c r="F21" s="131">
        <v>2.8</v>
      </c>
      <c r="G21" s="131">
        <v>2.5</v>
      </c>
      <c r="H21" s="131">
        <v>4.2</v>
      </c>
      <c r="I21" s="131">
        <v>5.9</v>
      </c>
      <c r="J21" s="131">
        <v>6.5</v>
      </c>
      <c r="K21" s="131">
        <v>3.6</v>
      </c>
      <c r="L21" s="131">
        <v>5.3</v>
      </c>
      <c r="M21" s="131">
        <v>5.3</v>
      </c>
      <c r="N21" s="131">
        <v>6.1</v>
      </c>
      <c r="O21" s="131">
        <v>6.6</v>
      </c>
      <c r="P21" s="131">
        <v>2.7</v>
      </c>
      <c r="Q21" s="131">
        <v>1.2</v>
      </c>
      <c r="R21" s="131">
        <v>2.8</v>
      </c>
      <c r="S21" s="131">
        <v>1.1</v>
      </c>
      <c r="T21" s="131">
        <v>1.6</v>
      </c>
      <c r="U21" s="131">
        <v>3.8</v>
      </c>
      <c r="V21" s="131">
        <v>4.1</v>
      </c>
      <c r="W21" s="131">
        <v>4.6</v>
      </c>
      <c r="X21" s="131">
        <v>3.8</v>
      </c>
      <c r="Y21" s="131">
        <v>3.8</v>
      </c>
      <c r="Z21" s="38">
        <f t="shared" si="0"/>
        <v>3.599999999999999</v>
      </c>
      <c r="AA21" s="136" t="s">
        <v>54</v>
      </c>
      <c r="AB21" s="131">
        <v>6.8</v>
      </c>
      <c r="AC21" s="138" t="s">
        <v>256</v>
      </c>
      <c r="AD21" s="28">
        <v>18</v>
      </c>
      <c r="AE21" s="136" t="s">
        <v>51</v>
      </c>
      <c r="AF21" s="131">
        <v>12.7</v>
      </c>
      <c r="AG21" s="140" t="s">
        <v>463</v>
      </c>
    </row>
    <row r="22" spans="1:33" ht="14.25" customHeight="1">
      <c r="A22" s="107">
        <v>19</v>
      </c>
      <c r="B22" s="134">
        <v>4</v>
      </c>
      <c r="C22" s="131">
        <v>2.1</v>
      </c>
      <c r="D22" s="131">
        <v>2.7</v>
      </c>
      <c r="E22" s="131">
        <v>3.8</v>
      </c>
      <c r="F22" s="131">
        <v>3</v>
      </c>
      <c r="G22" s="131">
        <v>1.5</v>
      </c>
      <c r="H22" s="131">
        <v>2.1</v>
      </c>
      <c r="I22" s="131">
        <v>1.7</v>
      </c>
      <c r="J22" s="131">
        <v>2.4</v>
      </c>
      <c r="K22" s="131">
        <v>2.2</v>
      </c>
      <c r="L22" s="131">
        <v>2</v>
      </c>
      <c r="M22" s="131">
        <v>1.8</v>
      </c>
      <c r="N22" s="131">
        <v>2</v>
      </c>
      <c r="O22" s="131">
        <v>1.6</v>
      </c>
      <c r="P22" s="131">
        <v>2.8</v>
      </c>
      <c r="Q22" s="131">
        <v>2.1</v>
      </c>
      <c r="R22" s="131">
        <v>1.2</v>
      </c>
      <c r="S22" s="131">
        <v>1.4</v>
      </c>
      <c r="T22" s="131">
        <v>1.2</v>
      </c>
      <c r="U22" s="131">
        <v>1.7</v>
      </c>
      <c r="V22" s="131">
        <v>1.4</v>
      </c>
      <c r="W22" s="131">
        <v>1.4</v>
      </c>
      <c r="X22" s="131">
        <v>1.3</v>
      </c>
      <c r="Y22" s="131">
        <v>1.2</v>
      </c>
      <c r="Z22" s="38">
        <f t="shared" si="0"/>
        <v>2.025</v>
      </c>
      <c r="AA22" s="136" t="s">
        <v>46</v>
      </c>
      <c r="AB22" s="131">
        <v>5</v>
      </c>
      <c r="AC22" s="138" t="s">
        <v>166</v>
      </c>
      <c r="AD22" s="28">
        <v>19</v>
      </c>
      <c r="AE22" s="136" t="s">
        <v>46</v>
      </c>
      <c r="AF22" s="131">
        <v>7.4</v>
      </c>
      <c r="AG22" s="140" t="s">
        <v>399</v>
      </c>
    </row>
    <row r="23" spans="1:33" ht="14.25" customHeight="1">
      <c r="A23" s="107">
        <v>20</v>
      </c>
      <c r="B23" s="134">
        <v>2.4</v>
      </c>
      <c r="C23" s="131">
        <v>1</v>
      </c>
      <c r="D23" s="131">
        <v>2.1</v>
      </c>
      <c r="E23" s="131">
        <v>1.5</v>
      </c>
      <c r="F23" s="131">
        <v>0.8</v>
      </c>
      <c r="G23" s="131">
        <v>1</v>
      </c>
      <c r="H23" s="131">
        <v>2</v>
      </c>
      <c r="I23" s="131">
        <v>1.8</v>
      </c>
      <c r="J23" s="131">
        <v>1.1</v>
      </c>
      <c r="K23" s="131">
        <v>2</v>
      </c>
      <c r="L23" s="131">
        <v>1.4</v>
      </c>
      <c r="M23" s="131">
        <v>1.2</v>
      </c>
      <c r="N23" s="131">
        <v>1.1</v>
      </c>
      <c r="O23" s="131">
        <v>2.4</v>
      </c>
      <c r="P23" s="131">
        <v>2.2</v>
      </c>
      <c r="Q23" s="131">
        <v>2.2</v>
      </c>
      <c r="R23" s="131">
        <v>1.4</v>
      </c>
      <c r="S23" s="131">
        <v>1.1</v>
      </c>
      <c r="T23" s="131">
        <v>0.8</v>
      </c>
      <c r="U23" s="131">
        <v>1.6</v>
      </c>
      <c r="V23" s="131">
        <v>1.7</v>
      </c>
      <c r="W23" s="131">
        <v>1.8</v>
      </c>
      <c r="X23" s="131">
        <v>1.8</v>
      </c>
      <c r="Y23" s="131">
        <v>1.5</v>
      </c>
      <c r="Z23" s="38">
        <f t="shared" si="0"/>
        <v>1.5791666666666666</v>
      </c>
      <c r="AA23" s="136" t="s">
        <v>85</v>
      </c>
      <c r="AB23" s="131">
        <v>3.8</v>
      </c>
      <c r="AC23" s="138" t="s">
        <v>451</v>
      </c>
      <c r="AD23" s="28">
        <v>20</v>
      </c>
      <c r="AE23" s="136" t="s">
        <v>85</v>
      </c>
      <c r="AF23" s="131">
        <v>5.6</v>
      </c>
      <c r="AG23" s="140" t="s">
        <v>464</v>
      </c>
    </row>
    <row r="24" spans="1:33" ht="14.25" customHeight="1">
      <c r="A24" s="144">
        <v>21</v>
      </c>
      <c r="B24" s="145">
        <v>1.6</v>
      </c>
      <c r="C24" s="146">
        <v>1.3</v>
      </c>
      <c r="D24" s="146">
        <v>1</v>
      </c>
      <c r="E24" s="146">
        <v>1.2</v>
      </c>
      <c r="F24" s="146">
        <v>2</v>
      </c>
      <c r="G24" s="146">
        <v>2</v>
      </c>
      <c r="H24" s="146">
        <v>1</v>
      </c>
      <c r="I24" s="146">
        <v>1.8</v>
      </c>
      <c r="J24" s="146">
        <v>1.8</v>
      </c>
      <c r="K24" s="146">
        <v>1.6</v>
      </c>
      <c r="L24" s="146">
        <v>2.4</v>
      </c>
      <c r="M24" s="146">
        <v>2.4</v>
      </c>
      <c r="N24" s="146">
        <v>2.8</v>
      </c>
      <c r="O24" s="146">
        <v>2.3</v>
      </c>
      <c r="P24" s="146">
        <v>1.9</v>
      </c>
      <c r="Q24" s="146">
        <v>1.9</v>
      </c>
      <c r="R24" s="146">
        <v>1.5</v>
      </c>
      <c r="S24" s="146">
        <v>1.9</v>
      </c>
      <c r="T24" s="146">
        <v>0.1</v>
      </c>
      <c r="U24" s="146">
        <v>1.5</v>
      </c>
      <c r="V24" s="146">
        <v>1.4</v>
      </c>
      <c r="W24" s="146">
        <v>1.8</v>
      </c>
      <c r="X24" s="146">
        <v>2.1</v>
      </c>
      <c r="Y24" s="146">
        <v>2.8</v>
      </c>
      <c r="Z24" s="147">
        <f t="shared" si="0"/>
        <v>1.7541666666666664</v>
      </c>
      <c r="AA24" s="148" t="s">
        <v>46</v>
      </c>
      <c r="AB24" s="146">
        <v>3.4</v>
      </c>
      <c r="AC24" s="149" t="s">
        <v>132</v>
      </c>
      <c r="AD24" s="150">
        <v>21</v>
      </c>
      <c r="AE24" s="148" t="s">
        <v>50</v>
      </c>
      <c r="AF24" s="146">
        <v>8.1</v>
      </c>
      <c r="AG24" s="151" t="s">
        <v>465</v>
      </c>
    </row>
    <row r="25" spans="1:33" ht="14.25" customHeight="1">
      <c r="A25" s="107">
        <v>22</v>
      </c>
      <c r="B25" s="134">
        <v>1.2</v>
      </c>
      <c r="C25" s="131">
        <v>2.5</v>
      </c>
      <c r="D25" s="131">
        <v>0.4</v>
      </c>
      <c r="E25" s="131">
        <v>0.9</v>
      </c>
      <c r="F25" s="131">
        <v>0.9</v>
      </c>
      <c r="G25" s="131">
        <v>2.4</v>
      </c>
      <c r="H25" s="131">
        <v>2.1</v>
      </c>
      <c r="I25" s="131">
        <v>4.6</v>
      </c>
      <c r="J25" s="131">
        <v>5.5</v>
      </c>
      <c r="K25" s="131">
        <v>5.5</v>
      </c>
      <c r="L25" s="131">
        <v>5.4</v>
      </c>
      <c r="M25" s="131">
        <v>6.9</v>
      </c>
      <c r="N25" s="131">
        <v>5.9</v>
      </c>
      <c r="O25" s="131">
        <v>5</v>
      </c>
      <c r="P25" s="131">
        <v>5.4</v>
      </c>
      <c r="Q25" s="131">
        <v>3</v>
      </c>
      <c r="R25" s="131">
        <v>3.4</v>
      </c>
      <c r="S25" s="131">
        <v>2.4</v>
      </c>
      <c r="T25" s="131">
        <v>2.8</v>
      </c>
      <c r="U25" s="131">
        <v>2.9</v>
      </c>
      <c r="V25" s="131">
        <v>2.9</v>
      </c>
      <c r="W25" s="131">
        <v>3.3</v>
      </c>
      <c r="X25" s="131">
        <v>2.4</v>
      </c>
      <c r="Y25" s="131">
        <v>2.7</v>
      </c>
      <c r="Z25" s="38">
        <f t="shared" si="0"/>
        <v>3.35</v>
      </c>
      <c r="AA25" s="136" t="s">
        <v>46</v>
      </c>
      <c r="AB25" s="131">
        <v>7</v>
      </c>
      <c r="AC25" s="138" t="s">
        <v>364</v>
      </c>
      <c r="AD25" s="28">
        <v>22</v>
      </c>
      <c r="AE25" s="136" t="s">
        <v>46</v>
      </c>
      <c r="AF25" s="131">
        <v>11.3</v>
      </c>
      <c r="AG25" s="140" t="s">
        <v>466</v>
      </c>
    </row>
    <row r="26" spans="1:33" ht="14.25" customHeight="1">
      <c r="A26" s="107">
        <v>23</v>
      </c>
      <c r="B26" s="134">
        <v>3.2</v>
      </c>
      <c r="C26" s="131">
        <v>2.5</v>
      </c>
      <c r="D26" s="131">
        <v>3</v>
      </c>
      <c r="E26" s="131">
        <v>5.1</v>
      </c>
      <c r="F26" s="131">
        <v>1.7</v>
      </c>
      <c r="G26" s="131">
        <v>2.3</v>
      </c>
      <c r="H26" s="131">
        <v>1.8</v>
      </c>
      <c r="I26" s="131">
        <v>2</v>
      </c>
      <c r="J26" s="131">
        <v>2.7</v>
      </c>
      <c r="K26" s="131">
        <v>2.7</v>
      </c>
      <c r="L26" s="131">
        <v>3.8</v>
      </c>
      <c r="M26" s="131">
        <v>3.6</v>
      </c>
      <c r="N26" s="131">
        <v>3.4</v>
      </c>
      <c r="O26" s="131">
        <v>3.2</v>
      </c>
      <c r="P26" s="131">
        <v>3.5</v>
      </c>
      <c r="Q26" s="131">
        <v>2.1</v>
      </c>
      <c r="R26" s="131">
        <v>4.4</v>
      </c>
      <c r="S26" s="131">
        <v>4.2</v>
      </c>
      <c r="T26" s="131">
        <v>3.2</v>
      </c>
      <c r="U26" s="131">
        <v>4.9</v>
      </c>
      <c r="V26" s="131">
        <v>4.1</v>
      </c>
      <c r="W26" s="131">
        <v>5.6</v>
      </c>
      <c r="X26" s="131">
        <v>5.9</v>
      </c>
      <c r="Y26" s="131">
        <v>5.9</v>
      </c>
      <c r="Z26" s="38">
        <f t="shared" si="0"/>
        <v>3.5333333333333337</v>
      </c>
      <c r="AA26" s="136" t="s">
        <v>49</v>
      </c>
      <c r="AB26" s="131">
        <v>6.3</v>
      </c>
      <c r="AC26" s="138" t="s">
        <v>212</v>
      </c>
      <c r="AD26" s="28">
        <v>23</v>
      </c>
      <c r="AE26" s="136" t="s">
        <v>46</v>
      </c>
      <c r="AF26" s="131">
        <v>14.9</v>
      </c>
      <c r="AG26" s="140" t="s">
        <v>467</v>
      </c>
    </row>
    <row r="27" spans="1:33" ht="14.25" customHeight="1">
      <c r="A27" s="107">
        <v>24</v>
      </c>
      <c r="B27" s="134">
        <v>5.7</v>
      </c>
      <c r="C27" s="131">
        <v>5.7</v>
      </c>
      <c r="D27" s="131">
        <v>6.1</v>
      </c>
      <c r="E27" s="131">
        <v>5.7</v>
      </c>
      <c r="F27" s="131">
        <v>5.7</v>
      </c>
      <c r="G27" s="131">
        <v>6.8</v>
      </c>
      <c r="H27" s="131">
        <v>6.5</v>
      </c>
      <c r="I27" s="131">
        <v>8</v>
      </c>
      <c r="J27" s="131">
        <v>6.1</v>
      </c>
      <c r="K27" s="131">
        <v>6.6</v>
      </c>
      <c r="L27" s="131">
        <v>6.5</v>
      </c>
      <c r="M27" s="131">
        <v>6.9</v>
      </c>
      <c r="N27" s="131">
        <v>9.7</v>
      </c>
      <c r="O27" s="131">
        <v>8.5</v>
      </c>
      <c r="P27" s="131">
        <v>8.6</v>
      </c>
      <c r="Q27" s="131">
        <v>6.9</v>
      </c>
      <c r="R27" s="131">
        <v>6.7</v>
      </c>
      <c r="S27" s="131">
        <v>6.3</v>
      </c>
      <c r="T27" s="131">
        <v>6</v>
      </c>
      <c r="U27" s="131">
        <v>6.7</v>
      </c>
      <c r="V27" s="131">
        <v>7.3</v>
      </c>
      <c r="W27" s="131">
        <v>6.5</v>
      </c>
      <c r="X27" s="131">
        <v>6</v>
      </c>
      <c r="Y27" s="131">
        <v>6.4</v>
      </c>
      <c r="Z27" s="38">
        <f t="shared" si="0"/>
        <v>6.745833333333334</v>
      </c>
      <c r="AA27" s="136" t="s">
        <v>49</v>
      </c>
      <c r="AB27" s="131">
        <v>11.1</v>
      </c>
      <c r="AC27" s="138" t="s">
        <v>193</v>
      </c>
      <c r="AD27" s="28">
        <v>24</v>
      </c>
      <c r="AE27" s="136" t="s">
        <v>49</v>
      </c>
      <c r="AF27" s="131">
        <v>22.4</v>
      </c>
      <c r="AG27" s="140" t="s">
        <v>219</v>
      </c>
    </row>
    <row r="28" spans="1:33" ht="14.25" customHeight="1">
      <c r="A28" s="107">
        <v>25</v>
      </c>
      <c r="B28" s="134">
        <v>6.3</v>
      </c>
      <c r="C28" s="131">
        <v>6.6</v>
      </c>
      <c r="D28" s="131">
        <v>6</v>
      </c>
      <c r="E28" s="131">
        <v>7.2</v>
      </c>
      <c r="F28" s="131">
        <v>6.9</v>
      </c>
      <c r="G28" s="131">
        <v>7.9</v>
      </c>
      <c r="H28" s="131">
        <v>6.7</v>
      </c>
      <c r="I28" s="131">
        <v>7.2</v>
      </c>
      <c r="J28" s="131">
        <v>7.1</v>
      </c>
      <c r="K28" s="131">
        <v>7.3</v>
      </c>
      <c r="L28" s="131">
        <v>8.3</v>
      </c>
      <c r="M28" s="131">
        <v>8.2</v>
      </c>
      <c r="N28" s="131">
        <v>7.5</v>
      </c>
      <c r="O28" s="131">
        <v>8.6</v>
      </c>
      <c r="P28" s="131">
        <v>6.8</v>
      </c>
      <c r="Q28" s="131">
        <v>6.4</v>
      </c>
      <c r="R28" s="131">
        <v>5.4</v>
      </c>
      <c r="S28" s="131">
        <v>4.7</v>
      </c>
      <c r="T28" s="131">
        <v>2.7</v>
      </c>
      <c r="U28" s="131">
        <v>1.5</v>
      </c>
      <c r="V28" s="131">
        <v>1.2</v>
      </c>
      <c r="W28" s="131">
        <v>0.6</v>
      </c>
      <c r="X28" s="131">
        <v>1.3</v>
      </c>
      <c r="Y28" s="131">
        <v>1.8</v>
      </c>
      <c r="Z28" s="38">
        <f t="shared" si="0"/>
        <v>5.591666666666668</v>
      </c>
      <c r="AA28" s="136" t="s">
        <v>49</v>
      </c>
      <c r="AB28" s="131">
        <v>9.5</v>
      </c>
      <c r="AC28" s="138" t="s">
        <v>452</v>
      </c>
      <c r="AD28" s="28">
        <v>25</v>
      </c>
      <c r="AE28" s="136" t="s">
        <v>49</v>
      </c>
      <c r="AF28" s="131">
        <v>20.8</v>
      </c>
      <c r="AG28" s="140" t="s">
        <v>350</v>
      </c>
    </row>
    <row r="29" spans="1:33" ht="14.25" customHeight="1">
      <c r="A29" s="107">
        <v>26</v>
      </c>
      <c r="B29" s="134">
        <v>2</v>
      </c>
      <c r="C29" s="131">
        <v>1.5</v>
      </c>
      <c r="D29" s="131">
        <v>2</v>
      </c>
      <c r="E29" s="131">
        <v>1.9</v>
      </c>
      <c r="F29" s="131">
        <v>4.5</v>
      </c>
      <c r="G29" s="131">
        <v>3.6</v>
      </c>
      <c r="H29" s="131">
        <v>2</v>
      </c>
      <c r="I29" s="131">
        <v>2.4</v>
      </c>
      <c r="J29" s="131">
        <v>4.3</v>
      </c>
      <c r="K29" s="131">
        <v>4.5</v>
      </c>
      <c r="L29" s="131">
        <v>2.8</v>
      </c>
      <c r="M29" s="131">
        <v>4.4</v>
      </c>
      <c r="N29" s="131">
        <v>4.3</v>
      </c>
      <c r="O29" s="131">
        <v>2.5</v>
      </c>
      <c r="P29" s="131">
        <v>3.6</v>
      </c>
      <c r="Q29" s="131">
        <v>4.2</v>
      </c>
      <c r="R29" s="131">
        <v>2.7</v>
      </c>
      <c r="S29" s="131">
        <v>3</v>
      </c>
      <c r="T29" s="131">
        <v>3.1</v>
      </c>
      <c r="U29" s="131">
        <v>3.1</v>
      </c>
      <c r="V29" s="131">
        <v>2.8</v>
      </c>
      <c r="W29" s="131">
        <v>2.5</v>
      </c>
      <c r="X29" s="131">
        <v>2.7</v>
      </c>
      <c r="Y29" s="131">
        <v>2.2</v>
      </c>
      <c r="Z29" s="38">
        <f t="shared" si="0"/>
        <v>3.0250000000000004</v>
      </c>
      <c r="AA29" s="136" t="s">
        <v>49</v>
      </c>
      <c r="AB29" s="131">
        <v>4.7</v>
      </c>
      <c r="AC29" s="138" t="s">
        <v>453</v>
      </c>
      <c r="AD29" s="28">
        <v>26</v>
      </c>
      <c r="AE29" s="136" t="s">
        <v>49</v>
      </c>
      <c r="AF29" s="131">
        <v>9.7</v>
      </c>
      <c r="AG29" s="140" t="s">
        <v>195</v>
      </c>
    </row>
    <row r="30" spans="1:33" ht="14.25" customHeight="1">
      <c r="A30" s="107">
        <v>27</v>
      </c>
      <c r="B30" s="134">
        <v>1.8</v>
      </c>
      <c r="C30" s="131">
        <v>2.1</v>
      </c>
      <c r="D30" s="131">
        <v>2.1</v>
      </c>
      <c r="E30" s="131">
        <v>2.4</v>
      </c>
      <c r="F30" s="131">
        <v>2.3</v>
      </c>
      <c r="G30" s="131">
        <v>1.1</v>
      </c>
      <c r="H30" s="131">
        <v>2.2</v>
      </c>
      <c r="I30" s="131">
        <v>2.2</v>
      </c>
      <c r="J30" s="131">
        <v>1.9</v>
      </c>
      <c r="K30" s="131">
        <v>1.9</v>
      </c>
      <c r="L30" s="131">
        <v>1.6</v>
      </c>
      <c r="M30" s="131">
        <v>1.9</v>
      </c>
      <c r="N30" s="131">
        <v>1.8</v>
      </c>
      <c r="O30" s="131">
        <v>2</v>
      </c>
      <c r="P30" s="131">
        <v>2.1</v>
      </c>
      <c r="Q30" s="131">
        <v>1.5</v>
      </c>
      <c r="R30" s="131">
        <v>1.8</v>
      </c>
      <c r="S30" s="131">
        <v>1.2</v>
      </c>
      <c r="T30" s="131">
        <v>1.5</v>
      </c>
      <c r="U30" s="131">
        <v>1</v>
      </c>
      <c r="V30" s="131">
        <v>1.1</v>
      </c>
      <c r="W30" s="131">
        <v>1.7</v>
      </c>
      <c r="X30" s="131">
        <v>1.4</v>
      </c>
      <c r="Y30" s="131">
        <v>1.6</v>
      </c>
      <c r="Z30" s="38">
        <f t="shared" si="0"/>
        <v>1.7583333333333335</v>
      </c>
      <c r="AA30" s="136" t="s">
        <v>49</v>
      </c>
      <c r="AB30" s="131">
        <v>3.7</v>
      </c>
      <c r="AC30" s="138" t="s">
        <v>454</v>
      </c>
      <c r="AD30" s="28">
        <v>27</v>
      </c>
      <c r="AE30" s="136" t="s">
        <v>49</v>
      </c>
      <c r="AF30" s="131">
        <v>7.2</v>
      </c>
      <c r="AG30" s="140" t="s">
        <v>468</v>
      </c>
    </row>
    <row r="31" spans="1:33" ht="14.25" customHeight="1">
      <c r="A31" s="107">
        <v>28</v>
      </c>
      <c r="B31" s="134">
        <v>2.2</v>
      </c>
      <c r="C31" s="131">
        <v>0.6</v>
      </c>
      <c r="D31" s="131">
        <v>1</v>
      </c>
      <c r="E31" s="131">
        <v>2.3</v>
      </c>
      <c r="F31" s="131">
        <v>1</v>
      </c>
      <c r="G31" s="131">
        <v>1.3</v>
      </c>
      <c r="H31" s="131">
        <v>1.2</v>
      </c>
      <c r="I31" s="131">
        <v>3.2</v>
      </c>
      <c r="J31" s="131">
        <v>2</v>
      </c>
      <c r="K31" s="131">
        <v>3.9</v>
      </c>
      <c r="L31" s="131">
        <v>2.3</v>
      </c>
      <c r="M31" s="131">
        <v>2</v>
      </c>
      <c r="N31" s="131">
        <v>3.1</v>
      </c>
      <c r="O31" s="131">
        <v>5.1</v>
      </c>
      <c r="P31" s="131">
        <v>6.5</v>
      </c>
      <c r="Q31" s="131">
        <v>5.9</v>
      </c>
      <c r="R31" s="131">
        <v>4.5</v>
      </c>
      <c r="S31" s="131">
        <v>2.5</v>
      </c>
      <c r="T31" s="131">
        <v>1.7</v>
      </c>
      <c r="U31" s="131">
        <v>0.8</v>
      </c>
      <c r="V31" s="131">
        <v>2.2</v>
      </c>
      <c r="W31" s="131">
        <v>2</v>
      </c>
      <c r="X31" s="131">
        <v>1.8</v>
      </c>
      <c r="Y31" s="131">
        <v>2.1</v>
      </c>
      <c r="Z31" s="38">
        <f t="shared" si="0"/>
        <v>2.5500000000000003</v>
      </c>
      <c r="AA31" s="136" t="s">
        <v>46</v>
      </c>
      <c r="AB31" s="131">
        <v>7.2</v>
      </c>
      <c r="AC31" s="138" t="s">
        <v>352</v>
      </c>
      <c r="AD31" s="28">
        <v>28</v>
      </c>
      <c r="AE31" s="136" t="s">
        <v>49</v>
      </c>
      <c r="AF31" s="131">
        <v>11.3</v>
      </c>
      <c r="AG31" s="140" t="s">
        <v>469</v>
      </c>
    </row>
    <row r="32" spans="1:33" ht="14.25" customHeight="1">
      <c r="A32" s="107">
        <v>29</v>
      </c>
      <c r="B32" s="134">
        <v>3.2</v>
      </c>
      <c r="C32" s="131">
        <v>3.1</v>
      </c>
      <c r="D32" s="131">
        <v>2.2</v>
      </c>
      <c r="E32" s="131">
        <v>2.6</v>
      </c>
      <c r="F32" s="131">
        <v>2.1</v>
      </c>
      <c r="G32" s="131">
        <v>2.4</v>
      </c>
      <c r="H32" s="131">
        <v>1.6</v>
      </c>
      <c r="I32" s="131">
        <v>3.4</v>
      </c>
      <c r="J32" s="131">
        <v>4.5</v>
      </c>
      <c r="K32" s="131">
        <v>4.9</v>
      </c>
      <c r="L32" s="131">
        <v>6</v>
      </c>
      <c r="M32" s="131">
        <v>6.5</v>
      </c>
      <c r="N32" s="131">
        <v>5.9</v>
      </c>
      <c r="O32" s="131">
        <v>6.5</v>
      </c>
      <c r="P32" s="131">
        <v>4.2</v>
      </c>
      <c r="Q32" s="131">
        <v>4.2</v>
      </c>
      <c r="R32" s="131">
        <v>3</v>
      </c>
      <c r="S32" s="131">
        <v>2.1</v>
      </c>
      <c r="T32" s="131">
        <v>3.3</v>
      </c>
      <c r="U32" s="131">
        <v>2.9</v>
      </c>
      <c r="V32" s="131">
        <v>3.3</v>
      </c>
      <c r="W32" s="131">
        <v>3.8</v>
      </c>
      <c r="X32" s="131">
        <v>3.2</v>
      </c>
      <c r="Y32" s="131">
        <v>3.3</v>
      </c>
      <c r="Z32" s="38">
        <f t="shared" si="0"/>
        <v>3.6750000000000003</v>
      </c>
      <c r="AA32" s="136" t="s">
        <v>46</v>
      </c>
      <c r="AB32" s="131">
        <v>6.9</v>
      </c>
      <c r="AC32" s="138" t="s">
        <v>455</v>
      </c>
      <c r="AD32" s="28">
        <v>29</v>
      </c>
      <c r="AE32" s="136" t="s">
        <v>46</v>
      </c>
      <c r="AF32" s="131">
        <v>10.9</v>
      </c>
      <c r="AG32" s="140" t="s">
        <v>470</v>
      </c>
    </row>
    <row r="33" spans="1:33" ht="14.25" customHeight="1">
      <c r="A33" s="107">
        <v>30</v>
      </c>
      <c r="B33" s="134">
        <v>3.6</v>
      </c>
      <c r="C33" s="131">
        <v>3.8</v>
      </c>
      <c r="D33" s="131">
        <v>3.2</v>
      </c>
      <c r="E33" s="131">
        <v>3.7</v>
      </c>
      <c r="F33" s="131">
        <v>2.8</v>
      </c>
      <c r="G33" s="131">
        <v>3.7</v>
      </c>
      <c r="H33" s="131">
        <v>3.6</v>
      </c>
      <c r="I33" s="131">
        <v>5.1</v>
      </c>
      <c r="J33" s="131">
        <v>5</v>
      </c>
      <c r="K33" s="131">
        <v>4.1</v>
      </c>
      <c r="L33" s="131">
        <v>5.2</v>
      </c>
      <c r="M33" s="131">
        <v>6.3</v>
      </c>
      <c r="N33" s="131">
        <v>6.5</v>
      </c>
      <c r="O33" s="131">
        <v>6.9</v>
      </c>
      <c r="P33" s="131">
        <v>5.6</v>
      </c>
      <c r="Q33" s="131">
        <v>6.5</v>
      </c>
      <c r="R33" s="131">
        <v>3.9</v>
      </c>
      <c r="S33" s="131">
        <v>2.6</v>
      </c>
      <c r="T33" s="131">
        <v>2.4</v>
      </c>
      <c r="U33" s="131">
        <v>2</v>
      </c>
      <c r="V33" s="131">
        <v>2</v>
      </c>
      <c r="W33" s="131">
        <v>2.2</v>
      </c>
      <c r="X33" s="131">
        <v>2.3</v>
      </c>
      <c r="Y33" s="131">
        <v>1.9</v>
      </c>
      <c r="Z33" s="38">
        <f t="shared" si="0"/>
        <v>3.954166666666667</v>
      </c>
      <c r="AA33" s="136" t="s">
        <v>46</v>
      </c>
      <c r="AB33" s="131">
        <v>8.4</v>
      </c>
      <c r="AC33" s="138" t="s">
        <v>59</v>
      </c>
      <c r="AD33" s="28">
        <v>30</v>
      </c>
      <c r="AE33" s="136" t="s">
        <v>46</v>
      </c>
      <c r="AF33" s="131">
        <v>12.9</v>
      </c>
      <c r="AG33" s="140" t="s">
        <v>71</v>
      </c>
    </row>
    <row r="34" spans="1:33" ht="14.25" customHeight="1">
      <c r="A34" s="107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38"/>
      <c r="AA34" s="110"/>
      <c r="AB34" s="9"/>
      <c r="AC34" s="121"/>
      <c r="AD34" s="28">
        <v>31</v>
      </c>
      <c r="AE34" s="110"/>
      <c r="AF34" s="9"/>
      <c r="AG34" s="123"/>
    </row>
    <row r="35" spans="1:33" ht="14.25" customHeight="1">
      <c r="A35" s="108" t="s">
        <v>14</v>
      </c>
      <c r="B35" s="25">
        <f aca="true" t="shared" si="1" ref="B35:K35">AVERAGE(B4:B34)</f>
        <v>2.1333333333333337</v>
      </c>
      <c r="C35" s="26">
        <f t="shared" si="1"/>
        <v>1.8200000000000003</v>
      </c>
      <c r="D35" s="26">
        <f t="shared" si="1"/>
        <v>1.9100000000000001</v>
      </c>
      <c r="E35" s="26">
        <f t="shared" si="1"/>
        <v>2.0033333333333334</v>
      </c>
      <c r="F35" s="26">
        <f t="shared" si="1"/>
        <v>2.0300000000000002</v>
      </c>
      <c r="G35" s="26">
        <f t="shared" si="1"/>
        <v>2.11</v>
      </c>
      <c r="H35" s="26">
        <f t="shared" si="1"/>
        <v>2.313333333333333</v>
      </c>
      <c r="I35" s="26">
        <f t="shared" si="1"/>
        <v>3.1566666666666667</v>
      </c>
      <c r="J35" s="26">
        <f t="shared" si="1"/>
        <v>3.4766666666666666</v>
      </c>
      <c r="K35" s="26">
        <f t="shared" si="1"/>
        <v>3.8133333333333335</v>
      </c>
      <c r="L35" s="26">
        <f aca="true" t="shared" si="2" ref="L35:Z35">AVERAGE(L4:L34)</f>
        <v>3.9366666666666665</v>
      </c>
      <c r="M35" s="26">
        <f t="shared" si="2"/>
        <v>4.083333333333334</v>
      </c>
      <c r="N35" s="26">
        <f t="shared" si="2"/>
        <v>4.459999999999999</v>
      </c>
      <c r="O35" s="26">
        <f t="shared" si="2"/>
        <v>4.586666666666667</v>
      </c>
      <c r="P35" s="26">
        <f t="shared" si="2"/>
        <v>4.2299999999999995</v>
      </c>
      <c r="Q35" s="26">
        <f t="shared" si="2"/>
        <v>3.6366666666666676</v>
      </c>
      <c r="R35" s="26">
        <f t="shared" si="2"/>
        <v>3.3233333333333337</v>
      </c>
      <c r="S35" s="26">
        <f t="shared" si="2"/>
        <v>2.6099999999999994</v>
      </c>
      <c r="T35" s="26">
        <f t="shared" si="2"/>
        <v>2.2166666666666672</v>
      </c>
      <c r="U35" s="26">
        <f t="shared" si="2"/>
        <v>2.3533333333333335</v>
      </c>
      <c r="V35" s="26">
        <f t="shared" si="2"/>
        <v>2.2800000000000002</v>
      </c>
      <c r="W35" s="26">
        <f t="shared" si="2"/>
        <v>2.4066666666666663</v>
      </c>
      <c r="X35" s="26">
        <f t="shared" si="2"/>
        <v>2.1666666666666665</v>
      </c>
      <c r="Y35" s="26">
        <f t="shared" si="2"/>
        <v>2.1666666666666665</v>
      </c>
      <c r="Z35" s="39">
        <f t="shared" si="2"/>
        <v>2.8843055555555557</v>
      </c>
      <c r="AA35" s="111"/>
      <c r="AB35" s="26">
        <f>AVERAGE(AB4:AB34)</f>
        <v>6.226666666666666</v>
      </c>
      <c r="AC35" s="35"/>
      <c r="AD35" s="35"/>
      <c r="AE35" s="111"/>
      <c r="AF35" s="26">
        <f>AVERAGE(AF4:AF34)</f>
        <v>10.999999999999998</v>
      </c>
      <c r="AG35" s="36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0">
        <f>COUNTIF(風速1,"&gt;=10")</f>
        <v>1</v>
      </c>
      <c r="L37" s="8"/>
      <c r="N37" s="14" t="s">
        <v>9</v>
      </c>
      <c r="O37" s="4" t="s">
        <v>8</v>
      </c>
      <c r="P37" s="4" t="s">
        <v>6</v>
      </c>
      <c r="Q37" s="24" t="s">
        <v>10</v>
      </c>
      <c r="T37" s="14" t="s">
        <v>12</v>
      </c>
      <c r="U37" s="4" t="s">
        <v>11</v>
      </c>
      <c r="V37" s="4" t="s">
        <v>6</v>
      </c>
      <c r="W37" s="24" t="s">
        <v>13</v>
      </c>
    </row>
    <row r="38" spans="9:23" ht="14.25" customHeight="1">
      <c r="I38" s="20" t="s">
        <v>19</v>
      </c>
      <c r="J38" s="21"/>
      <c r="K38" s="31">
        <f>COUNTIF(風速1,"&gt;=15")</f>
        <v>0</v>
      </c>
      <c r="L38" s="8"/>
      <c r="N38" s="19">
        <f>MAX(風速1)</f>
        <v>11.1</v>
      </c>
      <c r="O38" s="141" t="s">
        <v>49</v>
      </c>
      <c r="P38" s="119">
        <v>24</v>
      </c>
      <c r="Q38" s="142" t="s">
        <v>193</v>
      </c>
      <c r="T38" s="19">
        <f>MAX(風速2)</f>
        <v>22.4</v>
      </c>
      <c r="U38" s="141" t="s">
        <v>49</v>
      </c>
      <c r="V38" s="119">
        <v>24</v>
      </c>
      <c r="W38" s="142" t="s">
        <v>219</v>
      </c>
    </row>
    <row r="39" spans="9:23" ht="14.25" customHeight="1">
      <c r="I39" s="22" t="s">
        <v>20</v>
      </c>
      <c r="J39" s="23"/>
      <c r="K39" s="32">
        <f>COUNTIF(風速1,"&gt;=30")</f>
        <v>0</v>
      </c>
      <c r="L39" s="8"/>
      <c r="N39" s="33"/>
      <c r="O39" s="128"/>
      <c r="P39" s="128"/>
      <c r="Q39" s="129"/>
      <c r="T39" s="33"/>
      <c r="U39" s="141"/>
      <c r="V39" s="119"/>
      <c r="W39" s="142"/>
    </row>
    <row r="40" spans="14:23" ht="14.25" customHeight="1">
      <c r="N40" s="34"/>
      <c r="O40" s="126"/>
      <c r="P40" s="126"/>
      <c r="Q40" s="127"/>
      <c r="T40" s="34"/>
      <c r="U40" s="126"/>
      <c r="V40" s="126"/>
      <c r="W40" s="127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ike ks</cp:lastModifiedBy>
  <cp:lastPrinted>2020-07-01T01:50:38Z</cp:lastPrinted>
  <dcterms:created xsi:type="dcterms:W3CDTF">1997-02-12T01:56:17Z</dcterms:created>
  <dcterms:modified xsi:type="dcterms:W3CDTF">2021-01-07T04:56:26Z</dcterms:modified>
  <cp:category/>
  <cp:version/>
  <cp:contentType/>
  <cp:contentStatus/>
</cp:coreProperties>
</file>