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475" windowHeight="1056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<sst xmlns="http://schemas.openxmlformats.org/spreadsheetml/2006/main" count="375" uniqueCount="43">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</sst>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8" fillId="0" borderId="0">
      <alignment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4" fillId="0" borderId="0" xfId="61" applyFont="1" applyBorder="1" applyAlignment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6" fillId="18" borderId="11" xfId="61" applyFont="1" applyFill="1" applyBorder="1" applyAlignment="1" applyProtection="1">
      <alignment horizontal="distributed"/>
      <protection/>
    </xf>
    <xf numFmtId="182" fontId="17" fillId="18" borderId="11" xfId="61" applyFont="1" applyFill="1" applyBorder="1" applyProtection="1">
      <alignment/>
      <protection/>
    </xf>
    <xf numFmtId="182" fontId="17" fillId="18" borderId="12" xfId="61" applyFont="1" applyFill="1" applyBorder="1" applyProtection="1">
      <alignment/>
      <protection/>
    </xf>
    <xf numFmtId="182" fontId="17" fillId="18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182" fontId="8" fillId="0" borderId="40" xfId="61" applyFont="1" applyBorder="1" quotePrefix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82" fontId="8" fillId="0" borderId="44" xfId="61" applyFont="1" applyBorder="1" applyAlignment="1" applyProtection="1" quotePrefix="1">
      <alignment horizontal="left"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9" fillId="0" borderId="47" xfId="61" applyNumberFormat="1" applyFont="1" applyBorder="1">
      <alignment/>
      <protection/>
    </xf>
    <xf numFmtId="182" fontId="8" fillId="0" borderId="48" xfId="61" applyFont="1" applyBorder="1" quotePrefix="1">
      <alignment/>
      <protection/>
    </xf>
    <xf numFmtId="1" fontId="8" fillId="0" borderId="49" xfId="61" applyNumberFormat="1" applyFont="1" applyBorder="1">
      <alignment/>
      <protection/>
    </xf>
    <xf numFmtId="1" fontId="8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130" customWidth="1"/>
    <col min="2" max="25" width="5.375" style="130" customWidth="1"/>
    <col min="26" max="26" width="6.375" style="130" customWidth="1"/>
    <col min="27" max="27" width="6.375" style="130" hidden="1" customWidth="1"/>
    <col min="28" max="29" width="6.375" style="130" customWidth="1"/>
    <col min="30" max="30" width="6.875" style="130" hidden="1" customWidth="1"/>
    <col min="31" max="32" width="6.375" style="130" customWidth="1"/>
    <col min="33" max="33" width="2.875" style="130" customWidth="1"/>
    <col min="34" max="16384" width="6.875" style="130" customWidth="1"/>
  </cols>
  <sheetData>
    <row r="1" spans="1:31" ht="24.75" customHeight="1">
      <c r="A1" s="128"/>
      <c r="B1" s="129" t="s">
        <v>0</v>
      </c>
      <c r="Z1" s="197">
        <v>2000</v>
      </c>
      <c r="AB1" s="130" t="s">
        <v>1</v>
      </c>
      <c r="AC1" s="199">
        <v>1</v>
      </c>
      <c r="AD1" s="131"/>
      <c r="AE1" s="130" t="s">
        <v>2</v>
      </c>
    </row>
    <row r="2" spans="1:32" ht="12" customHeight="1">
      <c r="A2" s="132" t="s">
        <v>3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  <c r="AA2" s="136"/>
      <c r="AB2" s="137" t="s">
        <v>4</v>
      </c>
      <c r="AC2" s="138"/>
      <c r="AD2" s="139"/>
      <c r="AE2" s="137" t="s">
        <v>4</v>
      </c>
      <c r="AF2" s="140"/>
    </row>
    <row r="3" spans="1:32" ht="12" customHeight="1">
      <c r="A3" s="141" t="s">
        <v>5</v>
      </c>
      <c r="B3" s="142">
        <v>1</v>
      </c>
      <c r="C3" s="143">
        <v>2</v>
      </c>
      <c r="D3" s="143">
        <v>3</v>
      </c>
      <c r="E3" s="143">
        <v>4</v>
      </c>
      <c r="F3" s="143">
        <v>5</v>
      </c>
      <c r="G3" s="143">
        <v>6</v>
      </c>
      <c r="H3" s="143">
        <v>7</v>
      </c>
      <c r="I3" s="143">
        <v>8</v>
      </c>
      <c r="J3" s="143">
        <v>9</v>
      </c>
      <c r="K3" s="143">
        <v>10</v>
      </c>
      <c r="L3" s="143">
        <v>11</v>
      </c>
      <c r="M3" s="143">
        <v>12</v>
      </c>
      <c r="N3" s="143">
        <v>13</v>
      </c>
      <c r="O3" s="143">
        <v>14</v>
      </c>
      <c r="P3" s="143">
        <v>15</v>
      </c>
      <c r="Q3" s="143">
        <v>16</v>
      </c>
      <c r="R3" s="143">
        <v>17</v>
      </c>
      <c r="S3" s="143">
        <v>18</v>
      </c>
      <c r="T3" s="143">
        <v>19</v>
      </c>
      <c r="U3" s="143">
        <v>20</v>
      </c>
      <c r="V3" s="143">
        <v>21</v>
      </c>
      <c r="W3" s="143">
        <v>22</v>
      </c>
      <c r="X3" s="143">
        <v>23</v>
      </c>
      <c r="Y3" s="143">
        <v>24</v>
      </c>
      <c r="Z3" s="144" t="s">
        <v>6</v>
      </c>
      <c r="AA3" s="145" t="s">
        <v>5</v>
      </c>
      <c r="AB3" s="146" t="s">
        <v>7</v>
      </c>
      <c r="AC3" s="147" t="s">
        <v>8</v>
      </c>
      <c r="AD3" s="147" t="s">
        <v>5</v>
      </c>
      <c r="AE3" s="146" t="s">
        <v>9</v>
      </c>
      <c r="AF3" s="148" t="s">
        <v>10</v>
      </c>
    </row>
    <row r="4" spans="1:32" ht="13.5" customHeight="1">
      <c r="A4" s="195">
        <v>1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 t="str">
        <f>IF(COUNT(B4:Y4)=0,"     -",SUM(B4:Y4))</f>
        <v>     -</v>
      </c>
      <c r="AA4" s="152">
        <v>1</v>
      </c>
      <c r="AB4" s="149"/>
      <c r="AC4" s="203"/>
      <c r="AD4" s="153">
        <v>1</v>
      </c>
      <c r="AE4" s="149"/>
      <c r="AF4" s="205"/>
    </row>
    <row r="5" spans="1:32" ht="13.5" customHeight="1">
      <c r="A5" s="182">
        <v>2</v>
      </c>
      <c r="B5" s="154"/>
      <c r="C5" s="201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>
        <v>0</v>
      </c>
      <c r="V5" s="156">
        <v>0</v>
      </c>
      <c r="W5" s="156">
        <v>0</v>
      </c>
      <c r="X5" s="156"/>
      <c r="Y5" s="156">
        <v>0</v>
      </c>
      <c r="Z5" s="157">
        <f aca="true" t="shared" si="0" ref="Z5:Z20">IF(COUNT(B5:Y5)=0,"     -",SUM(B5:Y5))</f>
        <v>0</v>
      </c>
      <c r="AA5" s="158">
        <v>2</v>
      </c>
      <c r="AB5" s="154"/>
      <c r="AC5" s="204"/>
      <c r="AD5" s="159">
        <v>2</v>
      </c>
      <c r="AE5" s="154"/>
      <c r="AF5" s="206"/>
    </row>
    <row r="6" spans="1:32" ht="13.5" customHeight="1">
      <c r="A6" s="182">
        <v>3</v>
      </c>
      <c r="B6" s="154">
        <v>0</v>
      </c>
      <c r="C6" s="156"/>
      <c r="D6" s="156">
        <v>0</v>
      </c>
      <c r="E6" s="156"/>
      <c r="F6" s="156">
        <v>0</v>
      </c>
      <c r="G6" s="156">
        <v>0</v>
      </c>
      <c r="H6" s="156">
        <v>0</v>
      </c>
      <c r="I6" s="156"/>
      <c r="J6" s="156"/>
      <c r="K6" s="156"/>
      <c r="L6" s="156"/>
      <c r="M6" s="156"/>
      <c r="N6" s="156"/>
      <c r="O6" s="156">
        <v>0</v>
      </c>
      <c r="P6" s="156">
        <v>0</v>
      </c>
      <c r="Q6" s="156">
        <v>0</v>
      </c>
      <c r="R6" s="156"/>
      <c r="S6" s="156"/>
      <c r="T6" s="156"/>
      <c r="U6" s="156"/>
      <c r="V6" s="156"/>
      <c r="W6" s="156"/>
      <c r="X6" s="156"/>
      <c r="Y6" s="156"/>
      <c r="Z6" s="157">
        <f t="shared" si="0"/>
        <v>0</v>
      </c>
      <c r="AA6" s="158">
        <v>3</v>
      </c>
      <c r="AB6" s="154"/>
      <c r="AC6" s="204"/>
      <c r="AD6" s="159">
        <v>3</v>
      </c>
      <c r="AE6" s="154"/>
      <c r="AF6" s="206"/>
    </row>
    <row r="7" spans="1:32" ht="13.5" customHeight="1">
      <c r="A7" s="182">
        <v>4</v>
      </c>
      <c r="B7" s="15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 t="str">
        <f t="shared" si="0"/>
        <v>     -</v>
      </c>
      <c r="AA7" s="158">
        <v>4</v>
      </c>
      <c r="AB7" s="154"/>
      <c r="AC7" s="204"/>
      <c r="AD7" s="159">
        <v>4</v>
      </c>
      <c r="AE7" s="154"/>
      <c r="AF7" s="206"/>
    </row>
    <row r="8" spans="1:32" ht="13.5" customHeight="1">
      <c r="A8" s="182">
        <v>5</v>
      </c>
      <c r="B8" s="154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>
        <v>0</v>
      </c>
      <c r="Z8" s="157">
        <f t="shared" si="0"/>
        <v>0</v>
      </c>
      <c r="AA8" s="158">
        <v>5</v>
      </c>
      <c r="AB8" s="154"/>
      <c r="AC8" s="204"/>
      <c r="AD8" s="159">
        <v>5</v>
      </c>
      <c r="AE8" s="154"/>
      <c r="AF8" s="206"/>
    </row>
    <row r="9" spans="1:32" ht="13.5" customHeight="1">
      <c r="A9" s="182">
        <v>6</v>
      </c>
      <c r="B9" s="154">
        <v>0</v>
      </c>
      <c r="C9" s="156">
        <v>0</v>
      </c>
      <c r="D9" s="156"/>
      <c r="E9" s="156"/>
      <c r="F9" s="156">
        <v>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/>
      <c r="Y9" s="156">
        <v>0</v>
      </c>
      <c r="Z9" s="157">
        <f t="shared" si="0"/>
        <v>0</v>
      </c>
      <c r="AA9" s="158">
        <v>6</v>
      </c>
      <c r="AB9" s="154"/>
      <c r="AC9" s="204"/>
      <c r="AD9" s="159">
        <v>6</v>
      </c>
      <c r="AE9" s="154"/>
      <c r="AF9" s="206"/>
    </row>
    <row r="10" spans="1:32" ht="13.5" customHeight="1">
      <c r="A10" s="182">
        <v>7</v>
      </c>
      <c r="B10" s="154">
        <v>0</v>
      </c>
      <c r="C10" s="156">
        <v>0</v>
      </c>
      <c r="D10" s="156">
        <v>0.5</v>
      </c>
      <c r="E10" s="156">
        <v>0</v>
      </c>
      <c r="F10" s="156">
        <v>0</v>
      </c>
      <c r="G10" s="156">
        <v>0</v>
      </c>
      <c r="H10" s="156">
        <v>0</v>
      </c>
      <c r="I10" s="156">
        <v>0.5</v>
      </c>
      <c r="J10" s="156">
        <v>0</v>
      </c>
      <c r="K10" s="156">
        <v>0</v>
      </c>
      <c r="L10" s="156">
        <v>0</v>
      </c>
      <c r="M10" s="156">
        <v>0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7">
        <f t="shared" si="0"/>
        <v>1</v>
      </c>
      <c r="AA10" s="158">
        <v>7</v>
      </c>
      <c r="AB10" s="154">
        <v>0.5</v>
      </c>
      <c r="AC10" s="204">
        <v>0.3590277777777778</v>
      </c>
      <c r="AD10" s="159">
        <v>7</v>
      </c>
      <c r="AE10" s="154">
        <v>0.5</v>
      </c>
      <c r="AF10" s="206">
        <v>0.32430555555555557</v>
      </c>
    </row>
    <row r="11" spans="1:32" ht="13.5" customHeight="1">
      <c r="A11" s="182">
        <v>8</v>
      </c>
      <c r="B11" s="154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7" t="str">
        <f t="shared" si="0"/>
        <v>     -</v>
      </c>
      <c r="AA11" s="158">
        <v>8</v>
      </c>
      <c r="AB11" s="154"/>
      <c r="AC11" s="204"/>
      <c r="AD11" s="159">
        <v>8</v>
      </c>
      <c r="AE11" s="154"/>
      <c r="AF11" s="206"/>
    </row>
    <row r="12" spans="1:32" ht="13.5" customHeight="1">
      <c r="A12" s="182">
        <v>9</v>
      </c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>
        <v>0</v>
      </c>
      <c r="W12" s="156"/>
      <c r="X12" s="156">
        <v>0</v>
      </c>
      <c r="Y12" s="156">
        <v>0</v>
      </c>
      <c r="Z12" s="157">
        <f t="shared" si="0"/>
        <v>0</v>
      </c>
      <c r="AA12" s="158">
        <v>9</v>
      </c>
      <c r="AB12" s="154"/>
      <c r="AC12" s="204"/>
      <c r="AD12" s="159">
        <v>9</v>
      </c>
      <c r="AE12" s="154"/>
      <c r="AF12" s="206"/>
    </row>
    <row r="13" spans="1:32" ht="13.5" customHeight="1">
      <c r="A13" s="182">
        <v>10</v>
      </c>
      <c r="B13" s="154"/>
      <c r="C13" s="156">
        <v>0</v>
      </c>
      <c r="D13" s="156">
        <v>0.5</v>
      </c>
      <c r="E13" s="156">
        <v>0</v>
      </c>
      <c r="F13" s="156">
        <v>0</v>
      </c>
      <c r="G13" s="156">
        <v>0</v>
      </c>
      <c r="H13" s="156">
        <v>2.5</v>
      </c>
      <c r="I13" s="156">
        <v>4.5</v>
      </c>
      <c r="J13" s="156">
        <v>3.5</v>
      </c>
      <c r="K13" s="156">
        <v>2.5</v>
      </c>
      <c r="L13" s="156">
        <v>0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7">
        <f t="shared" si="0"/>
        <v>13.5</v>
      </c>
      <c r="AA13" s="158">
        <v>10</v>
      </c>
      <c r="AB13" s="154">
        <v>5.5</v>
      </c>
      <c r="AC13" s="204">
        <v>0.34930555555555554</v>
      </c>
      <c r="AD13" s="159">
        <v>10</v>
      </c>
      <c r="AE13" s="154">
        <v>1.5</v>
      </c>
      <c r="AF13" s="206">
        <v>0.3972222222222222</v>
      </c>
    </row>
    <row r="14" spans="1:32" ht="13.5" customHeight="1">
      <c r="A14" s="195">
        <v>11</v>
      </c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 t="str">
        <f t="shared" si="0"/>
        <v>     -</v>
      </c>
      <c r="AA14" s="152">
        <v>11</v>
      </c>
      <c r="AB14" s="149"/>
      <c r="AC14" s="203"/>
      <c r="AD14" s="153">
        <v>11</v>
      </c>
      <c r="AE14" s="149"/>
      <c r="AF14" s="205"/>
    </row>
    <row r="15" spans="1:32" ht="13.5" customHeight="1">
      <c r="A15" s="182">
        <v>12</v>
      </c>
      <c r="B15" s="154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>
        <v>0</v>
      </c>
      <c r="O15" s="156">
        <v>0</v>
      </c>
      <c r="P15" s="156">
        <v>0.5</v>
      </c>
      <c r="Q15" s="156">
        <v>1</v>
      </c>
      <c r="R15" s="156">
        <v>1</v>
      </c>
      <c r="S15" s="156">
        <v>0.5</v>
      </c>
      <c r="T15" s="156">
        <v>0</v>
      </c>
      <c r="U15" s="156">
        <v>1</v>
      </c>
      <c r="V15" s="156">
        <v>1</v>
      </c>
      <c r="W15" s="156">
        <v>0.5</v>
      </c>
      <c r="X15" s="156">
        <v>0.5</v>
      </c>
      <c r="Y15" s="156">
        <v>1</v>
      </c>
      <c r="Z15" s="157">
        <f t="shared" si="0"/>
        <v>7</v>
      </c>
      <c r="AA15" s="158">
        <v>12</v>
      </c>
      <c r="AB15" s="154">
        <v>2</v>
      </c>
      <c r="AC15" s="204">
        <v>0.6902777777777778</v>
      </c>
      <c r="AD15" s="159">
        <v>12</v>
      </c>
      <c r="AE15" s="154">
        <v>0.5</v>
      </c>
      <c r="AF15" s="206">
        <v>0.9916666666666667</v>
      </c>
    </row>
    <row r="16" spans="1:32" ht="13.5" customHeight="1">
      <c r="A16" s="182">
        <v>13</v>
      </c>
      <c r="B16" s="154">
        <v>0</v>
      </c>
      <c r="C16" s="156">
        <v>0.5</v>
      </c>
      <c r="D16" s="156">
        <v>1.5</v>
      </c>
      <c r="E16" s="156">
        <v>1</v>
      </c>
      <c r="F16" s="156">
        <v>2</v>
      </c>
      <c r="G16" s="156">
        <v>3</v>
      </c>
      <c r="H16" s="156">
        <v>1.5</v>
      </c>
      <c r="I16" s="156">
        <v>3.5</v>
      </c>
      <c r="J16" s="156">
        <v>1.5</v>
      </c>
      <c r="K16" s="156">
        <v>2</v>
      </c>
      <c r="L16" s="156">
        <v>7</v>
      </c>
      <c r="M16" s="156">
        <v>0</v>
      </c>
      <c r="N16" s="156">
        <v>0</v>
      </c>
      <c r="O16" s="156"/>
      <c r="P16" s="156"/>
      <c r="Q16" s="156"/>
      <c r="R16" s="156">
        <v>0</v>
      </c>
      <c r="S16" s="156">
        <v>3</v>
      </c>
      <c r="T16" s="156">
        <v>3</v>
      </c>
      <c r="U16" s="156">
        <v>1.5</v>
      </c>
      <c r="V16" s="156">
        <v>2</v>
      </c>
      <c r="W16" s="156">
        <v>1</v>
      </c>
      <c r="X16" s="156">
        <v>1</v>
      </c>
      <c r="Y16" s="156">
        <v>0.5</v>
      </c>
      <c r="Z16" s="157">
        <f t="shared" si="0"/>
        <v>35.5</v>
      </c>
      <c r="AA16" s="158">
        <v>13</v>
      </c>
      <c r="AB16" s="154">
        <v>7.5</v>
      </c>
      <c r="AC16" s="204">
        <v>0.4576388888888889</v>
      </c>
      <c r="AD16" s="159">
        <v>13</v>
      </c>
      <c r="AE16" s="154">
        <v>3</v>
      </c>
      <c r="AF16" s="206">
        <v>0.43472222222222223</v>
      </c>
    </row>
    <row r="17" spans="1:32" ht="13.5" customHeight="1">
      <c r="A17" s="182">
        <v>14</v>
      </c>
      <c r="B17" s="154">
        <v>0</v>
      </c>
      <c r="C17" s="156">
        <v>0</v>
      </c>
      <c r="D17" s="156">
        <v>0</v>
      </c>
      <c r="E17" s="156"/>
      <c r="F17" s="156"/>
      <c r="G17" s="156">
        <v>0</v>
      </c>
      <c r="H17" s="156">
        <v>0.5</v>
      </c>
      <c r="I17" s="156">
        <v>0.5</v>
      </c>
      <c r="J17" s="156">
        <v>0</v>
      </c>
      <c r="K17" s="156"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>
        <f t="shared" si="0"/>
        <v>1</v>
      </c>
      <c r="AA17" s="158">
        <v>14</v>
      </c>
      <c r="AB17" s="154">
        <v>0.5</v>
      </c>
      <c r="AC17" s="204">
        <v>0.3597222222222222</v>
      </c>
      <c r="AD17" s="159">
        <v>14</v>
      </c>
      <c r="AE17" s="154">
        <v>0.5</v>
      </c>
      <c r="AF17" s="206">
        <v>0.325</v>
      </c>
    </row>
    <row r="18" spans="1:32" ht="13.5" customHeight="1">
      <c r="A18" s="182">
        <v>15</v>
      </c>
      <c r="B18" s="154"/>
      <c r="C18" s="156"/>
      <c r="D18" s="156">
        <v>0</v>
      </c>
      <c r="E18" s="156"/>
      <c r="F18" s="156">
        <v>0.5</v>
      </c>
      <c r="G18" s="156">
        <v>0.5</v>
      </c>
      <c r="H18" s="156">
        <v>0</v>
      </c>
      <c r="I18" s="156">
        <v>0</v>
      </c>
      <c r="J18" s="156">
        <v>0</v>
      </c>
      <c r="K18" s="156">
        <v>0</v>
      </c>
      <c r="L18" s="156"/>
      <c r="M18" s="156"/>
      <c r="N18" s="156"/>
      <c r="O18" s="156"/>
      <c r="P18" s="156">
        <v>0</v>
      </c>
      <c r="Q18" s="156">
        <v>0</v>
      </c>
      <c r="R18" s="156">
        <v>0</v>
      </c>
      <c r="S18" s="156"/>
      <c r="T18" s="156"/>
      <c r="U18" s="156"/>
      <c r="V18" s="156"/>
      <c r="W18" s="156"/>
      <c r="X18" s="156"/>
      <c r="Y18" s="156"/>
      <c r="Z18" s="157">
        <f t="shared" si="0"/>
        <v>1</v>
      </c>
      <c r="AA18" s="158">
        <v>15</v>
      </c>
      <c r="AB18" s="154">
        <v>1</v>
      </c>
      <c r="AC18" s="204">
        <v>0.2388888888888889</v>
      </c>
      <c r="AD18" s="159">
        <v>15</v>
      </c>
      <c r="AE18" s="154">
        <v>0.5</v>
      </c>
      <c r="AF18" s="206">
        <v>0.22152777777777777</v>
      </c>
    </row>
    <row r="19" spans="1:32" ht="13.5" customHeight="1">
      <c r="A19" s="182">
        <v>16</v>
      </c>
      <c r="B19" s="154"/>
      <c r="C19" s="156"/>
      <c r="D19" s="156"/>
      <c r="E19" s="156"/>
      <c r="F19" s="156"/>
      <c r="G19" s="201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7" t="str">
        <f t="shared" si="0"/>
        <v>     -</v>
      </c>
      <c r="AA19" s="158">
        <v>16</v>
      </c>
      <c r="AB19" s="154"/>
      <c r="AC19" s="204"/>
      <c r="AD19" s="159">
        <v>16</v>
      </c>
      <c r="AE19" s="154"/>
      <c r="AF19" s="206"/>
    </row>
    <row r="20" spans="1:32" ht="13.5" customHeight="1">
      <c r="A20" s="182">
        <v>17</v>
      </c>
      <c r="B20" s="154"/>
      <c r="C20" s="156"/>
      <c r="D20" s="156"/>
      <c r="E20" s="156">
        <v>0</v>
      </c>
      <c r="F20" s="156">
        <v>0</v>
      </c>
      <c r="G20" s="156">
        <v>0.5</v>
      </c>
      <c r="H20" s="156">
        <v>0.5</v>
      </c>
      <c r="I20" s="156">
        <v>0.5</v>
      </c>
      <c r="J20" s="156">
        <v>0.5</v>
      </c>
      <c r="K20" s="156">
        <v>0.5</v>
      </c>
      <c r="L20" s="156">
        <v>0</v>
      </c>
      <c r="M20" s="156">
        <v>0</v>
      </c>
      <c r="N20" s="156"/>
      <c r="O20" s="156"/>
      <c r="P20" s="156"/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/>
      <c r="Y20" s="156">
        <v>0</v>
      </c>
      <c r="Z20" s="157">
        <f t="shared" si="0"/>
        <v>2.5</v>
      </c>
      <c r="AA20" s="158">
        <v>17</v>
      </c>
      <c r="AB20" s="154">
        <v>1</v>
      </c>
      <c r="AC20" s="204">
        <v>0.3666666666666667</v>
      </c>
      <c r="AD20" s="159">
        <v>17</v>
      </c>
      <c r="AE20" s="154">
        <v>0.5</v>
      </c>
      <c r="AF20" s="206">
        <v>0.41111111111111115</v>
      </c>
    </row>
    <row r="21" spans="1:32" ht="13.5" customHeight="1">
      <c r="A21" s="182">
        <v>18</v>
      </c>
      <c r="B21" s="154"/>
      <c r="C21" s="156">
        <v>0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>
        <f aca="true" t="shared" si="1" ref="Z21:Z34">IF(COUNT(B21:Y21)=0,"     -",SUM(B21:Y21))</f>
        <v>0</v>
      </c>
      <c r="AA21" s="158">
        <v>18</v>
      </c>
      <c r="AB21" s="154"/>
      <c r="AC21" s="204"/>
      <c r="AD21" s="159">
        <v>18</v>
      </c>
      <c r="AE21" s="154"/>
      <c r="AF21" s="206"/>
    </row>
    <row r="22" spans="1:32" ht="13.5" customHeight="1">
      <c r="A22" s="182">
        <v>19</v>
      </c>
      <c r="B22" s="154"/>
      <c r="C22" s="156"/>
      <c r="D22" s="156"/>
      <c r="E22" s="156"/>
      <c r="F22" s="156"/>
      <c r="G22" s="156"/>
      <c r="H22" s="156"/>
      <c r="I22" s="156"/>
      <c r="J22" s="156"/>
      <c r="K22" s="156">
        <v>0</v>
      </c>
      <c r="L22" s="156">
        <v>0</v>
      </c>
      <c r="M22" s="156"/>
      <c r="N22" s="156"/>
      <c r="O22" s="156"/>
      <c r="P22" s="156"/>
      <c r="Q22" s="156">
        <v>0</v>
      </c>
      <c r="R22" s="156">
        <v>0.5</v>
      </c>
      <c r="S22" s="156">
        <v>1</v>
      </c>
      <c r="T22" s="156">
        <v>0.5</v>
      </c>
      <c r="U22" s="156">
        <v>0</v>
      </c>
      <c r="V22" s="156"/>
      <c r="W22" s="156"/>
      <c r="X22" s="156"/>
      <c r="Y22" s="156"/>
      <c r="Z22" s="157">
        <f t="shared" si="1"/>
        <v>2</v>
      </c>
      <c r="AA22" s="158">
        <v>19</v>
      </c>
      <c r="AB22" s="154">
        <v>1</v>
      </c>
      <c r="AC22" s="204">
        <v>0.7909722222222223</v>
      </c>
      <c r="AD22" s="159">
        <v>19</v>
      </c>
      <c r="AE22" s="154">
        <v>0.5</v>
      </c>
      <c r="AF22" s="206">
        <v>0.7756944444444445</v>
      </c>
    </row>
    <row r="23" spans="1:32" ht="13.5" customHeight="1">
      <c r="A23" s="182">
        <v>20</v>
      </c>
      <c r="B23" s="15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7" t="str">
        <f t="shared" si="1"/>
        <v>     -</v>
      </c>
      <c r="AA23" s="158">
        <v>20</v>
      </c>
      <c r="AB23" s="154"/>
      <c r="AC23" s="204"/>
      <c r="AD23" s="159">
        <v>20</v>
      </c>
      <c r="AE23" s="154"/>
      <c r="AF23" s="206"/>
    </row>
    <row r="24" spans="1:32" ht="13.5" customHeight="1">
      <c r="A24" s="195">
        <v>21</v>
      </c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 t="str">
        <f t="shared" si="1"/>
        <v>     -</v>
      </c>
      <c r="AA24" s="152">
        <v>21</v>
      </c>
      <c r="AB24" s="149"/>
      <c r="AC24" s="203"/>
      <c r="AD24" s="153">
        <v>21</v>
      </c>
      <c r="AE24" s="149"/>
      <c r="AF24" s="205"/>
    </row>
    <row r="25" spans="1:32" ht="13.5" customHeight="1">
      <c r="A25" s="182">
        <v>22</v>
      </c>
      <c r="B25" s="15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 t="str">
        <f t="shared" si="1"/>
        <v>     -</v>
      </c>
      <c r="AA25" s="158">
        <v>22</v>
      </c>
      <c r="AB25" s="154"/>
      <c r="AC25" s="204"/>
      <c r="AD25" s="159">
        <v>22</v>
      </c>
      <c r="AE25" s="154"/>
      <c r="AF25" s="206"/>
    </row>
    <row r="26" spans="1:32" ht="13.5" customHeight="1">
      <c r="A26" s="182">
        <v>23</v>
      </c>
      <c r="B26" s="154"/>
      <c r="C26" s="156"/>
      <c r="D26" s="156">
        <v>0</v>
      </c>
      <c r="E26" s="156">
        <v>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>
        <v>0</v>
      </c>
      <c r="Q26" s="156">
        <v>0</v>
      </c>
      <c r="R26" s="156">
        <v>0</v>
      </c>
      <c r="S26" s="156">
        <v>0</v>
      </c>
      <c r="T26" s="156"/>
      <c r="U26" s="156"/>
      <c r="V26" s="156"/>
      <c r="W26" s="156">
        <v>0</v>
      </c>
      <c r="X26" s="156"/>
      <c r="Y26" s="156"/>
      <c r="Z26" s="157">
        <f t="shared" si="1"/>
        <v>0</v>
      </c>
      <c r="AA26" s="158">
        <v>23</v>
      </c>
      <c r="AB26" s="154"/>
      <c r="AC26" s="204"/>
      <c r="AD26" s="159">
        <v>23</v>
      </c>
      <c r="AE26" s="154"/>
      <c r="AF26" s="206"/>
    </row>
    <row r="27" spans="1:32" ht="13.5" customHeight="1">
      <c r="A27" s="182">
        <v>24</v>
      </c>
      <c r="B27" s="154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7" t="str">
        <f t="shared" si="1"/>
        <v>     -</v>
      </c>
      <c r="AA27" s="158">
        <v>24</v>
      </c>
      <c r="AB27" s="154"/>
      <c r="AC27" s="204"/>
      <c r="AD27" s="159">
        <v>24</v>
      </c>
      <c r="AE27" s="154"/>
      <c r="AF27" s="206"/>
    </row>
    <row r="28" spans="1:32" ht="13.5" customHeight="1">
      <c r="A28" s="182">
        <v>25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7" t="str">
        <f t="shared" si="1"/>
        <v>     -</v>
      </c>
      <c r="AA28" s="158">
        <v>25</v>
      </c>
      <c r="AB28" s="154"/>
      <c r="AC28" s="204"/>
      <c r="AD28" s="159">
        <v>25</v>
      </c>
      <c r="AE28" s="154"/>
      <c r="AF28" s="206"/>
    </row>
    <row r="29" spans="1:32" ht="13.5" customHeight="1">
      <c r="A29" s="182">
        <v>26</v>
      </c>
      <c r="B29" s="154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7" t="str">
        <f t="shared" si="1"/>
        <v>     -</v>
      </c>
      <c r="AA29" s="158">
        <v>26</v>
      </c>
      <c r="AB29" s="154"/>
      <c r="AC29" s="204"/>
      <c r="AD29" s="159">
        <v>26</v>
      </c>
      <c r="AE29" s="154"/>
      <c r="AF29" s="206"/>
    </row>
    <row r="30" spans="1:32" ht="13.5" customHeight="1">
      <c r="A30" s="182">
        <v>27</v>
      </c>
      <c r="B30" s="154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20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7" t="str">
        <f t="shared" si="1"/>
        <v>     -</v>
      </c>
      <c r="AA30" s="158">
        <v>27</v>
      </c>
      <c r="AB30" s="154"/>
      <c r="AC30" s="204"/>
      <c r="AD30" s="159">
        <v>27</v>
      </c>
      <c r="AE30" s="154"/>
      <c r="AF30" s="206"/>
    </row>
    <row r="31" spans="1:32" ht="13.5" customHeight="1">
      <c r="A31" s="182">
        <v>28</v>
      </c>
      <c r="B31" s="154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 t="str">
        <f t="shared" si="1"/>
        <v>     -</v>
      </c>
      <c r="AA31" s="158">
        <v>28</v>
      </c>
      <c r="AB31" s="154"/>
      <c r="AC31" s="204"/>
      <c r="AD31" s="159">
        <v>28</v>
      </c>
      <c r="AE31" s="154"/>
      <c r="AF31" s="206"/>
    </row>
    <row r="32" spans="1:32" ht="13.5" customHeight="1">
      <c r="A32" s="182">
        <v>29</v>
      </c>
      <c r="B32" s="154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7" t="str">
        <f t="shared" si="1"/>
        <v>     -</v>
      </c>
      <c r="AA32" s="158">
        <v>29</v>
      </c>
      <c r="AB32" s="154"/>
      <c r="AC32" s="204"/>
      <c r="AD32" s="159">
        <v>29</v>
      </c>
      <c r="AE32" s="154"/>
      <c r="AF32" s="206"/>
    </row>
    <row r="33" spans="1:32" ht="13.5" customHeight="1">
      <c r="A33" s="182">
        <v>30</v>
      </c>
      <c r="B33" s="154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7" t="str">
        <f t="shared" si="1"/>
        <v>     -</v>
      </c>
      <c r="AA33" s="158">
        <v>30</v>
      </c>
      <c r="AB33" s="154"/>
      <c r="AC33" s="204"/>
      <c r="AD33" s="159">
        <v>30</v>
      </c>
      <c r="AE33" s="154"/>
      <c r="AF33" s="206"/>
    </row>
    <row r="34" spans="1:32" ht="13.5" customHeight="1">
      <c r="A34" s="182">
        <v>31</v>
      </c>
      <c r="B34" s="15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7" t="str">
        <f t="shared" si="1"/>
        <v>     -</v>
      </c>
      <c r="AA34" s="158">
        <v>31</v>
      </c>
      <c r="AB34" s="154"/>
      <c r="AC34" s="204"/>
      <c r="AD34" s="159">
        <v>31</v>
      </c>
      <c r="AE34" s="154"/>
      <c r="AF34" s="206"/>
    </row>
    <row r="35" spans="1:32" ht="13.5" customHeight="1">
      <c r="A35" s="160" t="s">
        <v>11</v>
      </c>
      <c r="B35" s="161">
        <f>IF(COUNT(B4:B34)=0,"   -",SUM(B4:B34))</f>
        <v>0</v>
      </c>
      <c r="C35" s="162">
        <f aca="true" t="shared" si="2" ref="C35:R35">IF(COUNT(C4:C34)=0,"   -",SUM(C4:C34))</f>
        <v>0.5</v>
      </c>
      <c r="D35" s="162">
        <f t="shared" si="2"/>
        <v>2.5</v>
      </c>
      <c r="E35" s="162">
        <f t="shared" si="2"/>
        <v>1</v>
      </c>
      <c r="F35" s="162">
        <f t="shared" si="2"/>
        <v>2.5</v>
      </c>
      <c r="G35" s="162">
        <f t="shared" si="2"/>
        <v>4</v>
      </c>
      <c r="H35" s="162">
        <f t="shared" si="2"/>
        <v>5</v>
      </c>
      <c r="I35" s="162">
        <f t="shared" si="2"/>
        <v>9.5</v>
      </c>
      <c r="J35" s="162">
        <f t="shared" si="2"/>
        <v>5.5</v>
      </c>
      <c r="K35" s="162">
        <f t="shared" si="2"/>
        <v>5</v>
      </c>
      <c r="L35" s="162">
        <f t="shared" si="2"/>
        <v>7</v>
      </c>
      <c r="M35" s="162">
        <f t="shared" si="2"/>
        <v>0</v>
      </c>
      <c r="N35" s="162">
        <f t="shared" si="2"/>
        <v>0</v>
      </c>
      <c r="O35" s="162">
        <f t="shared" si="2"/>
        <v>0</v>
      </c>
      <c r="P35" s="162">
        <f t="shared" si="2"/>
        <v>0.5</v>
      </c>
      <c r="Q35" s="162">
        <f t="shared" si="2"/>
        <v>1</v>
      </c>
      <c r="R35" s="162">
        <f t="shared" si="2"/>
        <v>1.5</v>
      </c>
      <c r="S35" s="162">
        <f aca="true" t="shared" si="3" ref="S35:Y35">IF(COUNT(S4:S34)=0,"   -",SUM(S4:S34))</f>
        <v>4.5</v>
      </c>
      <c r="T35" s="162">
        <f t="shared" si="3"/>
        <v>3.5</v>
      </c>
      <c r="U35" s="162">
        <f t="shared" si="3"/>
        <v>2.5</v>
      </c>
      <c r="V35" s="162">
        <f t="shared" si="3"/>
        <v>3</v>
      </c>
      <c r="W35" s="162">
        <f t="shared" si="3"/>
        <v>1.5</v>
      </c>
      <c r="X35" s="162">
        <f t="shared" si="3"/>
        <v>1.5</v>
      </c>
      <c r="Y35" s="162">
        <f t="shared" si="3"/>
        <v>1.5</v>
      </c>
      <c r="Z35" s="161">
        <f>SUM(B4:Y34)</f>
        <v>63.5</v>
      </c>
      <c r="AA35" s="163"/>
      <c r="AB35" s="164"/>
      <c r="AC35" s="165"/>
      <c r="AD35" s="166"/>
      <c r="AE35" s="164"/>
      <c r="AF35" s="167"/>
    </row>
    <row r="36" ht="13.5" customHeight="1"/>
    <row r="37" spans="1:7" ht="13.5" customHeight="1">
      <c r="A37" s="130" t="s">
        <v>12</v>
      </c>
      <c r="G37" s="130" t="s">
        <v>13</v>
      </c>
    </row>
    <row r="38" spans="1:31" ht="13.5" customHeight="1">
      <c r="A38" s="168" t="s">
        <v>14</v>
      </c>
      <c r="B38" s="169"/>
      <c r="C38" s="169"/>
      <c r="D38" s="170">
        <f>COUNTIF(日合計,"&gt;=0")</f>
        <v>15</v>
      </c>
      <c r="E38" s="171"/>
      <c r="F38" s="171"/>
      <c r="G38" s="137" t="s">
        <v>15</v>
      </c>
      <c r="H38" s="172"/>
      <c r="I38" s="172" t="s">
        <v>5</v>
      </c>
      <c r="J38" s="173" t="s">
        <v>8</v>
      </c>
      <c r="K38" s="171"/>
      <c r="L38" s="171"/>
      <c r="M38" s="137" t="s">
        <v>16</v>
      </c>
      <c r="N38" s="172"/>
      <c r="O38" s="172" t="s">
        <v>5</v>
      </c>
      <c r="P38" s="173" t="s">
        <v>10</v>
      </c>
      <c r="Q38" s="171"/>
      <c r="R38" s="171"/>
      <c r="S38" s="137" t="s">
        <v>6</v>
      </c>
      <c r="T38" s="172"/>
      <c r="U38" s="173" t="s">
        <v>5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13.5" customHeight="1">
      <c r="A39" s="174" t="s">
        <v>17</v>
      </c>
      <c r="B39" s="175"/>
      <c r="C39" s="175"/>
      <c r="D39" s="176">
        <f>COUNTIF(日合計,"&gt;=1")</f>
        <v>8</v>
      </c>
      <c r="E39" s="171"/>
      <c r="F39" s="171"/>
      <c r="G39" s="177"/>
      <c r="H39" s="178">
        <f>MAX(一時間最大)</f>
        <v>7.5</v>
      </c>
      <c r="I39" s="179">
        <v>13</v>
      </c>
      <c r="J39" s="211">
        <v>0.4576388888888889</v>
      </c>
      <c r="K39" s="171"/>
      <c r="L39" s="171"/>
      <c r="M39" s="177"/>
      <c r="N39" s="178">
        <f>MAX(十分間最大)</f>
        <v>3</v>
      </c>
      <c r="O39" s="179">
        <v>13</v>
      </c>
      <c r="P39" s="211">
        <v>0.43472222222222223</v>
      </c>
      <c r="Q39" s="171"/>
      <c r="R39" s="171"/>
      <c r="S39" s="177"/>
      <c r="T39" s="178">
        <f>MAX(日合計)</f>
        <v>35.5</v>
      </c>
      <c r="U39" s="181">
        <v>13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13.5" customHeight="1">
      <c r="A40" s="174" t="s">
        <v>18</v>
      </c>
      <c r="B40" s="175"/>
      <c r="C40" s="175"/>
      <c r="D40" s="176">
        <f>COUNTIF(日合計,"&gt;=10")</f>
        <v>2</v>
      </c>
      <c r="E40" s="171"/>
      <c r="F40" s="171"/>
      <c r="G40" s="182"/>
      <c r="H40" s="171"/>
      <c r="I40" s="179"/>
      <c r="J40" s="211"/>
      <c r="K40" s="171"/>
      <c r="L40" s="171"/>
      <c r="M40" s="182"/>
      <c r="N40" s="171"/>
      <c r="O40" s="179"/>
      <c r="P40" s="211"/>
      <c r="Q40" s="171"/>
      <c r="R40" s="171"/>
      <c r="S40" s="182"/>
      <c r="T40" s="171"/>
      <c r="U40" s="180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3.5" customHeight="1">
      <c r="A41" s="183" t="s">
        <v>19</v>
      </c>
      <c r="B41" s="184"/>
      <c r="C41" s="184"/>
      <c r="D41" s="185">
        <f>COUNTIF(日合計,"&gt;=30")</f>
        <v>1</v>
      </c>
      <c r="E41" s="171"/>
      <c r="F41" s="171"/>
      <c r="G41" s="186"/>
      <c r="H41" s="187"/>
      <c r="I41" s="218"/>
      <c r="J41" s="219"/>
      <c r="K41" s="171"/>
      <c r="L41" s="171"/>
      <c r="M41" s="186"/>
      <c r="N41" s="187"/>
      <c r="O41" s="218"/>
      <c r="P41" s="219"/>
      <c r="Q41" s="171"/>
      <c r="R41" s="171"/>
      <c r="S41" s="186"/>
      <c r="T41" s="187"/>
      <c r="U41" s="188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6:20" ht="13.5" customHeight="1">
      <c r="F42" s="189"/>
      <c r="K42" s="189"/>
      <c r="L42" s="189"/>
      <c r="M42" s="189"/>
      <c r="N42" s="189"/>
      <c r="O42" s="159"/>
      <c r="P42" s="206"/>
      <c r="Q42" s="189"/>
      <c r="R42" s="189"/>
      <c r="S42" s="189"/>
      <c r="T42" s="189"/>
    </row>
    <row r="43" spans="6:19" ht="13.5" customHeight="1"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</row>
    <row r="44" spans="5:20" ht="13.5" customHeight="1"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47"/>
    </row>
    <row r="45" spans="5:20" ht="13.5" customHeight="1">
      <c r="E45" s="190"/>
      <c r="T45" s="190"/>
    </row>
    <row r="46" spans="5:20" ht="13.5" customHeight="1">
      <c r="E46" s="191"/>
      <c r="T46" s="191"/>
    </row>
    <row r="47" spans="5:20" ht="13.5" customHeight="1">
      <c r="E47" s="189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89"/>
    </row>
    <row r="48" spans="1:19" ht="13.5" customHeight="1">
      <c r="A48" s="192"/>
      <c r="B48" s="192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</row>
    <row r="49" spans="6:19" ht="13.5" customHeight="1"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ht="13.5" customHeight="1"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2.5</v>
      </c>
      <c r="C4" s="77">
        <v>1</v>
      </c>
      <c r="D4" s="77">
        <v>0.5</v>
      </c>
      <c r="E4" s="77">
        <v>0.5</v>
      </c>
      <c r="F4" s="77">
        <v>0</v>
      </c>
      <c r="G4" s="77">
        <v>0.5</v>
      </c>
      <c r="H4" s="77">
        <v>0</v>
      </c>
      <c r="I4" s="77">
        <v>0.5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5.5</v>
      </c>
      <c r="AA4" s="109">
        <v>1</v>
      </c>
      <c r="AB4" s="76">
        <v>3</v>
      </c>
      <c r="AC4" s="207">
        <v>0.041666666666666664</v>
      </c>
      <c r="AD4" s="79">
        <v>1</v>
      </c>
      <c r="AE4" s="76">
        <v>1</v>
      </c>
      <c r="AF4" s="209">
        <v>0.03194444444444445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>
        <v>0</v>
      </c>
      <c r="M5" s="82">
        <v>0</v>
      </c>
      <c r="N5" s="82">
        <v>0</v>
      </c>
      <c r="O5" s="82">
        <v>0</v>
      </c>
      <c r="P5" s="82">
        <v>0.5</v>
      </c>
      <c r="Q5" s="82">
        <v>3.5</v>
      </c>
      <c r="R5" s="82">
        <v>4.5</v>
      </c>
      <c r="S5" s="82">
        <v>3</v>
      </c>
      <c r="T5" s="82">
        <v>0</v>
      </c>
      <c r="U5" s="82">
        <v>0</v>
      </c>
      <c r="V5" s="82">
        <v>0.5</v>
      </c>
      <c r="W5" s="82">
        <v>1</v>
      </c>
      <c r="X5" s="82">
        <v>0</v>
      </c>
      <c r="Y5" s="82">
        <v>1</v>
      </c>
      <c r="Z5" s="83">
        <f t="shared" si="0"/>
        <v>14</v>
      </c>
      <c r="AA5" s="110">
        <v>2</v>
      </c>
      <c r="AB5" s="80">
        <v>5.5</v>
      </c>
      <c r="AC5" s="208">
        <v>0.7263888888888889</v>
      </c>
      <c r="AD5" s="85">
        <v>2</v>
      </c>
      <c r="AE5" s="80">
        <v>2.5</v>
      </c>
      <c r="AF5" s="210">
        <v>0.6506944444444445</v>
      </c>
    </row>
    <row r="6" spans="1:32" ht="13.5" customHeight="1">
      <c r="A6" s="100">
        <v>3</v>
      </c>
      <c r="B6" s="80">
        <v>0.5</v>
      </c>
      <c r="C6" s="82">
        <v>0.5</v>
      </c>
      <c r="D6" s="82">
        <v>1</v>
      </c>
      <c r="E6" s="82">
        <v>4.5</v>
      </c>
      <c r="F6" s="82">
        <v>4.5</v>
      </c>
      <c r="G6" s="82">
        <v>6.5</v>
      </c>
      <c r="H6" s="82">
        <v>5</v>
      </c>
      <c r="I6" s="82">
        <v>1.5</v>
      </c>
      <c r="J6" s="82">
        <v>0</v>
      </c>
      <c r="K6" s="82">
        <v>0</v>
      </c>
      <c r="L6" s="82">
        <v>0</v>
      </c>
      <c r="M6" s="82">
        <v>0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24</v>
      </c>
      <c r="AA6" s="110">
        <v>3</v>
      </c>
      <c r="AB6" s="80">
        <v>7</v>
      </c>
      <c r="AC6" s="208">
        <v>0.2701388888888889</v>
      </c>
      <c r="AD6" s="85">
        <v>3</v>
      </c>
      <c r="AE6" s="80">
        <v>2</v>
      </c>
      <c r="AF6" s="210">
        <v>0.2520833333333333</v>
      </c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>
        <v>0</v>
      </c>
      <c r="E12" s="82">
        <v>0</v>
      </c>
      <c r="F12" s="82"/>
      <c r="G12" s="82"/>
      <c r="H12" s="82">
        <v>0</v>
      </c>
      <c r="I12" s="82">
        <v>0</v>
      </c>
      <c r="J12" s="82">
        <v>0</v>
      </c>
      <c r="K12" s="82">
        <v>0</v>
      </c>
      <c r="L12" s="82">
        <v>1</v>
      </c>
      <c r="M12" s="82">
        <v>1</v>
      </c>
      <c r="N12" s="82">
        <v>2.5</v>
      </c>
      <c r="O12" s="82">
        <v>1.5</v>
      </c>
      <c r="P12" s="82"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6</v>
      </c>
      <c r="AA12" s="110">
        <v>9</v>
      </c>
      <c r="AB12" s="80">
        <v>3</v>
      </c>
      <c r="AC12" s="208">
        <v>0.5347222222222222</v>
      </c>
      <c r="AD12" s="85">
        <v>9</v>
      </c>
      <c r="AE12" s="80">
        <v>1</v>
      </c>
      <c r="AF12" s="210">
        <v>0.525</v>
      </c>
    </row>
    <row r="13" spans="1:32" ht="13.5" customHeight="1">
      <c r="A13" s="100">
        <v>10</v>
      </c>
      <c r="B13" s="80"/>
      <c r="C13" s="82"/>
      <c r="D13" s="82">
        <v>0</v>
      </c>
      <c r="E13" s="82">
        <v>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/>
      <c r="J16" s="82">
        <v>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>
        <v>0</v>
      </c>
      <c r="X16" s="82"/>
      <c r="Y16" s="82">
        <v>0</v>
      </c>
      <c r="Z16" s="83">
        <f t="shared" si="0"/>
        <v>0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>
        <v>0</v>
      </c>
      <c r="O18" s="82">
        <v>0</v>
      </c>
      <c r="P18" s="82">
        <v>0</v>
      </c>
      <c r="Q18" s="82"/>
      <c r="R18" s="82"/>
      <c r="S18" s="82"/>
      <c r="T18" s="82">
        <v>0</v>
      </c>
      <c r="U18" s="82">
        <v>0</v>
      </c>
      <c r="V18" s="82">
        <v>0</v>
      </c>
      <c r="W18" s="82">
        <v>0</v>
      </c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>
        <v>0</v>
      </c>
      <c r="R20" s="82">
        <v>0</v>
      </c>
      <c r="S20" s="82">
        <v>0</v>
      </c>
      <c r="T20" s="82">
        <v>0</v>
      </c>
      <c r="U20" s="82"/>
      <c r="V20" s="82">
        <v>0</v>
      </c>
      <c r="W20" s="82">
        <v>0</v>
      </c>
      <c r="X20" s="82">
        <v>0</v>
      </c>
      <c r="Y20" s="82"/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>
        <v>0</v>
      </c>
      <c r="C21" s="82">
        <v>0</v>
      </c>
      <c r="D21" s="82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>
        <v>0</v>
      </c>
      <c r="N23" s="82">
        <v>0</v>
      </c>
      <c r="O23" s="82">
        <v>0.5</v>
      </c>
      <c r="P23" s="82">
        <v>1.5</v>
      </c>
      <c r="Q23" s="82">
        <v>0</v>
      </c>
      <c r="R23" s="82">
        <v>0.5</v>
      </c>
      <c r="S23" s="82">
        <v>3</v>
      </c>
      <c r="T23" s="82">
        <v>4.5</v>
      </c>
      <c r="U23" s="82">
        <v>4.5</v>
      </c>
      <c r="V23" s="82">
        <v>3.5</v>
      </c>
      <c r="W23" s="82">
        <v>3.5</v>
      </c>
      <c r="X23" s="82">
        <v>4</v>
      </c>
      <c r="Y23" s="82">
        <v>4.5</v>
      </c>
      <c r="Z23" s="83">
        <f t="shared" si="0"/>
        <v>30</v>
      </c>
      <c r="AA23" s="110">
        <v>20</v>
      </c>
      <c r="AB23" s="80">
        <v>5.5</v>
      </c>
      <c r="AC23" s="208">
        <v>0.8055555555555555</v>
      </c>
      <c r="AD23" s="85">
        <v>20</v>
      </c>
      <c r="AE23" s="80">
        <v>1.5</v>
      </c>
      <c r="AF23" s="210">
        <v>0.9993055555555556</v>
      </c>
    </row>
    <row r="24" spans="1:32" ht="13.5" customHeight="1">
      <c r="A24" s="196">
        <v>21</v>
      </c>
      <c r="B24" s="76">
        <v>3</v>
      </c>
      <c r="C24" s="77">
        <v>0.5</v>
      </c>
      <c r="D24" s="77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3.5</v>
      </c>
      <c r="AA24" s="109">
        <v>21</v>
      </c>
      <c r="AB24" s="76">
        <v>5</v>
      </c>
      <c r="AC24" s="207">
        <v>0.02013888888888889</v>
      </c>
      <c r="AD24" s="79">
        <v>21</v>
      </c>
      <c r="AE24" s="76">
        <v>1.5</v>
      </c>
      <c r="AF24" s="209">
        <v>0.02361111111111111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>
        <v>0</v>
      </c>
      <c r="N26" s="82">
        <v>0.5</v>
      </c>
      <c r="O26" s="82">
        <v>1</v>
      </c>
      <c r="P26" s="82">
        <v>3</v>
      </c>
      <c r="Q26" s="82">
        <v>1.5</v>
      </c>
      <c r="R26" s="82">
        <v>0.5</v>
      </c>
      <c r="S26" s="82">
        <v>3.5</v>
      </c>
      <c r="T26" s="82">
        <v>1</v>
      </c>
      <c r="U26" s="82">
        <v>0.5</v>
      </c>
      <c r="V26" s="82">
        <v>0</v>
      </c>
      <c r="W26" s="82"/>
      <c r="X26" s="82">
        <v>0</v>
      </c>
      <c r="Y26" s="82"/>
      <c r="Z26" s="83">
        <f t="shared" si="0"/>
        <v>11.5</v>
      </c>
      <c r="AA26" s="110">
        <v>23</v>
      </c>
      <c r="AB26" s="80">
        <v>4</v>
      </c>
      <c r="AC26" s="208">
        <v>0.75625</v>
      </c>
      <c r="AD26" s="85">
        <v>23</v>
      </c>
      <c r="AE26" s="80">
        <v>1</v>
      </c>
      <c r="AF26" s="210">
        <v>0.7472222222222222</v>
      </c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>
        <v>0</v>
      </c>
      <c r="K28" s="82">
        <v>0</v>
      </c>
      <c r="L28" s="82">
        <v>0.5</v>
      </c>
      <c r="M28" s="82">
        <v>0</v>
      </c>
      <c r="N28" s="82"/>
      <c r="O28" s="82">
        <v>0</v>
      </c>
      <c r="P28" s="82">
        <v>0</v>
      </c>
      <c r="Q28" s="82">
        <v>0</v>
      </c>
      <c r="R28" s="82">
        <v>0</v>
      </c>
      <c r="S28" s="82"/>
      <c r="T28" s="82"/>
      <c r="U28" s="82"/>
      <c r="V28" s="82"/>
      <c r="W28" s="82"/>
      <c r="X28" s="82"/>
      <c r="Y28" s="82"/>
      <c r="Z28" s="83">
        <f t="shared" si="0"/>
        <v>0.5</v>
      </c>
      <c r="AA28" s="110">
        <v>25</v>
      </c>
      <c r="AB28" s="80">
        <v>0.5</v>
      </c>
      <c r="AC28" s="208">
        <v>0.4666666666666666</v>
      </c>
      <c r="AD28" s="85">
        <v>25</v>
      </c>
      <c r="AE28" s="80">
        <v>0.5</v>
      </c>
      <c r="AF28" s="210">
        <v>0.43194444444444446</v>
      </c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>
        <v>0</v>
      </c>
      <c r="U31" s="82">
        <v>0</v>
      </c>
      <c r="V31" s="82">
        <v>0</v>
      </c>
      <c r="W31" s="82">
        <v>0.5</v>
      </c>
      <c r="X31" s="82">
        <v>0.5</v>
      </c>
      <c r="Y31" s="82">
        <v>0.5</v>
      </c>
      <c r="Z31" s="83">
        <f t="shared" si="0"/>
        <v>1.5</v>
      </c>
      <c r="AA31" s="110">
        <v>28</v>
      </c>
      <c r="AB31" s="80">
        <v>1</v>
      </c>
      <c r="AC31" s="208">
        <v>0.9569444444444444</v>
      </c>
      <c r="AD31" s="85">
        <v>28</v>
      </c>
      <c r="AE31" s="80">
        <v>0.5</v>
      </c>
      <c r="AF31" s="210">
        <v>1</v>
      </c>
    </row>
    <row r="32" spans="1:32" ht="13.5" customHeight="1">
      <c r="A32" s="100">
        <v>29</v>
      </c>
      <c r="B32" s="80">
        <v>2.5</v>
      </c>
      <c r="C32" s="82">
        <v>2.5</v>
      </c>
      <c r="D32" s="82">
        <v>2</v>
      </c>
      <c r="E32" s="82">
        <v>2</v>
      </c>
      <c r="F32" s="82">
        <v>1.5</v>
      </c>
      <c r="G32" s="82">
        <v>2</v>
      </c>
      <c r="H32" s="82">
        <v>1.5</v>
      </c>
      <c r="I32" s="82">
        <v>2</v>
      </c>
      <c r="J32" s="82">
        <v>1</v>
      </c>
      <c r="K32" s="82">
        <v>1</v>
      </c>
      <c r="L32" s="82">
        <v>0</v>
      </c>
      <c r="M32" s="82">
        <v>0.5</v>
      </c>
      <c r="N32" s="82">
        <v>0</v>
      </c>
      <c r="O32" s="82">
        <v>0.5</v>
      </c>
      <c r="P32" s="82">
        <v>0.5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/>
      <c r="W32" s="82"/>
      <c r="X32" s="82"/>
      <c r="Y32" s="82"/>
      <c r="Z32" s="83">
        <f t="shared" si="0"/>
        <v>19.5</v>
      </c>
      <c r="AA32" s="110">
        <v>29</v>
      </c>
      <c r="AB32" s="80">
        <v>3</v>
      </c>
      <c r="AC32" s="208">
        <v>0.08472222222222221</v>
      </c>
      <c r="AD32" s="85">
        <v>29</v>
      </c>
      <c r="AE32" s="80">
        <v>1</v>
      </c>
      <c r="AF32" s="210">
        <v>0.3104166666666667</v>
      </c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8.5</v>
      </c>
      <c r="C35" s="88">
        <f t="shared" si="1"/>
        <v>4.5</v>
      </c>
      <c r="D35" s="88">
        <f t="shared" si="1"/>
        <v>3.5</v>
      </c>
      <c r="E35" s="88">
        <f t="shared" si="1"/>
        <v>7</v>
      </c>
      <c r="F35" s="88">
        <f t="shared" si="1"/>
        <v>6</v>
      </c>
      <c r="G35" s="88">
        <f t="shared" si="1"/>
        <v>9</v>
      </c>
      <c r="H35" s="88">
        <f t="shared" si="1"/>
        <v>6.5</v>
      </c>
      <c r="I35" s="88">
        <f t="shared" si="1"/>
        <v>4</v>
      </c>
      <c r="J35" s="88">
        <f t="shared" si="1"/>
        <v>1</v>
      </c>
      <c r="K35" s="88">
        <f t="shared" si="1"/>
        <v>1</v>
      </c>
      <c r="L35" s="88">
        <f aca="true" t="shared" si="2" ref="L35:Y35">IF(COUNT(L4:L34)=0,"   -",SUM(L4:L34))</f>
        <v>1.5</v>
      </c>
      <c r="M35" s="88">
        <f t="shared" si="2"/>
        <v>1.5</v>
      </c>
      <c r="N35" s="88">
        <f t="shared" si="2"/>
        <v>3</v>
      </c>
      <c r="O35" s="88">
        <f t="shared" si="2"/>
        <v>3.5</v>
      </c>
      <c r="P35" s="88">
        <f t="shared" si="2"/>
        <v>5.5</v>
      </c>
      <c r="Q35" s="88">
        <f t="shared" si="2"/>
        <v>5</v>
      </c>
      <c r="R35" s="88">
        <f t="shared" si="2"/>
        <v>5.5</v>
      </c>
      <c r="S35" s="88">
        <f t="shared" si="2"/>
        <v>9.5</v>
      </c>
      <c r="T35" s="88">
        <f t="shared" si="2"/>
        <v>5.5</v>
      </c>
      <c r="U35" s="88">
        <f t="shared" si="2"/>
        <v>5</v>
      </c>
      <c r="V35" s="88">
        <f t="shared" si="2"/>
        <v>4</v>
      </c>
      <c r="W35" s="88">
        <f t="shared" si="2"/>
        <v>5</v>
      </c>
      <c r="X35" s="88">
        <f t="shared" si="2"/>
        <v>4.5</v>
      </c>
      <c r="Y35" s="88">
        <f t="shared" si="2"/>
        <v>6</v>
      </c>
      <c r="Z35" s="87">
        <f>SUM(B4:Y34)</f>
        <v>116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17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9</v>
      </c>
      <c r="E39" s="101"/>
      <c r="F39" s="101"/>
      <c r="G39" s="96"/>
      <c r="H39" s="97">
        <f>MAX(一時間最大)</f>
        <v>7</v>
      </c>
      <c r="I39" s="98">
        <v>3</v>
      </c>
      <c r="J39" s="212">
        <v>0.2701388888888889</v>
      </c>
      <c r="K39" s="101"/>
      <c r="L39" s="101"/>
      <c r="M39" s="96"/>
      <c r="N39" s="97">
        <f>MAX(十分間最大)</f>
        <v>2.5</v>
      </c>
      <c r="O39" s="98">
        <v>2</v>
      </c>
      <c r="P39" s="212">
        <v>0.6506944444444445</v>
      </c>
      <c r="Q39" s="101"/>
      <c r="R39" s="101"/>
      <c r="S39" s="96"/>
      <c r="T39" s="97">
        <f>MAX(日合計)</f>
        <v>30</v>
      </c>
      <c r="U39" s="112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5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>
        <v>0</v>
      </c>
      <c r="E4" s="77">
        <v>0</v>
      </c>
      <c r="F4" s="77">
        <v>0.5</v>
      </c>
      <c r="G4" s="77">
        <v>2</v>
      </c>
      <c r="H4" s="77">
        <v>1</v>
      </c>
      <c r="I4" s="77">
        <v>1.5</v>
      </c>
      <c r="J4" s="77">
        <v>1.5</v>
      </c>
      <c r="K4" s="77">
        <v>0</v>
      </c>
      <c r="L4" s="77">
        <v>0</v>
      </c>
      <c r="M4" s="77">
        <v>1.5</v>
      </c>
      <c r="N4" s="77">
        <v>0.5</v>
      </c>
      <c r="O4" s="77">
        <v>0</v>
      </c>
      <c r="P4" s="77">
        <v>0.5</v>
      </c>
      <c r="Q4" s="77">
        <v>0</v>
      </c>
      <c r="R4" s="77">
        <v>0</v>
      </c>
      <c r="S4" s="77">
        <v>0</v>
      </c>
      <c r="T4" s="77">
        <v>0</v>
      </c>
      <c r="U4" s="77">
        <v>0.5</v>
      </c>
      <c r="V4" s="77">
        <v>0</v>
      </c>
      <c r="W4" s="77">
        <v>0.5</v>
      </c>
      <c r="X4" s="77">
        <v>0.5</v>
      </c>
      <c r="Y4" s="77">
        <v>0</v>
      </c>
      <c r="Z4" s="78">
        <f aca="true" t="shared" si="0" ref="Z4:Z34">IF(COUNT(B4:Y4)=0,"     -",SUM(B4:Y4))</f>
        <v>10.5</v>
      </c>
      <c r="AA4" s="109">
        <v>1</v>
      </c>
      <c r="AB4" s="76">
        <v>2.5</v>
      </c>
      <c r="AC4" s="207">
        <v>0.36319444444444443</v>
      </c>
      <c r="AD4" s="79">
        <v>1</v>
      </c>
      <c r="AE4" s="76">
        <v>1</v>
      </c>
      <c r="AF4" s="209">
        <v>0.34652777777777777</v>
      </c>
    </row>
    <row r="5" spans="1:32" ht="13.5" customHeight="1">
      <c r="A5" s="100">
        <v>2</v>
      </c>
      <c r="B5" s="80">
        <v>0</v>
      </c>
      <c r="C5" s="202">
        <v>0</v>
      </c>
      <c r="D5" s="82">
        <v>0.5</v>
      </c>
      <c r="E5" s="82">
        <v>0</v>
      </c>
      <c r="F5" s="82">
        <v>0.5</v>
      </c>
      <c r="G5" s="82">
        <v>0.5</v>
      </c>
      <c r="H5" s="82">
        <v>0</v>
      </c>
      <c r="I5" s="82">
        <v>0.5</v>
      </c>
      <c r="J5" s="82">
        <v>0</v>
      </c>
      <c r="K5" s="82">
        <v>0.5</v>
      </c>
      <c r="L5" s="82">
        <v>0.5</v>
      </c>
      <c r="M5" s="82">
        <v>0</v>
      </c>
      <c r="N5" s="82">
        <v>0</v>
      </c>
      <c r="O5" s="82">
        <v>0.5</v>
      </c>
      <c r="P5" s="82">
        <v>0</v>
      </c>
      <c r="Q5" s="82">
        <v>1</v>
      </c>
      <c r="R5" s="82">
        <v>0</v>
      </c>
      <c r="S5" s="82">
        <v>0.5</v>
      </c>
      <c r="T5" s="82">
        <v>0</v>
      </c>
      <c r="U5" s="82">
        <v>0</v>
      </c>
      <c r="V5" s="82">
        <v>0.5</v>
      </c>
      <c r="W5" s="82">
        <v>0</v>
      </c>
      <c r="X5" s="82">
        <v>2</v>
      </c>
      <c r="Y5" s="82">
        <v>1.5</v>
      </c>
      <c r="Z5" s="83">
        <f t="shared" si="0"/>
        <v>9</v>
      </c>
      <c r="AA5" s="110">
        <v>2</v>
      </c>
      <c r="AB5" s="80">
        <v>3.5</v>
      </c>
      <c r="AC5" s="208">
        <v>0.9826388888888888</v>
      </c>
      <c r="AD5" s="85">
        <v>2</v>
      </c>
      <c r="AE5" s="80">
        <v>1</v>
      </c>
      <c r="AF5" s="210">
        <v>0.9715277777777778</v>
      </c>
    </row>
    <row r="6" spans="1:32" ht="13.5" customHeight="1">
      <c r="A6" s="100">
        <v>3</v>
      </c>
      <c r="B6" s="80">
        <v>0</v>
      </c>
      <c r="C6" s="82">
        <v>1.5</v>
      </c>
      <c r="D6" s="82">
        <v>0</v>
      </c>
      <c r="E6" s="82">
        <v>0</v>
      </c>
      <c r="F6" s="82">
        <v>0</v>
      </c>
      <c r="G6" s="82">
        <v>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1.5</v>
      </c>
      <c r="AA6" s="110">
        <v>3</v>
      </c>
      <c r="AB6" s="80">
        <v>1.5</v>
      </c>
      <c r="AC6" s="208">
        <v>0.08611111111111112</v>
      </c>
      <c r="AD6" s="85">
        <v>3</v>
      </c>
      <c r="AE6" s="80">
        <v>1.5</v>
      </c>
      <c r="AF6" s="210">
        <v>0.051388888888888894</v>
      </c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>
        <v>0</v>
      </c>
      <c r="G10" s="82">
        <v>0</v>
      </c>
      <c r="H10" s="82">
        <v>0</v>
      </c>
      <c r="I10" s="82">
        <v>0</v>
      </c>
      <c r="J10" s="82">
        <v>0.5</v>
      </c>
      <c r="K10" s="82">
        <v>0.5</v>
      </c>
      <c r="L10" s="82">
        <v>0.5</v>
      </c>
      <c r="M10" s="82">
        <v>0.5</v>
      </c>
      <c r="N10" s="82">
        <v>0</v>
      </c>
      <c r="O10" s="82">
        <v>0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2</v>
      </c>
      <c r="AA10" s="110">
        <v>7</v>
      </c>
      <c r="AB10" s="80">
        <v>1</v>
      </c>
      <c r="AC10" s="208">
        <v>0.4673611111111111</v>
      </c>
      <c r="AD10" s="85">
        <v>7</v>
      </c>
      <c r="AE10" s="80">
        <v>0.5</v>
      </c>
      <c r="AF10" s="210">
        <v>0.4680555555555555</v>
      </c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>
        <v>0</v>
      </c>
      <c r="K15" s="82">
        <v>0</v>
      </c>
      <c r="L15" s="82">
        <v>0</v>
      </c>
      <c r="M15" s="82">
        <v>0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>
        <v>0</v>
      </c>
      <c r="S17" s="82">
        <v>0</v>
      </c>
      <c r="T17" s="82">
        <v>0</v>
      </c>
      <c r="U17" s="82">
        <v>0.5</v>
      </c>
      <c r="V17" s="82">
        <v>0</v>
      </c>
      <c r="W17" s="82">
        <v>0.5</v>
      </c>
      <c r="X17" s="82">
        <v>1</v>
      </c>
      <c r="Y17" s="82">
        <v>0.5</v>
      </c>
      <c r="Z17" s="83">
        <f t="shared" si="0"/>
        <v>2.5</v>
      </c>
      <c r="AA17" s="110">
        <v>14</v>
      </c>
      <c r="AB17" s="80">
        <v>1</v>
      </c>
      <c r="AC17" s="208">
        <v>0.9888888888888889</v>
      </c>
      <c r="AD17" s="85">
        <v>14</v>
      </c>
      <c r="AE17" s="80">
        <v>0.5</v>
      </c>
      <c r="AF17" s="210">
        <v>0.9875</v>
      </c>
    </row>
    <row r="18" spans="1:32" ht="13.5" customHeight="1">
      <c r="A18" s="100">
        <v>15</v>
      </c>
      <c r="B18" s="80">
        <v>0</v>
      </c>
      <c r="C18" s="82">
        <v>0.5</v>
      </c>
      <c r="D18" s="82">
        <v>0</v>
      </c>
      <c r="E18" s="82">
        <v>0</v>
      </c>
      <c r="F18" s="82">
        <v>0</v>
      </c>
      <c r="G18" s="82">
        <v>0</v>
      </c>
      <c r="H18" s="82"/>
      <c r="I18" s="82"/>
      <c r="J18" s="82"/>
      <c r="K18" s="82"/>
      <c r="L18" s="82"/>
      <c r="M18" s="82"/>
      <c r="N18" s="82"/>
      <c r="O18" s="82"/>
      <c r="P18" s="82">
        <v>0</v>
      </c>
      <c r="Q18" s="82">
        <v>0</v>
      </c>
      <c r="R18" s="82">
        <v>0.5</v>
      </c>
      <c r="S18" s="82">
        <v>0.5</v>
      </c>
      <c r="T18" s="82">
        <v>0</v>
      </c>
      <c r="U18" s="82">
        <v>0.5</v>
      </c>
      <c r="V18" s="82">
        <v>1</v>
      </c>
      <c r="W18" s="82">
        <v>0.5</v>
      </c>
      <c r="X18" s="82">
        <v>0</v>
      </c>
      <c r="Y18" s="82">
        <v>0</v>
      </c>
      <c r="Z18" s="83">
        <f t="shared" si="0"/>
        <v>3.5</v>
      </c>
      <c r="AA18" s="110">
        <v>15</v>
      </c>
      <c r="AB18" s="80">
        <v>1.5</v>
      </c>
      <c r="AC18" s="208">
        <v>0.8965277777777777</v>
      </c>
      <c r="AD18" s="85">
        <v>15</v>
      </c>
      <c r="AE18" s="80">
        <v>0.5</v>
      </c>
      <c r="AF18" s="210">
        <v>0.9020833333333332</v>
      </c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>
        <v>0</v>
      </c>
      <c r="Q19" s="82">
        <v>0.5</v>
      </c>
      <c r="R19" s="82">
        <v>0</v>
      </c>
      <c r="S19" s="82">
        <v>0</v>
      </c>
      <c r="T19" s="82">
        <v>0</v>
      </c>
      <c r="U19" s="82">
        <v>0</v>
      </c>
      <c r="V19" s="82"/>
      <c r="W19" s="82">
        <v>0</v>
      </c>
      <c r="X19" s="82">
        <v>0</v>
      </c>
      <c r="Y19" s="82">
        <v>0</v>
      </c>
      <c r="Z19" s="83">
        <f t="shared" si="0"/>
        <v>0.5</v>
      </c>
      <c r="AA19" s="110">
        <v>16</v>
      </c>
      <c r="AB19" s="80">
        <v>0.5</v>
      </c>
      <c r="AC19" s="208">
        <v>0.6993055555555556</v>
      </c>
      <c r="AD19" s="85">
        <v>16</v>
      </c>
      <c r="AE19" s="80">
        <v>0.5</v>
      </c>
      <c r="AF19" s="210">
        <v>0.6645833333333333</v>
      </c>
    </row>
    <row r="20" spans="1:32" ht="13.5" customHeight="1">
      <c r="A20" s="100">
        <v>17</v>
      </c>
      <c r="B20" s="80">
        <v>0</v>
      </c>
      <c r="C20" s="82">
        <v>0</v>
      </c>
      <c r="D20" s="82">
        <v>0.5</v>
      </c>
      <c r="E20" s="82">
        <v>0</v>
      </c>
      <c r="F20" s="82">
        <v>0.5</v>
      </c>
      <c r="G20" s="82">
        <v>2.5</v>
      </c>
      <c r="H20" s="82">
        <v>3</v>
      </c>
      <c r="I20" s="82">
        <v>1.5</v>
      </c>
      <c r="J20" s="82">
        <v>2.5</v>
      </c>
      <c r="K20" s="82">
        <v>3.5</v>
      </c>
      <c r="L20" s="82">
        <v>3</v>
      </c>
      <c r="M20" s="82">
        <v>3</v>
      </c>
      <c r="N20" s="82">
        <v>1</v>
      </c>
      <c r="O20" s="82">
        <v>1.5</v>
      </c>
      <c r="P20" s="82">
        <v>1</v>
      </c>
      <c r="Q20" s="82">
        <v>0.5</v>
      </c>
      <c r="R20" s="82">
        <v>0</v>
      </c>
      <c r="S20" s="82">
        <v>0</v>
      </c>
      <c r="T20" s="82"/>
      <c r="U20" s="82"/>
      <c r="V20" s="82"/>
      <c r="W20" s="82"/>
      <c r="X20" s="82"/>
      <c r="Y20" s="82"/>
      <c r="Z20" s="83">
        <f t="shared" si="0"/>
        <v>24</v>
      </c>
      <c r="AA20" s="110">
        <v>17</v>
      </c>
      <c r="AB20" s="80">
        <v>4</v>
      </c>
      <c r="AC20" s="208">
        <v>0.43472222222222223</v>
      </c>
      <c r="AD20" s="85">
        <v>17</v>
      </c>
      <c r="AE20" s="80">
        <v>1</v>
      </c>
      <c r="AF20" s="210">
        <v>0.4791666666666667</v>
      </c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>
        <v>0</v>
      </c>
      <c r="G23" s="82"/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/>
      <c r="O23" s="82">
        <v>0</v>
      </c>
      <c r="P23" s="82">
        <v>0</v>
      </c>
      <c r="Q23" s="82">
        <v>0</v>
      </c>
      <c r="R23" s="82">
        <v>0</v>
      </c>
      <c r="S23" s="82">
        <v>0.5</v>
      </c>
      <c r="T23" s="82">
        <v>0.5</v>
      </c>
      <c r="U23" s="82">
        <v>0.5</v>
      </c>
      <c r="V23" s="82">
        <v>0.5</v>
      </c>
      <c r="W23" s="82">
        <v>0</v>
      </c>
      <c r="X23" s="82">
        <v>0</v>
      </c>
      <c r="Y23" s="82">
        <v>0.5</v>
      </c>
      <c r="Z23" s="83">
        <f t="shared" si="0"/>
        <v>2.5</v>
      </c>
      <c r="AA23" s="110">
        <v>20</v>
      </c>
      <c r="AB23" s="80">
        <v>1</v>
      </c>
      <c r="AC23" s="208">
        <v>0.8152777777777778</v>
      </c>
      <c r="AD23" s="85">
        <v>20</v>
      </c>
      <c r="AE23" s="80">
        <v>0.5</v>
      </c>
      <c r="AF23" s="210">
        <v>0.9958333333333332</v>
      </c>
    </row>
    <row r="24" spans="1:32" ht="13.5" customHeight="1">
      <c r="A24" s="196">
        <v>21</v>
      </c>
      <c r="B24" s="76">
        <v>0</v>
      </c>
      <c r="C24" s="77">
        <v>0</v>
      </c>
      <c r="D24" s="77">
        <v>0.5</v>
      </c>
      <c r="E24" s="77">
        <v>2.5</v>
      </c>
      <c r="F24" s="77">
        <v>2.5</v>
      </c>
      <c r="G24" s="77">
        <v>4.5</v>
      </c>
      <c r="H24" s="77">
        <v>1.5</v>
      </c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11.5</v>
      </c>
      <c r="AA24" s="109">
        <v>21</v>
      </c>
      <c r="AB24" s="76">
        <v>5</v>
      </c>
      <c r="AC24" s="207">
        <v>0.2659722222222222</v>
      </c>
      <c r="AD24" s="79">
        <v>21</v>
      </c>
      <c r="AE24" s="76">
        <v>3</v>
      </c>
      <c r="AF24" s="209">
        <v>0.24722222222222223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>
        <v>0</v>
      </c>
      <c r="R30" s="82">
        <v>0</v>
      </c>
      <c r="S30" s="82">
        <v>0.5</v>
      </c>
      <c r="T30" s="82">
        <v>0.5</v>
      </c>
      <c r="U30" s="82">
        <v>0</v>
      </c>
      <c r="V30" s="82">
        <v>0</v>
      </c>
      <c r="W30" s="82">
        <v>0</v>
      </c>
      <c r="X30" s="82"/>
      <c r="Y30" s="82"/>
      <c r="Z30" s="83">
        <f t="shared" si="0"/>
        <v>1</v>
      </c>
      <c r="AA30" s="110">
        <v>27</v>
      </c>
      <c r="AB30" s="80">
        <v>1</v>
      </c>
      <c r="AC30" s="208">
        <v>0.7680555555555556</v>
      </c>
      <c r="AD30" s="85">
        <v>27</v>
      </c>
      <c r="AE30" s="80">
        <v>0.5</v>
      </c>
      <c r="AF30" s="210">
        <v>0.7722222222222223</v>
      </c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2</v>
      </c>
      <c r="D35" s="88">
        <f t="shared" si="1"/>
        <v>1.5</v>
      </c>
      <c r="E35" s="88">
        <f t="shared" si="1"/>
        <v>2.5</v>
      </c>
      <c r="F35" s="88">
        <f t="shared" si="1"/>
        <v>4</v>
      </c>
      <c r="G35" s="88">
        <f t="shared" si="1"/>
        <v>9.5</v>
      </c>
      <c r="H35" s="88">
        <f t="shared" si="1"/>
        <v>5.5</v>
      </c>
      <c r="I35" s="88">
        <f t="shared" si="1"/>
        <v>3.5</v>
      </c>
      <c r="J35" s="88">
        <f t="shared" si="1"/>
        <v>4.5</v>
      </c>
      <c r="K35" s="88">
        <f t="shared" si="1"/>
        <v>4.5</v>
      </c>
      <c r="L35" s="88">
        <f aca="true" t="shared" si="2" ref="L35:Y35">IF(COUNT(L4:L34)=0,"   -",SUM(L4:L34))</f>
        <v>4</v>
      </c>
      <c r="M35" s="88">
        <f t="shared" si="2"/>
        <v>5</v>
      </c>
      <c r="N35" s="88">
        <f t="shared" si="2"/>
        <v>1.5</v>
      </c>
      <c r="O35" s="88">
        <f t="shared" si="2"/>
        <v>2</v>
      </c>
      <c r="P35" s="88">
        <f t="shared" si="2"/>
        <v>1.5</v>
      </c>
      <c r="Q35" s="88">
        <f t="shared" si="2"/>
        <v>2</v>
      </c>
      <c r="R35" s="88">
        <f t="shared" si="2"/>
        <v>0.5</v>
      </c>
      <c r="S35" s="88">
        <f t="shared" si="2"/>
        <v>2</v>
      </c>
      <c r="T35" s="88">
        <f t="shared" si="2"/>
        <v>1</v>
      </c>
      <c r="U35" s="88">
        <f t="shared" si="2"/>
        <v>2</v>
      </c>
      <c r="V35" s="88">
        <f t="shared" si="2"/>
        <v>2</v>
      </c>
      <c r="W35" s="88">
        <f t="shared" si="2"/>
        <v>1.5</v>
      </c>
      <c r="X35" s="88">
        <f t="shared" si="2"/>
        <v>3.5</v>
      </c>
      <c r="Y35" s="88">
        <f t="shared" si="2"/>
        <v>2.5</v>
      </c>
      <c r="Z35" s="87">
        <f>SUM(B4:Y34)</f>
        <v>68.5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12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5</v>
      </c>
      <c r="I39" s="98">
        <v>21</v>
      </c>
      <c r="J39" s="212">
        <v>0.2659722222222222</v>
      </c>
      <c r="K39" s="101"/>
      <c r="L39" s="101"/>
      <c r="M39" s="96"/>
      <c r="N39" s="97">
        <f>MAX(十分間最大)</f>
        <v>3</v>
      </c>
      <c r="O39" s="98">
        <v>21</v>
      </c>
      <c r="P39" s="212">
        <v>0.24722222222222223</v>
      </c>
      <c r="Q39" s="101"/>
      <c r="R39" s="101"/>
      <c r="S39" s="96"/>
      <c r="T39" s="97">
        <f>MAX(日合計)</f>
        <v>24</v>
      </c>
      <c r="U39" s="112">
        <v>17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3</v>
      </c>
      <c r="E40" s="101"/>
      <c r="F40" s="101"/>
      <c r="G40" s="100"/>
      <c r="H40" s="101"/>
      <c r="I40" s="98"/>
      <c r="J40" s="21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217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>
        <v>0</v>
      </c>
      <c r="N13" s="82"/>
      <c r="O13" s="82">
        <v>0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>
        <v>0</v>
      </c>
      <c r="W20" s="82">
        <v>0</v>
      </c>
      <c r="X20" s="82">
        <v>0</v>
      </c>
      <c r="Y20" s="82">
        <v>0.5</v>
      </c>
      <c r="Z20" s="83">
        <f t="shared" si="0"/>
        <v>0.5</v>
      </c>
      <c r="AA20" s="110">
        <v>17</v>
      </c>
      <c r="AB20" s="80">
        <v>0.5</v>
      </c>
      <c r="AC20" s="208">
        <v>1</v>
      </c>
      <c r="AD20" s="85">
        <v>17</v>
      </c>
      <c r="AE20" s="80">
        <v>0.5</v>
      </c>
      <c r="AF20" s="210">
        <v>0.9944444444444445</v>
      </c>
    </row>
    <row r="21" spans="1:32" ht="13.5" customHeight="1">
      <c r="A21" s="100">
        <v>18</v>
      </c>
      <c r="B21" s="80">
        <v>0</v>
      </c>
      <c r="C21" s="82">
        <v>0</v>
      </c>
      <c r="D21" s="82">
        <v>0</v>
      </c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0</v>
      </c>
      <c r="V21" s="82"/>
      <c r="W21" s="82">
        <v>0</v>
      </c>
      <c r="X21" s="82">
        <v>0.5</v>
      </c>
      <c r="Y21" s="82">
        <v>0</v>
      </c>
      <c r="Z21" s="83">
        <f t="shared" si="0"/>
        <v>0.5</v>
      </c>
      <c r="AA21" s="110">
        <v>18</v>
      </c>
      <c r="AB21" s="80">
        <v>0.5</v>
      </c>
      <c r="AC21" s="208">
        <v>0.975</v>
      </c>
      <c r="AD21" s="85">
        <v>18</v>
      </c>
      <c r="AE21" s="80">
        <v>0.5</v>
      </c>
      <c r="AF21" s="210">
        <v>0.9402777777777778</v>
      </c>
    </row>
    <row r="22" spans="1:32" ht="13.5" customHeight="1">
      <c r="A22" s="100">
        <v>19</v>
      </c>
      <c r="B22" s="80"/>
      <c r="C22" s="82"/>
      <c r="D22" s="82">
        <v>0</v>
      </c>
      <c r="E22" s="82">
        <v>0</v>
      </c>
      <c r="F22" s="82">
        <v>0</v>
      </c>
      <c r="G22" s="82">
        <v>0.5</v>
      </c>
      <c r="H22" s="82">
        <v>1</v>
      </c>
      <c r="I22" s="82">
        <v>1</v>
      </c>
      <c r="J22" s="82">
        <v>0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2.5</v>
      </c>
      <c r="AA22" s="110">
        <v>19</v>
      </c>
      <c r="AB22" s="80">
        <v>1.5</v>
      </c>
      <c r="AC22" s="208">
        <v>0.2659722222222222</v>
      </c>
      <c r="AD22" s="85">
        <v>19</v>
      </c>
      <c r="AE22" s="80">
        <v>0.5</v>
      </c>
      <c r="AF22" s="210">
        <v>0.3333333333333333</v>
      </c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>
        <v>0</v>
      </c>
      <c r="R23" s="82"/>
      <c r="S23" s="82">
        <v>0</v>
      </c>
      <c r="T23" s="82">
        <v>1</v>
      </c>
      <c r="U23" s="82">
        <v>1</v>
      </c>
      <c r="V23" s="82">
        <v>0.5</v>
      </c>
      <c r="W23" s="82"/>
      <c r="X23" s="82"/>
      <c r="Y23" s="82"/>
      <c r="Z23" s="83">
        <f t="shared" si="0"/>
        <v>2.5</v>
      </c>
      <c r="AA23" s="110">
        <v>20</v>
      </c>
      <c r="AB23" s="80">
        <v>2</v>
      </c>
      <c r="AC23" s="208">
        <v>0.8229166666666666</v>
      </c>
      <c r="AD23" s="85">
        <v>20</v>
      </c>
      <c r="AE23" s="80">
        <v>0.5</v>
      </c>
      <c r="AF23" s="210">
        <v>0.8430555555555556</v>
      </c>
    </row>
    <row r="24" spans="1:32" ht="13.5" customHeight="1">
      <c r="A24" s="196">
        <v>21</v>
      </c>
      <c r="B24" s="76"/>
      <c r="C24" s="77"/>
      <c r="D24" s="77"/>
      <c r="E24" s="77">
        <v>0</v>
      </c>
      <c r="F24" s="77">
        <v>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>
        <v>0</v>
      </c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>
        <v>0</v>
      </c>
      <c r="W34" s="82">
        <v>0</v>
      </c>
      <c r="X34" s="82">
        <v>0</v>
      </c>
      <c r="Y34" s="82">
        <v>0</v>
      </c>
      <c r="Z34" s="83">
        <f t="shared" si="0"/>
        <v>0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0</v>
      </c>
      <c r="D35" s="88">
        <f t="shared" si="1"/>
        <v>0</v>
      </c>
      <c r="E35" s="88">
        <f t="shared" si="1"/>
        <v>0</v>
      </c>
      <c r="F35" s="88">
        <f t="shared" si="1"/>
        <v>0</v>
      </c>
      <c r="G35" s="88">
        <f t="shared" si="1"/>
        <v>0.5</v>
      </c>
      <c r="H35" s="88">
        <f t="shared" si="1"/>
        <v>1</v>
      </c>
      <c r="I35" s="88">
        <f t="shared" si="1"/>
        <v>1</v>
      </c>
      <c r="J35" s="88">
        <f t="shared" si="1"/>
        <v>0</v>
      </c>
      <c r="K35" s="88" t="str">
        <f t="shared" si="1"/>
        <v>   -</v>
      </c>
      <c r="L35" s="88" t="str">
        <f aca="true" t="shared" si="2" ref="L35:Y35">IF(COUNT(L4:L34)=0,"   -",SUM(L4:L34))</f>
        <v>   -</v>
      </c>
      <c r="M35" s="88">
        <f t="shared" si="2"/>
        <v>0</v>
      </c>
      <c r="N35" s="88" t="str">
        <f t="shared" si="2"/>
        <v>   -</v>
      </c>
      <c r="O35" s="88">
        <f t="shared" si="2"/>
        <v>0</v>
      </c>
      <c r="P35" s="88" t="str">
        <f t="shared" si="2"/>
        <v>   -</v>
      </c>
      <c r="Q35" s="88">
        <f t="shared" si="2"/>
        <v>0</v>
      </c>
      <c r="R35" s="88">
        <f t="shared" si="2"/>
        <v>0</v>
      </c>
      <c r="S35" s="88">
        <f t="shared" si="2"/>
        <v>0</v>
      </c>
      <c r="T35" s="88">
        <f t="shared" si="2"/>
        <v>1</v>
      </c>
      <c r="U35" s="88">
        <f t="shared" si="2"/>
        <v>1</v>
      </c>
      <c r="V35" s="88">
        <f t="shared" si="2"/>
        <v>0.5</v>
      </c>
      <c r="W35" s="88">
        <f t="shared" si="2"/>
        <v>0</v>
      </c>
      <c r="X35" s="88">
        <f t="shared" si="2"/>
        <v>0.5</v>
      </c>
      <c r="Y35" s="88">
        <f t="shared" si="2"/>
        <v>0.5</v>
      </c>
      <c r="Z35" s="87">
        <f>SUM(B4:Y34)</f>
        <v>6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9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2</v>
      </c>
      <c r="E39" s="101"/>
      <c r="F39" s="101"/>
      <c r="G39" s="96"/>
      <c r="H39" s="97">
        <f>MAX(一時間最大)</f>
        <v>2</v>
      </c>
      <c r="I39" s="98">
        <v>20</v>
      </c>
      <c r="J39" s="212">
        <v>0.8229166666666666</v>
      </c>
      <c r="K39" s="101"/>
      <c r="L39" s="101"/>
      <c r="M39" s="96"/>
      <c r="N39" s="97">
        <f>MAX(十分間最大)</f>
        <v>0.5</v>
      </c>
      <c r="O39" s="98">
        <v>17</v>
      </c>
      <c r="P39" s="212">
        <v>0.9944444444444445</v>
      </c>
      <c r="Q39" s="101"/>
      <c r="R39" s="101"/>
      <c r="S39" s="96"/>
      <c r="T39" s="97">
        <f>MAX(日合計)</f>
        <v>2.5</v>
      </c>
      <c r="U39" s="112">
        <v>19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0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>
        <v>18</v>
      </c>
      <c r="P40" s="212">
        <v>0.9402777777777778</v>
      </c>
      <c r="Q40" s="101"/>
      <c r="R40" s="101"/>
      <c r="S40" s="100"/>
      <c r="T40" s="101"/>
      <c r="U40" s="112">
        <v>20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>
        <v>19</v>
      </c>
      <c r="P41" s="217">
        <v>0.3333333333333333</v>
      </c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>
        <v>20</v>
      </c>
      <c r="P42" s="210">
        <v>0.8430555555555556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20</v>
      </c>
      <c r="B1" s="19"/>
      <c r="C1" s="20"/>
      <c r="D1" s="20"/>
      <c r="E1" s="20"/>
      <c r="F1" s="20"/>
      <c r="G1" s="20"/>
      <c r="H1" s="19"/>
      <c r="I1" s="194">
        <f>'１月'!Z1</f>
        <v>2000</v>
      </c>
      <c r="J1" s="193" t="s">
        <v>1</v>
      </c>
      <c r="K1" s="193" t="str">
        <f>("（平成"&amp;TEXT((I1-1988),"0")&amp;"年）")</f>
        <v>（平成12年）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 t="str">
        <f>'３月'!Z4</f>
        <v>     -</v>
      </c>
      <c r="E5" s="41" t="str">
        <f>'４月'!Z4</f>
        <v>     -</v>
      </c>
      <c r="F5" s="41">
        <f>'５月'!Z4</f>
        <v>0</v>
      </c>
      <c r="G5" s="37">
        <f>'６月'!Z4</f>
        <v>8</v>
      </c>
      <c r="H5" s="37">
        <f>'７月'!Z4</f>
        <v>0</v>
      </c>
      <c r="I5" s="37" t="str">
        <f>'８月'!Z4</f>
        <v>     -</v>
      </c>
      <c r="J5" s="37">
        <f>'９月'!Z4</f>
        <v>0</v>
      </c>
      <c r="K5" s="37">
        <f>'10月'!Z4</f>
        <v>5.5</v>
      </c>
      <c r="L5" s="37">
        <f>'11月'!Z4</f>
        <v>10.5</v>
      </c>
      <c r="M5" s="38" t="str">
        <f>'12月'!Z4</f>
        <v>     -</v>
      </c>
      <c r="N5" s="21"/>
    </row>
    <row r="6" spans="1:14" ht="18" customHeight="1">
      <c r="A6" s="39">
        <v>2</v>
      </c>
      <c r="B6" s="40">
        <f>'１月'!Z5</f>
        <v>0</v>
      </c>
      <c r="C6" s="41" t="str">
        <f>'２月'!Z5</f>
        <v>     -</v>
      </c>
      <c r="D6" s="41" t="str">
        <f>'３月'!Z5</f>
        <v>     -</v>
      </c>
      <c r="E6" s="41" t="str">
        <f>'４月'!Z5</f>
        <v>     -</v>
      </c>
      <c r="F6" s="41">
        <f>'５月'!Z5</f>
        <v>3</v>
      </c>
      <c r="G6" s="41" t="str">
        <f>'６月'!Z5</f>
        <v>     -</v>
      </c>
      <c r="H6" s="41">
        <f>'７月'!Z5</f>
        <v>2</v>
      </c>
      <c r="I6" s="41">
        <f>'８月'!Z5</f>
        <v>0</v>
      </c>
      <c r="J6" s="41">
        <f>'９月'!Z5</f>
        <v>8</v>
      </c>
      <c r="K6" s="41">
        <f>'10月'!Z5</f>
        <v>14</v>
      </c>
      <c r="L6" s="41">
        <f>'11月'!Z5</f>
        <v>9</v>
      </c>
      <c r="M6" s="42" t="str">
        <f>'12月'!Z5</f>
        <v>     -</v>
      </c>
      <c r="N6" s="21"/>
    </row>
    <row r="7" spans="1:14" ht="18" customHeight="1">
      <c r="A7" s="39">
        <v>3</v>
      </c>
      <c r="B7" s="40">
        <f>'１月'!Z6</f>
        <v>0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4.5</v>
      </c>
      <c r="G7" s="41">
        <f>'６月'!Z6</f>
        <v>15</v>
      </c>
      <c r="H7" s="41">
        <f>'７月'!Z6</f>
        <v>0</v>
      </c>
      <c r="I7" s="41" t="str">
        <f>'８月'!Z6</f>
        <v>     -</v>
      </c>
      <c r="J7" s="41">
        <f>'９月'!Z6</f>
        <v>0</v>
      </c>
      <c r="K7" s="41">
        <f>'10月'!Z6</f>
        <v>24</v>
      </c>
      <c r="L7" s="41">
        <f>'11月'!Z6</f>
        <v>1.5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</v>
      </c>
      <c r="D8" s="41">
        <f>'３月'!Z7</f>
        <v>12.5</v>
      </c>
      <c r="E8" s="41" t="str">
        <f>'４月'!Z7</f>
        <v>     -</v>
      </c>
      <c r="F8" s="41">
        <f>'５月'!Z7</f>
        <v>2</v>
      </c>
      <c r="G8" s="41" t="str">
        <f>'６月'!Z7</f>
        <v>     -</v>
      </c>
      <c r="H8" s="41">
        <f>'７月'!Z7</f>
        <v>5</v>
      </c>
      <c r="I8" s="41" t="str">
        <f>'８月'!Z7</f>
        <v>     -</v>
      </c>
      <c r="J8" s="41">
        <f>'９月'!Z7</f>
        <v>0</v>
      </c>
      <c r="K8" s="41" t="str">
        <f>'10月'!Z7</f>
        <v>     -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</v>
      </c>
      <c r="C9" s="41" t="str">
        <f>'２月'!Z8</f>
        <v>     -</v>
      </c>
      <c r="D9" s="41">
        <f>'３月'!Z8</f>
        <v>0</v>
      </c>
      <c r="E9" s="41">
        <f>'４月'!Z8</f>
        <v>25</v>
      </c>
      <c r="F9" s="41" t="str">
        <f>'５月'!Z8</f>
        <v>     -</v>
      </c>
      <c r="G9" s="41" t="str">
        <f>'６月'!Z8</f>
        <v>     -</v>
      </c>
      <c r="H9" s="41" t="str">
        <f>'７月'!Z8</f>
        <v>     -</v>
      </c>
      <c r="I9" s="41" t="str">
        <f>'８月'!Z8</f>
        <v>     -</v>
      </c>
      <c r="J9" s="41">
        <f>'９月'!Z8</f>
        <v>19</v>
      </c>
      <c r="K9" s="41" t="str">
        <f>'10月'!Z8</f>
        <v>     -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0</v>
      </c>
      <c r="C10" s="41">
        <f>'２月'!Z9</f>
        <v>0</v>
      </c>
      <c r="D10" s="41">
        <f>'３月'!Z9</f>
        <v>0</v>
      </c>
      <c r="E10" s="41" t="str">
        <f>'４月'!Z9</f>
        <v>     -</v>
      </c>
      <c r="F10" s="41" t="str">
        <f>'５月'!Z9</f>
        <v>     -</v>
      </c>
      <c r="G10" s="41" t="str">
        <f>'６月'!Z9</f>
        <v>     -</v>
      </c>
      <c r="H10" s="41" t="str">
        <f>'７月'!Z9</f>
        <v>     -</v>
      </c>
      <c r="I10" s="41" t="str">
        <f>'８月'!Z9</f>
        <v>     -</v>
      </c>
      <c r="J10" s="41">
        <f>'９月'!Z9</f>
        <v>2.5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1</v>
      </c>
      <c r="C11" s="41" t="str">
        <f>'２月'!Z10</f>
        <v>     -</v>
      </c>
      <c r="D11" s="41" t="str">
        <f>'３月'!Z10</f>
        <v>     -</v>
      </c>
      <c r="E11" s="41">
        <f>'４月'!Z10</f>
        <v>0</v>
      </c>
      <c r="F11" s="41" t="str">
        <f>'５月'!Z10</f>
        <v>     -</v>
      </c>
      <c r="G11" s="41" t="str">
        <f>'６月'!Z10</f>
        <v>     -</v>
      </c>
      <c r="H11" s="41">
        <f>'７月'!Z10</f>
        <v>47</v>
      </c>
      <c r="I11" s="41" t="str">
        <f>'８月'!Z10</f>
        <v>     -</v>
      </c>
      <c r="J11" s="41">
        <f>'９月'!Z10</f>
        <v>24</v>
      </c>
      <c r="K11" s="41" t="str">
        <f>'10月'!Z10</f>
        <v>     -</v>
      </c>
      <c r="L11" s="41">
        <f>'11月'!Z10</f>
        <v>2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1.5</v>
      </c>
      <c r="D12" s="41">
        <f>'３月'!Z11</f>
        <v>0</v>
      </c>
      <c r="E12" s="41" t="str">
        <f>'４月'!Z11</f>
        <v>     -</v>
      </c>
      <c r="F12" s="41">
        <f>'５月'!Z11</f>
        <v>9.5</v>
      </c>
      <c r="G12" s="41">
        <f>'６月'!Z11</f>
        <v>5</v>
      </c>
      <c r="H12" s="41">
        <f>'７月'!Z11</f>
        <v>135.5</v>
      </c>
      <c r="I12" s="41">
        <f>'８月'!Z11</f>
        <v>0</v>
      </c>
      <c r="J12" s="41">
        <f>'９月'!Z11</f>
        <v>3.5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0.5</v>
      </c>
      <c r="D13" s="41" t="str">
        <f>'３月'!Z12</f>
        <v>     -</v>
      </c>
      <c r="E13" s="41" t="str">
        <f>'４月'!Z12</f>
        <v>     -</v>
      </c>
      <c r="F13" s="41" t="str">
        <f>'５月'!Z12</f>
        <v>     -</v>
      </c>
      <c r="G13" s="41">
        <f>'６月'!Z12</f>
        <v>49.5</v>
      </c>
      <c r="H13" s="41">
        <f>'７月'!Z12</f>
        <v>13</v>
      </c>
      <c r="I13" s="41">
        <f>'８月'!Z12</f>
        <v>1.5</v>
      </c>
      <c r="J13" s="41">
        <f>'９月'!Z12</f>
        <v>0.5</v>
      </c>
      <c r="K13" s="41">
        <f>'10月'!Z12</f>
        <v>6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>
        <f>'１月'!Z13</f>
        <v>13.5</v>
      </c>
      <c r="C14" s="45" t="str">
        <f>'２月'!Z13</f>
        <v>     -</v>
      </c>
      <c r="D14" s="45" t="str">
        <f>'３月'!Z13</f>
        <v>     -</v>
      </c>
      <c r="E14" s="45">
        <f>'４月'!Z13</f>
        <v>9.5</v>
      </c>
      <c r="F14" s="45" t="str">
        <f>'５月'!Z13</f>
        <v>     -</v>
      </c>
      <c r="G14" s="45">
        <f>'６月'!Z13</f>
        <v>6</v>
      </c>
      <c r="H14" s="45">
        <f>'７月'!Z13</f>
        <v>0.5</v>
      </c>
      <c r="I14" s="45">
        <f>'８月'!Z13</f>
        <v>0</v>
      </c>
      <c r="J14" s="45" t="str">
        <f>'９月'!Z13</f>
        <v>     -</v>
      </c>
      <c r="K14" s="45">
        <f>'10月'!Z13</f>
        <v>0</v>
      </c>
      <c r="L14" s="45" t="str">
        <f>'11月'!Z13</f>
        <v>     -</v>
      </c>
      <c r="M14" s="46">
        <f>'12月'!Z13</f>
        <v>0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23.5</v>
      </c>
      <c r="F15" s="37">
        <f>'５月'!Z14</f>
        <v>0</v>
      </c>
      <c r="G15" s="37">
        <f>'６月'!Z14</f>
        <v>17.5</v>
      </c>
      <c r="H15" s="37" t="str">
        <f>'７月'!Z14</f>
        <v>     -</v>
      </c>
      <c r="I15" s="37" t="str">
        <f>'８月'!Z14</f>
        <v>     -</v>
      </c>
      <c r="J15" s="37">
        <f>'９月'!Z14</f>
        <v>117</v>
      </c>
      <c r="K15" s="37" t="str">
        <f>'10月'!Z14</f>
        <v>     -</v>
      </c>
      <c r="L15" s="37" t="str">
        <f>'11月'!Z14</f>
        <v>     -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7</v>
      </c>
      <c r="C16" s="41" t="str">
        <f>'２月'!Z15</f>
        <v>     -</v>
      </c>
      <c r="D16" s="41">
        <f>'３月'!Z15</f>
        <v>0</v>
      </c>
      <c r="E16" s="41" t="str">
        <f>'４月'!Z15</f>
        <v>     -</v>
      </c>
      <c r="F16" s="41">
        <f>'５月'!Z15</f>
        <v>4.5</v>
      </c>
      <c r="G16" s="41">
        <f>'６月'!Z15</f>
        <v>3</v>
      </c>
      <c r="H16" s="41" t="str">
        <f>'７月'!Z15</f>
        <v>     -</v>
      </c>
      <c r="I16" s="41">
        <f>'８月'!Z15</f>
        <v>0</v>
      </c>
      <c r="J16" s="41">
        <f>'９月'!Z15</f>
        <v>1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>
        <f>'１月'!Z16</f>
        <v>35.5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89</v>
      </c>
      <c r="G17" s="41">
        <f>'６月'!Z16</f>
        <v>15.5</v>
      </c>
      <c r="H17" s="41" t="str">
        <f>'７月'!Z16</f>
        <v>     -</v>
      </c>
      <c r="I17" s="41">
        <f>'８月'!Z16</f>
        <v>8.5</v>
      </c>
      <c r="J17" s="41">
        <f>'９月'!Z16</f>
        <v>4</v>
      </c>
      <c r="K17" s="41">
        <f>'10月'!Z16</f>
        <v>0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>
        <f>'１月'!Z17</f>
        <v>1</v>
      </c>
      <c r="C18" s="41">
        <f>'２月'!Z17</f>
        <v>0</v>
      </c>
      <c r="D18" s="41" t="str">
        <f>'３月'!Z17</f>
        <v>     -</v>
      </c>
      <c r="E18" s="41" t="str">
        <f>'４月'!Z17</f>
        <v>     -</v>
      </c>
      <c r="F18" s="41">
        <f>'５月'!Z17</f>
        <v>16.5</v>
      </c>
      <c r="G18" s="41">
        <f>'６月'!Z17</f>
        <v>19.5</v>
      </c>
      <c r="H18" s="41" t="str">
        <f>'７月'!Z17</f>
        <v>     -</v>
      </c>
      <c r="I18" s="41" t="str">
        <f>'８月'!Z17</f>
        <v>     -</v>
      </c>
      <c r="J18" s="41">
        <f>'９月'!Z17</f>
        <v>1.5</v>
      </c>
      <c r="K18" s="41" t="str">
        <f>'10月'!Z17</f>
        <v>     -</v>
      </c>
      <c r="L18" s="41">
        <f>'11月'!Z17</f>
        <v>2.5</v>
      </c>
      <c r="M18" s="42" t="str">
        <f>'12月'!Z17</f>
        <v>     -</v>
      </c>
      <c r="N18" s="21"/>
    </row>
    <row r="19" spans="1:14" ht="18" customHeight="1">
      <c r="A19" s="39">
        <v>15</v>
      </c>
      <c r="B19" s="40">
        <f>'１月'!Z18</f>
        <v>1</v>
      </c>
      <c r="C19" s="41">
        <f>'２月'!Z18</f>
        <v>0.5</v>
      </c>
      <c r="D19" s="41" t="str">
        <f>'３月'!Z18</f>
        <v>     -</v>
      </c>
      <c r="E19" s="41">
        <f>'４月'!Z18</f>
        <v>4.5</v>
      </c>
      <c r="F19" s="41">
        <f>'５月'!Z18</f>
        <v>5</v>
      </c>
      <c r="G19" s="41" t="str">
        <f>'６月'!Z18</f>
        <v>     -</v>
      </c>
      <c r="H19" s="41">
        <f>'７月'!Z18</f>
        <v>2.5</v>
      </c>
      <c r="I19" s="41" t="str">
        <f>'８月'!Z18</f>
        <v>     -</v>
      </c>
      <c r="J19" s="41">
        <f>'９月'!Z18</f>
        <v>0</v>
      </c>
      <c r="K19" s="41">
        <f>'10月'!Z18</f>
        <v>0</v>
      </c>
      <c r="L19" s="41">
        <f>'11月'!Z18</f>
        <v>3.5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</v>
      </c>
      <c r="D20" s="41">
        <f>'３月'!Z19</f>
        <v>13.5</v>
      </c>
      <c r="E20" s="41">
        <f>'４月'!Z19</f>
        <v>4</v>
      </c>
      <c r="F20" s="41">
        <f>'５月'!Z19</f>
        <v>10</v>
      </c>
      <c r="G20" s="41" t="str">
        <f>'６月'!Z19</f>
        <v>     -</v>
      </c>
      <c r="H20" s="41">
        <f>'７月'!Z19</f>
        <v>1.5</v>
      </c>
      <c r="I20" s="41" t="str">
        <f>'８月'!Z19</f>
        <v>     -</v>
      </c>
      <c r="J20" s="41">
        <f>'９月'!Z19</f>
        <v>0</v>
      </c>
      <c r="K20" s="41" t="str">
        <f>'10月'!Z19</f>
        <v>     -</v>
      </c>
      <c r="L20" s="41">
        <f>'11月'!Z19</f>
        <v>0.5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2.5</v>
      </c>
      <c r="C21" s="41" t="str">
        <f>'２月'!Z20</f>
        <v>     -</v>
      </c>
      <c r="D21" s="41">
        <f>'３月'!Z20</f>
        <v>0.5</v>
      </c>
      <c r="E21" s="41">
        <f>'４月'!Z20</f>
        <v>0</v>
      </c>
      <c r="F21" s="41">
        <f>'５月'!Z20</f>
        <v>0</v>
      </c>
      <c r="G21" s="41">
        <f>'６月'!Z20</f>
        <v>0</v>
      </c>
      <c r="H21" s="41" t="str">
        <f>'７月'!Z20</f>
        <v>     -</v>
      </c>
      <c r="I21" s="41">
        <f>'８月'!Z20</f>
        <v>41.5</v>
      </c>
      <c r="J21" s="41">
        <f>'９月'!Z20</f>
        <v>9</v>
      </c>
      <c r="K21" s="41">
        <f>'10月'!Z20</f>
        <v>0</v>
      </c>
      <c r="L21" s="41">
        <f>'11月'!Z20</f>
        <v>24</v>
      </c>
      <c r="M21" s="42">
        <f>'12月'!Z20</f>
        <v>0.5</v>
      </c>
      <c r="N21" s="21"/>
    </row>
    <row r="22" spans="1:14" ht="18" customHeight="1">
      <c r="A22" s="39">
        <v>18</v>
      </c>
      <c r="B22" s="40">
        <f>'１月'!Z21</f>
        <v>0</v>
      </c>
      <c r="C22" s="41" t="str">
        <f>'２月'!Z21</f>
        <v>     -</v>
      </c>
      <c r="D22" s="41" t="str">
        <f>'３月'!Z21</f>
        <v>     -</v>
      </c>
      <c r="E22" s="41">
        <f>'４月'!Z21</f>
        <v>0</v>
      </c>
      <c r="F22" s="41">
        <f>'５月'!Z21</f>
        <v>12</v>
      </c>
      <c r="G22" s="41" t="str">
        <f>'６月'!Z21</f>
        <v>     -</v>
      </c>
      <c r="H22" s="41">
        <f>'７月'!Z21</f>
        <v>0</v>
      </c>
      <c r="I22" s="41">
        <f>'８月'!Z21</f>
        <v>0</v>
      </c>
      <c r="J22" s="41">
        <f>'９月'!Z21</f>
        <v>0</v>
      </c>
      <c r="K22" s="41">
        <f>'10月'!Z21</f>
        <v>0</v>
      </c>
      <c r="L22" s="41" t="str">
        <f>'11月'!Z21</f>
        <v>     -</v>
      </c>
      <c r="M22" s="42">
        <f>'12月'!Z21</f>
        <v>0.5</v>
      </c>
      <c r="N22" s="21"/>
    </row>
    <row r="23" spans="1:14" ht="18" customHeight="1">
      <c r="A23" s="39">
        <v>19</v>
      </c>
      <c r="B23" s="40">
        <f>'１月'!Z22</f>
        <v>2</v>
      </c>
      <c r="C23" s="41">
        <f>'２月'!Z22</f>
        <v>0</v>
      </c>
      <c r="D23" s="41">
        <f>'３月'!Z22</f>
        <v>0</v>
      </c>
      <c r="E23" s="41" t="str">
        <f>'４月'!Z22</f>
        <v>     -</v>
      </c>
      <c r="F23" s="41" t="str">
        <f>'５月'!Z22</f>
        <v>     -</v>
      </c>
      <c r="G23" s="41" t="str">
        <f>'６月'!Z22</f>
        <v>     -</v>
      </c>
      <c r="H23" s="41">
        <f>'７月'!Z22</f>
        <v>0</v>
      </c>
      <c r="I23" s="41">
        <f>'８月'!Z22</f>
        <v>0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>
        <f>'12月'!Z22</f>
        <v>2.5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12</v>
      </c>
      <c r="D24" s="45">
        <f>'３月'!Z23</f>
        <v>0</v>
      </c>
      <c r="E24" s="45">
        <f>'４月'!Z23</f>
        <v>9</v>
      </c>
      <c r="F24" s="45">
        <f>'５月'!Z23</f>
        <v>6</v>
      </c>
      <c r="G24" s="45" t="str">
        <f>'６月'!Z23</f>
        <v>     -</v>
      </c>
      <c r="H24" s="45" t="str">
        <f>'７月'!Z23</f>
        <v>     -</v>
      </c>
      <c r="I24" s="45" t="str">
        <f>'８月'!Z23</f>
        <v>     -</v>
      </c>
      <c r="J24" s="45" t="str">
        <f>'９月'!Z23</f>
        <v>     -</v>
      </c>
      <c r="K24" s="45">
        <f>'10月'!Z23</f>
        <v>30</v>
      </c>
      <c r="L24" s="45">
        <f>'11月'!Z23</f>
        <v>2.5</v>
      </c>
      <c r="M24" s="46">
        <f>'12月'!Z23</f>
        <v>2.5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</v>
      </c>
      <c r="D25" s="37">
        <f>'３月'!Z24</f>
        <v>0</v>
      </c>
      <c r="E25" s="37">
        <f>'４月'!Z24</f>
        <v>21</v>
      </c>
      <c r="F25" s="37">
        <f>'５月'!Z24</f>
        <v>6.5</v>
      </c>
      <c r="G25" s="37" t="str">
        <f>'６月'!Z24</f>
        <v>     -</v>
      </c>
      <c r="H25" s="37" t="str">
        <f>'７月'!Z24</f>
        <v>     -</v>
      </c>
      <c r="I25" s="37">
        <f>'８月'!Z24</f>
        <v>0</v>
      </c>
      <c r="J25" s="37" t="str">
        <f>'９月'!Z24</f>
        <v>     -</v>
      </c>
      <c r="K25" s="37">
        <f>'10月'!Z24</f>
        <v>3.5</v>
      </c>
      <c r="L25" s="37">
        <f>'11月'!Z24</f>
        <v>11.5</v>
      </c>
      <c r="M25" s="38">
        <f>'12月'!Z24</f>
        <v>0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0</v>
      </c>
      <c r="E26" s="41">
        <f>'４月'!Z25</f>
        <v>4</v>
      </c>
      <c r="F26" s="41" t="str">
        <f>'５月'!Z25</f>
        <v>     -</v>
      </c>
      <c r="G26" s="41">
        <f>'６月'!Z25</f>
        <v>0</v>
      </c>
      <c r="H26" s="41">
        <f>'７月'!Z25</f>
        <v>0</v>
      </c>
      <c r="I26" s="41" t="str">
        <f>'８月'!Z25</f>
        <v>     -</v>
      </c>
      <c r="J26" s="41" t="str">
        <f>'９月'!Z25</f>
        <v>     -</v>
      </c>
      <c r="K26" s="41" t="str">
        <f>'10月'!Z25</f>
        <v>     -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0</v>
      </c>
      <c r="C27" s="41" t="str">
        <f>'２月'!Z26</f>
        <v>     -</v>
      </c>
      <c r="D27" s="41">
        <f>'３月'!Z26</f>
        <v>3.5</v>
      </c>
      <c r="E27" s="41">
        <f>'４月'!Z26</f>
        <v>14.5</v>
      </c>
      <c r="F27" s="41">
        <f>'５月'!Z26</f>
        <v>0</v>
      </c>
      <c r="G27" s="41">
        <f>'６月'!Z26</f>
        <v>8.5</v>
      </c>
      <c r="H27" s="41" t="str">
        <f>'７月'!Z26</f>
        <v>     -</v>
      </c>
      <c r="I27" s="41">
        <f>'８月'!Z26</f>
        <v>0</v>
      </c>
      <c r="J27" s="41">
        <f>'９月'!Z26</f>
        <v>6.5</v>
      </c>
      <c r="K27" s="41">
        <f>'10月'!Z26</f>
        <v>11.5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>
        <f>'２月'!Z27</f>
        <v>1</v>
      </c>
      <c r="D28" s="41">
        <f>'３月'!Z27</f>
        <v>36</v>
      </c>
      <c r="E28" s="41">
        <f>'４月'!Z27</f>
        <v>11</v>
      </c>
      <c r="F28" s="41">
        <f>'５月'!Z27</f>
        <v>2.5</v>
      </c>
      <c r="G28" s="41">
        <f>'６月'!Z27</f>
        <v>20.5</v>
      </c>
      <c r="H28" s="41" t="str">
        <f>'７月'!Z27</f>
        <v>     -</v>
      </c>
      <c r="I28" s="41" t="str">
        <f>'８月'!Z27</f>
        <v>     -</v>
      </c>
      <c r="J28" s="41">
        <f>'９月'!Z27</f>
        <v>21</v>
      </c>
      <c r="K28" s="41" t="str">
        <f>'10月'!Z27</f>
        <v>     -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</v>
      </c>
      <c r="E29" s="41" t="str">
        <f>'４月'!Z28</f>
        <v>     -</v>
      </c>
      <c r="F29" s="41" t="str">
        <f>'５月'!Z28</f>
        <v>     -</v>
      </c>
      <c r="G29" s="41">
        <f>'６月'!Z28</f>
        <v>0.5</v>
      </c>
      <c r="H29" s="41">
        <f>'７月'!Z28</f>
        <v>3.5</v>
      </c>
      <c r="I29" s="41" t="str">
        <f>'８月'!Z28</f>
        <v>     -</v>
      </c>
      <c r="J29" s="41" t="str">
        <f>'９月'!Z28</f>
        <v>     -</v>
      </c>
      <c r="K29" s="41">
        <f>'10月'!Z28</f>
        <v>0.5</v>
      </c>
      <c r="L29" s="41" t="str">
        <f>'11月'!Z28</f>
        <v>     -</v>
      </c>
      <c r="M29" s="42">
        <f>'12月'!Z28</f>
        <v>0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2</v>
      </c>
      <c r="D30" s="41">
        <f>'３月'!Z29</f>
        <v>0</v>
      </c>
      <c r="E30" s="41">
        <f>'４月'!Z29</f>
        <v>6</v>
      </c>
      <c r="F30" s="41" t="str">
        <f>'５月'!Z29</f>
        <v>     -</v>
      </c>
      <c r="G30" s="41">
        <f>'６月'!Z29</f>
        <v>0</v>
      </c>
      <c r="H30" s="41">
        <f>'７月'!Z29</f>
        <v>24</v>
      </c>
      <c r="I30" s="41" t="str">
        <f>'８月'!Z29</f>
        <v>     -</v>
      </c>
      <c r="J30" s="41">
        <f>'９月'!Z29</f>
        <v>0.5</v>
      </c>
      <c r="K30" s="41">
        <f>'10月'!Z29</f>
        <v>0</v>
      </c>
      <c r="L30" s="41" t="str">
        <f>'11月'!Z29</f>
        <v>     -</v>
      </c>
      <c r="M30" s="42">
        <f>'12月'!Z29</f>
        <v>0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0</v>
      </c>
      <c r="D31" s="41" t="str">
        <f>'３月'!Z30</f>
        <v>     -</v>
      </c>
      <c r="E31" s="41">
        <f>'４月'!Z30</f>
        <v>22</v>
      </c>
      <c r="F31" s="41">
        <f>'５月'!Z30</f>
        <v>0</v>
      </c>
      <c r="G31" s="41">
        <f>'６月'!Z30</f>
        <v>0</v>
      </c>
      <c r="H31" s="41">
        <f>'７月'!Z30</f>
        <v>0.5</v>
      </c>
      <c r="I31" s="41" t="str">
        <f>'８月'!Z30</f>
        <v>     -</v>
      </c>
      <c r="J31" s="41">
        <f>'９月'!Z30</f>
        <v>0</v>
      </c>
      <c r="K31" s="41" t="str">
        <f>'10月'!Z30</f>
        <v>     -</v>
      </c>
      <c r="L31" s="41">
        <f>'11月'!Z30</f>
        <v>1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3.5</v>
      </c>
      <c r="E32" s="41">
        <f>'４月'!Z31</f>
        <v>2</v>
      </c>
      <c r="F32" s="41">
        <f>'５月'!Z31</f>
        <v>9</v>
      </c>
      <c r="G32" s="41">
        <f>'６月'!Z31</f>
        <v>20</v>
      </c>
      <c r="H32" s="41">
        <f>'７月'!Z31</f>
        <v>0.5</v>
      </c>
      <c r="I32" s="41" t="str">
        <f>'８月'!Z31</f>
        <v>     -</v>
      </c>
      <c r="J32" s="41" t="str">
        <f>'９月'!Z31</f>
        <v>     -</v>
      </c>
      <c r="K32" s="41">
        <f>'10月'!Z31</f>
        <v>1.5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>
        <f>'２月'!Z32</f>
        <v>0</v>
      </c>
      <c r="D33" s="41">
        <f>'３月'!Z32</f>
        <v>2</v>
      </c>
      <c r="E33" s="41" t="str">
        <f>'４月'!Z32</f>
        <v>     -</v>
      </c>
      <c r="F33" s="41" t="str">
        <f>'５月'!Z32</f>
        <v>     -</v>
      </c>
      <c r="G33" s="41">
        <f>'６月'!Z32</f>
        <v>0.5</v>
      </c>
      <c r="H33" s="41">
        <f>'７月'!Z32</f>
        <v>0</v>
      </c>
      <c r="I33" s="41" t="str">
        <f>'８月'!Z32</f>
        <v>     -</v>
      </c>
      <c r="J33" s="41" t="str">
        <f>'９月'!Z32</f>
        <v>     -</v>
      </c>
      <c r="K33" s="41">
        <f>'10月'!Z32</f>
        <v>19.5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 t="str">
        <f>'５月'!Z33</f>
        <v>     -</v>
      </c>
      <c r="G34" s="41">
        <f>'６月'!Z33</f>
        <v>0</v>
      </c>
      <c r="H34" s="41" t="str">
        <f>'７月'!Z33</f>
        <v>     -</v>
      </c>
      <c r="I34" s="41" t="str">
        <f>'８月'!Z33</f>
        <v>     -</v>
      </c>
      <c r="J34" s="41">
        <f>'９月'!Z33</f>
        <v>6.5</v>
      </c>
      <c r="K34" s="41">
        <f>'10月'!Z33</f>
        <v>0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17</v>
      </c>
      <c r="G35" s="49"/>
      <c r="H35" s="49" t="str">
        <f>'７月'!Z34</f>
        <v>     -</v>
      </c>
      <c r="I35" s="49">
        <f>'８月'!Z34</f>
        <v>0</v>
      </c>
      <c r="J35" s="49"/>
      <c r="K35" s="49" t="str">
        <f>'10月'!Z34</f>
        <v>     -</v>
      </c>
      <c r="L35" s="49"/>
      <c r="M35" s="50">
        <f>'12月'!Z34</f>
        <v>0</v>
      </c>
      <c r="N35" s="21"/>
    </row>
    <row r="36" spans="1:14" ht="18" customHeight="1">
      <c r="A36" s="213" t="s">
        <v>11</v>
      </c>
      <c r="B36" s="214">
        <f>SUM(B5:B35)</f>
        <v>63.5</v>
      </c>
      <c r="C36" s="215">
        <f aca="true" t="shared" si="0" ref="C36:M36">SUM(C5:C35)</f>
        <v>17.5</v>
      </c>
      <c r="D36" s="215">
        <f t="shared" si="0"/>
        <v>71.5</v>
      </c>
      <c r="E36" s="215">
        <f t="shared" si="0"/>
        <v>156</v>
      </c>
      <c r="F36" s="215">
        <f t="shared" si="0"/>
        <v>197</v>
      </c>
      <c r="G36" s="215">
        <f t="shared" si="0"/>
        <v>189</v>
      </c>
      <c r="H36" s="215">
        <f t="shared" si="0"/>
        <v>235.5</v>
      </c>
      <c r="I36" s="215">
        <f t="shared" si="0"/>
        <v>51.5</v>
      </c>
      <c r="J36" s="215">
        <f t="shared" si="0"/>
        <v>224.5</v>
      </c>
      <c r="K36" s="215">
        <f t="shared" si="0"/>
        <v>116</v>
      </c>
      <c r="L36" s="215">
        <f t="shared" si="0"/>
        <v>68.5</v>
      </c>
      <c r="M36" s="216">
        <f t="shared" si="0"/>
        <v>6</v>
      </c>
      <c r="N36" s="21"/>
    </row>
    <row r="37" spans="1:14" ht="18" customHeight="1">
      <c r="A37" s="51" t="s">
        <v>34</v>
      </c>
      <c r="B37" s="52">
        <f>SUM(B5:B14)</f>
        <v>14.5</v>
      </c>
      <c r="C37" s="53">
        <f aca="true" t="shared" si="1" ref="C37:M37">SUM(C5:C14)</f>
        <v>2</v>
      </c>
      <c r="D37" s="53">
        <f t="shared" si="1"/>
        <v>12.5</v>
      </c>
      <c r="E37" s="53">
        <f t="shared" si="1"/>
        <v>34.5</v>
      </c>
      <c r="F37" s="53">
        <f t="shared" si="1"/>
        <v>19</v>
      </c>
      <c r="G37" s="53">
        <f t="shared" si="1"/>
        <v>83.5</v>
      </c>
      <c r="H37" s="53">
        <f t="shared" si="1"/>
        <v>203</v>
      </c>
      <c r="I37" s="53">
        <f t="shared" si="1"/>
        <v>1.5</v>
      </c>
      <c r="J37" s="53">
        <f t="shared" si="1"/>
        <v>57.5</v>
      </c>
      <c r="K37" s="53">
        <f t="shared" si="1"/>
        <v>49.5</v>
      </c>
      <c r="L37" s="53">
        <f t="shared" si="1"/>
        <v>23</v>
      </c>
      <c r="M37" s="54">
        <f t="shared" si="1"/>
        <v>0</v>
      </c>
      <c r="N37" s="21"/>
    </row>
    <row r="38" spans="1:14" ht="18" customHeight="1">
      <c r="A38" s="55" t="s">
        <v>35</v>
      </c>
      <c r="B38" s="56">
        <f>SUM(B15:B24)</f>
        <v>49</v>
      </c>
      <c r="C38" s="57">
        <f aca="true" t="shared" si="2" ref="C38:M38">SUM(C15:C24)</f>
        <v>12.5</v>
      </c>
      <c r="D38" s="57">
        <f t="shared" si="2"/>
        <v>14</v>
      </c>
      <c r="E38" s="57">
        <f t="shared" si="2"/>
        <v>41</v>
      </c>
      <c r="F38" s="57">
        <f t="shared" si="2"/>
        <v>143</v>
      </c>
      <c r="G38" s="57">
        <f t="shared" si="2"/>
        <v>55.5</v>
      </c>
      <c r="H38" s="57">
        <f t="shared" si="2"/>
        <v>4</v>
      </c>
      <c r="I38" s="57">
        <f t="shared" si="2"/>
        <v>50</v>
      </c>
      <c r="J38" s="57">
        <f t="shared" si="2"/>
        <v>132.5</v>
      </c>
      <c r="K38" s="57">
        <f t="shared" si="2"/>
        <v>30</v>
      </c>
      <c r="L38" s="57">
        <f t="shared" si="2"/>
        <v>33</v>
      </c>
      <c r="M38" s="58">
        <f t="shared" si="2"/>
        <v>6</v>
      </c>
      <c r="N38" s="21"/>
    </row>
    <row r="39" spans="1:14" ht="18" customHeight="1">
      <c r="A39" s="59" t="s">
        <v>36</v>
      </c>
      <c r="B39" s="60">
        <f>SUM(B25:B35)</f>
        <v>0</v>
      </c>
      <c r="C39" s="61">
        <f aca="true" t="shared" si="3" ref="C39:M39">SUM(C25:C35)</f>
        <v>3</v>
      </c>
      <c r="D39" s="61">
        <f t="shared" si="3"/>
        <v>45</v>
      </c>
      <c r="E39" s="61">
        <f t="shared" si="3"/>
        <v>80.5</v>
      </c>
      <c r="F39" s="61">
        <f t="shared" si="3"/>
        <v>35</v>
      </c>
      <c r="G39" s="61">
        <f t="shared" si="3"/>
        <v>50</v>
      </c>
      <c r="H39" s="61">
        <f t="shared" si="3"/>
        <v>28.5</v>
      </c>
      <c r="I39" s="61">
        <f t="shared" si="3"/>
        <v>0</v>
      </c>
      <c r="J39" s="61">
        <f t="shared" si="3"/>
        <v>34.5</v>
      </c>
      <c r="K39" s="61">
        <f t="shared" si="3"/>
        <v>36.5</v>
      </c>
      <c r="L39" s="61">
        <f t="shared" si="3"/>
        <v>12.5</v>
      </c>
      <c r="M39" s="62">
        <f t="shared" si="3"/>
        <v>0</v>
      </c>
      <c r="N39" s="21"/>
    </row>
    <row r="40" spans="1:13" ht="18" customHeight="1">
      <c r="A40" s="116" t="s">
        <v>37</v>
      </c>
      <c r="B40" s="119">
        <f>MAXA(B5:B35)</f>
        <v>35.5</v>
      </c>
      <c r="C40" s="120">
        <f aca="true" t="shared" si="4" ref="C40:M40">MAXA(C5:C35)</f>
        <v>12</v>
      </c>
      <c r="D40" s="120">
        <f t="shared" si="4"/>
        <v>36</v>
      </c>
      <c r="E40" s="120">
        <f t="shared" si="4"/>
        <v>25</v>
      </c>
      <c r="F40" s="120">
        <f t="shared" si="4"/>
        <v>89</v>
      </c>
      <c r="G40" s="120">
        <f t="shared" si="4"/>
        <v>49.5</v>
      </c>
      <c r="H40" s="120">
        <f t="shared" si="4"/>
        <v>135.5</v>
      </c>
      <c r="I40" s="120">
        <f t="shared" si="4"/>
        <v>41.5</v>
      </c>
      <c r="J40" s="120">
        <f t="shared" si="4"/>
        <v>117</v>
      </c>
      <c r="K40" s="120">
        <f t="shared" si="4"/>
        <v>30</v>
      </c>
      <c r="L40" s="120">
        <f t="shared" si="4"/>
        <v>24</v>
      </c>
      <c r="M40" s="121">
        <f t="shared" si="4"/>
        <v>2.5</v>
      </c>
    </row>
    <row r="41" spans="1:13" ht="18" customHeight="1">
      <c r="A41" s="117" t="s">
        <v>38</v>
      </c>
      <c r="B41" s="122">
        <f>'１月'!H39</f>
        <v>7.5</v>
      </c>
      <c r="C41" s="123">
        <f>'２月'!H39</f>
        <v>3</v>
      </c>
      <c r="D41" s="123">
        <f>'３月'!H39</f>
        <v>12</v>
      </c>
      <c r="E41" s="123">
        <f>'４月'!H39</f>
        <v>13.5</v>
      </c>
      <c r="F41" s="123">
        <f>'５月'!H39</f>
        <v>17.5</v>
      </c>
      <c r="G41" s="123">
        <f>'６月'!H39</f>
        <v>14.5</v>
      </c>
      <c r="H41" s="123">
        <f>'７月'!H39</f>
        <v>24.5</v>
      </c>
      <c r="I41" s="123">
        <f>'８月'!H39</f>
        <v>30.5</v>
      </c>
      <c r="J41" s="123">
        <f>'９月'!H39</f>
        <v>29</v>
      </c>
      <c r="K41" s="123">
        <f>'10月'!H39</f>
        <v>7</v>
      </c>
      <c r="L41" s="123">
        <f>'11月'!H39</f>
        <v>5</v>
      </c>
      <c r="M41" s="124">
        <f>'12月'!H39</f>
        <v>2</v>
      </c>
    </row>
    <row r="42" spans="1:13" ht="18" customHeight="1">
      <c r="A42" s="118" t="s">
        <v>39</v>
      </c>
      <c r="B42" s="125">
        <f>'１月'!N39</f>
        <v>3</v>
      </c>
      <c r="C42" s="126">
        <f>'２月'!N39</f>
        <v>1</v>
      </c>
      <c r="D42" s="126">
        <f>'３月'!N39</f>
        <v>3.5</v>
      </c>
      <c r="E42" s="126">
        <f>'４月'!N39</f>
        <v>12</v>
      </c>
      <c r="F42" s="126">
        <f>'５月'!N39</f>
        <v>5</v>
      </c>
      <c r="G42" s="126">
        <f>'６月'!N39</f>
        <v>7.5</v>
      </c>
      <c r="H42" s="126">
        <f>'７月'!N39</f>
        <v>7</v>
      </c>
      <c r="I42" s="126">
        <f>'８月'!N39</f>
        <v>8.5</v>
      </c>
      <c r="J42" s="126">
        <f>'９月'!N39</f>
        <v>9</v>
      </c>
      <c r="K42" s="126">
        <f>'10月'!N39</f>
        <v>2.5</v>
      </c>
      <c r="L42" s="126">
        <f>'11月'!N39</f>
        <v>3</v>
      </c>
      <c r="M42" s="127">
        <f>'12月'!N39</f>
        <v>0.5</v>
      </c>
    </row>
    <row r="43" ht="12.75" thickBot="1">
      <c r="A43" s="22" t="s">
        <v>12</v>
      </c>
    </row>
    <row r="44" spans="1:13" ht="12.75">
      <c r="A44" s="220" t="s">
        <v>40</v>
      </c>
      <c r="B44" s="221">
        <f>'１月'!D39</f>
        <v>8</v>
      </c>
      <c r="C44" s="222">
        <f>'２月'!D39</f>
        <v>4</v>
      </c>
      <c r="D44" s="222">
        <f>'３月'!D39</f>
        <v>6</v>
      </c>
      <c r="E44" s="222">
        <f>'４月'!D39</f>
        <v>13</v>
      </c>
      <c r="F44" s="222">
        <f>'５月'!D39</f>
        <v>15</v>
      </c>
      <c r="G44" s="222">
        <f>'６月'!D39</f>
        <v>12</v>
      </c>
      <c r="H44" s="222">
        <f>'７月'!D39</f>
        <v>9</v>
      </c>
      <c r="I44" s="222">
        <f>'８月'!D39</f>
        <v>3</v>
      </c>
      <c r="J44" s="222">
        <f>'９月'!D39</f>
        <v>13</v>
      </c>
      <c r="K44" s="222">
        <f>'10月'!D39</f>
        <v>9</v>
      </c>
      <c r="L44" s="222">
        <f>'11月'!D39</f>
        <v>10</v>
      </c>
      <c r="M44" s="223">
        <f>'12月'!D39</f>
        <v>2</v>
      </c>
    </row>
    <row r="45" spans="1:13" ht="12.75">
      <c r="A45" s="224" t="s">
        <v>41</v>
      </c>
      <c r="B45" s="225">
        <f>'１月'!D40</f>
        <v>2</v>
      </c>
      <c r="C45" s="226">
        <f>'２月'!D40</f>
        <v>1</v>
      </c>
      <c r="D45" s="226">
        <f>'３月'!D40</f>
        <v>3</v>
      </c>
      <c r="E45" s="226">
        <f>'４月'!D40</f>
        <v>6</v>
      </c>
      <c r="F45" s="226">
        <f>'５月'!D40</f>
        <v>5</v>
      </c>
      <c r="G45" s="226">
        <f>'６月'!D40</f>
        <v>7</v>
      </c>
      <c r="H45" s="226">
        <f>'７月'!D40</f>
        <v>4</v>
      </c>
      <c r="I45" s="226">
        <f>'８月'!D40</f>
        <v>1</v>
      </c>
      <c r="J45" s="226">
        <f>'９月'!D40</f>
        <v>4</v>
      </c>
      <c r="K45" s="226">
        <f>'10月'!D40</f>
        <v>5</v>
      </c>
      <c r="L45" s="226">
        <f>'11月'!D40</f>
        <v>3</v>
      </c>
      <c r="M45" s="227">
        <f>'12月'!D40</f>
        <v>0</v>
      </c>
    </row>
    <row r="46" spans="1:13" ht="12.75" thickBot="1">
      <c r="A46" s="228" t="s">
        <v>42</v>
      </c>
      <c r="B46" s="229">
        <f>'１月'!D41</f>
        <v>1</v>
      </c>
      <c r="C46" s="230">
        <f>'２月'!D41</f>
        <v>0</v>
      </c>
      <c r="D46" s="230">
        <f>'３月'!D41</f>
        <v>1</v>
      </c>
      <c r="E46" s="230">
        <f>'４月'!D41</f>
        <v>0</v>
      </c>
      <c r="F46" s="230">
        <f>'５月'!D41</f>
        <v>1</v>
      </c>
      <c r="G46" s="230">
        <f>'６月'!D41</f>
        <v>1</v>
      </c>
      <c r="H46" s="230">
        <f>'７月'!D41</f>
        <v>2</v>
      </c>
      <c r="I46" s="230">
        <f>'８月'!D41</f>
        <v>1</v>
      </c>
      <c r="J46" s="230">
        <f>'９月'!D41</f>
        <v>1</v>
      </c>
      <c r="K46" s="230">
        <f>'10月'!D41</f>
        <v>1</v>
      </c>
      <c r="L46" s="230">
        <f>'11月'!D41</f>
        <v>0</v>
      </c>
      <c r="M46" s="231">
        <f>'12月'!D41</f>
        <v>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>
        <v>0</v>
      </c>
      <c r="F7" s="82">
        <v>0</v>
      </c>
      <c r="G7" s="82"/>
      <c r="H7" s="82"/>
      <c r="I7" s="82"/>
      <c r="J7" s="82"/>
      <c r="K7" s="82">
        <v>0</v>
      </c>
      <c r="L7" s="82"/>
      <c r="M7" s="82">
        <v>0</v>
      </c>
      <c r="N7" s="82">
        <v>0</v>
      </c>
      <c r="O7" s="82">
        <v>0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>
        <v>0</v>
      </c>
      <c r="U9" s="82"/>
      <c r="V9" s="82"/>
      <c r="W9" s="82"/>
      <c r="X9" s="82"/>
      <c r="Y9" s="82"/>
      <c r="Z9" s="83">
        <f t="shared" si="0"/>
        <v>0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>
        <v>0</v>
      </c>
      <c r="G11" s="82">
        <v>0</v>
      </c>
      <c r="H11" s="82"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>
        <v>0</v>
      </c>
      <c r="S11" s="82"/>
      <c r="T11" s="82">
        <v>0</v>
      </c>
      <c r="U11" s="82">
        <v>0</v>
      </c>
      <c r="V11" s="82">
        <v>0.5</v>
      </c>
      <c r="W11" s="82">
        <v>0.5</v>
      </c>
      <c r="X11" s="82">
        <v>0.5</v>
      </c>
      <c r="Y11" s="82">
        <v>0</v>
      </c>
      <c r="Z11" s="83">
        <f t="shared" si="0"/>
        <v>1.5</v>
      </c>
      <c r="AA11" s="110">
        <v>8</v>
      </c>
      <c r="AB11" s="80">
        <v>0.5</v>
      </c>
      <c r="AC11" s="208"/>
      <c r="AD11" s="85">
        <v>8</v>
      </c>
      <c r="AE11" s="80">
        <v>0.5</v>
      </c>
      <c r="AF11" s="210"/>
    </row>
    <row r="12" spans="1:32" ht="13.5" customHeight="1">
      <c r="A12" s="100">
        <v>9</v>
      </c>
      <c r="B12" s="80">
        <v>0</v>
      </c>
      <c r="C12" s="82"/>
      <c r="D12" s="82"/>
      <c r="E12" s="82"/>
      <c r="F12" s="82"/>
      <c r="G12" s="82"/>
      <c r="H12" s="82"/>
      <c r="I12" s="82">
        <v>0</v>
      </c>
      <c r="J12" s="82">
        <v>0.5</v>
      </c>
      <c r="K12" s="82">
        <v>0</v>
      </c>
      <c r="L12" s="82"/>
      <c r="M12" s="82">
        <v>0</v>
      </c>
      <c r="N12" s="82">
        <v>0</v>
      </c>
      <c r="O12" s="82">
        <v>0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0.5</v>
      </c>
      <c r="AA12" s="110">
        <v>9</v>
      </c>
      <c r="AB12" s="80">
        <v>0.5</v>
      </c>
      <c r="AC12" s="208"/>
      <c r="AD12" s="85">
        <v>9</v>
      </c>
      <c r="AE12" s="80">
        <v>0.5</v>
      </c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>
        <v>0</v>
      </c>
      <c r="M17" s="82">
        <v>0</v>
      </c>
      <c r="N17" s="82">
        <v>0</v>
      </c>
      <c r="O17" s="82"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>
        <v>0</v>
      </c>
      <c r="J18" s="82">
        <v>0</v>
      </c>
      <c r="K18" s="82">
        <v>0.5</v>
      </c>
      <c r="L18" s="82"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0.5</v>
      </c>
      <c r="AA18" s="110">
        <v>15</v>
      </c>
      <c r="AB18" s="80">
        <v>0.5</v>
      </c>
      <c r="AC18" s="208">
        <v>0.44305555555555554</v>
      </c>
      <c r="AD18" s="85">
        <v>15</v>
      </c>
      <c r="AE18" s="80">
        <v>0.5</v>
      </c>
      <c r="AF18" s="210">
        <v>0.4083333333333334</v>
      </c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>
        <v>0</v>
      </c>
      <c r="N19" s="82">
        <v>0</v>
      </c>
      <c r="O19" s="82">
        <v>0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0</v>
      </c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>
        <v>0</v>
      </c>
      <c r="F23" s="82">
        <v>0</v>
      </c>
      <c r="G23" s="82">
        <v>0</v>
      </c>
      <c r="H23" s="82">
        <v>0</v>
      </c>
      <c r="I23" s="82">
        <v>1.5</v>
      </c>
      <c r="J23" s="82">
        <v>1.5</v>
      </c>
      <c r="K23" s="82">
        <v>0.5</v>
      </c>
      <c r="L23" s="82">
        <v>2.5</v>
      </c>
      <c r="M23" s="82">
        <v>2.5</v>
      </c>
      <c r="N23" s="82">
        <v>2</v>
      </c>
      <c r="O23" s="82">
        <v>1</v>
      </c>
      <c r="P23" s="82">
        <v>0</v>
      </c>
      <c r="Q23" s="82">
        <v>0.5</v>
      </c>
      <c r="R23" s="82">
        <v>0</v>
      </c>
      <c r="S23" s="82"/>
      <c r="T23" s="82"/>
      <c r="U23" s="82"/>
      <c r="V23" s="82"/>
      <c r="W23" s="82"/>
      <c r="X23" s="82"/>
      <c r="Y23" s="82"/>
      <c r="Z23" s="83">
        <f t="shared" si="0"/>
        <v>12</v>
      </c>
      <c r="AA23" s="110">
        <v>20</v>
      </c>
      <c r="AB23" s="80">
        <v>3</v>
      </c>
      <c r="AC23" s="208">
        <v>0.5111111111111112</v>
      </c>
      <c r="AD23" s="85">
        <v>20</v>
      </c>
      <c r="AE23" s="80">
        <v>1</v>
      </c>
      <c r="AF23" s="210">
        <v>0.5020833333333333</v>
      </c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0.5</v>
      </c>
      <c r="R27" s="82">
        <v>0.5</v>
      </c>
      <c r="S27" s="82">
        <v>0</v>
      </c>
      <c r="T27" s="82"/>
      <c r="U27" s="82"/>
      <c r="V27" s="82"/>
      <c r="W27" s="82"/>
      <c r="X27" s="82"/>
      <c r="Y27" s="82"/>
      <c r="Z27" s="83">
        <f t="shared" si="0"/>
        <v>1</v>
      </c>
      <c r="AA27" s="110">
        <v>24</v>
      </c>
      <c r="AB27" s="80">
        <v>1</v>
      </c>
      <c r="AC27" s="208">
        <v>0.6840277777777778</v>
      </c>
      <c r="AD27" s="85">
        <v>24</v>
      </c>
      <c r="AE27" s="80">
        <v>0.5</v>
      </c>
      <c r="AF27" s="210">
        <v>0.6875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>
        <v>0</v>
      </c>
      <c r="Q29" s="82">
        <v>0</v>
      </c>
      <c r="R29" s="82">
        <v>0.5</v>
      </c>
      <c r="S29" s="82">
        <v>0</v>
      </c>
      <c r="T29" s="82">
        <v>0</v>
      </c>
      <c r="U29" s="82">
        <v>0.5</v>
      </c>
      <c r="V29" s="82">
        <v>0.5</v>
      </c>
      <c r="W29" s="82">
        <v>0.5</v>
      </c>
      <c r="X29" s="82">
        <v>0</v>
      </c>
      <c r="Y29" s="82">
        <v>0</v>
      </c>
      <c r="Z29" s="83">
        <f t="shared" si="0"/>
        <v>2</v>
      </c>
      <c r="AA29" s="110">
        <v>26</v>
      </c>
      <c r="AB29" s="80">
        <v>0.5</v>
      </c>
      <c r="AC29" s="208"/>
      <c r="AD29" s="85">
        <v>26</v>
      </c>
      <c r="AE29" s="80">
        <v>0.5</v>
      </c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>
        <v>0</v>
      </c>
      <c r="Q30" s="82">
        <v>0</v>
      </c>
      <c r="R30" s="82">
        <v>0</v>
      </c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 t="str">
        <f t="shared" si="1"/>
        <v>   -</v>
      </c>
      <c r="D35" s="88" t="str">
        <f t="shared" si="1"/>
        <v>   -</v>
      </c>
      <c r="E35" s="88">
        <f t="shared" si="1"/>
        <v>0</v>
      </c>
      <c r="F35" s="88">
        <f t="shared" si="1"/>
        <v>0</v>
      </c>
      <c r="G35" s="88">
        <f t="shared" si="1"/>
        <v>0</v>
      </c>
      <c r="H35" s="88">
        <f t="shared" si="1"/>
        <v>0</v>
      </c>
      <c r="I35" s="88">
        <f t="shared" si="1"/>
        <v>1.5</v>
      </c>
      <c r="J35" s="88">
        <f t="shared" si="1"/>
        <v>2</v>
      </c>
      <c r="K35" s="88">
        <f t="shared" si="1"/>
        <v>1</v>
      </c>
      <c r="L35" s="88">
        <f aca="true" t="shared" si="2" ref="L35:Y35">IF(COUNT(L4:L34)=0,"   -",SUM(L4:L34))</f>
        <v>2.5</v>
      </c>
      <c r="M35" s="88">
        <f t="shared" si="2"/>
        <v>2.5</v>
      </c>
      <c r="N35" s="88">
        <f t="shared" si="2"/>
        <v>2</v>
      </c>
      <c r="O35" s="88">
        <f t="shared" si="2"/>
        <v>1</v>
      </c>
      <c r="P35" s="88">
        <f t="shared" si="2"/>
        <v>0</v>
      </c>
      <c r="Q35" s="88">
        <f t="shared" si="2"/>
        <v>1</v>
      </c>
      <c r="R35" s="88">
        <f t="shared" si="2"/>
        <v>1</v>
      </c>
      <c r="S35" s="88">
        <f t="shared" si="2"/>
        <v>0</v>
      </c>
      <c r="T35" s="88">
        <f t="shared" si="2"/>
        <v>0</v>
      </c>
      <c r="U35" s="88">
        <f t="shared" si="2"/>
        <v>0.5</v>
      </c>
      <c r="V35" s="88">
        <f t="shared" si="2"/>
        <v>1</v>
      </c>
      <c r="W35" s="88">
        <f t="shared" si="2"/>
        <v>1</v>
      </c>
      <c r="X35" s="88">
        <f t="shared" si="2"/>
        <v>0.5</v>
      </c>
      <c r="Y35" s="88">
        <f t="shared" si="2"/>
        <v>0</v>
      </c>
      <c r="Z35" s="87">
        <f>SUM(B4:Y34)</f>
        <v>17.5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14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4</v>
      </c>
      <c r="E39" s="101"/>
      <c r="F39" s="101"/>
      <c r="G39" s="96"/>
      <c r="H39" s="97">
        <f>MAX(一時間最大)</f>
        <v>3</v>
      </c>
      <c r="I39" s="98">
        <v>20</v>
      </c>
      <c r="J39" s="212">
        <v>0.5111111111111112</v>
      </c>
      <c r="K39" s="101"/>
      <c r="L39" s="101"/>
      <c r="M39" s="96"/>
      <c r="N39" s="97">
        <f>MAX(十分間最大)</f>
        <v>1</v>
      </c>
      <c r="O39" s="98">
        <v>20</v>
      </c>
      <c r="P39" s="212">
        <v>0.5020833333333333</v>
      </c>
      <c r="Q39" s="101"/>
      <c r="R39" s="101"/>
      <c r="S39" s="96"/>
      <c r="T39" s="97">
        <f>MAX(日合計)</f>
        <v>12</v>
      </c>
      <c r="U39" s="112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/>
      <c r="J40" s="21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>
        <v>0</v>
      </c>
      <c r="P7" s="82">
        <v>0</v>
      </c>
      <c r="Q7" s="82">
        <v>0</v>
      </c>
      <c r="R7" s="82">
        <v>0.5</v>
      </c>
      <c r="S7" s="82">
        <v>2.5</v>
      </c>
      <c r="T7" s="82">
        <v>3</v>
      </c>
      <c r="U7" s="82">
        <v>3</v>
      </c>
      <c r="V7" s="82">
        <v>2.5</v>
      </c>
      <c r="W7" s="82">
        <v>0.5</v>
      </c>
      <c r="X7" s="82">
        <v>0</v>
      </c>
      <c r="Y7" s="82">
        <v>0.5</v>
      </c>
      <c r="Z7" s="83">
        <f t="shared" si="0"/>
        <v>12.5</v>
      </c>
      <c r="AA7" s="110">
        <v>4</v>
      </c>
      <c r="AB7" s="80">
        <v>3.5</v>
      </c>
      <c r="AC7" s="208">
        <v>0.8576388888888888</v>
      </c>
      <c r="AD7" s="85">
        <v>4</v>
      </c>
      <c r="AE7" s="80">
        <v>1</v>
      </c>
      <c r="AF7" s="210">
        <v>0.8458333333333333</v>
      </c>
    </row>
    <row r="8" spans="1:32" ht="13.5" customHeight="1">
      <c r="A8" s="100">
        <v>5</v>
      </c>
      <c r="B8" s="80"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>
        <v>0</v>
      </c>
      <c r="Y8" s="82">
        <v>0</v>
      </c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/>
      <c r="J9" s="82"/>
      <c r="K9" s="82"/>
      <c r="L9" s="82"/>
      <c r="M9" s="82"/>
      <c r="N9" s="82"/>
      <c r="O9" s="82"/>
      <c r="P9" s="82"/>
      <c r="Q9" s="82">
        <v>0</v>
      </c>
      <c r="R9" s="82"/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3">
        <f t="shared" si="0"/>
        <v>0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v>0</v>
      </c>
      <c r="T11" s="82">
        <v>0</v>
      </c>
      <c r="U11" s="82"/>
      <c r="V11" s="82"/>
      <c r="W11" s="82"/>
      <c r="X11" s="82"/>
      <c r="Y11" s="82"/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/>
      <c r="N15" s="82">
        <v>0</v>
      </c>
      <c r="O15" s="82">
        <v>0</v>
      </c>
      <c r="P15" s="82"/>
      <c r="Q15" s="82"/>
      <c r="R15" s="82"/>
      <c r="S15" s="82"/>
      <c r="T15" s="82"/>
      <c r="U15" s="82"/>
      <c r="V15" s="82"/>
      <c r="W15" s="82">
        <v>0</v>
      </c>
      <c r="X15" s="82">
        <v>0</v>
      </c>
      <c r="Y15" s="82">
        <v>0</v>
      </c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>
        <v>0</v>
      </c>
      <c r="H19" s="82">
        <v>0</v>
      </c>
      <c r="I19" s="82">
        <v>0</v>
      </c>
      <c r="J19" s="82">
        <v>1.5</v>
      </c>
      <c r="K19" s="82">
        <v>1</v>
      </c>
      <c r="L19" s="82">
        <v>1.5</v>
      </c>
      <c r="M19" s="82">
        <v>2.5</v>
      </c>
      <c r="N19" s="82">
        <v>2.5</v>
      </c>
      <c r="O19" s="82">
        <v>2</v>
      </c>
      <c r="P19" s="82">
        <v>1.5</v>
      </c>
      <c r="Q19" s="82">
        <v>0.5</v>
      </c>
      <c r="R19" s="82">
        <v>0.5</v>
      </c>
      <c r="S19" s="82">
        <v>0</v>
      </c>
      <c r="T19" s="82">
        <v>0</v>
      </c>
      <c r="U19" s="82">
        <v>0</v>
      </c>
      <c r="V19" s="82"/>
      <c r="W19" s="82"/>
      <c r="X19" s="82"/>
      <c r="Y19" s="82"/>
      <c r="Z19" s="83">
        <f t="shared" si="0"/>
        <v>13.5</v>
      </c>
      <c r="AA19" s="110">
        <v>16</v>
      </c>
      <c r="AB19" s="80">
        <v>3</v>
      </c>
      <c r="AC19" s="208">
        <v>0.55625</v>
      </c>
      <c r="AD19" s="85">
        <v>16</v>
      </c>
      <c r="AE19" s="80">
        <v>1</v>
      </c>
      <c r="AF19" s="210">
        <v>0.5215277777777778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>
        <v>0</v>
      </c>
      <c r="J20" s="82"/>
      <c r="K20" s="82"/>
      <c r="L20" s="82"/>
      <c r="M20" s="82"/>
      <c r="N20" s="82"/>
      <c r="O20" s="82">
        <v>0</v>
      </c>
      <c r="P20" s="82">
        <v>0.5</v>
      </c>
      <c r="Q20" s="82">
        <v>0</v>
      </c>
      <c r="R20" s="82"/>
      <c r="S20" s="82"/>
      <c r="T20" s="82"/>
      <c r="U20" s="82"/>
      <c r="V20" s="82"/>
      <c r="W20" s="82"/>
      <c r="X20" s="82"/>
      <c r="Y20" s="82"/>
      <c r="Z20" s="83">
        <f t="shared" si="0"/>
        <v>0.5</v>
      </c>
      <c r="AA20" s="110">
        <v>17</v>
      </c>
      <c r="AB20" s="80">
        <v>0.5</v>
      </c>
      <c r="AC20" s="208">
        <v>0.625</v>
      </c>
      <c r="AD20" s="85">
        <v>17</v>
      </c>
      <c r="AE20" s="80">
        <v>0.5</v>
      </c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0</v>
      </c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>
        <v>0</v>
      </c>
      <c r="C25" s="82"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>
        <v>0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v>0</v>
      </c>
      <c r="T26" s="82"/>
      <c r="U26" s="82"/>
      <c r="V26" s="82">
        <v>0</v>
      </c>
      <c r="W26" s="82">
        <v>0.5</v>
      </c>
      <c r="X26" s="82">
        <v>2.5</v>
      </c>
      <c r="Y26" s="82">
        <v>0.5</v>
      </c>
      <c r="Z26" s="83">
        <f t="shared" si="0"/>
        <v>3.5</v>
      </c>
      <c r="AA26" s="110">
        <v>23</v>
      </c>
      <c r="AB26" s="80">
        <v>3</v>
      </c>
      <c r="AC26" s="208">
        <v>0.9513888888888888</v>
      </c>
      <c r="AD26" s="85">
        <v>23</v>
      </c>
      <c r="AE26" s="80">
        <v>1</v>
      </c>
      <c r="AF26" s="210">
        <v>0.9493055555555556</v>
      </c>
    </row>
    <row r="27" spans="1:32" ht="13.5" customHeight="1">
      <c r="A27" s="100">
        <v>24</v>
      </c>
      <c r="B27" s="80">
        <v>0</v>
      </c>
      <c r="C27" s="82">
        <v>1.5</v>
      </c>
      <c r="D27" s="82">
        <v>0.5</v>
      </c>
      <c r="E27" s="82">
        <v>4</v>
      </c>
      <c r="F27" s="82">
        <v>8</v>
      </c>
      <c r="G27" s="82">
        <v>9.5</v>
      </c>
      <c r="H27" s="82">
        <v>10.5</v>
      </c>
      <c r="I27" s="82">
        <v>1.5</v>
      </c>
      <c r="J27" s="82">
        <v>0</v>
      </c>
      <c r="K27" s="82"/>
      <c r="L27" s="82"/>
      <c r="M27" s="82">
        <v>0</v>
      </c>
      <c r="N27" s="82">
        <v>0.5</v>
      </c>
      <c r="O27" s="82">
        <v>0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36</v>
      </c>
      <c r="AA27" s="110">
        <v>24</v>
      </c>
      <c r="AB27" s="80">
        <v>12</v>
      </c>
      <c r="AC27" s="208">
        <v>0.27847222222222223</v>
      </c>
      <c r="AD27" s="85">
        <v>24</v>
      </c>
      <c r="AE27" s="80">
        <v>3.5</v>
      </c>
      <c r="AF27" s="210">
        <v>0.26805555555555555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>
        <v>0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>
        <v>0</v>
      </c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0</v>
      </c>
      <c r="P31" s="82">
        <v>0</v>
      </c>
      <c r="Q31" s="82">
        <v>0.5</v>
      </c>
      <c r="R31" s="82">
        <v>1</v>
      </c>
      <c r="S31" s="82">
        <v>0.5</v>
      </c>
      <c r="T31" s="82">
        <v>0</v>
      </c>
      <c r="U31" s="82">
        <v>0</v>
      </c>
      <c r="V31" s="82">
        <v>0</v>
      </c>
      <c r="W31" s="82">
        <v>0</v>
      </c>
      <c r="X31" s="82">
        <v>1</v>
      </c>
      <c r="Y31" s="82">
        <v>0.5</v>
      </c>
      <c r="Z31" s="83">
        <f t="shared" si="0"/>
        <v>3.5</v>
      </c>
      <c r="AA31" s="110">
        <v>28</v>
      </c>
      <c r="AB31" s="80">
        <v>1.5</v>
      </c>
      <c r="AC31" s="208">
        <v>0.9798611111111111</v>
      </c>
      <c r="AD31" s="85">
        <v>28</v>
      </c>
      <c r="AE31" s="80">
        <v>0.5</v>
      </c>
      <c r="AF31" s="210">
        <v>0.9763888888888889</v>
      </c>
    </row>
    <row r="32" spans="1:32" ht="13.5" customHeight="1">
      <c r="A32" s="100">
        <v>29</v>
      </c>
      <c r="B32" s="80"/>
      <c r="C32" s="82">
        <v>0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>
        <v>0</v>
      </c>
      <c r="T32" s="82">
        <v>2</v>
      </c>
      <c r="U32" s="82">
        <v>0</v>
      </c>
      <c r="V32" s="82"/>
      <c r="W32" s="82"/>
      <c r="X32" s="82"/>
      <c r="Y32" s="82">
        <v>0</v>
      </c>
      <c r="Z32" s="83">
        <f t="shared" si="0"/>
        <v>2</v>
      </c>
      <c r="AA32" s="110">
        <v>29</v>
      </c>
      <c r="AB32" s="80">
        <v>2</v>
      </c>
      <c r="AC32" s="208">
        <v>0.7993055555555556</v>
      </c>
      <c r="AD32" s="85">
        <v>29</v>
      </c>
      <c r="AE32" s="80">
        <v>1</v>
      </c>
      <c r="AF32" s="210">
        <v>0.7722222222222223</v>
      </c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1.5</v>
      </c>
      <c r="D35" s="88">
        <f t="shared" si="1"/>
        <v>0.5</v>
      </c>
      <c r="E35" s="88">
        <f t="shared" si="1"/>
        <v>4</v>
      </c>
      <c r="F35" s="88">
        <f t="shared" si="1"/>
        <v>8</v>
      </c>
      <c r="G35" s="88">
        <f t="shared" si="1"/>
        <v>9.5</v>
      </c>
      <c r="H35" s="88">
        <f t="shared" si="1"/>
        <v>10.5</v>
      </c>
      <c r="I35" s="88">
        <f t="shared" si="1"/>
        <v>1.5</v>
      </c>
      <c r="J35" s="88">
        <f t="shared" si="1"/>
        <v>1.5</v>
      </c>
      <c r="K35" s="88">
        <f t="shared" si="1"/>
        <v>1</v>
      </c>
      <c r="L35" s="88">
        <f aca="true" t="shared" si="2" ref="L35:Y35">IF(COUNT(L4:L34)=0,"   -",SUM(L4:L34))</f>
        <v>1.5</v>
      </c>
      <c r="M35" s="88">
        <f t="shared" si="2"/>
        <v>2.5</v>
      </c>
      <c r="N35" s="88">
        <f t="shared" si="2"/>
        <v>3</v>
      </c>
      <c r="O35" s="88">
        <f t="shared" si="2"/>
        <v>2</v>
      </c>
      <c r="P35" s="88">
        <f t="shared" si="2"/>
        <v>2</v>
      </c>
      <c r="Q35" s="88">
        <f t="shared" si="2"/>
        <v>1</v>
      </c>
      <c r="R35" s="88">
        <f t="shared" si="2"/>
        <v>2</v>
      </c>
      <c r="S35" s="88">
        <f t="shared" si="2"/>
        <v>3</v>
      </c>
      <c r="T35" s="88">
        <f t="shared" si="2"/>
        <v>5</v>
      </c>
      <c r="U35" s="88">
        <f t="shared" si="2"/>
        <v>3</v>
      </c>
      <c r="V35" s="88">
        <f t="shared" si="2"/>
        <v>2.5</v>
      </c>
      <c r="W35" s="88">
        <f t="shared" si="2"/>
        <v>1</v>
      </c>
      <c r="X35" s="88">
        <f t="shared" si="2"/>
        <v>3.5</v>
      </c>
      <c r="Y35" s="88">
        <f t="shared" si="2"/>
        <v>1.5</v>
      </c>
      <c r="Z35" s="87">
        <f>SUM(B4:Y34)</f>
        <v>71.5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17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6</v>
      </c>
      <c r="E39" s="101"/>
      <c r="F39" s="101"/>
      <c r="G39" s="96"/>
      <c r="H39" s="97">
        <f>MAX(一時間最大)</f>
        <v>12</v>
      </c>
      <c r="I39" s="98">
        <v>24</v>
      </c>
      <c r="J39" s="212">
        <v>0.27847222222222223</v>
      </c>
      <c r="K39" s="101"/>
      <c r="L39" s="101"/>
      <c r="M39" s="96"/>
      <c r="N39" s="97">
        <f>MAX(十分間最大)</f>
        <v>3.5</v>
      </c>
      <c r="O39" s="98">
        <v>24</v>
      </c>
      <c r="P39" s="212">
        <v>0.26805555555555555</v>
      </c>
      <c r="Q39" s="101"/>
      <c r="R39" s="101"/>
      <c r="S39" s="96"/>
      <c r="T39" s="97">
        <f>MAX(日合計)</f>
        <v>36</v>
      </c>
      <c r="U39" s="112">
        <v>24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3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>
        <v>0</v>
      </c>
      <c r="F8" s="82">
        <v>0</v>
      </c>
      <c r="G8" s="82">
        <v>0</v>
      </c>
      <c r="H8" s="82">
        <v>0.5</v>
      </c>
      <c r="I8" s="82">
        <v>2.5</v>
      </c>
      <c r="J8" s="82">
        <v>0</v>
      </c>
      <c r="K8" s="82">
        <v>4</v>
      </c>
      <c r="L8" s="82">
        <v>4.5</v>
      </c>
      <c r="M8" s="82">
        <v>2</v>
      </c>
      <c r="N8" s="82">
        <v>1</v>
      </c>
      <c r="O8" s="82">
        <v>1.5</v>
      </c>
      <c r="P8" s="82">
        <v>1.5</v>
      </c>
      <c r="Q8" s="82">
        <v>2.5</v>
      </c>
      <c r="R8" s="82">
        <v>2.5</v>
      </c>
      <c r="S8" s="82">
        <v>1.5</v>
      </c>
      <c r="T8" s="82">
        <v>1</v>
      </c>
      <c r="U8" s="82">
        <v>0</v>
      </c>
      <c r="V8" s="82">
        <v>0</v>
      </c>
      <c r="W8" s="82"/>
      <c r="X8" s="82"/>
      <c r="Y8" s="82"/>
      <c r="Z8" s="83">
        <f t="shared" si="0"/>
        <v>25</v>
      </c>
      <c r="AA8" s="110">
        <v>5</v>
      </c>
      <c r="AB8" s="80">
        <v>7</v>
      </c>
      <c r="AC8" s="208">
        <v>0.44305555555555554</v>
      </c>
      <c r="AD8" s="85">
        <v>5</v>
      </c>
      <c r="AE8" s="80">
        <v>2.5</v>
      </c>
      <c r="AF8" s="210">
        <v>0.41944444444444445</v>
      </c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>
        <v>0</v>
      </c>
      <c r="Q13" s="82">
        <v>0</v>
      </c>
      <c r="R13" s="82">
        <v>0</v>
      </c>
      <c r="S13" s="82">
        <v>0</v>
      </c>
      <c r="T13" s="82">
        <v>0.5</v>
      </c>
      <c r="U13" s="82">
        <v>0.5</v>
      </c>
      <c r="V13" s="82">
        <v>0.5</v>
      </c>
      <c r="W13" s="82">
        <v>1</v>
      </c>
      <c r="X13" s="82">
        <v>5</v>
      </c>
      <c r="Y13" s="82">
        <v>2</v>
      </c>
      <c r="Z13" s="83">
        <f t="shared" si="0"/>
        <v>9.5</v>
      </c>
      <c r="AA13" s="110">
        <v>10</v>
      </c>
      <c r="AB13" s="80">
        <v>5.5</v>
      </c>
      <c r="AC13" s="208">
        <v>0.9590277777777777</v>
      </c>
      <c r="AD13" s="85">
        <v>10</v>
      </c>
      <c r="AE13" s="80">
        <v>1.5</v>
      </c>
      <c r="AF13" s="210">
        <v>0.9347222222222222</v>
      </c>
    </row>
    <row r="14" spans="1:32" ht="13.5" customHeight="1">
      <c r="A14" s="196">
        <v>11</v>
      </c>
      <c r="B14" s="76">
        <v>0.5</v>
      </c>
      <c r="C14" s="77">
        <v>1.5</v>
      </c>
      <c r="D14" s="77">
        <v>10.5</v>
      </c>
      <c r="E14" s="77">
        <v>5</v>
      </c>
      <c r="F14" s="77">
        <v>4.5</v>
      </c>
      <c r="G14" s="77">
        <v>1.5</v>
      </c>
      <c r="H14" s="77">
        <v>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23.5</v>
      </c>
      <c r="AA14" s="109">
        <v>11</v>
      </c>
      <c r="AB14" s="76">
        <v>11.5</v>
      </c>
      <c r="AC14" s="207">
        <v>0.15208333333333332</v>
      </c>
      <c r="AD14" s="79">
        <v>11</v>
      </c>
      <c r="AE14" s="76">
        <v>7</v>
      </c>
      <c r="AF14" s="209">
        <v>0.1173611111111111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0.5</v>
      </c>
      <c r="R18" s="82">
        <v>0.5</v>
      </c>
      <c r="S18" s="82">
        <v>0.5</v>
      </c>
      <c r="T18" s="82">
        <v>0.5</v>
      </c>
      <c r="U18" s="82">
        <v>1</v>
      </c>
      <c r="V18" s="82">
        <v>0.5</v>
      </c>
      <c r="W18" s="82">
        <v>0.5</v>
      </c>
      <c r="X18" s="82">
        <v>0</v>
      </c>
      <c r="Y18" s="82">
        <v>0.5</v>
      </c>
      <c r="Z18" s="83">
        <f t="shared" si="0"/>
        <v>4.5</v>
      </c>
      <c r="AA18" s="110">
        <v>15</v>
      </c>
      <c r="AB18" s="80">
        <v>1</v>
      </c>
      <c r="AC18" s="208">
        <v>0.8416666666666667</v>
      </c>
      <c r="AD18" s="85">
        <v>15</v>
      </c>
      <c r="AE18" s="80">
        <v>0.5</v>
      </c>
      <c r="AF18" s="210">
        <v>0.9763888888888889</v>
      </c>
    </row>
    <row r="19" spans="1:32" ht="13.5" customHeight="1">
      <c r="A19" s="100">
        <v>16</v>
      </c>
      <c r="B19" s="80">
        <v>1.5</v>
      </c>
      <c r="C19" s="82">
        <v>0.5</v>
      </c>
      <c r="D19" s="82">
        <v>0.5</v>
      </c>
      <c r="E19" s="82">
        <v>1.5</v>
      </c>
      <c r="F19" s="82">
        <v>0</v>
      </c>
      <c r="G19" s="202">
        <v>0</v>
      </c>
      <c r="H19" s="82">
        <v>0</v>
      </c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4</v>
      </c>
      <c r="AA19" s="110">
        <v>16</v>
      </c>
      <c r="AB19" s="80">
        <v>1.5</v>
      </c>
      <c r="AC19" s="208">
        <v>0.17430555555555557</v>
      </c>
      <c r="AD19" s="85">
        <v>16</v>
      </c>
      <c r="AE19" s="80">
        <v>0.5</v>
      </c>
      <c r="AF19" s="210">
        <v>0.16319444444444445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/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>
        <v>0</v>
      </c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>
        <v>0</v>
      </c>
      <c r="C23" s="82"/>
      <c r="D23" s="82"/>
      <c r="E23" s="82">
        <v>0</v>
      </c>
      <c r="F23" s="82"/>
      <c r="G23" s="82"/>
      <c r="H23" s="82"/>
      <c r="I23" s="82">
        <v>0.5</v>
      </c>
      <c r="J23" s="82">
        <v>0</v>
      </c>
      <c r="K23" s="82">
        <v>1</v>
      </c>
      <c r="L23" s="82">
        <v>1.5</v>
      </c>
      <c r="M23" s="82">
        <v>1.5</v>
      </c>
      <c r="N23" s="82">
        <v>2.5</v>
      </c>
      <c r="O23" s="82">
        <v>1</v>
      </c>
      <c r="P23" s="82">
        <v>0.5</v>
      </c>
      <c r="Q23" s="82">
        <v>0</v>
      </c>
      <c r="R23" s="82"/>
      <c r="S23" s="82"/>
      <c r="T23" s="82"/>
      <c r="U23" s="82">
        <v>0.5</v>
      </c>
      <c r="V23" s="82">
        <v>0</v>
      </c>
      <c r="W23" s="82">
        <v>0</v>
      </c>
      <c r="X23" s="82"/>
      <c r="Y23" s="82"/>
      <c r="Z23" s="83">
        <f t="shared" si="0"/>
        <v>9</v>
      </c>
      <c r="AA23" s="110">
        <v>20</v>
      </c>
      <c r="AB23" s="80">
        <v>3</v>
      </c>
      <c r="AC23" s="208">
        <v>0.5319444444444444</v>
      </c>
      <c r="AD23" s="85">
        <v>20</v>
      </c>
      <c r="AE23" s="80">
        <v>1.5</v>
      </c>
      <c r="AF23" s="210">
        <v>0.5180555555555556</v>
      </c>
    </row>
    <row r="24" spans="1:32" ht="13.5" customHeight="1">
      <c r="A24" s="196">
        <v>21</v>
      </c>
      <c r="B24" s="76"/>
      <c r="C24" s="77">
        <v>0</v>
      </c>
      <c r="D24" s="77">
        <v>0.5</v>
      </c>
      <c r="E24" s="77">
        <v>1</v>
      </c>
      <c r="F24" s="77">
        <v>1.5</v>
      </c>
      <c r="G24" s="77">
        <v>0</v>
      </c>
      <c r="H24" s="77">
        <v>0</v>
      </c>
      <c r="I24" s="77">
        <v>0</v>
      </c>
      <c r="J24" s="77">
        <v>0</v>
      </c>
      <c r="K24" s="77">
        <v>0.5</v>
      </c>
      <c r="L24" s="77">
        <v>0.5</v>
      </c>
      <c r="M24" s="77">
        <v>0.5</v>
      </c>
      <c r="N24" s="77">
        <v>0</v>
      </c>
      <c r="O24" s="77">
        <v>0</v>
      </c>
      <c r="P24" s="77">
        <v>0</v>
      </c>
      <c r="Q24" s="77"/>
      <c r="R24" s="77">
        <v>0</v>
      </c>
      <c r="S24" s="77">
        <v>1</v>
      </c>
      <c r="T24" s="77">
        <v>3</v>
      </c>
      <c r="U24" s="77">
        <v>1.5</v>
      </c>
      <c r="V24" s="77">
        <v>0</v>
      </c>
      <c r="W24" s="77">
        <v>6.5</v>
      </c>
      <c r="X24" s="77">
        <v>3.5</v>
      </c>
      <c r="Y24" s="77">
        <v>1</v>
      </c>
      <c r="Z24" s="78">
        <f t="shared" si="0"/>
        <v>21</v>
      </c>
      <c r="AA24" s="109">
        <v>21</v>
      </c>
      <c r="AB24" s="76">
        <v>7</v>
      </c>
      <c r="AC24" s="207">
        <v>0.9333333333333332</v>
      </c>
      <c r="AD24" s="79">
        <v>21</v>
      </c>
      <c r="AE24" s="76">
        <v>4.5</v>
      </c>
      <c r="AF24" s="209">
        <v>0.9</v>
      </c>
    </row>
    <row r="25" spans="1:32" ht="13.5" customHeight="1">
      <c r="A25" s="100">
        <v>22</v>
      </c>
      <c r="B25" s="80"/>
      <c r="C25" s="82">
        <v>0</v>
      </c>
      <c r="D25" s="82">
        <v>0.5</v>
      </c>
      <c r="E25" s="82">
        <v>3</v>
      </c>
      <c r="F25" s="82">
        <v>0.5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4</v>
      </c>
      <c r="AA25" s="110">
        <v>22</v>
      </c>
      <c r="AB25" s="80">
        <v>3.5</v>
      </c>
      <c r="AC25" s="208">
        <v>0.18958333333333333</v>
      </c>
      <c r="AD25" s="85">
        <v>22</v>
      </c>
      <c r="AE25" s="80">
        <v>1.5</v>
      </c>
      <c r="AF25" s="210">
        <v>0.16041666666666668</v>
      </c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>
        <v>13.5</v>
      </c>
      <c r="N26" s="82">
        <v>0</v>
      </c>
      <c r="O26" s="82">
        <v>0.5</v>
      </c>
      <c r="P26" s="82">
        <v>0.5</v>
      </c>
      <c r="Q26" s="82">
        <v>0</v>
      </c>
      <c r="R26" s="82"/>
      <c r="S26" s="82"/>
      <c r="T26" s="82"/>
      <c r="U26" s="82"/>
      <c r="V26" s="82"/>
      <c r="W26" s="82"/>
      <c r="X26" s="82"/>
      <c r="Y26" s="82"/>
      <c r="Z26" s="83">
        <f t="shared" si="0"/>
        <v>14.5</v>
      </c>
      <c r="AA26" s="110">
        <v>23</v>
      </c>
      <c r="AB26" s="80">
        <v>13.5</v>
      </c>
      <c r="AC26" s="208">
        <v>0.5236111111111111</v>
      </c>
      <c r="AD26" s="85">
        <v>23</v>
      </c>
      <c r="AE26" s="80">
        <v>12</v>
      </c>
      <c r="AF26" s="210">
        <v>0.49513888888888885</v>
      </c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4</v>
      </c>
      <c r="T27" s="82">
        <v>1.5</v>
      </c>
      <c r="U27" s="82">
        <v>3</v>
      </c>
      <c r="V27" s="82">
        <v>2.5</v>
      </c>
      <c r="W27" s="82">
        <v>0</v>
      </c>
      <c r="X27" s="82">
        <v>0</v>
      </c>
      <c r="Y27" s="82"/>
      <c r="Z27" s="83">
        <f t="shared" si="0"/>
        <v>11</v>
      </c>
      <c r="AA27" s="110">
        <v>24</v>
      </c>
      <c r="AB27" s="80">
        <v>4.5</v>
      </c>
      <c r="AC27" s="208">
        <v>0.7583333333333333</v>
      </c>
      <c r="AD27" s="85">
        <v>24</v>
      </c>
      <c r="AE27" s="80">
        <v>1</v>
      </c>
      <c r="AF27" s="210">
        <v>0.85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v>0</v>
      </c>
      <c r="P29" s="82">
        <v>0</v>
      </c>
      <c r="Q29" s="82">
        <v>0</v>
      </c>
      <c r="R29" s="82">
        <v>0</v>
      </c>
      <c r="S29" s="82">
        <v>0.5</v>
      </c>
      <c r="T29" s="82">
        <v>0</v>
      </c>
      <c r="U29" s="82">
        <v>1</v>
      </c>
      <c r="V29" s="82">
        <v>1</v>
      </c>
      <c r="W29" s="82">
        <v>1</v>
      </c>
      <c r="X29" s="82">
        <v>1.5</v>
      </c>
      <c r="Y29" s="82">
        <v>1</v>
      </c>
      <c r="Z29" s="83">
        <f t="shared" si="0"/>
        <v>6</v>
      </c>
      <c r="AA29" s="110">
        <v>26</v>
      </c>
      <c r="AB29" s="80">
        <v>1.5</v>
      </c>
      <c r="AC29" s="208">
        <v>0.9965277777777778</v>
      </c>
      <c r="AD29" s="85">
        <v>26</v>
      </c>
      <c r="AE29" s="80">
        <v>0.5</v>
      </c>
      <c r="AF29" s="210">
        <v>0.9979166666666667</v>
      </c>
    </row>
    <row r="30" spans="1:32" ht="13.5" customHeight="1">
      <c r="A30" s="100">
        <v>27</v>
      </c>
      <c r="B30" s="80">
        <v>1</v>
      </c>
      <c r="C30" s="82">
        <v>1</v>
      </c>
      <c r="D30" s="82">
        <v>1</v>
      </c>
      <c r="E30" s="82">
        <v>0.5</v>
      </c>
      <c r="F30" s="82">
        <v>1.5</v>
      </c>
      <c r="G30" s="82">
        <v>2.5</v>
      </c>
      <c r="H30" s="82">
        <v>2</v>
      </c>
      <c r="I30" s="82">
        <v>0.5</v>
      </c>
      <c r="J30" s="82">
        <v>0.5</v>
      </c>
      <c r="K30" s="82">
        <v>0</v>
      </c>
      <c r="L30" s="82"/>
      <c r="M30" s="202">
        <v>0</v>
      </c>
      <c r="N30" s="82"/>
      <c r="O30" s="82"/>
      <c r="P30" s="82">
        <v>0</v>
      </c>
      <c r="Q30" s="82"/>
      <c r="R30" s="82"/>
      <c r="S30" s="82">
        <v>0</v>
      </c>
      <c r="T30" s="82">
        <v>3</v>
      </c>
      <c r="U30" s="82">
        <v>2</v>
      </c>
      <c r="V30" s="82">
        <v>1.5</v>
      </c>
      <c r="W30" s="82">
        <v>0.5</v>
      </c>
      <c r="X30" s="82">
        <v>2.5</v>
      </c>
      <c r="Y30" s="82">
        <v>2</v>
      </c>
      <c r="Z30" s="83">
        <f t="shared" si="0"/>
        <v>22</v>
      </c>
      <c r="AA30" s="110">
        <v>27</v>
      </c>
      <c r="AB30" s="80">
        <v>3.5</v>
      </c>
      <c r="AC30" s="208">
        <v>0.9819444444444444</v>
      </c>
      <c r="AD30" s="85">
        <v>27</v>
      </c>
      <c r="AE30" s="80">
        <v>1</v>
      </c>
      <c r="AF30" s="210">
        <v>0.9715277777777778</v>
      </c>
    </row>
    <row r="31" spans="1:32" ht="13.5" customHeight="1">
      <c r="A31" s="100">
        <v>28</v>
      </c>
      <c r="B31" s="80">
        <v>0.5</v>
      </c>
      <c r="C31" s="82">
        <v>1.5</v>
      </c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2</v>
      </c>
      <c r="AA31" s="110">
        <v>28</v>
      </c>
      <c r="AB31" s="80">
        <v>2</v>
      </c>
      <c r="AC31" s="208">
        <v>0.07847222222222222</v>
      </c>
      <c r="AD31" s="85">
        <v>28</v>
      </c>
      <c r="AE31" s="80">
        <v>0.5</v>
      </c>
      <c r="AF31" s="210">
        <v>0.07013888888888889</v>
      </c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3.5</v>
      </c>
      <c r="C35" s="88">
        <f t="shared" si="1"/>
        <v>4.5</v>
      </c>
      <c r="D35" s="88">
        <f t="shared" si="1"/>
        <v>13</v>
      </c>
      <c r="E35" s="88">
        <f t="shared" si="1"/>
        <v>11</v>
      </c>
      <c r="F35" s="88">
        <f t="shared" si="1"/>
        <v>8</v>
      </c>
      <c r="G35" s="88">
        <f t="shared" si="1"/>
        <v>4</v>
      </c>
      <c r="H35" s="88">
        <f t="shared" si="1"/>
        <v>2.5</v>
      </c>
      <c r="I35" s="88">
        <f t="shared" si="1"/>
        <v>3.5</v>
      </c>
      <c r="J35" s="88">
        <f t="shared" si="1"/>
        <v>0.5</v>
      </c>
      <c r="K35" s="88">
        <f t="shared" si="1"/>
        <v>5.5</v>
      </c>
      <c r="L35" s="88">
        <f aca="true" t="shared" si="2" ref="L35:Y35">IF(COUNT(L4:L34)=0,"   -",SUM(L4:L34))</f>
        <v>6.5</v>
      </c>
      <c r="M35" s="88">
        <f t="shared" si="2"/>
        <v>17.5</v>
      </c>
      <c r="N35" s="88">
        <f t="shared" si="2"/>
        <v>3.5</v>
      </c>
      <c r="O35" s="88">
        <f t="shared" si="2"/>
        <v>3</v>
      </c>
      <c r="P35" s="88">
        <f t="shared" si="2"/>
        <v>2.5</v>
      </c>
      <c r="Q35" s="88">
        <f t="shared" si="2"/>
        <v>3</v>
      </c>
      <c r="R35" s="88">
        <f t="shared" si="2"/>
        <v>3</v>
      </c>
      <c r="S35" s="88">
        <f t="shared" si="2"/>
        <v>7.5</v>
      </c>
      <c r="T35" s="88">
        <f t="shared" si="2"/>
        <v>9.5</v>
      </c>
      <c r="U35" s="88">
        <f t="shared" si="2"/>
        <v>9.5</v>
      </c>
      <c r="V35" s="88">
        <f t="shared" si="2"/>
        <v>6</v>
      </c>
      <c r="W35" s="88">
        <f t="shared" si="2"/>
        <v>9.5</v>
      </c>
      <c r="X35" s="88">
        <f t="shared" si="2"/>
        <v>12.5</v>
      </c>
      <c r="Y35" s="88">
        <f t="shared" si="2"/>
        <v>6.5</v>
      </c>
      <c r="Z35" s="87">
        <f>SUM(B4:Y34)</f>
        <v>156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16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13</v>
      </c>
      <c r="E39" s="101"/>
      <c r="F39" s="101"/>
      <c r="G39" s="96"/>
      <c r="H39" s="97">
        <f>MAX(一時間最大)</f>
        <v>13.5</v>
      </c>
      <c r="I39" s="98">
        <v>23</v>
      </c>
      <c r="J39" s="212">
        <v>0.5236111111111111</v>
      </c>
      <c r="K39" s="101"/>
      <c r="L39" s="101"/>
      <c r="M39" s="96"/>
      <c r="N39" s="97">
        <f>MAX(十分間最大)</f>
        <v>12</v>
      </c>
      <c r="O39" s="98">
        <v>23</v>
      </c>
      <c r="P39" s="212">
        <v>0.49513888888888885</v>
      </c>
      <c r="Q39" s="101"/>
      <c r="R39" s="101"/>
      <c r="S39" s="96"/>
      <c r="T39" s="97">
        <f>MAX(日合計)</f>
        <v>25</v>
      </c>
      <c r="U39" s="112">
        <v>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6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>
        <v>0</v>
      </c>
      <c r="Y4" s="77"/>
      <c r="Z4" s="78">
        <f aca="true" t="shared" si="0" ref="Z4:Z34">IF(COUNT(B4:Y4)=0,"     -",SUM(B4:Y4))</f>
        <v>0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>
        <v>0</v>
      </c>
      <c r="W5" s="82">
        <v>0.5</v>
      </c>
      <c r="X5" s="82">
        <v>2</v>
      </c>
      <c r="Y5" s="82">
        <v>0.5</v>
      </c>
      <c r="Z5" s="83">
        <f t="shared" si="0"/>
        <v>3</v>
      </c>
      <c r="AA5" s="110">
        <v>2</v>
      </c>
      <c r="AB5" s="80">
        <v>2.5</v>
      </c>
      <c r="AC5" s="208">
        <v>0.9854166666666666</v>
      </c>
      <c r="AD5" s="85">
        <v>2</v>
      </c>
      <c r="AE5" s="80">
        <v>1.5</v>
      </c>
      <c r="AF5" s="210">
        <v>0.9555555555555556</v>
      </c>
    </row>
    <row r="6" spans="1:32" ht="13.5" customHeight="1">
      <c r="A6" s="100">
        <v>3</v>
      </c>
      <c r="B6" s="80">
        <v>0</v>
      </c>
      <c r="C6" s="82">
        <v>0</v>
      </c>
      <c r="D6" s="82"/>
      <c r="E6" s="82"/>
      <c r="F6" s="82"/>
      <c r="G6" s="82">
        <v>0</v>
      </c>
      <c r="H6" s="82">
        <v>0.5</v>
      </c>
      <c r="I6" s="82">
        <v>0</v>
      </c>
      <c r="J6" s="82"/>
      <c r="K6" s="82"/>
      <c r="L6" s="82"/>
      <c r="M6" s="82"/>
      <c r="N6" s="82"/>
      <c r="O6" s="82"/>
      <c r="P6" s="82"/>
      <c r="Q6" s="82">
        <v>0</v>
      </c>
      <c r="R6" s="82">
        <v>3.5</v>
      </c>
      <c r="S6" s="82">
        <v>0.5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3">
        <f t="shared" si="0"/>
        <v>4.5</v>
      </c>
      <c r="AA6" s="110">
        <v>3</v>
      </c>
      <c r="AB6" s="80">
        <v>3.5</v>
      </c>
      <c r="AC6" s="208">
        <v>0.7097222222222223</v>
      </c>
      <c r="AD6" s="85">
        <v>3</v>
      </c>
      <c r="AE6" s="80">
        <v>1</v>
      </c>
      <c r="AF6" s="210">
        <v>0.6930555555555555</v>
      </c>
    </row>
    <row r="7" spans="1:32" ht="13.5" customHeight="1">
      <c r="A7" s="100">
        <v>4</v>
      </c>
      <c r="B7" s="80">
        <v>0.5</v>
      </c>
      <c r="C7" s="82">
        <v>1.5</v>
      </c>
      <c r="D7" s="82">
        <v>0</v>
      </c>
      <c r="E7" s="82">
        <v>0</v>
      </c>
      <c r="F7" s="82">
        <v>0</v>
      </c>
      <c r="G7" s="82">
        <v>0</v>
      </c>
      <c r="H7" s="82"/>
      <c r="I7" s="82"/>
      <c r="J7" s="82"/>
      <c r="K7" s="82"/>
      <c r="L7" s="82"/>
      <c r="M7" s="82">
        <v>0</v>
      </c>
      <c r="N7" s="82">
        <v>0</v>
      </c>
      <c r="O7" s="82">
        <v>0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2</v>
      </c>
      <c r="AA7" s="110">
        <v>4</v>
      </c>
      <c r="AB7" s="80">
        <v>2</v>
      </c>
      <c r="AC7" s="208">
        <v>0.07430555555555556</v>
      </c>
      <c r="AD7" s="85">
        <v>4</v>
      </c>
      <c r="AE7" s="80">
        <v>0.5</v>
      </c>
      <c r="AF7" s="210">
        <v>0.07152777777777779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>
        <v>0.5</v>
      </c>
      <c r="D11" s="82">
        <v>0</v>
      </c>
      <c r="E11" s="82">
        <v>0</v>
      </c>
      <c r="F11" s="82"/>
      <c r="G11" s="82">
        <v>1</v>
      </c>
      <c r="H11" s="82">
        <v>0.5</v>
      </c>
      <c r="I11" s="82">
        <v>0</v>
      </c>
      <c r="J11" s="82"/>
      <c r="K11" s="82"/>
      <c r="L11" s="82">
        <v>0</v>
      </c>
      <c r="M11" s="82">
        <v>6.5</v>
      </c>
      <c r="N11" s="82">
        <v>1</v>
      </c>
      <c r="O11" s="82"/>
      <c r="P11" s="82"/>
      <c r="Q11" s="82">
        <v>0</v>
      </c>
      <c r="R11" s="82">
        <v>0</v>
      </c>
      <c r="S11" s="82"/>
      <c r="T11" s="82"/>
      <c r="U11" s="82"/>
      <c r="V11" s="82"/>
      <c r="W11" s="82"/>
      <c r="X11" s="82"/>
      <c r="Y11" s="82"/>
      <c r="Z11" s="83">
        <f t="shared" si="0"/>
        <v>9.5</v>
      </c>
      <c r="AA11" s="110">
        <v>8</v>
      </c>
      <c r="AB11" s="80">
        <v>7.5</v>
      </c>
      <c r="AC11" s="208">
        <v>0.5298611111111111</v>
      </c>
      <c r="AD11" s="85">
        <v>8</v>
      </c>
      <c r="AE11" s="80">
        <v>5</v>
      </c>
      <c r="AF11" s="210">
        <v>0.4979166666666666</v>
      </c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0</v>
      </c>
      <c r="U14" s="77">
        <v>0</v>
      </c>
      <c r="V14" s="77">
        <v>0</v>
      </c>
      <c r="W14" s="77"/>
      <c r="X14" s="77"/>
      <c r="Y14" s="77"/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>
        <v>0</v>
      </c>
      <c r="C15" s="82">
        <v>0.5</v>
      </c>
      <c r="D15" s="82">
        <v>0</v>
      </c>
      <c r="E15" s="82">
        <v>0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>
        <v>0</v>
      </c>
      <c r="Q15" s="82">
        <v>0.5</v>
      </c>
      <c r="R15" s="82">
        <v>0</v>
      </c>
      <c r="S15" s="82">
        <v>0</v>
      </c>
      <c r="T15" s="82">
        <v>0</v>
      </c>
      <c r="U15" s="82"/>
      <c r="V15" s="82">
        <v>0</v>
      </c>
      <c r="W15" s="82">
        <v>2</v>
      </c>
      <c r="X15" s="82">
        <v>0</v>
      </c>
      <c r="Y15" s="82">
        <v>1.5</v>
      </c>
      <c r="Z15" s="83">
        <f t="shared" si="0"/>
        <v>4.5</v>
      </c>
      <c r="AA15" s="110">
        <v>12</v>
      </c>
      <c r="AB15" s="80">
        <v>2</v>
      </c>
      <c r="AC15" s="208">
        <v>0.9381944444444444</v>
      </c>
      <c r="AD15" s="85">
        <v>12</v>
      </c>
      <c r="AE15" s="80">
        <v>1.5</v>
      </c>
      <c r="AF15" s="210">
        <v>0.9111111111111111</v>
      </c>
    </row>
    <row r="16" spans="1:32" ht="13.5" customHeight="1">
      <c r="A16" s="100">
        <v>13</v>
      </c>
      <c r="B16" s="80">
        <v>1</v>
      </c>
      <c r="C16" s="82">
        <v>4</v>
      </c>
      <c r="D16" s="82">
        <v>1</v>
      </c>
      <c r="E16" s="82">
        <v>0.5</v>
      </c>
      <c r="F16" s="82">
        <v>0</v>
      </c>
      <c r="G16" s="82">
        <v>0</v>
      </c>
      <c r="H16" s="82">
        <v>4</v>
      </c>
      <c r="I16" s="82">
        <v>4</v>
      </c>
      <c r="J16" s="82">
        <v>1.5</v>
      </c>
      <c r="K16" s="82">
        <v>0</v>
      </c>
      <c r="L16" s="82">
        <v>0</v>
      </c>
      <c r="M16" s="82">
        <v>0</v>
      </c>
      <c r="N16" s="82">
        <v>0</v>
      </c>
      <c r="O16" s="82">
        <v>0.5</v>
      </c>
      <c r="P16" s="82">
        <v>0.5</v>
      </c>
      <c r="Q16" s="82">
        <v>0</v>
      </c>
      <c r="R16" s="82">
        <v>1.5</v>
      </c>
      <c r="S16" s="82">
        <v>0.5</v>
      </c>
      <c r="T16" s="82">
        <v>9.5</v>
      </c>
      <c r="U16" s="82">
        <v>12</v>
      </c>
      <c r="V16" s="82">
        <v>9.5</v>
      </c>
      <c r="W16" s="82">
        <v>17</v>
      </c>
      <c r="X16" s="82">
        <v>14</v>
      </c>
      <c r="Y16" s="82">
        <v>8</v>
      </c>
      <c r="Z16" s="83">
        <f t="shared" si="0"/>
        <v>89</v>
      </c>
      <c r="AA16" s="110">
        <v>13</v>
      </c>
      <c r="AB16" s="80">
        <v>17.5</v>
      </c>
      <c r="AC16" s="208">
        <v>0.9298611111111111</v>
      </c>
      <c r="AD16" s="85">
        <v>13</v>
      </c>
      <c r="AE16" s="80">
        <v>4.5</v>
      </c>
      <c r="AF16" s="210">
        <v>0.9055555555555556</v>
      </c>
    </row>
    <row r="17" spans="1:32" ht="13.5" customHeight="1">
      <c r="A17" s="100">
        <v>14</v>
      </c>
      <c r="B17" s="80">
        <v>3.5</v>
      </c>
      <c r="C17" s="82">
        <v>0</v>
      </c>
      <c r="D17" s="82">
        <v>1</v>
      </c>
      <c r="E17" s="82">
        <v>2.5</v>
      </c>
      <c r="F17" s="82">
        <v>0.5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/>
      <c r="N17" s="82"/>
      <c r="O17" s="82"/>
      <c r="P17" s="82"/>
      <c r="Q17" s="82"/>
      <c r="R17" s="82"/>
      <c r="S17" s="82">
        <v>3</v>
      </c>
      <c r="T17" s="82">
        <v>2</v>
      </c>
      <c r="U17" s="82">
        <v>0.5</v>
      </c>
      <c r="V17" s="82">
        <v>2</v>
      </c>
      <c r="W17" s="82">
        <v>1</v>
      </c>
      <c r="X17" s="82">
        <v>0.5</v>
      </c>
      <c r="Y17" s="82"/>
      <c r="Z17" s="83">
        <f t="shared" si="0"/>
        <v>16.5</v>
      </c>
      <c r="AA17" s="110">
        <v>14</v>
      </c>
      <c r="AB17" s="80">
        <v>8</v>
      </c>
      <c r="AC17" s="208">
        <v>0.0006944444444444445</v>
      </c>
      <c r="AD17" s="85">
        <v>14</v>
      </c>
      <c r="AE17" s="80">
        <v>3</v>
      </c>
      <c r="AF17" s="210">
        <v>0.7534722222222222</v>
      </c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v>0</v>
      </c>
      <c r="S18" s="82">
        <v>0</v>
      </c>
      <c r="T18" s="82">
        <v>0</v>
      </c>
      <c r="U18" s="82">
        <v>0</v>
      </c>
      <c r="V18" s="82">
        <v>0.5</v>
      </c>
      <c r="W18" s="82">
        <v>1.5</v>
      </c>
      <c r="X18" s="82">
        <v>2</v>
      </c>
      <c r="Y18" s="82">
        <v>1</v>
      </c>
      <c r="Z18" s="83">
        <f t="shared" si="0"/>
        <v>5</v>
      </c>
      <c r="AA18" s="110">
        <v>15</v>
      </c>
      <c r="AB18" s="80">
        <v>3</v>
      </c>
      <c r="AC18" s="208">
        <v>0.9513888888888888</v>
      </c>
      <c r="AD18" s="85">
        <v>15</v>
      </c>
      <c r="AE18" s="80">
        <v>1</v>
      </c>
      <c r="AF18" s="210">
        <v>0.9347222222222222</v>
      </c>
    </row>
    <row r="19" spans="1:32" ht="13.5" customHeight="1">
      <c r="A19" s="100">
        <v>16</v>
      </c>
      <c r="B19" s="80">
        <v>0</v>
      </c>
      <c r="C19" s="82">
        <v>0</v>
      </c>
      <c r="D19" s="82">
        <v>0</v>
      </c>
      <c r="E19" s="82">
        <v>0</v>
      </c>
      <c r="F19" s="82">
        <v>0</v>
      </c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>
        <v>1.5</v>
      </c>
      <c r="X19" s="82">
        <v>8</v>
      </c>
      <c r="Y19" s="82">
        <v>0.5</v>
      </c>
      <c r="Z19" s="83">
        <f t="shared" si="0"/>
        <v>10</v>
      </c>
      <c r="AA19" s="110">
        <v>16</v>
      </c>
      <c r="AB19" s="80">
        <v>9.5</v>
      </c>
      <c r="AC19" s="208">
        <v>0.9534722222222222</v>
      </c>
      <c r="AD19" s="85">
        <v>16</v>
      </c>
      <c r="AE19" s="80">
        <v>4</v>
      </c>
      <c r="AF19" s="210">
        <v>0.9375</v>
      </c>
    </row>
    <row r="20" spans="1:32" ht="13.5" customHeight="1">
      <c r="A20" s="100">
        <v>17</v>
      </c>
      <c r="B20" s="80">
        <v>0</v>
      </c>
      <c r="C20" s="82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/>
      <c r="J20" s="82"/>
      <c r="K20" s="82"/>
      <c r="L20" s="82"/>
      <c r="M20" s="82"/>
      <c r="N20" s="82">
        <v>0</v>
      </c>
      <c r="O20" s="82"/>
      <c r="P20" s="82"/>
      <c r="Q20" s="82"/>
      <c r="R20" s="82"/>
      <c r="S20" s="82"/>
      <c r="T20" s="82"/>
      <c r="U20" s="82"/>
      <c r="V20" s="82"/>
      <c r="W20" s="82">
        <v>0</v>
      </c>
      <c r="X20" s="82">
        <v>0</v>
      </c>
      <c r="Y20" s="82">
        <v>0</v>
      </c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>
        <v>0</v>
      </c>
      <c r="G21" s="82">
        <v>0</v>
      </c>
      <c r="H21" s="82">
        <v>0.5</v>
      </c>
      <c r="I21" s="82">
        <v>2.5</v>
      </c>
      <c r="J21" s="82">
        <v>2.5</v>
      </c>
      <c r="K21" s="82">
        <v>5</v>
      </c>
      <c r="L21" s="82">
        <v>1</v>
      </c>
      <c r="M21" s="82">
        <v>0.5</v>
      </c>
      <c r="N21" s="82"/>
      <c r="O21" s="82"/>
      <c r="P21" s="82">
        <v>0</v>
      </c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12</v>
      </c>
      <c r="AA21" s="110">
        <v>18</v>
      </c>
      <c r="AB21" s="80">
        <v>5.5</v>
      </c>
      <c r="AC21" s="208">
        <v>0.41111111111111115</v>
      </c>
      <c r="AD21" s="85">
        <v>18</v>
      </c>
      <c r="AE21" s="80">
        <v>1.5</v>
      </c>
      <c r="AF21" s="210">
        <v>0.3840277777777778</v>
      </c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>
        <v>0</v>
      </c>
      <c r="J23" s="82">
        <v>0</v>
      </c>
      <c r="K23" s="82"/>
      <c r="L23" s="82"/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0.5</v>
      </c>
      <c r="U23" s="82">
        <v>1</v>
      </c>
      <c r="V23" s="82">
        <v>1.5</v>
      </c>
      <c r="W23" s="82">
        <v>0.5</v>
      </c>
      <c r="X23" s="82">
        <v>2</v>
      </c>
      <c r="Y23" s="82">
        <v>0.5</v>
      </c>
      <c r="Z23" s="83">
        <f t="shared" si="0"/>
        <v>6</v>
      </c>
      <c r="AA23" s="110">
        <v>20</v>
      </c>
      <c r="AB23" s="80">
        <v>2</v>
      </c>
      <c r="AC23" s="208">
        <v>0.9625</v>
      </c>
      <c r="AD23" s="85">
        <v>20</v>
      </c>
      <c r="AE23" s="80">
        <v>0.5</v>
      </c>
      <c r="AF23" s="210">
        <v>0.9965277777777778</v>
      </c>
    </row>
    <row r="24" spans="1:32" ht="13.5" customHeight="1">
      <c r="A24" s="196">
        <v>21</v>
      </c>
      <c r="B24" s="76">
        <v>1</v>
      </c>
      <c r="C24" s="77">
        <v>0.5</v>
      </c>
      <c r="D24" s="77">
        <v>0</v>
      </c>
      <c r="E24" s="77"/>
      <c r="F24" s="77">
        <v>0</v>
      </c>
      <c r="G24" s="77">
        <v>0</v>
      </c>
      <c r="H24" s="77">
        <v>2.5</v>
      </c>
      <c r="I24" s="77">
        <v>0</v>
      </c>
      <c r="J24" s="77">
        <v>0</v>
      </c>
      <c r="K24" s="77">
        <v>1.5</v>
      </c>
      <c r="L24" s="77"/>
      <c r="M24" s="77">
        <v>0</v>
      </c>
      <c r="N24" s="77">
        <v>0</v>
      </c>
      <c r="O24" s="77">
        <v>0</v>
      </c>
      <c r="P24" s="77">
        <v>1</v>
      </c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6.5</v>
      </c>
      <c r="AA24" s="109">
        <v>21</v>
      </c>
      <c r="AB24" s="76">
        <v>2.5</v>
      </c>
      <c r="AC24" s="207">
        <v>0.3138888888888889</v>
      </c>
      <c r="AD24" s="79">
        <v>21</v>
      </c>
      <c r="AE24" s="76">
        <v>1</v>
      </c>
      <c r="AF24" s="209">
        <v>0.3840277777777778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>
        <v>0</v>
      </c>
      <c r="W26" s="82">
        <v>0</v>
      </c>
      <c r="X26" s="82">
        <v>0</v>
      </c>
      <c r="Y26" s="82">
        <v>0</v>
      </c>
      <c r="Z26" s="83">
        <f t="shared" si="0"/>
        <v>0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>
        <v>0</v>
      </c>
      <c r="G27" s="82"/>
      <c r="H27" s="82"/>
      <c r="I27" s="82"/>
      <c r="J27" s="82"/>
      <c r="K27" s="82"/>
      <c r="L27" s="82">
        <v>2.5</v>
      </c>
      <c r="M27" s="82">
        <v>0</v>
      </c>
      <c r="N27" s="82">
        <v>0</v>
      </c>
      <c r="O27" s="82">
        <v>0</v>
      </c>
      <c r="P27" s="82"/>
      <c r="Q27" s="82"/>
      <c r="R27" s="82">
        <v>0</v>
      </c>
      <c r="S27" s="82"/>
      <c r="T27" s="82"/>
      <c r="U27" s="82"/>
      <c r="V27" s="82"/>
      <c r="W27" s="82"/>
      <c r="X27" s="82"/>
      <c r="Y27" s="82"/>
      <c r="Z27" s="83">
        <f t="shared" si="0"/>
        <v>2.5</v>
      </c>
      <c r="AA27" s="110">
        <v>24</v>
      </c>
      <c r="AB27" s="80">
        <v>2.5</v>
      </c>
      <c r="AC27" s="208">
        <v>0.4909722222222222</v>
      </c>
      <c r="AD27" s="85">
        <v>24</v>
      </c>
      <c r="AE27" s="80">
        <v>2</v>
      </c>
      <c r="AF27" s="210">
        <v>0.4583333333333333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>
        <v>0</v>
      </c>
      <c r="V30" s="82"/>
      <c r="W30" s="82"/>
      <c r="X30" s="82">
        <v>0</v>
      </c>
      <c r="Y30" s="82">
        <v>0</v>
      </c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>
        <v>0</v>
      </c>
      <c r="C31" s="82">
        <v>0</v>
      </c>
      <c r="D31" s="82">
        <v>0</v>
      </c>
      <c r="E31" s="82">
        <v>1</v>
      </c>
      <c r="F31" s="82">
        <v>2</v>
      </c>
      <c r="G31" s="82">
        <v>4.5</v>
      </c>
      <c r="H31" s="82">
        <v>1</v>
      </c>
      <c r="I31" s="82">
        <v>0.5</v>
      </c>
      <c r="J31" s="82">
        <v>0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9</v>
      </c>
      <c r="AA31" s="110">
        <v>28</v>
      </c>
      <c r="AB31" s="80">
        <v>4.5</v>
      </c>
      <c r="AC31" s="208">
        <v>0.25069444444444444</v>
      </c>
      <c r="AD31" s="85">
        <v>28</v>
      </c>
      <c r="AE31" s="80">
        <v>1.5</v>
      </c>
      <c r="AF31" s="210">
        <v>0.21597222222222223</v>
      </c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>
        <v>0</v>
      </c>
      <c r="M34" s="82">
        <v>0</v>
      </c>
      <c r="N34" s="82">
        <v>0</v>
      </c>
      <c r="O34" s="82">
        <v>2</v>
      </c>
      <c r="P34" s="82">
        <v>0.5</v>
      </c>
      <c r="Q34" s="82">
        <v>2.5</v>
      </c>
      <c r="R34" s="82">
        <v>3</v>
      </c>
      <c r="S34" s="82">
        <v>1.5</v>
      </c>
      <c r="T34" s="82">
        <v>2</v>
      </c>
      <c r="U34" s="82">
        <v>1</v>
      </c>
      <c r="V34" s="82">
        <v>1.5</v>
      </c>
      <c r="W34" s="82">
        <v>2</v>
      </c>
      <c r="X34" s="82">
        <v>0.5</v>
      </c>
      <c r="Y34" s="82">
        <v>0.5</v>
      </c>
      <c r="Z34" s="83">
        <f t="shared" si="0"/>
        <v>17</v>
      </c>
      <c r="AA34" s="110">
        <v>31</v>
      </c>
      <c r="AB34" s="80">
        <v>3.5</v>
      </c>
      <c r="AC34" s="208">
        <v>0.6916666666666668</v>
      </c>
      <c r="AD34" s="85">
        <v>31</v>
      </c>
      <c r="AE34" s="80">
        <v>1.5</v>
      </c>
      <c r="AF34" s="210">
        <v>0.5708333333333333</v>
      </c>
    </row>
    <row r="35" spans="1:32" ht="13.5" customHeight="1">
      <c r="A35" s="72" t="s">
        <v>11</v>
      </c>
      <c r="B35" s="87">
        <f aca="true" t="shared" si="1" ref="B35:K35">IF(COUNT(B4:B34)=0,"   -",SUM(B4:B34))</f>
        <v>6</v>
      </c>
      <c r="C35" s="88">
        <f t="shared" si="1"/>
        <v>7</v>
      </c>
      <c r="D35" s="88">
        <f t="shared" si="1"/>
        <v>2</v>
      </c>
      <c r="E35" s="88">
        <f t="shared" si="1"/>
        <v>4</v>
      </c>
      <c r="F35" s="88">
        <f t="shared" si="1"/>
        <v>2.5</v>
      </c>
      <c r="G35" s="88">
        <f t="shared" si="1"/>
        <v>5.5</v>
      </c>
      <c r="H35" s="88">
        <f t="shared" si="1"/>
        <v>9</v>
      </c>
      <c r="I35" s="88">
        <f t="shared" si="1"/>
        <v>7</v>
      </c>
      <c r="J35" s="88">
        <f t="shared" si="1"/>
        <v>4</v>
      </c>
      <c r="K35" s="88">
        <f t="shared" si="1"/>
        <v>6.5</v>
      </c>
      <c r="L35" s="88">
        <f aca="true" t="shared" si="2" ref="L35:Y35">IF(COUNT(L4:L34)=0,"   -",SUM(L4:L34))</f>
        <v>3.5</v>
      </c>
      <c r="M35" s="88">
        <f t="shared" si="2"/>
        <v>7</v>
      </c>
      <c r="N35" s="88">
        <f t="shared" si="2"/>
        <v>1</v>
      </c>
      <c r="O35" s="88">
        <f t="shared" si="2"/>
        <v>2.5</v>
      </c>
      <c r="P35" s="88">
        <f t="shared" si="2"/>
        <v>2</v>
      </c>
      <c r="Q35" s="88">
        <f t="shared" si="2"/>
        <v>3</v>
      </c>
      <c r="R35" s="88">
        <f t="shared" si="2"/>
        <v>8</v>
      </c>
      <c r="S35" s="88">
        <f t="shared" si="2"/>
        <v>5.5</v>
      </c>
      <c r="T35" s="88">
        <f t="shared" si="2"/>
        <v>14</v>
      </c>
      <c r="U35" s="88">
        <f t="shared" si="2"/>
        <v>14.5</v>
      </c>
      <c r="V35" s="88">
        <f t="shared" si="2"/>
        <v>15</v>
      </c>
      <c r="W35" s="88">
        <f t="shared" si="2"/>
        <v>26</v>
      </c>
      <c r="X35" s="88">
        <f t="shared" si="2"/>
        <v>29</v>
      </c>
      <c r="Y35" s="88">
        <f t="shared" si="2"/>
        <v>12.5</v>
      </c>
      <c r="Z35" s="87">
        <f>SUM(B4:Y34)</f>
        <v>197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20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15</v>
      </c>
      <c r="E39" s="101"/>
      <c r="F39" s="101"/>
      <c r="G39" s="96"/>
      <c r="H39" s="97">
        <f>MAX(一時間最大)</f>
        <v>17.5</v>
      </c>
      <c r="I39" s="98">
        <v>13</v>
      </c>
      <c r="J39" s="212">
        <v>0.9298611111111111</v>
      </c>
      <c r="K39" s="101"/>
      <c r="L39" s="101"/>
      <c r="M39" s="96"/>
      <c r="N39" s="97">
        <f>MAX(十分間最大)</f>
        <v>5</v>
      </c>
      <c r="O39" s="98">
        <v>8</v>
      </c>
      <c r="P39" s="212">
        <v>0.4979166666666666</v>
      </c>
      <c r="Q39" s="101"/>
      <c r="R39" s="101"/>
      <c r="S39" s="96"/>
      <c r="T39" s="97">
        <f>MAX(日合計)</f>
        <v>89</v>
      </c>
      <c r="U39" s="112">
        <v>13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5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0.5</v>
      </c>
      <c r="C4" s="77">
        <v>0</v>
      </c>
      <c r="D4" s="77">
        <v>0</v>
      </c>
      <c r="E4" s="77">
        <v>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>
        <v>5.5</v>
      </c>
      <c r="T4" s="77">
        <v>1.5</v>
      </c>
      <c r="U4" s="77">
        <v>0.5</v>
      </c>
      <c r="V4" s="77">
        <v>0</v>
      </c>
      <c r="W4" s="77"/>
      <c r="X4" s="77"/>
      <c r="Y4" s="77"/>
      <c r="Z4" s="78">
        <f aca="true" t="shared" si="0" ref="Z4:Z34">IF(COUNT(B4:Y4)=0,"     -",SUM(B4:Y4))</f>
        <v>8</v>
      </c>
      <c r="AA4" s="109">
        <v>1</v>
      </c>
      <c r="AB4" s="76">
        <v>6.5</v>
      </c>
      <c r="AC4" s="207">
        <v>0.7715277777777777</v>
      </c>
      <c r="AD4" s="79">
        <v>1</v>
      </c>
      <c r="AE4" s="76">
        <v>2.5</v>
      </c>
      <c r="AF4" s="209">
        <v>0.751388888888889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>
        <v>10</v>
      </c>
      <c r="S6" s="82">
        <v>4.5</v>
      </c>
      <c r="T6" s="82">
        <v>0</v>
      </c>
      <c r="U6" s="82">
        <v>0.5</v>
      </c>
      <c r="V6" s="82">
        <v>0</v>
      </c>
      <c r="W6" s="82">
        <v>0</v>
      </c>
      <c r="X6" s="82"/>
      <c r="Y6" s="82">
        <v>0</v>
      </c>
      <c r="Z6" s="83">
        <f t="shared" si="0"/>
        <v>15</v>
      </c>
      <c r="AA6" s="110">
        <v>3</v>
      </c>
      <c r="AB6" s="80">
        <v>14.5</v>
      </c>
      <c r="AC6" s="208">
        <v>0.7326388888888888</v>
      </c>
      <c r="AD6" s="85">
        <v>3</v>
      </c>
      <c r="AE6" s="80">
        <v>7.5</v>
      </c>
      <c r="AF6" s="210">
        <v>0.7006944444444444</v>
      </c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>
        <v>0.5</v>
      </c>
      <c r="V11" s="82">
        <v>4</v>
      </c>
      <c r="W11" s="82">
        <v>0.5</v>
      </c>
      <c r="X11" s="82">
        <v>0</v>
      </c>
      <c r="Y11" s="82">
        <v>0</v>
      </c>
      <c r="Z11" s="83">
        <f t="shared" si="0"/>
        <v>5</v>
      </c>
      <c r="AA11" s="110">
        <v>8</v>
      </c>
      <c r="AB11" s="80">
        <v>4.5</v>
      </c>
      <c r="AC11" s="208">
        <v>0.8743055555555556</v>
      </c>
      <c r="AD11" s="85">
        <v>8</v>
      </c>
      <c r="AE11" s="80">
        <v>1.5</v>
      </c>
      <c r="AF11" s="210">
        <v>0.8527777777777777</v>
      </c>
    </row>
    <row r="12" spans="1:32" ht="13.5" customHeight="1">
      <c r="A12" s="100">
        <v>9</v>
      </c>
      <c r="B12" s="80">
        <v>0</v>
      </c>
      <c r="C12" s="82">
        <v>0</v>
      </c>
      <c r="D12" s="82"/>
      <c r="E12" s="82"/>
      <c r="F12" s="82">
        <v>0</v>
      </c>
      <c r="G12" s="82">
        <v>1</v>
      </c>
      <c r="H12" s="82">
        <v>3.5</v>
      </c>
      <c r="I12" s="82">
        <v>8</v>
      </c>
      <c r="J12" s="82">
        <v>5.5</v>
      </c>
      <c r="K12" s="82">
        <v>1</v>
      </c>
      <c r="L12" s="82">
        <v>0</v>
      </c>
      <c r="M12" s="82">
        <v>0</v>
      </c>
      <c r="N12" s="82">
        <v>3</v>
      </c>
      <c r="O12" s="82">
        <v>0.5</v>
      </c>
      <c r="P12" s="82">
        <v>4.5</v>
      </c>
      <c r="Q12" s="82">
        <v>2</v>
      </c>
      <c r="R12" s="82">
        <v>1</v>
      </c>
      <c r="S12" s="82">
        <v>2.5</v>
      </c>
      <c r="T12" s="82">
        <v>0.5</v>
      </c>
      <c r="U12" s="82">
        <v>0</v>
      </c>
      <c r="V12" s="82">
        <v>0.5</v>
      </c>
      <c r="W12" s="82">
        <v>6</v>
      </c>
      <c r="X12" s="82">
        <v>4.5</v>
      </c>
      <c r="Y12" s="82">
        <v>5.5</v>
      </c>
      <c r="Z12" s="83">
        <f t="shared" si="0"/>
        <v>49.5</v>
      </c>
      <c r="AA12" s="110">
        <v>9</v>
      </c>
      <c r="AB12" s="80">
        <v>9</v>
      </c>
      <c r="AC12" s="208">
        <v>0.3451388888888889</v>
      </c>
      <c r="AD12" s="85">
        <v>9</v>
      </c>
      <c r="AE12" s="80">
        <v>2.5</v>
      </c>
      <c r="AF12" s="210">
        <v>0.9833333333333334</v>
      </c>
    </row>
    <row r="13" spans="1:32" ht="13.5" customHeight="1">
      <c r="A13" s="100">
        <v>10</v>
      </c>
      <c r="B13" s="80">
        <v>2</v>
      </c>
      <c r="C13" s="82">
        <v>2</v>
      </c>
      <c r="D13" s="82">
        <v>1</v>
      </c>
      <c r="E13" s="82">
        <v>0.5</v>
      </c>
      <c r="F13" s="82">
        <v>0</v>
      </c>
      <c r="G13" s="82">
        <v>0</v>
      </c>
      <c r="H13" s="82"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>
        <v>0</v>
      </c>
      <c r="W13" s="82">
        <v>0</v>
      </c>
      <c r="X13" s="82">
        <v>0.5</v>
      </c>
      <c r="Y13" s="82">
        <v>0</v>
      </c>
      <c r="Z13" s="83">
        <f t="shared" si="0"/>
        <v>6</v>
      </c>
      <c r="AA13" s="110">
        <v>10</v>
      </c>
      <c r="AB13" s="80">
        <v>6</v>
      </c>
      <c r="AC13" s="208">
        <v>0.010416666666666666</v>
      </c>
      <c r="AD13" s="85">
        <v>10</v>
      </c>
      <c r="AE13" s="80">
        <v>1.5</v>
      </c>
      <c r="AF13" s="210">
        <v>0.003472222222222222</v>
      </c>
    </row>
    <row r="14" spans="1:32" ht="13.5" customHeight="1">
      <c r="A14" s="196">
        <v>11</v>
      </c>
      <c r="B14" s="76">
        <v>1</v>
      </c>
      <c r="C14" s="77">
        <v>1</v>
      </c>
      <c r="D14" s="77">
        <v>1</v>
      </c>
      <c r="E14" s="77">
        <v>1</v>
      </c>
      <c r="F14" s="77">
        <v>1</v>
      </c>
      <c r="G14" s="77">
        <v>1</v>
      </c>
      <c r="H14" s="77">
        <v>0.5</v>
      </c>
      <c r="I14" s="77">
        <v>1</v>
      </c>
      <c r="J14" s="77">
        <v>2</v>
      </c>
      <c r="K14" s="77">
        <v>2</v>
      </c>
      <c r="L14" s="77">
        <v>2</v>
      </c>
      <c r="M14" s="77">
        <v>2</v>
      </c>
      <c r="N14" s="77">
        <v>1.5</v>
      </c>
      <c r="O14" s="77">
        <v>0.5</v>
      </c>
      <c r="P14" s="77">
        <v>0</v>
      </c>
      <c r="Q14" s="77">
        <v>0</v>
      </c>
      <c r="R14" s="77"/>
      <c r="S14" s="77"/>
      <c r="T14" s="77"/>
      <c r="U14" s="77"/>
      <c r="V14" s="77"/>
      <c r="W14" s="77"/>
      <c r="X14" s="77"/>
      <c r="Y14" s="77"/>
      <c r="Z14" s="78">
        <f t="shared" si="0"/>
        <v>17.5</v>
      </c>
      <c r="AA14" s="109">
        <v>11</v>
      </c>
      <c r="AB14" s="76">
        <v>2.5</v>
      </c>
      <c r="AC14" s="207">
        <v>0.517361111111111</v>
      </c>
      <c r="AD14" s="79">
        <v>11</v>
      </c>
      <c r="AE14" s="76">
        <v>0.5</v>
      </c>
      <c r="AF14" s="209">
        <v>0.5409722222222222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>
        <v>0</v>
      </c>
      <c r="S15" s="82">
        <v>0.5</v>
      </c>
      <c r="T15" s="82">
        <v>0</v>
      </c>
      <c r="U15" s="82">
        <v>0.5</v>
      </c>
      <c r="V15" s="82">
        <v>0.5</v>
      </c>
      <c r="W15" s="82">
        <v>0.5</v>
      </c>
      <c r="X15" s="82">
        <v>0.5</v>
      </c>
      <c r="Y15" s="82">
        <v>0.5</v>
      </c>
      <c r="Z15" s="83">
        <f t="shared" si="0"/>
        <v>3</v>
      </c>
      <c r="AA15" s="110">
        <v>12</v>
      </c>
      <c r="AB15" s="80">
        <v>1</v>
      </c>
      <c r="AC15" s="208">
        <v>0.9909722222222223</v>
      </c>
      <c r="AD15" s="85">
        <v>12</v>
      </c>
      <c r="AE15" s="80">
        <v>0.5</v>
      </c>
      <c r="AF15" s="210">
        <v>0.9861111111111112</v>
      </c>
    </row>
    <row r="16" spans="1:32" ht="13.5" customHeight="1">
      <c r="A16" s="100">
        <v>13</v>
      </c>
      <c r="B16" s="80">
        <v>0.5</v>
      </c>
      <c r="C16" s="82">
        <v>0</v>
      </c>
      <c r="D16" s="82">
        <v>0.5</v>
      </c>
      <c r="E16" s="82">
        <v>0</v>
      </c>
      <c r="F16" s="82">
        <v>1.5</v>
      </c>
      <c r="G16" s="82">
        <v>1</v>
      </c>
      <c r="H16" s="82">
        <v>1</v>
      </c>
      <c r="I16" s="82">
        <v>0</v>
      </c>
      <c r="J16" s="82">
        <v>0</v>
      </c>
      <c r="K16" s="82">
        <v>0.5</v>
      </c>
      <c r="L16" s="82">
        <v>0</v>
      </c>
      <c r="M16" s="82">
        <v>0</v>
      </c>
      <c r="N16" s="82">
        <v>0.5</v>
      </c>
      <c r="O16" s="82">
        <v>0</v>
      </c>
      <c r="P16" s="82">
        <v>0</v>
      </c>
      <c r="Q16" s="82">
        <v>0</v>
      </c>
      <c r="R16" s="82">
        <v>0.5</v>
      </c>
      <c r="S16" s="82">
        <v>0.5</v>
      </c>
      <c r="T16" s="82">
        <v>1</v>
      </c>
      <c r="U16" s="82">
        <v>0.5</v>
      </c>
      <c r="V16" s="82">
        <v>0</v>
      </c>
      <c r="W16" s="82">
        <v>1.5</v>
      </c>
      <c r="X16" s="82">
        <v>3.5</v>
      </c>
      <c r="Y16" s="82">
        <v>2.5</v>
      </c>
      <c r="Z16" s="83">
        <f t="shared" si="0"/>
        <v>15.5</v>
      </c>
      <c r="AA16" s="110">
        <v>13</v>
      </c>
      <c r="AB16" s="80">
        <v>3.5</v>
      </c>
      <c r="AC16" s="208">
        <v>0.9805555555555556</v>
      </c>
      <c r="AD16" s="85">
        <v>13</v>
      </c>
      <c r="AE16" s="80">
        <v>1</v>
      </c>
      <c r="AF16" s="210">
        <v>0.9680555555555556</v>
      </c>
    </row>
    <row r="17" spans="1:32" ht="13.5" customHeight="1">
      <c r="A17" s="100">
        <v>14</v>
      </c>
      <c r="B17" s="80">
        <v>2.5</v>
      </c>
      <c r="C17" s="82">
        <v>2.5</v>
      </c>
      <c r="D17" s="82">
        <v>2.5</v>
      </c>
      <c r="E17" s="82">
        <v>4.5</v>
      </c>
      <c r="F17" s="82">
        <v>1.5</v>
      </c>
      <c r="G17" s="82">
        <v>1</v>
      </c>
      <c r="H17" s="82">
        <v>0.5</v>
      </c>
      <c r="I17" s="82">
        <v>0.5</v>
      </c>
      <c r="J17" s="82">
        <v>0.5</v>
      </c>
      <c r="K17" s="82">
        <v>0.5</v>
      </c>
      <c r="L17" s="82">
        <v>0</v>
      </c>
      <c r="M17" s="82">
        <v>0.5</v>
      </c>
      <c r="N17" s="82">
        <v>0</v>
      </c>
      <c r="O17" s="82">
        <v>0</v>
      </c>
      <c r="P17" s="82">
        <v>0.5</v>
      </c>
      <c r="Q17" s="82">
        <v>1</v>
      </c>
      <c r="R17" s="82">
        <v>1</v>
      </c>
      <c r="S17" s="82">
        <v>0</v>
      </c>
      <c r="T17" s="82">
        <v>0</v>
      </c>
      <c r="U17" s="82"/>
      <c r="V17" s="82"/>
      <c r="W17" s="82"/>
      <c r="X17" s="82"/>
      <c r="Y17" s="82"/>
      <c r="Z17" s="83">
        <f t="shared" si="0"/>
        <v>19.5</v>
      </c>
      <c r="AA17" s="110">
        <v>14</v>
      </c>
      <c r="AB17" s="80">
        <v>4.5</v>
      </c>
      <c r="AC17" s="208">
        <v>0.175</v>
      </c>
      <c r="AD17" s="85">
        <v>14</v>
      </c>
      <c r="AE17" s="80">
        <v>1.5</v>
      </c>
      <c r="AF17" s="210">
        <v>0.15347222222222223</v>
      </c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/>
      <c r="X20" s="82"/>
      <c r="Y20" s="82">
        <v>0</v>
      </c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>
        <v>0</v>
      </c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>
        <v>0</v>
      </c>
      <c r="C26" s="82">
        <v>0</v>
      </c>
      <c r="D26" s="82">
        <v>0</v>
      </c>
      <c r="E26" s="82">
        <v>0.5</v>
      </c>
      <c r="F26" s="82">
        <v>1.5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2">
        <v>0</v>
      </c>
      <c r="M26" s="82">
        <v>0</v>
      </c>
      <c r="N26" s="82">
        <v>0</v>
      </c>
      <c r="O26" s="82">
        <v>0.5</v>
      </c>
      <c r="P26" s="82">
        <v>0.5</v>
      </c>
      <c r="Q26" s="82">
        <v>0.5</v>
      </c>
      <c r="R26" s="82">
        <v>0</v>
      </c>
      <c r="S26" s="82">
        <v>0</v>
      </c>
      <c r="T26" s="82"/>
      <c r="U26" s="82"/>
      <c r="V26" s="82"/>
      <c r="W26" s="82"/>
      <c r="X26" s="82"/>
      <c r="Y26" s="82">
        <v>0</v>
      </c>
      <c r="Z26" s="83">
        <f t="shared" si="0"/>
        <v>8.5</v>
      </c>
      <c r="AA26" s="110">
        <v>23</v>
      </c>
      <c r="AB26" s="80">
        <v>2</v>
      </c>
      <c r="AC26" s="208">
        <v>0.2020833333333333</v>
      </c>
      <c r="AD26" s="85">
        <v>23</v>
      </c>
      <c r="AE26" s="80">
        <v>0.5</v>
      </c>
      <c r="AF26" s="210">
        <v>0.6472222222222223</v>
      </c>
    </row>
    <row r="27" spans="1:32" ht="13.5" customHeight="1">
      <c r="A27" s="100">
        <v>24</v>
      </c>
      <c r="B27" s="80">
        <v>0</v>
      </c>
      <c r="C27" s="82">
        <v>0.5</v>
      </c>
      <c r="D27" s="82">
        <v>0.5</v>
      </c>
      <c r="E27" s="82">
        <v>0.5</v>
      </c>
      <c r="F27" s="82">
        <v>1.5</v>
      </c>
      <c r="G27" s="82">
        <v>3</v>
      </c>
      <c r="H27" s="82">
        <v>5</v>
      </c>
      <c r="I27" s="82">
        <v>3</v>
      </c>
      <c r="J27" s="82">
        <v>0.5</v>
      </c>
      <c r="K27" s="82">
        <v>0.5</v>
      </c>
      <c r="L27" s="82">
        <v>0</v>
      </c>
      <c r="M27" s="82">
        <v>0</v>
      </c>
      <c r="N27" s="82">
        <v>1</v>
      </c>
      <c r="O27" s="82">
        <v>0</v>
      </c>
      <c r="P27" s="82">
        <v>0.5</v>
      </c>
      <c r="Q27" s="82">
        <v>0.5</v>
      </c>
      <c r="R27" s="82">
        <v>1</v>
      </c>
      <c r="S27" s="82">
        <v>1.5</v>
      </c>
      <c r="T27" s="82">
        <v>0.5</v>
      </c>
      <c r="U27" s="82">
        <v>0</v>
      </c>
      <c r="V27" s="82">
        <v>0.5</v>
      </c>
      <c r="W27" s="82">
        <v>0</v>
      </c>
      <c r="X27" s="82">
        <v>0</v>
      </c>
      <c r="Y27" s="82"/>
      <c r="Z27" s="83">
        <f t="shared" si="0"/>
        <v>20.5</v>
      </c>
      <c r="AA27" s="110">
        <v>24</v>
      </c>
      <c r="AB27" s="80">
        <v>6</v>
      </c>
      <c r="AC27" s="208">
        <v>0.30277777777777776</v>
      </c>
      <c r="AD27" s="85">
        <v>24</v>
      </c>
      <c r="AE27" s="80">
        <v>2</v>
      </c>
      <c r="AF27" s="210">
        <v>0.3034722222222222</v>
      </c>
    </row>
    <row r="28" spans="1:32" ht="13.5" customHeight="1">
      <c r="A28" s="100">
        <v>25</v>
      </c>
      <c r="B28" s="80">
        <v>0</v>
      </c>
      <c r="C28" s="82">
        <v>0</v>
      </c>
      <c r="D28" s="82">
        <v>0.5</v>
      </c>
      <c r="E28" s="82"/>
      <c r="F28" s="82"/>
      <c r="G28" s="82"/>
      <c r="H28" s="82"/>
      <c r="I28" s="82"/>
      <c r="J28" s="82">
        <v>0</v>
      </c>
      <c r="K28" s="82">
        <v>0</v>
      </c>
      <c r="L28" s="82"/>
      <c r="M28" s="82"/>
      <c r="N28" s="82"/>
      <c r="O28" s="82">
        <v>0</v>
      </c>
      <c r="P28" s="82"/>
      <c r="Q28" s="82"/>
      <c r="R28" s="82"/>
      <c r="S28" s="82"/>
      <c r="T28" s="82"/>
      <c r="U28" s="82"/>
      <c r="V28" s="82"/>
      <c r="W28" s="82"/>
      <c r="X28" s="82"/>
      <c r="Y28" s="82">
        <v>0</v>
      </c>
      <c r="Z28" s="83">
        <f t="shared" si="0"/>
        <v>0.5</v>
      </c>
      <c r="AA28" s="110">
        <v>25</v>
      </c>
      <c r="AB28" s="80">
        <v>0.5</v>
      </c>
      <c r="AC28" s="208">
        <v>0.12638888888888888</v>
      </c>
      <c r="AD28" s="85">
        <v>25</v>
      </c>
      <c r="AE28" s="80">
        <v>0.5</v>
      </c>
      <c r="AF28" s="210">
        <v>0.09166666666666667</v>
      </c>
    </row>
    <row r="29" spans="1:32" ht="13.5" customHeight="1">
      <c r="A29" s="100">
        <v>26</v>
      </c>
      <c r="B29" s="80"/>
      <c r="C29" s="82">
        <v>0</v>
      </c>
      <c r="D29" s="82"/>
      <c r="E29" s="82"/>
      <c r="F29" s="82"/>
      <c r="G29" s="82"/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>
        <v>0</v>
      </c>
      <c r="D31" s="82">
        <v>0</v>
      </c>
      <c r="E31" s="82">
        <v>2</v>
      </c>
      <c r="F31" s="82">
        <v>0.5</v>
      </c>
      <c r="G31" s="82">
        <v>3</v>
      </c>
      <c r="H31" s="82">
        <v>1</v>
      </c>
      <c r="I31" s="82">
        <v>0.5</v>
      </c>
      <c r="J31" s="82">
        <v>0</v>
      </c>
      <c r="K31" s="82">
        <v>1</v>
      </c>
      <c r="L31" s="82">
        <v>1</v>
      </c>
      <c r="M31" s="82">
        <v>0</v>
      </c>
      <c r="N31" s="82"/>
      <c r="O31" s="82">
        <v>1.5</v>
      </c>
      <c r="P31" s="82">
        <v>1.5</v>
      </c>
      <c r="Q31" s="82">
        <v>2</v>
      </c>
      <c r="R31" s="82">
        <v>1</v>
      </c>
      <c r="S31" s="82">
        <v>1.5</v>
      </c>
      <c r="T31" s="82">
        <v>2</v>
      </c>
      <c r="U31" s="82">
        <v>1.5</v>
      </c>
      <c r="V31" s="82">
        <v>0</v>
      </c>
      <c r="W31" s="82">
        <v>0</v>
      </c>
      <c r="X31" s="82">
        <v>0</v>
      </c>
      <c r="Y31" s="82">
        <v>0</v>
      </c>
      <c r="Z31" s="83">
        <f t="shared" si="0"/>
        <v>20</v>
      </c>
      <c r="AA31" s="110">
        <v>28</v>
      </c>
      <c r="AB31" s="80">
        <v>3</v>
      </c>
      <c r="AC31" s="208">
        <v>0.8215277777777777</v>
      </c>
      <c r="AD31" s="85">
        <v>28</v>
      </c>
      <c r="AE31" s="80">
        <v>1</v>
      </c>
      <c r="AF31" s="210">
        <v>0.7958333333333334</v>
      </c>
    </row>
    <row r="32" spans="1:32" ht="13.5" customHeight="1">
      <c r="A32" s="100">
        <v>29</v>
      </c>
      <c r="B32" s="80">
        <v>0</v>
      </c>
      <c r="C32" s="82">
        <v>0.5</v>
      </c>
      <c r="D32" s="82"/>
      <c r="E32" s="82"/>
      <c r="F32" s="82"/>
      <c r="G32" s="82"/>
      <c r="H32" s="82"/>
      <c r="I32" s="82"/>
      <c r="J32" s="82"/>
      <c r="K32" s="82"/>
      <c r="L32" s="82">
        <v>0</v>
      </c>
      <c r="M32" s="82"/>
      <c r="N32" s="82">
        <v>0</v>
      </c>
      <c r="O32" s="82">
        <v>0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0.5</v>
      </c>
      <c r="AA32" s="110">
        <v>29</v>
      </c>
      <c r="AB32" s="80">
        <v>0.5</v>
      </c>
      <c r="AC32" s="208">
        <v>0.08611111111111112</v>
      </c>
      <c r="AD32" s="85">
        <v>29</v>
      </c>
      <c r="AE32" s="80">
        <v>0.5</v>
      </c>
      <c r="AF32" s="210">
        <v>0.051388888888888894</v>
      </c>
    </row>
    <row r="33" spans="1:32" ht="13.5" customHeight="1">
      <c r="A33" s="100">
        <v>30</v>
      </c>
      <c r="B33" s="80">
        <v>0</v>
      </c>
      <c r="C33" s="82"/>
      <c r="D33" s="82"/>
      <c r="E33" s="82">
        <v>0</v>
      </c>
      <c r="F33" s="82">
        <v>0</v>
      </c>
      <c r="G33" s="82">
        <v>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6.5</v>
      </c>
      <c r="C35" s="88">
        <f t="shared" si="1"/>
        <v>6.5</v>
      </c>
      <c r="D35" s="88">
        <f t="shared" si="1"/>
        <v>6</v>
      </c>
      <c r="E35" s="88">
        <f t="shared" si="1"/>
        <v>9</v>
      </c>
      <c r="F35" s="88">
        <f t="shared" si="1"/>
        <v>7.5</v>
      </c>
      <c r="G35" s="88">
        <f t="shared" si="1"/>
        <v>11</v>
      </c>
      <c r="H35" s="88">
        <f t="shared" si="1"/>
        <v>12.5</v>
      </c>
      <c r="I35" s="88">
        <f t="shared" si="1"/>
        <v>14</v>
      </c>
      <c r="J35" s="88">
        <f t="shared" si="1"/>
        <v>9.5</v>
      </c>
      <c r="K35" s="88">
        <f t="shared" si="1"/>
        <v>6.5</v>
      </c>
      <c r="L35" s="88">
        <f aca="true" t="shared" si="2" ref="L35:Y35">IF(COUNT(L4:L34)=0,"   -",SUM(L4:L34))</f>
        <v>3</v>
      </c>
      <c r="M35" s="88">
        <f t="shared" si="2"/>
        <v>2.5</v>
      </c>
      <c r="N35" s="88">
        <f t="shared" si="2"/>
        <v>6</v>
      </c>
      <c r="O35" s="88">
        <f t="shared" si="2"/>
        <v>3</v>
      </c>
      <c r="P35" s="88">
        <f t="shared" si="2"/>
        <v>7.5</v>
      </c>
      <c r="Q35" s="88">
        <f t="shared" si="2"/>
        <v>6</v>
      </c>
      <c r="R35" s="88">
        <f t="shared" si="2"/>
        <v>14.5</v>
      </c>
      <c r="S35" s="88">
        <f t="shared" si="2"/>
        <v>16.5</v>
      </c>
      <c r="T35" s="88">
        <f t="shared" si="2"/>
        <v>5.5</v>
      </c>
      <c r="U35" s="88">
        <f t="shared" si="2"/>
        <v>4</v>
      </c>
      <c r="V35" s="88">
        <f t="shared" si="2"/>
        <v>5.5</v>
      </c>
      <c r="W35" s="88">
        <f t="shared" si="2"/>
        <v>8.5</v>
      </c>
      <c r="X35" s="88">
        <f t="shared" si="2"/>
        <v>9</v>
      </c>
      <c r="Y35" s="88">
        <f t="shared" si="2"/>
        <v>8.5</v>
      </c>
      <c r="Z35" s="87">
        <f>SUM(B4:Y34)</f>
        <v>189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19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12</v>
      </c>
      <c r="E39" s="101"/>
      <c r="F39" s="101"/>
      <c r="G39" s="96"/>
      <c r="H39" s="97">
        <f>MAX(一時間最大)</f>
        <v>14.5</v>
      </c>
      <c r="I39" s="98">
        <v>3</v>
      </c>
      <c r="J39" s="212">
        <v>0.7326388888888888</v>
      </c>
      <c r="K39" s="101"/>
      <c r="L39" s="101"/>
      <c r="M39" s="96"/>
      <c r="N39" s="97">
        <f>MAX(十分間最大)</f>
        <v>7.5</v>
      </c>
      <c r="O39" s="98">
        <v>3</v>
      </c>
      <c r="P39" s="212">
        <v>0.7006944444444444</v>
      </c>
      <c r="Q39" s="101"/>
      <c r="R39" s="101"/>
      <c r="S39" s="96"/>
      <c r="T39" s="97">
        <f>MAX(日合計)</f>
        <v>49.5</v>
      </c>
      <c r="U39" s="112">
        <v>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7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0</v>
      </c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>
        <v>1</v>
      </c>
      <c r="R5" s="82">
        <v>0.5</v>
      </c>
      <c r="S5" s="82">
        <v>0.5</v>
      </c>
      <c r="T5" s="82">
        <v>0</v>
      </c>
      <c r="U5" s="82">
        <v>0</v>
      </c>
      <c r="V5" s="82">
        <v>0</v>
      </c>
      <c r="W5" s="82">
        <v>0</v>
      </c>
      <c r="X5" s="82"/>
      <c r="Y5" s="82"/>
      <c r="Z5" s="83">
        <f t="shared" si="0"/>
        <v>2</v>
      </c>
      <c r="AA5" s="110">
        <v>2</v>
      </c>
      <c r="AB5" s="80">
        <v>1.5</v>
      </c>
      <c r="AC5" s="208">
        <v>0.6965277777777777</v>
      </c>
      <c r="AD5" s="85">
        <v>2</v>
      </c>
      <c r="AE5" s="80">
        <v>1</v>
      </c>
      <c r="AF5" s="210">
        <v>0.6618055555555555</v>
      </c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>
        <v>0</v>
      </c>
      <c r="X6" s="82">
        <v>0</v>
      </c>
      <c r="Y6" s="82">
        <v>0</v>
      </c>
      <c r="Z6" s="83">
        <f t="shared" si="0"/>
        <v>0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>
        <v>0.5</v>
      </c>
      <c r="V7" s="82">
        <v>3.5</v>
      </c>
      <c r="W7" s="82">
        <v>0.5</v>
      </c>
      <c r="X7" s="82">
        <v>0.5</v>
      </c>
      <c r="Y7" s="82"/>
      <c r="Z7" s="83">
        <f t="shared" si="0"/>
        <v>5</v>
      </c>
      <c r="AA7" s="110">
        <v>4</v>
      </c>
      <c r="AB7" s="80">
        <v>4</v>
      </c>
      <c r="AC7" s="208">
        <v>0.9013888888888889</v>
      </c>
      <c r="AD7" s="85">
        <v>4</v>
      </c>
      <c r="AE7" s="80">
        <v>2.5</v>
      </c>
      <c r="AF7" s="210">
        <v>0.8708333333333332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>
        <v>0</v>
      </c>
      <c r="I10" s="82">
        <v>0</v>
      </c>
      <c r="J10" s="82">
        <v>0</v>
      </c>
      <c r="K10" s="82">
        <v>0</v>
      </c>
      <c r="L10" s="82"/>
      <c r="M10" s="82"/>
      <c r="N10" s="82"/>
      <c r="O10" s="82"/>
      <c r="P10" s="82"/>
      <c r="Q10" s="82"/>
      <c r="R10" s="82"/>
      <c r="S10" s="82">
        <v>0</v>
      </c>
      <c r="T10" s="82">
        <v>0.5</v>
      </c>
      <c r="U10" s="82">
        <v>0.5</v>
      </c>
      <c r="V10" s="82">
        <v>7</v>
      </c>
      <c r="W10" s="82">
        <v>7.5</v>
      </c>
      <c r="X10" s="82">
        <v>12</v>
      </c>
      <c r="Y10" s="82">
        <v>19.5</v>
      </c>
      <c r="Z10" s="83">
        <f t="shared" si="0"/>
        <v>47</v>
      </c>
      <c r="AA10" s="110">
        <v>7</v>
      </c>
      <c r="AB10" s="80">
        <v>20</v>
      </c>
      <c r="AC10" s="208">
        <v>1</v>
      </c>
      <c r="AD10" s="85">
        <v>7</v>
      </c>
      <c r="AE10" s="80">
        <v>5</v>
      </c>
      <c r="AF10" s="210">
        <v>1</v>
      </c>
    </row>
    <row r="11" spans="1:32" ht="13.5" customHeight="1">
      <c r="A11" s="100">
        <v>8</v>
      </c>
      <c r="B11" s="80">
        <v>21.5</v>
      </c>
      <c r="C11" s="82">
        <v>11</v>
      </c>
      <c r="D11" s="82">
        <v>11.5</v>
      </c>
      <c r="E11" s="82">
        <v>4</v>
      </c>
      <c r="F11" s="82">
        <v>19.5</v>
      </c>
      <c r="G11" s="82">
        <v>20</v>
      </c>
      <c r="H11" s="82">
        <v>6.5</v>
      </c>
      <c r="I11" s="82">
        <v>11.5</v>
      </c>
      <c r="J11" s="82">
        <v>21.5</v>
      </c>
      <c r="K11" s="82">
        <v>6.5</v>
      </c>
      <c r="L11" s="82">
        <v>1.5</v>
      </c>
      <c r="M11" s="82">
        <v>0.5</v>
      </c>
      <c r="N11" s="82"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135.5</v>
      </c>
      <c r="AA11" s="110">
        <v>8</v>
      </c>
      <c r="AB11" s="80">
        <v>24.5</v>
      </c>
      <c r="AC11" s="208">
        <v>0.036111111111111115</v>
      </c>
      <c r="AD11" s="85">
        <v>8</v>
      </c>
      <c r="AE11" s="80">
        <v>6</v>
      </c>
      <c r="AF11" s="210">
        <v>0.21875</v>
      </c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>
        <v>3</v>
      </c>
      <c r="V12" s="82">
        <v>10</v>
      </c>
      <c r="W12" s="82">
        <v>0</v>
      </c>
      <c r="X12" s="82">
        <v>0</v>
      </c>
      <c r="Y12" s="82">
        <v>0</v>
      </c>
      <c r="Z12" s="83">
        <f t="shared" si="0"/>
        <v>13</v>
      </c>
      <c r="AA12" s="110">
        <v>9</v>
      </c>
      <c r="AB12" s="80">
        <v>13</v>
      </c>
      <c r="AC12" s="208">
        <v>0.8708333333333332</v>
      </c>
      <c r="AD12" s="85">
        <v>9</v>
      </c>
      <c r="AE12" s="80">
        <v>7</v>
      </c>
      <c r="AF12" s="210">
        <v>0.8493055555555555</v>
      </c>
    </row>
    <row r="13" spans="1:32" ht="13.5" customHeight="1">
      <c r="A13" s="100">
        <v>10</v>
      </c>
      <c r="B13" s="80">
        <v>0.5</v>
      </c>
      <c r="C13" s="82"/>
      <c r="D13" s="82"/>
      <c r="E13" s="82"/>
      <c r="F13" s="82"/>
      <c r="G13" s="82">
        <v>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0.5</v>
      </c>
      <c r="AA13" s="110">
        <v>10</v>
      </c>
      <c r="AB13" s="80">
        <v>0.5</v>
      </c>
      <c r="AC13" s="208">
        <v>0.051388888888888894</v>
      </c>
      <c r="AD13" s="85">
        <v>10</v>
      </c>
      <c r="AE13" s="80">
        <v>0.5</v>
      </c>
      <c r="AF13" s="210">
        <v>0.016666666666666666</v>
      </c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0</v>
      </c>
      <c r="P18" s="82">
        <v>0</v>
      </c>
      <c r="Q18" s="82">
        <v>1</v>
      </c>
      <c r="R18" s="82">
        <v>0</v>
      </c>
      <c r="S18" s="82">
        <v>0</v>
      </c>
      <c r="T18" s="82">
        <v>0.5</v>
      </c>
      <c r="U18" s="82">
        <v>0.5</v>
      </c>
      <c r="V18" s="82">
        <v>0</v>
      </c>
      <c r="W18" s="82">
        <v>0</v>
      </c>
      <c r="X18" s="82">
        <v>0</v>
      </c>
      <c r="Y18" s="82">
        <v>0.5</v>
      </c>
      <c r="Z18" s="83">
        <f t="shared" si="0"/>
        <v>2.5</v>
      </c>
      <c r="AA18" s="110">
        <v>15</v>
      </c>
      <c r="AB18" s="80">
        <v>1</v>
      </c>
      <c r="AC18" s="208">
        <v>0.8333333333333334</v>
      </c>
      <c r="AD18" s="85">
        <v>15</v>
      </c>
      <c r="AE18" s="80">
        <v>1</v>
      </c>
      <c r="AF18" s="210">
        <v>0.6472222222222223</v>
      </c>
    </row>
    <row r="19" spans="1:32" ht="13.5" customHeight="1">
      <c r="A19" s="100">
        <v>16</v>
      </c>
      <c r="B19" s="80">
        <v>0.5</v>
      </c>
      <c r="C19" s="82">
        <v>0</v>
      </c>
      <c r="D19" s="82">
        <v>0.5</v>
      </c>
      <c r="E19" s="82">
        <v>0</v>
      </c>
      <c r="F19" s="82">
        <v>0.5</v>
      </c>
      <c r="G19" s="202">
        <v>0</v>
      </c>
      <c r="H19" s="82">
        <v>0</v>
      </c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>
        <v>0</v>
      </c>
      <c r="V19" s="82"/>
      <c r="W19" s="82"/>
      <c r="X19" s="82"/>
      <c r="Y19" s="82"/>
      <c r="Z19" s="83">
        <f t="shared" si="0"/>
        <v>1.5</v>
      </c>
      <c r="AA19" s="110">
        <v>16</v>
      </c>
      <c r="AB19" s="80">
        <v>0.5</v>
      </c>
      <c r="AC19" s="208">
        <v>0.21944444444444444</v>
      </c>
      <c r="AD19" s="85">
        <v>15</v>
      </c>
      <c r="AE19" s="80">
        <v>0.5</v>
      </c>
      <c r="AF19" s="210">
        <v>0.18472222222222223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>
        <v>0</v>
      </c>
      <c r="C21" s="82">
        <v>0</v>
      </c>
      <c r="D21" s="82">
        <v>0</v>
      </c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0</v>
      </c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>
        <v>0</v>
      </c>
      <c r="D22" s="82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>
        <v>0</v>
      </c>
      <c r="W22" s="82"/>
      <c r="X22" s="82">
        <v>0</v>
      </c>
      <c r="Y22" s="82"/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>
        <v>0</v>
      </c>
      <c r="R25" s="82">
        <v>0</v>
      </c>
      <c r="S25" s="82"/>
      <c r="T25" s="82"/>
      <c r="U25" s="82">
        <v>0</v>
      </c>
      <c r="V25" s="82"/>
      <c r="W25" s="82"/>
      <c r="X25" s="82"/>
      <c r="Y25" s="82"/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1.5</v>
      </c>
      <c r="X28" s="82">
        <v>1</v>
      </c>
      <c r="Y28" s="82">
        <v>1</v>
      </c>
      <c r="Z28" s="83">
        <f t="shared" si="0"/>
        <v>3.5</v>
      </c>
      <c r="AA28" s="110">
        <v>25</v>
      </c>
      <c r="AB28" s="80">
        <v>2</v>
      </c>
      <c r="AC28" s="208">
        <v>0.9381944444444444</v>
      </c>
      <c r="AD28" s="85">
        <v>25</v>
      </c>
      <c r="AE28" s="80">
        <v>0.5</v>
      </c>
      <c r="AF28" s="210">
        <v>0.9993055555555556</v>
      </c>
    </row>
    <row r="29" spans="1:32" ht="13.5" customHeight="1">
      <c r="A29" s="100">
        <v>26</v>
      </c>
      <c r="B29" s="80">
        <v>0.5</v>
      </c>
      <c r="C29" s="82">
        <v>0.5</v>
      </c>
      <c r="D29" s="82">
        <v>0</v>
      </c>
      <c r="E29" s="82">
        <v>0</v>
      </c>
      <c r="F29" s="82">
        <v>0.5</v>
      </c>
      <c r="G29" s="82">
        <v>0.5</v>
      </c>
      <c r="H29" s="82">
        <v>1</v>
      </c>
      <c r="I29" s="82">
        <v>8</v>
      </c>
      <c r="J29" s="82">
        <v>0</v>
      </c>
      <c r="K29" s="82">
        <v>0.5</v>
      </c>
      <c r="L29" s="82">
        <v>0</v>
      </c>
      <c r="M29" s="82">
        <v>0</v>
      </c>
      <c r="N29" s="82">
        <v>4.5</v>
      </c>
      <c r="O29" s="82">
        <v>0.5</v>
      </c>
      <c r="P29" s="82">
        <v>2.5</v>
      </c>
      <c r="Q29" s="82">
        <v>1</v>
      </c>
      <c r="R29" s="82">
        <v>0.5</v>
      </c>
      <c r="S29" s="82">
        <v>2</v>
      </c>
      <c r="T29" s="82">
        <v>0.5</v>
      </c>
      <c r="U29" s="82">
        <v>0</v>
      </c>
      <c r="V29" s="82">
        <v>0.5</v>
      </c>
      <c r="W29" s="82">
        <v>0</v>
      </c>
      <c r="X29" s="82"/>
      <c r="Y29" s="82">
        <v>0.5</v>
      </c>
      <c r="Z29" s="83">
        <f t="shared" si="0"/>
        <v>24</v>
      </c>
      <c r="AA29" s="110">
        <v>26</v>
      </c>
      <c r="AB29" s="80">
        <v>8</v>
      </c>
      <c r="AC29" s="208">
        <v>0.3159722222222222</v>
      </c>
      <c r="AD29" s="85">
        <v>26</v>
      </c>
      <c r="AE29" s="80">
        <v>6</v>
      </c>
      <c r="AF29" s="210">
        <v>0.3090277777777778</v>
      </c>
    </row>
    <row r="30" spans="1:32" ht="13.5" customHeight="1">
      <c r="A30" s="100">
        <v>27</v>
      </c>
      <c r="B30" s="80">
        <v>0</v>
      </c>
      <c r="C30" s="82"/>
      <c r="D30" s="82"/>
      <c r="E30" s="82"/>
      <c r="F30" s="82">
        <v>0</v>
      </c>
      <c r="G30" s="82">
        <v>0</v>
      </c>
      <c r="H30" s="82"/>
      <c r="I30" s="82"/>
      <c r="J30" s="82">
        <v>0</v>
      </c>
      <c r="K30" s="82">
        <v>0</v>
      </c>
      <c r="L30" s="82"/>
      <c r="M30" s="202"/>
      <c r="N30" s="82"/>
      <c r="O30" s="82"/>
      <c r="P30" s="82"/>
      <c r="Q30" s="82"/>
      <c r="R30" s="82"/>
      <c r="S30" s="82"/>
      <c r="T30" s="82"/>
      <c r="U30" s="82">
        <v>0</v>
      </c>
      <c r="V30" s="82">
        <v>0</v>
      </c>
      <c r="W30" s="82">
        <v>0.5</v>
      </c>
      <c r="X30" s="82"/>
      <c r="Y30" s="82"/>
      <c r="Z30" s="83">
        <f t="shared" si="0"/>
        <v>0.5</v>
      </c>
      <c r="AA30" s="110">
        <v>27</v>
      </c>
      <c r="AB30" s="80">
        <v>0.5</v>
      </c>
      <c r="AC30" s="208">
        <v>0.9194444444444444</v>
      </c>
      <c r="AD30" s="85">
        <v>27</v>
      </c>
      <c r="AE30" s="80">
        <v>0.5</v>
      </c>
      <c r="AF30" s="210">
        <v>0.8847222222222223</v>
      </c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>
        <v>0</v>
      </c>
      <c r="Q31" s="82">
        <v>0</v>
      </c>
      <c r="R31" s="82">
        <v>0</v>
      </c>
      <c r="S31" s="82"/>
      <c r="T31" s="82">
        <v>0</v>
      </c>
      <c r="U31" s="82">
        <v>0</v>
      </c>
      <c r="V31" s="82">
        <v>0.5</v>
      </c>
      <c r="W31" s="82">
        <v>0</v>
      </c>
      <c r="X31" s="82">
        <v>0</v>
      </c>
      <c r="Y31" s="82">
        <v>0</v>
      </c>
      <c r="Z31" s="83">
        <f t="shared" si="0"/>
        <v>0.5</v>
      </c>
      <c r="AA31" s="110">
        <v>28</v>
      </c>
      <c r="AB31" s="80">
        <v>0.5</v>
      </c>
      <c r="AC31" s="208">
        <v>0.9006944444444445</v>
      </c>
      <c r="AD31" s="85">
        <v>28</v>
      </c>
      <c r="AE31" s="80">
        <v>0.5</v>
      </c>
      <c r="AF31" s="210">
        <v>0.8659722222222223</v>
      </c>
    </row>
    <row r="32" spans="1:32" ht="13.5" customHeight="1">
      <c r="A32" s="100">
        <v>29</v>
      </c>
      <c r="B32" s="80"/>
      <c r="C32" s="82"/>
      <c r="D32" s="82">
        <v>0</v>
      </c>
      <c r="E32" s="82">
        <v>0</v>
      </c>
      <c r="F32" s="82">
        <v>0</v>
      </c>
      <c r="G32" s="82"/>
      <c r="H32" s="82"/>
      <c r="I32" s="82"/>
      <c r="J32" s="82">
        <v>0</v>
      </c>
      <c r="K32" s="82">
        <v>0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23</v>
      </c>
      <c r="C35" s="88">
        <f t="shared" si="1"/>
        <v>11.5</v>
      </c>
      <c r="D35" s="88">
        <f t="shared" si="1"/>
        <v>12</v>
      </c>
      <c r="E35" s="88">
        <f t="shared" si="1"/>
        <v>4</v>
      </c>
      <c r="F35" s="88">
        <f t="shared" si="1"/>
        <v>20.5</v>
      </c>
      <c r="G35" s="88">
        <f t="shared" si="1"/>
        <v>20.5</v>
      </c>
      <c r="H35" s="88">
        <f t="shared" si="1"/>
        <v>7.5</v>
      </c>
      <c r="I35" s="88">
        <f t="shared" si="1"/>
        <v>19.5</v>
      </c>
      <c r="J35" s="88">
        <f t="shared" si="1"/>
        <v>21.5</v>
      </c>
      <c r="K35" s="88">
        <f t="shared" si="1"/>
        <v>7</v>
      </c>
      <c r="L35" s="88">
        <f aca="true" t="shared" si="2" ref="L35:Y35">IF(COUNT(L4:L34)=0,"   -",SUM(L4:L34))</f>
        <v>1.5</v>
      </c>
      <c r="M35" s="88">
        <f t="shared" si="2"/>
        <v>0.5</v>
      </c>
      <c r="N35" s="88">
        <f t="shared" si="2"/>
        <v>4.5</v>
      </c>
      <c r="O35" s="88">
        <f t="shared" si="2"/>
        <v>0.5</v>
      </c>
      <c r="P35" s="88">
        <f t="shared" si="2"/>
        <v>2.5</v>
      </c>
      <c r="Q35" s="88">
        <f t="shared" si="2"/>
        <v>3</v>
      </c>
      <c r="R35" s="88">
        <f t="shared" si="2"/>
        <v>1</v>
      </c>
      <c r="S35" s="88">
        <f t="shared" si="2"/>
        <v>2.5</v>
      </c>
      <c r="T35" s="88">
        <f t="shared" si="2"/>
        <v>1.5</v>
      </c>
      <c r="U35" s="88">
        <f t="shared" si="2"/>
        <v>4.5</v>
      </c>
      <c r="V35" s="88">
        <f t="shared" si="2"/>
        <v>21.5</v>
      </c>
      <c r="W35" s="88">
        <f t="shared" si="2"/>
        <v>10</v>
      </c>
      <c r="X35" s="88">
        <f t="shared" si="2"/>
        <v>13.5</v>
      </c>
      <c r="Y35" s="88">
        <f t="shared" si="2"/>
        <v>21.5</v>
      </c>
      <c r="Z35" s="87">
        <f>SUM(B4:Y34)</f>
        <v>235.5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18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9</v>
      </c>
      <c r="E39" s="101"/>
      <c r="F39" s="101"/>
      <c r="G39" s="96"/>
      <c r="H39" s="97">
        <f>MAX(一時間最大)</f>
        <v>24.5</v>
      </c>
      <c r="I39" s="98">
        <v>8</v>
      </c>
      <c r="J39" s="212">
        <v>0.036111111111111115</v>
      </c>
      <c r="K39" s="101"/>
      <c r="L39" s="101"/>
      <c r="M39" s="96"/>
      <c r="N39" s="97">
        <f>MAX(十分間最大)</f>
        <v>7</v>
      </c>
      <c r="O39" s="98">
        <v>9</v>
      </c>
      <c r="P39" s="212">
        <v>0.8493055555555555</v>
      </c>
      <c r="Q39" s="101"/>
      <c r="R39" s="101"/>
      <c r="S39" s="96"/>
      <c r="T39" s="97">
        <f>MAX(日合計)</f>
        <v>135.5</v>
      </c>
      <c r="U39" s="112">
        <v>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>
        <v>0</v>
      </c>
      <c r="R5" s="82">
        <v>0</v>
      </c>
      <c r="S5" s="82">
        <v>0</v>
      </c>
      <c r="T5" s="82"/>
      <c r="U5" s="82"/>
      <c r="V5" s="82"/>
      <c r="W5" s="82"/>
      <c r="X5" s="82"/>
      <c r="Y5" s="82"/>
      <c r="Z5" s="83">
        <f t="shared" si="0"/>
        <v>0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>
        <v>0</v>
      </c>
      <c r="R11" s="82">
        <v>0</v>
      </c>
      <c r="S11" s="82">
        <v>0</v>
      </c>
      <c r="T11" s="82"/>
      <c r="U11" s="82"/>
      <c r="V11" s="82"/>
      <c r="W11" s="82"/>
      <c r="X11" s="82"/>
      <c r="Y11" s="82"/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>
        <v>0</v>
      </c>
      <c r="W12" s="82">
        <v>0.5</v>
      </c>
      <c r="X12" s="82">
        <v>1</v>
      </c>
      <c r="Y12" s="82">
        <v>0</v>
      </c>
      <c r="Z12" s="83">
        <f t="shared" si="0"/>
        <v>1.5</v>
      </c>
      <c r="AA12" s="110">
        <v>9</v>
      </c>
      <c r="AB12" s="80">
        <v>1</v>
      </c>
      <c r="AC12" s="208">
        <v>0.9583333333333334</v>
      </c>
      <c r="AD12" s="85">
        <v>9</v>
      </c>
      <c r="AE12" s="80">
        <v>0.5</v>
      </c>
      <c r="AF12" s="210">
        <v>0.9583333333333334</v>
      </c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0</v>
      </c>
      <c r="S13" s="82">
        <v>0</v>
      </c>
      <c r="T13" s="82">
        <v>0</v>
      </c>
      <c r="U13" s="82"/>
      <c r="V13" s="82">
        <v>0</v>
      </c>
      <c r="W13" s="82"/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>
        <v>0</v>
      </c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>
        <v>2</v>
      </c>
      <c r="D16" s="82">
        <v>3</v>
      </c>
      <c r="E16" s="82">
        <v>1</v>
      </c>
      <c r="F16" s="82">
        <v>0.5</v>
      </c>
      <c r="G16" s="82">
        <v>0</v>
      </c>
      <c r="H16" s="82">
        <v>0.5</v>
      </c>
      <c r="I16" s="82">
        <v>0</v>
      </c>
      <c r="J16" s="82">
        <v>0</v>
      </c>
      <c r="K16" s="82">
        <v>0.5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0.5</v>
      </c>
      <c r="S16" s="82">
        <v>0.5</v>
      </c>
      <c r="T16" s="82">
        <v>0</v>
      </c>
      <c r="U16" s="82">
        <v>0</v>
      </c>
      <c r="V16" s="82"/>
      <c r="W16" s="82"/>
      <c r="X16" s="82"/>
      <c r="Y16" s="82"/>
      <c r="Z16" s="83">
        <f t="shared" si="0"/>
        <v>8.5</v>
      </c>
      <c r="AA16" s="110">
        <v>13</v>
      </c>
      <c r="AB16" s="80">
        <v>3.5</v>
      </c>
      <c r="AC16" s="208">
        <v>0.12708333333333333</v>
      </c>
      <c r="AD16" s="85">
        <v>13</v>
      </c>
      <c r="AE16" s="80">
        <v>1.5</v>
      </c>
      <c r="AF16" s="210">
        <v>0.10277777777777779</v>
      </c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>
        <v>0</v>
      </c>
      <c r="G20" s="82">
        <v>0</v>
      </c>
      <c r="H20" s="82"/>
      <c r="I20" s="82"/>
      <c r="J20" s="82"/>
      <c r="K20" s="82"/>
      <c r="L20" s="82">
        <v>0</v>
      </c>
      <c r="M20" s="82"/>
      <c r="N20" s="82"/>
      <c r="O20" s="82"/>
      <c r="P20" s="82"/>
      <c r="Q20" s="82"/>
      <c r="R20" s="82"/>
      <c r="S20" s="82"/>
      <c r="T20" s="82">
        <v>0</v>
      </c>
      <c r="U20" s="82">
        <v>0</v>
      </c>
      <c r="V20" s="82">
        <v>6.5</v>
      </c>
      <c r="W20" s="82">
        <v>30</v>
      </c>
      <c r="X20" s="82">
        <v>5</v>
      </c>
      <c r="Y20" s="82">
        <v>0</v>
      </c>
      <c r="Z20" s="83">
        <f t="shared" si="0"/>
        <v>41.5</v>
      </c>
      <c r="AA20" s="110">
        <v>17</v>
      </c>
      <c r="AB20" s="80">
        <v>30.5</v>
      </c>
      <c r="AC20" s="208">
        <v>0.9159722222222223</v>
      </c>
      <c r="AD20" s="85">
        <v>17</v>
      </c>
      <c r="AE20" s="80">
        <v>8.5</v>
      </c>
      <c r="AF20" s="210">
        <v>0.9013888888888889</v>
      </c>
    </row>
    <row r="21" spans="1:32" ht="13.5" customHeight="1">
      <c r="A21" s="100">
        <v>18</v>
      </c>
      <c r="B21" s="80">
        <v>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>
        <v>0</v>
      </c>
      <c r="W22" s="82"/>
      <c r="X22" s="82"/>
      <c r="Y22" s="82"/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>
        <v>0</v>
      </c>
      <c r="M24" s="77">
        <v>0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3">
        <f t="shared" si="0"/>
        <v>0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>
        <v>0</v>
      </c>
      <c r="T34" s="82"/>
      <c r="U34" s="82">
        <v>0</v>
      </c>
      <c r="V34" s="82"/>
      <c r="W34" s="82"/>
      <c r="X34" s="82"/>
      <c r="Y34" s="82"/>
      <c r="Z34" s="83">
        <f t="shared" si="0"/>
        <v>0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0</v>
      </c>
      <c r="C35" s="88">
        <f t="shared" si="1"/>
        <v>2</v>
      </c>
      <c r="D35" s="88">
        <f t="shared" si="1"/>
        <v>3</v>
      </c>
      <c r="E35" s="88">
        <f t="shared" si="1"/>
        <v>1</v>
      </c>
      <c r="F35" s="88">
        <f t="shared" si="1"/>
        <v>0.5</v>
      </c>
      <c r="G35" s="88">
        <f t="shared" si="1"/>
        <v>0</v>
      </c>
      <c r="H35" s="88">
        <f t="shared" si="1"/>
        <v>0.5</v>
      </c>
      <c r="I35" s="88">
        <f t="shared" si="1"/>
        <v>0</v>
      </c>
      <c r="J35" s="88">
        <f t="shared" si="1"/>
        <v>0</v>
      </c>
      <c r="K35" s="88">
        <f t="shared" si="1"/>
        <v>0.5</v>
      </c>
      <c r="L35" s="88">
        <f aca="true" t="shared" si="2" ref="L35:Y35">IF(COUNT(L4:L34)=0,"   -",SUM(L4:L34))</f>
        <v>0</v>
      </c>
      <c r="M35" s="88">
        <f t="shared" si="2"/>
        <v>0</v>
      </c>
      <c r="N35" s="88">
        <f t="shared" si="2"/>
        <v>0</v>
      </c>
      <c r="O35" s="88">
        <f t="shared" si="2"/>
        <v>0</v>
      </c>
      <c r="P35" s="88">
        <f t="shared" si="2"/>
        <v>0</v>
      </c>
      <c r="Q35" s="88">
        <f t="shared" si="2"/>
        <v>0</v>
      </c>
      <c r="R35" s="88">
        <f t="shared" si="2"/>
        <v>0.5</v>
      </c>
      <c r="S35" s="88">
        <f t="shared" si="2"/>
        <v>0.5</v>
      </c>
      <c r="T35" s="88">
        <f t="shared" si="2"/>
        <v>0</v>
      </c>
      <c r="U35" s="88">
        <f t="shared" si="2"/>
        <v>0</v>
      </c>
      <c r="V35" s="88">
        <f t="shared" si="2"/>
        <v>6.5</v>
      </c>
      <c r="W35" s="88">
        <f t="shared" si="2"/>
        <v>30.5</v>
      </c>
      <c r="X35" s="88">
        <f t="shared" si="2"/>
        <v>6</v>
      </c>
      <c r="Y35" s="88">
        <f t="shared" si="2"/>
        <v>0</v>
      </c>
      <c r="Z35" s="87">
        <f>SUM(B4:Y34)</f>
        <v>51.5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12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3</v>
      </c>
      <c r="E39" s="101"/>
      <c r="F39" s="101"/>
      <c r="G39" s="96"/>
      <c r="H39" s="97">
        <f>MAX(一時間最大)</f>
        <v>30.5</v>
      </c>
      <c r="I39" s="98">
        <v>17</v>
      </c>
      <c r="J39" s="212">
        <v>0.9159722222222223</v>
      </c>
      <c r="K39" s="101"/>
      <c r="L39" s="101"/>
      <c r="M39" s="96"/>
      <c r="N39" s="97">
        <f>MAX(十分間最大)</f>
        <v>8.5</v>
      </c>
      <c r="O39" s="98">
        <v>17</v>
      </c>
      <c r="P39" s="212">
        <v>0.9013888888888889</v>
      </c>
      <c r="Q39" s="101"/>
      <c r="R39" s="101"/>
      <c r="S39" s="96"/>
      <c r="T39" s="97">
        <f>MAX(日合計)</f>
        <v>41.5</v>
      </c>
      <c r="U39" s="112">
        <v>17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f>'１月'!Z1</f>
        <v>2000</v>
      </c>
      <c r="AB1" t="s">
        <v>1</v>
      </c>
      <c r="AC1" s="200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>
        <v>0</v>
      </c>
      <c r="G4" s="77"/>
      <c r="H4" s="77">
        <v>0</v>
      </c>
      <c r="I4" s="77"/>
      <c r="J4" s="77">
        <v>0</v>
      </c>
      <c r="K4" s="77">
        <v>0</v>
      </c>
      <c r="L4" s="77"/>
      <c r="M4" s="77"/>
      <c r="N4" s="77"/>
      <c r="O4" s="77"/>
      <c r="P4" s="77">
        <v>0</v>
      </c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>
        <v>0</v>
      </c>
      <c r="R5" s="82">
        <v>8</v>
      </c>
      <c r="S5" s="82">
        <v>0</v>
      </c>
      <c r="T5" s="82"/>
      <c r="U5" s="82"/>
      <c r="V5" s="82"/>
      <c r="W5" s="82"/>
      <c r="X5" s="82"/>
      <c r="Y5" s="82"/>
      <c r="Z5" s="83">
        <f t="shared" si="0"/>
        <v>8</v>
      </c>
      <c r="AA5" s="110">
        <v>2</v>
      </c>
      <c r="AB5" s="80">
        <v>8</v>
      </c>
      <c r="AC5" s="208">
        <v>0.7152777777777778</v>
      </c>
      <c r="AD5" s="85">
        <v>2</v>
      </c>
      <c r="AE5" s="80">
        <v>8</v>
      </c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>
        <v>0</v>
      </c>
      <c r="W6" s="82"/>
      <c r="X6" s="82"/>
      <c r="Y6" s="82"/>
      <c r="Z6" s="83">
        <f t="shared" si="0"/>
        <v>0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>
        <v>0</v>
      </c>
      <c r="E7" s="82"/>
      <c r="F7" s="82">
        <v>0</v>
      </c>
      <c r="G7" s="82">
        <v>0</v>
      </c>
      <c r="H7" s="82"/>
      <c r="I7" s="82"/>
      <c r="J7" s="82"/>
      <c r="K7" s="82"/>
      <c r="L7" s="82"/>
      <c r="M7" s="82">
        <v>0</v>
      </c>
      <c r="N7" s="82">
        <v>0</v>
      </c>
      <c r="O7" s="82"/>
      <c r="P7" s="82"/>
      <c r="Q7" s="82"/>
      <c r="R7" s="82"/>
      <c r="S7" s="82"/>
      <c r="T7" s="82"/>
      <c r="U7" s="82"/>
      <c r="V7" s="82"/>
      <c r="W7" s="82">
        <v>0</v>
      </c>
      <c r="X7" s="82">
        <v>0</v>
      </c>
      <c r="Y7" s="82">
        <v>0</v>
      </c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>
        <v>0</v>
      </c>
      <c r="C8" s="82">
        <v>0.5</v>
      </c>
      <c r="D8" s="82">
        <v>1</v>
      </c>
      <c r="E8" s="82">
        <v>0</v>
      </c>
      <c r="F8" s="82">
        <v>0.5</v>
      </c>
      <c r="G8" s="82">
        <v>0</v>
      </c>
      <c r="H8" s="82">
        <v>0</v>
      </c>
      <c r="I8" s="82">
        <v>0</v>
      </c>
      <c r="J8" s="82">
        <v>0</v>
      </c>
      <c r="K8" s="82">
        <v>1</v>
      </c>
      <c r="L8" s="82">
        <v>0</v>
      </c>
      <c r="M8" s="82">
        <v>0.5</v>
      </c>
      <c r="N8" s="82">
        <v>1</v>
      </c>
      <c r="O8" s="82">
        <v>2.5</v>
      </c>
      <c r="P8" s="82">
        <v>2</v>
      </c>
      <c r="Q8" s="82">
        <v>4</v>
      </c>
      <c r="R8" s="82">
        <v>1.5</v>
      </c>
      <c r="S8" s="82">
        <v>2</v>
      </c>
      <c r="T8" s="82">
        <v>1.5</v>
      </c>
      <c r="U8" s="82">
        <v>1</v>
      </c>
      <c r="V8" s="82">
        <v>0</v>
      </c>
      <c r="W8" s="82">
        <v>0</v>
      </c>
      <c r="X8" s="82">
        <v>0</v>
      </c>
      <c r="Y8" s="82"/>
      <c r="Z8" s="83">
        <f t="shared" si="0"/>
        <v>19</v>
      </c>
      <c r="AA8" s="110">
        <v>5</v>
      </c>
      <c r="AB8" s="80">
        <v>4.5</v>
      </c>
      <c r="AC8" s="208">
        <v>0.6638888888888889</v>
      </c>
      <c r="AD8" s="85">
        <v>5</v>
      </c>
      <c r="AE8" s="80">
        <v>2</v>
      </c>
      <c r="AF8" s="210">
        <v>0.6604166666666667</v>
      </c>
    </row>
    <row r="9" spans="1:32" ht="13.5" customHeight="1">
      <c r="A9" s="100">
        <v>6</v>
      </c>
      <c r="B9" s="80">
        <v>0</v>
      </c>
      <c r="C9" s="82">
        <v>0.5</v>
      </c>
      <c r="D9" s="82">
        <v>0.5</v>
      </c>
      <c r="E9" s="82">
        <v>0.5</v>
      </c>
      <c r="F9" s="82">
        <v>0</v>
      </c>
      <c r="G9" s="82">
        <v>1</v>
      </c>
      <c r="H9" s="82">
        <v>0</v>
      </c>
      <c r="I9" s="82">
        <v>0</v>
      </c>
      <c r="J9" s="82"/>
      <c r="K9" s="82">
        <v>0</v>
      </c>
      <c r="L9" s="82">
        <v>0</v>
      </c>
      <c r="M9" s="82"/>
      <c r="N9" s="82"/>
      <c r="O9" s="82"/>
      <c r="P9" s="82"/>
      <c r="Q9" s="82"/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/>
      <c r="X9" s="82"/>
      <c r="Y9" s="82"/>
      <c r="Z9" s="83">
        <f t="shared" si="0"/>
        <v>2.5</v>
      </c>
      <c r="AA9" s="110">
        <v>6</v>
      </c>
      <c r="AB9" s="80">
        <v>1</v>
      </c>
      <c r="AC9" s="208">
        <v>0.2701388888888889</v>
      </c>
      <c r="AD9" s="85">
        <v>6</v>
      </c>
      <c r="AE9" s="80">
        <v>0.5</v>
      </c>
      <c r="AF9" s="210">
        <v>0.2548611111111111</v>
      </c>
    </row>
    <row r="10" spans="1:32" ht="13.5" customHeight="1">
      <c r="A10" s="100">
        <v>7</v>
      </c>
      <c r="B10" s="80"/>
      <c r="C10" s="82"/>
      <c r="D10" s="82"/>
      <c r="E10" s="82"/>
      <c r="F10" s="82">
        <v>0.5</v>
      </c>
      <c r="G10" s="82">
        <v>15.5</v>
      </c>
      <c r="H10" s="82">
        <v>7</v>
      </c>
      <c r="I10" s="82">
        <v>0.5</v>
      </c>
      <c r="J10" s="82">
        <v>0</v>
      </c>
      <c r="K10" s="82">
        <v>0</v>
      </c>
      <c r="L10" s="82">
        <v>0</v>
      </c>
      <c r="M10" s="82">
        <v>0</v>
      </c>
      <c r="N10" s="82">
        <v>0.5</v>
      </c>
      <c r="O10" s="82">
        <v>0</v>
      </c>
      <c r="P10" s="82">
        <v>0</v>
      </c>
      <c r="Q10" s="82">
        <v>0</v>
      </c>
      <c r="R10" s="82"/>
      <c r="S10" s="82"/>
      <c r="T10" s="82"/>
      <c r="U10" s="82"/>
      <c r="V10" s="82"/>
      <c r="W10" s="82"/>
      <c r="X10" s="82">
        <v>0</v>
      </c>
      <c r="Y10" s="82"/>
      <c r="Z10" s="83">
        <f t="shared" si="0"/>
        <v>24</v>
      </c>
      <c r="AA10" s="110">
        <v>7</v>
      </c>
      <c r="AB10" s="80">
        <v>20</v>
      </c>
      <c r="AC10" s="208">
        <v>0.2701388888888889</v>
      </c>
      <c r="AD10" s="85">
        <v>7</v>
      </c>
      <c r="AE10" s="80">
        <v>8.5</v>
      </c>
      <c r="AF10" s="210">
        <v>0.24930555555555556</v>
      </c>
    </row>
    <row r="11" spans="1:32" ht="13.5" customHeight="1">
      <c r="A11" s="100">
        <v>8</v>
      </c>
      <c r="B11" s="80"/>
      <c r="C11" s="82"/>
      <c r="D11" s="82">
        <v>0</v>
      </c>
      <c r="E11" s="82">
        <v>0</v>
      </c>
      <c r="F11" s="82">
        <v>0.5</v>
      </c>
      <c r="G11" s="82">
        <v>0</v>
      </c>
      <c r="H11" s="82"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>
        <v>0</v>
      </c>
      <c r="W11" s="82">
        <v>0</v>
      </c>
      <c r="X11" s="82">
        <v>0</v>
      </c>
      <c r="Y11" s="82">
        <v>3</v>
      </c>
      <c r="Z11" s="83">
        <f t="shared" si="0"/>
        <v>3.5</v>
      </c>
      <c r="AA11" s="110">
        <v>8</v>
      </c>
      <c r="AB11" s="80">
        <v>3</v>
      </c>
      <c r="AC11" s="208">
        <v>1</v>
      </c>
      <c r="AD11" s="85">
        <v>8</v>
      </c>
      <c r="AE11" s="80">
        <v>1.5</v>
      </c>
      <c r="AF11" s="210">
        <v>0.9729166666666668</v>
      </c>
    </row>
    <row r="12" spans="1:32" ht="13.5" customHeight="1">
      <c r="A12" s="100">
        <v>9</v>
      </c>
      <c r="B12" s="80">
        <v>0</v>
      </c>
      <c r="C12" s="82">
        <v>0.5</v>
      </c>
      <c r="D12" s="82">
        <v>0</v>
      </c>
      <c r="E12" s="82"/>
      <c r="F12" s="82">
        <v>0</v>
      </c>
      <c r="G12" s="82">
        <v>0</v>
      </c>
      <c r="H12" s="82">
        <v>0</v>
      </c>
      <c r="I12" s="82">
        <v>0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0.5</v>
      </c>
      <c r="AA12" s="110">
        <v>9</v>
      </c>
      <c r="AB12" s="80">
        <v>3</v>
      </c>
      <c r="AC12" s="208">
        <v>0.007638888888888889</v>
      </c>
      <c r="AD12" s="85">
        <v>9</v>
      </c>
      <c r="AE12" s="80">
        <v>0.5</v>
      </c>
      <c r="AF12" s="210">
        <v>0.07569444444444444</v>
      </c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>
        <v>0</v>
      </c>
      <c r="C14" s="77">
        <v>0</v>
      </c>
      <c r="D14" s="77">
        <v>0</v>
      </c>
      <c r="E14" s="77">
        <v>0</v>
      </c>
      <c r="F14" s="77">
        <v>13.5</v>
      </c>
      <c r="G14" s="77">
        <v>0</v>
      </c>
      <c r="H14" s="77">
        <v>0.5</v>
      </c>
      <c r="I14" s="77">
        <v>4</v>
      </c>
      <c r="J14" s="77">
        <v>15.5</v>
      </c>
      <c r="K14" s="77">
        <v>18.5</v>
      </c>
      <c r="L14" s="77">
        <v>9</v>
      </c>
      <c r="M14" s="77">
        <v>15</v>
      </c>
      <c r="N14" s="77">
        <v>16</v>
      </c>
      <c r="O14" s="77">
        <v>0</v>
      </c>
      <c r="P14" s="77">
        <v>1</v>
      </c>
      <c r="Q14" s="77">
        <v>7</v>
      </c>
      <c r="R14" s="77">
        <v>14.5</v>
      </c>
      <c r="S14" s="77">
        <v>2</v>
      </c>
      <c r="T14" s="77">
        <v>0.5</v>
      </c>
      <c r="U14" s="77"/>
      <c r="V14" s="77"/>
      <c r="W14" s="77"/>
      <c r="X14" s="77">
        <v>0</v>
      </c>
      <c r="Y14" s="77"/>
      <c r="Z14" s="78">
        <f t="shared" si="0"/>
        <v>117</v>
      </c>
      <c r="AA14" s="109">
        <v>11</v>
      </c>
      <c r="AB14" s="76">
        <v>29</v>
      </c>
      <c r="AC14" s="207">
        <v>0.5166666666666667</v>
      </c>
      <c r="AD14" s="79">
        <v>11</v>
      </c>
      <c r="AE14" s="76">
        <v>9</v>
      </c>
      <c r="AF14" s="209">
        <v>0.5166666666666667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>
        <v>0</v>
      </c>
      <c r="M15" s="82">
        <v>0.5</v>
      </c>
      <c r="N15" s="82">
        <v>0.5</v>
      </c>
      <c r="O15" s="82">
        <v>0</v>
      </c>
      <c r="P15" s="82"/>
      <c r="Q15" s="82"/>
      <c r="R15" s="82"/>
      <c r="S15" s="82"/>
      <c r="T15" s="82"/>
      <c r="U15" s="82"/>
      <c r="V15" s="82"/>
      <c r="W15" s="82">
        <v>0</v>
      </c>
      <c r="X15" s="82">
        <v>0</v>
      </c>
      <c r="Y15" s="82">
        <v>0</v>
      </c>
      <c r="Z15" s="83">
        <f t="shared" si="0"/>
        <v>1</v>
      </c>
      <c r="AA15" s="110">
        <v>12</v>
      </c>
      <c r="AB15" s="80">
        <v>1</v>
      </c>
      <c r="AC15" s="208">
        <v>0.525</v>
      </c>
      <c r="AD15" s="85">
        <v>12</v>
      </c>
      <c r="AE15" s="80">
        <v>0.5</v>
      </c>
      <c r="AF15" s="210">
        <v>0.5243055555555556</v>
      </c>
    </row>
    <row r="16" spans="1:32" ht="13.5" customHeight="1">
      <c r="A16" s="100">
        <v>13</v>
      </c>
      <c r="B16" s="80">
        <v>0.5</v>
      </c>
      <c r="C16" s="82"/>
      <c r="D16" s="82"/>
      <c r="E16" s="82"/>
      <c r="F16" s="82">
        <v>0.5</v>
      </c>
      <c r="G16" s="82"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>
        <v>0</v>
      </c>
      <c r="V16" s="82"/>
      <c r="W16" s="82">
        <v>0</v>
      </c>
      <c r="X16" s="82">
        <v>1</v>
      </c>
      <c r="Y16" s="82">
        <v>2</v>
      </c>
      <c r="Z16" s="83">
        <f t="shared" si="0"/>
        <v>4</v>
      </c>
      <c r="AA16" s="110">
        <v>13</v>
      </c>
      <c r="AB16" s="80">
        <v>2.5</v>
      </c>
      <c r="AC16" s="208">
        <v>0.9979166666666667</v>
      </c>
      <c r="AD16" s="85">
        <v>13</v>
      </c>
      <c r="AE16" s="80">
        <v>0.5</v>
      </c>
      <c r="AF16" s="210">
        <v>0.9979166666666667</v>
      </c>
    </row>
    <row r="17" spans="1:32" ht="13.5" customHeight="1">
      <c r="A17" s="100">
        <v>14</v>
      </c>
      <c r="B17" s="80">
        <v>1</v>
      </c>
      <c r="C17" s="82">
        <v>0.5</v>
      </c>
      <c r="D17" s="82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1.5</v>
      </c>
      <c r="AA17" s="110">
        <v>14</v>
      </c>
      <c r="AB17" s="80">
        <v>2.5</v>
      </c>
      <c r="AC17" s="208">
        <v>0.004861111111111111</v>
      </c>
      <c r="AD17" s="85">
        <v>14</v>
      </c>
      <c r="AE17" s="80">
        <v>0.5</v>
      </c>
      <c r="AF17" s="210">
        <v>0.05</v>
      </c>
    </row>
    <row r="18" spans="1:32" ht="13.5" customHeight="1">
      <c r="A18" s="100">
        <v>15</v>
      </c>
      <c r="B18" s="80"/>
      <c r="C18" s="82"/>
      <c r="D18" s="82"/>
      <c r="E18" s="82"/>
      <c r="F18" s="82"/>
      <c r="G18" s="82">
        <v>0</v>
      </c>
      <c r="H18" s="82"/>
      <c r="I18" s="82"/>
      <c r="J18" s="82">
        <v>0</v>
      </c>
      <c r="K18" s="82"/>
      <c r="L18" s="82"/>
      <c r="M18" s="82"/>
      <c r="N18" s="82"/>
      <c r="O18" s="82"/>
      <c r="P18" s="82">
        <v>0</v>
      </c>
      <c r="Q18" s="82">
        <v>0</v>
      </c>
      <c r="R18" s="82"/>
      <c r="S18" s="82"/>
      <c r="T18" s="82">
        <v>0</v>
      </c>
      <c r="U18" s="82"/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>
        <v>0</v>
      </c>
      <c r="F19" s="82">
        <v>0</v>
      </c>
      <c r="G19" s="202"/>
      <c r="H19" s="82">
        <v>0</v>
      </c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>
        <v>0</v>
      </c>
      <c r="V19" s="82">
        <v>0</v>
      </c>
      <c r="W19" s="82"/>
      <c r="X19" s="82">
        <v>0</v>
      </c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2</v>
      </c>
      <c r="K20" s="82">
        <v>6.5</v>
      </c>
      <c r="L20" s="82">
        <v>0.5</v>
      </c>
      <c r="M20" s="82">
        <v>0</v>
      </c>
      <c r="N20" s="82"/>
      <c r="O20" s="82"/>
      <c r="P20" s="82"/>
      <c r="Q20" s="82"/>
      <c r="R20" s="82"/>
      <c r="S20" s="82"/>
      <c r="T20" s="82"/>
      <c r="U20" s="82">
        <v>0</v>
      </c>
      <c r="V20" s="82"/>
      <c r="W20" s="82"/>
      <c r="X20" s="82"/>
      <c r="Y20" s="82"/>
      <c r="Z20" s="83">
        <f t="shared" si="0"/>
        <v>9</v>
      </c>
      <c r="AA20" s="110">
        <v>17</v>
      </c>
      <c r="AB20" s="80">
        <v>7</v>
      </c>
      <c r="AC20" s="208">
        <v>0.425</v>
      </c>
      <c r="AD20" s="85">
        <v>17</v>
      </c>
      <c r="AE20" s="80">
        <v>5</v>
      </c>
      <c r="AF20" s="210">
        <v>0.3986111111111111</v>
      </c>
    </row>
    <row r="21" spans="1:32" ht="13.5" customHeight="1">
      <c r="A21" s="100">
        <v>18</v>
      </c>
      <c r="B21" s="80"/>
      <c r="C21" s="82"/>
      <c r="D21" s="82">
        <v>0</v>
      </c>
      <c r="E21" s="82"/>
      <c r="F21" s="82">
        <v>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>
        <v>0</v>
      </c>
      <c r="Q26" s="82"/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3</v>
      </c>
      <c r="X26" s="82">
        <v>1</v>
      </c>
      <c r="Y26" s="82">
        <v>2.5</v>
      </c>
      <c r="Z26" s="83">
        <f t="shared" si="0"/>
        <v>6.5</v>
      </c>
      <c r="AA26" s="110">
        <v>23</v>
      </c>
      <c r="AB26" s="80">
        <v>4</v>
      </c>
      <c r="AC26" s="208">
        <v>0.9423611111111111</v>
      </c>
      <c r="AD26" s="85">
        <v>23</v>
      </c>
      <c r="AE26" s="80">
        <v>2</v>
      </c>
      <c r="AF26" s="210">
        <v>0.9180555555555556</v>
      </c>
    </row>
    <row r="27" spans="1:32" ht="13.5" customHeight="1">
      <c r="A27" s="100">
        <v>24</v>
      </c>
      <c r="B27" s="80">
        <v>5.5</v>
      </c>
      <c r="C27" s="82">
        <v>1.5</v>
      </c>
      <c r="D27" s="82">
        <v>0.5</v>
      </c>
      <c r="E27" s="82">
        <v>0</v>
      </c>
      <c r="F27" s="82">
        <v>0.5</v>
      </c>
      <c r="G27" s="82">
        <v>1.5</v>
      </c>
      <c r="H27" s="82">
        <v>0.5</v>
      </c>
      <c r="I27" s="82">
        <v>2.5</v>
      </c>
      <c r="J27" s="82">
        <v>3.5</v>
      </c>
      <c r="K27" s="82">
        <v>0</v>
      </c>
      <c r="L27" s="82">
        <v>0</v>
      </c>
      <c r="M27" s="82">
        <v>0</v>
      </c>
      <c r="N27" s="82"/>
      <c r="O27" s="82"/>
      <c r="P27" s="82"/>
      <c r="Q27" s="82"/>
      <c r="R27" s="82"/>
      <c r="S27" s="82"/>
      <c r="T27" s="82"/>
      <c r="U27" s="82">
        <v>0</v>
      </c>
      <c r="V27" s="82">
        <v>1</v>
      </c>
      <c r="W27" s="82">
        <v>2.5</v>
      </c>
      <c r="X27" s="82">
        <v>1.5</v>
      </c>
      <c r="Y27" s="82">
        <v>0</v>
      </c>
      <c r="Z27" s="83">
        <f t="shared" si="0"/>
        <v>21</v>
      </c>
      <c r="AA27" s="110">
        <v>24</v>
      </c>
      <c r="AB27" s="80">
        <v>7</v>
      </c>
      <c r="AC27" s="208">
        <v>0.029166666666666664</v>
      </c>
      <c r="AD27" s="85">
        <v>24</v>
      </c>
      <c r="AE27" s="80">
        <v>3</v>
      </c>
      <c r="AF27" s="210">
        <v>0.006944444444444444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>
        <v>0</v>
      </c>
      <c r="D29" s="82">
        <v>0</v>
      </c>
      <c r="E29" s="82">
        <v>0</v>
      </c>
      <c r="F29" s="82"/>
      <c r="G29" s="82">
        <v>0</v>
      </c>
      <c r="H29" s="82">
        <v>0</v>
      </c>
      <c r="I29" s="82">
        <v>0</v>
      </c>
      <c r="J29" s="82"/>
      <c r="K29" s="82"/>
      <c r="L29" s="82"/>
      <c r="M29" s="82"/>
      <c r="N29" s="82"/>
      <c r="O29" s="82">
        <v>0</v>
      </c>
      <c r="P29" s="82">
        <v>0.5</v>
      </c>
      <c r="Q29" s="82">
        <v>0</v>
      </c>
      <c r="R29" s="82">
        <v>0</v>
      </c>
      <c r="S29" s="82"/>
      <c r="T29" s="82"/>
      <c r="U29" s="82"/>
      <c r="V29" s="82"/>
      <c r="W29" s="82"/>
      <c r="X29" s="82"/>
      <c r="Y29" s="82"/>
      <c r="Z29" s="83">
        <f t="shared" si="0"/>
        <v>0.5</v>
      </c>
      <c r="AA29" s="110">
        <v>26</v>
      </c>
      <c r="AB29" s="80">
        <v>0.5</v>
      </c>
      <c r="AC29" s="208">
        <v>0.6395833333333333</v>
      </c>
      <c r="AD29" s="85">
        <v>26</v>
      </c>
      <c r="AE29" s="80">
        <v>0.5</v>
      </c>
      <c r="AF29" s="210">
        <v>0.6048611111111112</v>
      </c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>
        <v>0</v>
      </c>
      <c r="U30" s="82">
        <v>0</v>
      </c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>
        <v>0</v>
      </c>
      <c r="R33" s="82">
        <v>0.5</v>
      </c>
      <c r="S33" s="82">
        <v>3</v>
      </c>
      <c r="T33" s="82">
        <v>0.5</v>
      </c>
      <c r="U33" s="82">
        <v>0</v>
      </c>
      <c r="V33" s="82"/>
      <c r="W33" s="82">
        <v>0</v>
      </c>
      <c r="X33" s="82">
        <v>0.5</v>
      </c>
      <c r="Y33" s="82">
        <v>2</v>
      </c>
      <c r="Z33" s="83">
        <f t="shared" si="0"/>
        <v>6.5</v>
      </c>
      <c r="AA33" s="110">
        <v>30</v>
      </c>
      <c r="AB33" s="80">
        <v>3.5</v>
      </c>
      <c r="AC33" s="208">
        <v>0.7569444444444445</v>
      </c>
      <c r="AD33" s="85">
        <v>30</v>
      </c>
      <c r="AE33" s="80">
        <v>1</v>
      </c>
      <c r="AF33" s="210">
        <v>0.9694444444444444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11</v>
      </c>
      <c r="B35" s="87">
        <f aca="true" t="shared" si="1" ref="B35:K35">IF(COUNT(B4:B34)=0,"   -",SUM(B4:B34))</f>
        <v>7</v>
      </c>
      <c r="C35" s="88">
        <f t="shared" si="1"/>
        <v>3.5</v>
      </c>
      <c r="D35" s="88">
        <f t="shared" si="1"/>
        <v>2</v>
      </c>
      <c r="E35" s="88">
        <f t="shared" si="1"/>
        <v>0.5</v>
      </c>
      <c r="F35" s="88">
        <f t="shared" si="1"/>
        <v>16</v>
      </c>
      <c r="G35" s="88">
        <f t="shared" si="1"/>
        <v>18</v>
      </c>
      <c r="H35" s="88">
        <f t="shared" si="1"/>
        <v>8</v>
      </c>
      <c r="I35" s="88">
        <f t="shared" si="1"/>
        <v>7</v>
      </c>
      <c r="J35" s="88">
        <f t="shared" si="1"/>
        <v>21</v>
      </c>
      <c r="K35" s="88">
        <f t="shared" si="1"/>
        <v>26</v>
      </c>
      <c r="L35" s="88">
        <f aca="true" t="shared" si="2" ref="L35:Y35">IF(COUNT(L4:L34)=0,"   -",SUM(L4:L34))</f>
        <v>9.5</v>
      </c>
      <c r="M35" s="88">
        <f t="shared" si="2"/>
        <v>16</v>
      </c>
      <c r="N35" s="88">
        <f t="shared" si="2"/>
        <v>18</v>
      </c>
      <c r="O35" s="88">
        <f t="shared" si="2"/>
        <v>2.5</v>
      </c>
      <c r="P35" s="88">
        <f t="shared" si="2"/>
        <v>3.5</v>
      </c>
      <c r="Q35" s="88">
        <f t="shared" si="2"/>
        <v>11</v>
      </c>
      <c r="R35" s="88">
        <f t="shared" si="2"/>
        <v>24.5</v>
      </c>
      <c r="S35" s="88">
        <f t="shared" si="2"/>
        <v>7</v>
      </c>
      <c r="T35" s="88">
        <f t="shared" si="2"/>
        <v>2.5</v>
      </c>
      <c r="U35" s="88">
        <f t="shared" si="2"/>
        <v>1</v>
      </c>
      <c r="V35" s="88">
        <f t="shared" si="2"/>
        <v>1</v>
      </c>
      <c r="W35" s="88">
        <f t="shared" si="2"/>
        <v>5.5</v>
      </c>
      <c r="X35" s="88">
        <f t="shared" si="2"/>
        <v>4</v>
      </c>
      <c r="Y35" s="88">
        <f t="shared" si="2"/>
        <v>9.5</v>
      </c>
      <c r="Z35" s="87">
        <f>SUM(B4:Y34)</f>
        <v>224.5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3">
        <f>COUNTIF(日合計,"&gt;=0")</f>
        <v>22</v>
      </c>
      <c r="E38" s="101"/>
      <c r="F38" s="101"/>
      <c r="G38" s="12" t="s">
        <v>15</v>
      </c>
      <c r="H38" s="4"/>
      <c r="I38" s="4" t="s">
        <v>5</v>
      </c>
      <c r="J38" s="75" t="s">
        <v>8</v>
      </c>
      <c r="K38" s="101"/>
      <c r="L38" s="101"/>
      <c r="M38" s="12" t="s">
        <v>16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4">
        <f>COUNTIF(日合計,"&gt;=1")</f>
        <v>13</v>
      </c>
      <c r="E39" s="101"/>
      <c r="F39" s="101"/>
      <c r="G39" s="96"/>
      <c r="H39" s="97">
        <f>MAX(一時間最大)</f>
        <v>29</v>
      </c>
      <c r="I39" s="98">
        <v>11</v>
      </c>
      <c r="J39" s="212">
        <v>0.5166666666666667</v>
      </c>
      <c r="K39" s="101"/>
      <c r="L39" s="101"/>
      <c r="M39" s="96"/>
      <c r="N39" s="97">
        <f>MAX(十分間最大)</f>
        <v>9</v>
      </c>
      <c r="O39" s="98">
        <v>11</v>
      </c>
      <c r="P39" s="212">
        <v>0.5166666666666667</v>
      </c>
      <c r="Q39" s="101"/>
      <c r="R39" s="101"/>
      <c r="S39" s="96"/>
      <c r="T39" s="97">
        <f>MAX(日合計)</f>
        <v>117</v>
      </c>
      <c r="U39" s="112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2000-08-02T02:58:19Z</cp:lastPrinted>
  <dcterms:created xsi:type="dcterms:W3CDTF">1997-02-12T02:57:52Z</dcterms:created>
  <dcterms:modified xsi:type="dcterms:W3CDTF">2010-03-24T02:17:42Z</dcterms:modified>
  <cp:category/>
  <cp:version/>
  <cp:contentType/>
  <cp:contentStatus/>
</cp:coreProperties>
</file>