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30" windowHeight="975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 refMode="R1C1"/>
</workbook>
</file>

<file path=xl/sharedStrings.xml><?xml version="1.0" encoding="utf-8"?>
<sst xmlns="http://schemas.openxmlformats.org/spreadsheetml/2006/main" count="1227" uniqueCount="519">
  <si>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</si>
  <si>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</si>
  <si>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</si>
  <si>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</si>
  <si>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</si>
  <si>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</si>
  <si>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</si>
  <si>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</si>
  <si>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</si>
  <si>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13:31</t>
  </si>
  <si>
    <t>04:17</t>
  </si>
  <si>
    <t>11:59</t>
  </si>
  <si>
    <t>03:08</t>
  </si>
  <si>
    <t>11:43</t>
  </si>
  <si>
    <t>02:40</t>
  </si>
  <si>
    <t>11:47</t>
  </si>
  <si>
    <t>04:38</t>
  </si>
  <si>
    <t>11:31</t>
  </si>
  <si>
    <t>06:56</t>
  </si>
  <si>
    <t>11:00</t>
  </si>
  <si>
    <t>06:50</t>
  </si>
  <si>
    <t>12:13</t>
  </si>
  <si>
    <t>23:31</t>
  </si>
  <si>
    <t>12:27</t>
  </si>
  <si>
    <t>07:12</t>
  </si>
  <si>
    <t>12:29</t>
  </si>
  <si>
    <t>06:27</t>
  </si>
  <si>
    <t>06:38</t>
  </si>
  <si>
    <t>14:17</t>
  </si>
  <si>
    <t>20:36</t>
  </si>
  <si>
    <t>12:01</t>
  </si>
  <si>
    <t>23:59</t>
  </si>
  <si>
    <t>15:07</t>
  </si>
  <si>
    <t>05:54</t>
  </si>
  <si>
    <t>12:10</t>
  </si>
  <si>
    <t>06:59</t>
  </si>
  <si>
    <t>11:53</t>
  </si>
  <si>
    <t>05:12</t>
  </si>
  <si>
    <t>11:26</t>
  </si>
  <si>
    <t>02:34</t>
  </si>
  <si>
    <t>15:51</t>
  </si>
  <si>
    <t>12:06</t>
  </si>
  <si>
    <t>07:09</t>
  </si>
  <si>
    <t>01:35</t>
  </si>
  <si>
    <t>00:07</t>
  </si>
  <si>
    <t>15:04</t>
  </si>
  <si>
    <t>20:27</t>
  </si>
  <si>
    <t>00:25</t>
  </si>
  <si>
    <t>13:40</t>
  </si>
  <si>
    <t>23:55</t>
  </si>
  <si>
    <t>10:59</t>
  </si>
  <si>
    <t>05:18</t>
  </si>
  <si>
    <t>05:50</t>
  </si>
  <si>
    <t>11:46</t>
  </si>
  <si>
    <t>06:13</t>
  </si>
  <si>
    <t>12:26</t>
  </si>
  <si>
    <t>12:17</t>
  </si>
  <si>
    <t>06:30</t>
  </si>
  <si>
    <t>12:42</t>
  </si>
  <si>
    <t>01:40</t>
  </si>
  <si>
    <t>12:30</t>
  </si>
  <si>
    <t>07:17</t>
  </si>
  <si>
    <t>11:58</t>
  </si>
  <si>
    <t>05:04</t>
  </si>
  <si>
    <t>12:32</t>
  </si>
  <si>
    <t>07:00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</si>
  <si>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</si>
  <si>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</si>
  <si>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</si>
  <si>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</si>
  <si>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</si>
  <si>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</si>
  <si>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</si>
  <si>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</si>
  <si>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</si>
  <si>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</si>
  <si>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</si>
  <si>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</si>
  <si>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12:35</t>
  </si>
  <si>
    <t>05:47</t>
  </si>
  <si>
    <t>05:21</t>
  </si>
  <si>
    <t>12:09</t>
  </si>
  <si>
    <t>07:16</t>
  </si>
  <si>
    <t>12:39</t>
  </si>
  <si>
    <t>03:46</t>
  </si>
  <si>
    <t>11:16</t>
  </si>
  <si>
    <t>05:56</t>
  </si>
  <si>
    <t>11:27</t>
  </si>
  <si>
    <t>05:40</t>
  </si>
  <si>
    <t>21:03</t>
  </si>
  <si>
    <t>05:25</t>
  </si>
  <si>
    <t>15:06</t>
  </si>
  <si>
    <t>23:56</t>
  </si>
  <si>
    <t>07:01</t>
  </si>
  <si>
    <t>12:31</t>
  </si>
  <si>
    <t>06:39</t>
  </si>
  <si>
    <t>12:08</t>
  </si>
  <si>
    <t>06:44</t>
  </si>
  <si>
    <t>12:12</t>
  </si>
  <si>
    <t>06:22</t>
  </si>
  <si>
    <t>17:42</t>
  </si>
  <si>
    <t>02:09</t>
  </si>
  <si>
    <t>12:34</t>
  </si>
  <si>
    <t>21:15</t>
  </si>
  <si>
    <t>13:19</t>
  </si>
  <si>
    <t>22:46</t>
  </si>
  <si>
    <t>14:22</t>
  </si>
  <si>
    <t>23:51</t>
  </si>
  <si>
    <t>04:55</t>
  </si>
  <si>
    <t>11:42</t>
  </si>
  <si>
    <t>05:23</t>
  </si>
  <si>
    <t>11:49</t>
  </si>
  <si>
    <t>06:18</t>
  </si>
  <si>
    <t>11:14</t>
  </si>
  <si>
    <t>06:48</t>
  </si>
  <si>
    <t>12:21</t>
  </si>
  <si>
    <t>07:19</t>
  </si>
  <si>
    <t>22:26</t>
  </si>
  <si>
    <t>11:18</t>
  </si>
  <si>
    <t>00:03</t>
  </si>
  <si>
    <t>13:27</t>
  </si>
  <si>
    <t>11:01</t>
  </si>
  <si>
    <t>03:24</t>
  </si>
  <si>
    <t>22:23</t>
  </si>
  <si>
    <t>08:53</t>
  </si>
  <si>
    <t>12:04</t>
  </si>
  <si>
    <t>00:27</t>
  </si>
  <si>
    <t>10:48</t>
  </si>
  <si>
    <t>21:46</t>
  </si>
  <si>
    <t>12:33</t>
  </si>
  <si>
    <t>01:19</t>
  </si>
  <si>
    <t>19:10</t>
  </si>
  <si>
    <t>01:12</t>
  </si>
  <si>
    <t>13:00</t>
  </si>
  <si>
    <t>01:50</t>
  </si>
  <si>
    <t>06:35</t>
  </si>
  <si>
    <t>12:41</t>
  </si>
  <si>
    <t>07:25</t>
  </si>
  <si>
    <t>16:37</t>
  </si>
  <si>
    <t>23:45</t>
  </si>
  <si>
    <t>13:50</t>
  </si>
  <si>
    <t>05:22</t>
  </si>
  <si>
    <t>11:25</t>
  </si>
  <si>
    <t>06:08</t>
  </si>
  <si>
    <t>11:40</t>
  </si>
  <si>
    <t>03:27</t>
  </si>
  <si>
    <t>12:14</t>
  </si>
  <si>
    <t>05:37</t>
  </si>
  <si>
    <t>04:48</t>
  </si>
  <si>
    <t>21:35</t>
  </si>
  <si>
    <t>02:22</t>
  </si>
  <si>
    <t>00:14</t>
  </si>
  <si>
    <t>04:24</t>
  </si>
  <si>
    <t>11:02</t>
  </si>
  <si>
    <t>05:11</t>
  </si>
  <si>
    <t>14:43</t>
  </si>
  <si>
    <t>04:57</t>
  </si>
  <si>
    <t>11:56</t>
  </si>
  <si>
    <t>01:55</t>
  </si>
  <si>
    <t>00:10</t>
  </si>
  <si>
    <t>13:30</t>
  </si>
  <si>
    <t>01:54</t>
  </si>
  <si>
    <t>10:36</t>
  </si>
  <si>
    <t>06:05</t>
  </si>
  <si>
    <t>12:25</t>
  </si>
  <si>
    <t>03:56</t>
  </si>
  <si>
    <t>13:15</t>
  </si>
  <si>
    <t>05:36</t>
  </si>
  <si>
    <t>11:41</t>
  </si>
  <si>
    <t>14:33</t>
  </si>
  <si>
    <t>05:39</t>
  </si>
  <si>
    <t>10:50</t>
  </si>
  <si>
    <t>16:02</t>
  </si>
  <si>
    <t>05:27</t>
  </si>
  <si>
    <t>14:34</t>
  </si>
  <si>
    <t>05:45</t>
  </si>
  <si>
    <t>11:23</t>
  </si>
  <si>
    <t>05:53</t>
  </si>
  <si>
    <t>11:11</t>
  </si>
  <si>
    <t>06:02</t>
  </si>
  <si>
    <t>10:32</t>
  </si>
  <si>
    <t>14:20</t>
  </si>
  <si>
    <t>04:42</t>
  </si>
  <si>
    <t>04:52</t>
  </si>
  <si>
    <t>16:04</t>
  </si>
  <si>
    <t>05:26</t>
  </si>
  <si>
    <t>10:22</t>
  </si>
  <si>
    <t>06:12</t>
  </si>
  <si>
    <t>10:54</t>
  </si>
  <si>
    <t>05:49</t>
  </si>
  <si>
    <t>12:15</t>
  </si>
  <si>
    <t>01:23</t>
  </si>
  <si>
    <t>00:00</t>
  </si>
  <si>
    <t>02:55</t>
  </si>
  <si>
    <t>04:29</t>
  </si>
  <si>
    <t>12:03</t>
  </si>
  <si>
    <t>03:30</t>
  </si>
  <si>
    <t>05:08</t>
  </si>
  <si>
    <t>23:52</t>
  </si>
  <si>
    <t>22:44</t>
  </si>
  <si>
    <t>19:28</t>
  </si>
  <si>
    <t>04:20</t>
  </si>
  <si>
    <t>13:57</t>
  </si>
  <si>
    <t>02:51</t>
  </si>
  <si>
    <t>04:32</t>
  </si>
  <si>
    <t>09:59</t>
  </si>
  <si>
    <t>02:48</t>
  </si>
  <si>
    <t>17:19</t>
  </si>
  <si>
    <t>00:01</t>
  </si>
  <si>
    <t>13:29</t>
  </si>
  <si>
    <t>23:57</t>
  </si>
  <si>
    <t>09:33</t>
  </si>
  <si>
    <t>03:41</t>
  </si>
  <si>
    <t>04:39</t>
  </si>
  <si>
    <t>04:02</t>
  </si>
  <si>
    <t>08:49</t>
  </si>
  <si>
    <t>22:58</t>
  </si>
  <si>
    <t>01:39</t>
  </si>
  <si>
    <t>15:33</t>
  </si>
  <si>
    <t>11:34</t>
  </si>
  <si>
    <t>09:17</t>
  </si>
  <si>
    <t>23:29</t>
  </si>
  <si>
    <t>11:15</t>
  </si>
  <si>
    <t>11:04</t>
  </si>
  <si>
    <t>04:50</t>
  </si>
  <si>
    <t>23:50</t>
  </si>
  <si>
    <t>09:50</t>
  </si>
  <si>
    <t>23:09</t>
  </si>
  <si>
    <t>12:02</t>
  </si>
  <si>
    <t>10:19</t>
  </si>
  <si>
    <t>04:44</t>
  </si>
  <si>
    <t>15:03</t>
  </si>
  <si>
    <t>15:17</t>
  </si>
  <si>
    <t>03:32</t>
  </si>
  <si>
    <t>08:50</t>
  </si>
  <si>
    <t>02:33</t>
  </si>
  <si>
    <t>11:33</t>
  </si>
  <si>
    <t>05:17</t>
  </si>
  <si>
    <t>10:30</t>
  </si>
  <si>
    <t>21:49</t>
  </si>
  <si>
    <t>23:46</t>
  </si>
  <si>
    <t>10:13</t>
  </si>
  <si>
    <t>04:14</t>
  </si>
  <si>
    <t>10:21</t>
  </si>
  <si>
    <t>04:12</t>
  </si>
  <si>
    <t>09:26</t>
  </si>
  <si>
    <t>08:40</t>
  </si>
  <si>
    <t>20:33</t>
  </si>
  <si>
    <t>08:51</t>
  </si>
  <si>
    <t>00:22</t>
  </si>
  <si>
    <t>10:33</t>
  </si>
  <si>
    <t>04:56</t>
  </si>
  <si>
    <t>09:09</t>
  </si>
  <si>
    <t>09:39</t>
  </si>
  <si>
    <t>11:57</t>
  </si>
  <si>
    <t>12:47</t>
  </si>
  <si>
    <t>23:43</t>
  </si>
  <si>
    <t>10:04</t>
  </si>
  <si>
    <t>00:52</t>
  </si>
  <si>
    <t>09:57</t>
  </si>
  <si>
    <t>14:57</t>
  </si>
  <si>
    <t>04:46</t>
  </si>
  <si>
    <t>01:30</t>
  </si>
  <si>
    <t>23:03</t>
  </si>
  <si>
    <t>11:22</t>
  </si>
  <si>
    <t>01:37</t>
  </si>
  <si>
    <t>09:56</t>
  </si>
  <si>
    <t>04:59</t>
  </si>
  <si>
    <t>00:15</t>
  </si>
  <si>
    <t>23:47</t>
  </si>
  <si>
    <t>11:51</t>
  </si>
  <si>
    <t>03:54</t>
  </si>
  <si>
    <t>04:51</t>
  </si>
  <si>
    <t>00:36</t>
  </si>
  <si>
    <t>21:24</t>
  </si>
  <si>
    <t>11:36</t>
  </si>
  <si>
    <t>21:56</t>
  </si>
  <si>
    <t>08:01</t>
  </si>
  <si>
    <t>23:32</t>
  </si>
  <si>
    <t>14:29</t>
  </si>
  <si>
    <t>04:23</t>
  </si>
  <si>
    <t>13:14</t>
  </si>
  <si>
    <t>03:31</t>
  </si>
  <si>
    <t>10:31</t>
  </si>
  <si>
    <t>10:43</t>
  </si>
  <si>
    <t>03:48</t>
  </si>
  <si>
    <t>17:26</t>
  </si>
  <si>
    <t>13:44</t>
  </si>
  <si>
    <t>02:44</t>
  </si>
  <si>
    <t>07:51</t>
  </si>
  <si>
    <t>14:23</t>
  </si>
  <si>
    <t>08:46</t>
  </si>
  <si>
    <t>20:28</t>
  </si>
  <si>
    <t>11:17</t>
  </si>
  <si>
    <t>01:18</t>
  </si>
  <si>
    <t>00:34</t>
  </si>
  <si>
    <t>08:20</t>
  </si>
  <si>
    <t>11:05</t>
  </si>
  <si>
    <t>02:04</t>
  </si>
  <si>
    <t>06:04</t>
  </si>
  <si>
    <t>14:45</t>
  </si>
  <si>
    <t>23:41</t>
  </si>
  <si>
    <t>11:38</t>
  </si>
  <si>
    <t>03:58</t>
  </si>
  <si>
    <t>09:51</t>
  </si>
  <si>
    <t>05:52</t>
  </si>
  <si>
    <t>12:49</t>
  </si>
  <si>
    <t>03:40</t>
  </si>
  <si>
    <t>12:54</t>
  </si>
  <si>
    <t>22:39</t>
  </si>
  <si>
    <t>08:58</t>
  </si>
  <si>
    <t>04:03</t>
  </si>
  <si>
    <t>10:28</t>
  </si>
  <si>
    <t>00:09</t>
  </si>
  <si>
    <t>10:38</t>
  </si>
  <si>
    <t>00:05</t>
  </si>
  <si>
    <t>00:02</t>
  </si>
  <si>
    <t>17:23</t>
  </si>
  <si>
    <t>10:53</t>
  </si>
  <si>
    <t>15:41</t>
  </si>
  <si>
    <t>03:17</t>
  </si>
  <si>
    <t>09:48</t>
  </si>
  <si>
    <t>04:37</t>
  </si>
  <si>
    <t>17:01</t>
  </si>
  <si>
    <t>13:03</t>
  </si>
  <si>
    <t>23:53</t>
  </si>
  <si>
    <t>04:30</t>
  </si>
  <si>
    <t>13:23</t>
  </si>
  <si>
    <t>14:50</t>
  </si>
  <si>
    <t>00:59</t>
  </si>
  <si>
    <t>12:20</t>
  </si>
  <si>
    <t>04:08</t>
  </si>
  <si>
    <t>05:29</t>
  </si>
  <si>
    <t>23:08</t>
  </si>
  <si>
    <t>20:57</t>
  </si>
  <si>
    <t>09:45</t>
  </si>
  <si>
    <t>03:18</t>
  </si>
  <si>
    <t>15:34</t>
  </si>
  <si>
    <t>03:53</t>
  </si>
  <si>
    <t>04:49</t>
  </si>
  <si>
    <t>10:27</t>
  </si>
  <si>
    <t>15:02</t>
  </si>
  <si>
    <t>09:07</t>
  </si>
  <si>
    <t>05:03</t>
  </si>
  <si>
    <t>11:21</t>
  </si>
  <si>
    <t>03:42</t>
  </si>
  <si>
    <t>09:22</t>
  </si>
  <si>
    <t>03:47</t>
  </si>
  <si>
    <t>12:22</t>
  </si>
  <si>
    <t>05:01</t>
  </si>
  <si>
    <t>21:45</t>
  </si>
  <si>
    <t>06:26</t>
  </si>
  <si>
    <t>19:08</t>
  </si>
  <si>
    <t>09:47</t>
  </si>
  <si>
    <t>23:58</t>
  </si>
  <si>
    <t>05:16</t>
  </si>
  <si>
    <t>15:14</t>
  </si>
  <si>
    <t>04:35</t>
  </si>
  <si>
    <t>14:12</t>
  </si>
  <si>
    <t>03:34</t>
  </si>
  <si>
    <t>14:04</t>
  </si>
  <si>
    <t>20:35</t>
  </si>
  <si>
    <t>13:34</t>
  </si>
  <si>
    <t>20:29</t>
  </si>
  <si>
    <t>05:10</t>
  </si>
  <si>
    <t>10:44</t>
  </si>
  <si>
    <t>13:07</t>
  </si>
  <si>
    <t>12:19</t>
  </si>
  <si>
    <t>10:26</t>
  </si>
  <si>
    <t>05:09</t>
  </si>
  <si>
    <t>09:43</t>
  </si>
  <si>
    <t>11:03</t>
  </si>
  <si>
    <t>09:28</t>
  </si>
  <si>
    <t>05:33</t>
  </si>
  <si>
    <t>13:39</t>
  </si>
  <si>
    <t>05:28</t>
  </si>
  <si>
    <t>11:08</t>
  </si>
  <si>
    <t>03:39</t>
  </si>
  <si>
    <t>14:15</t>
  </si>
  <si>
    <t>00:13</t>
  </si>
  <si>
    <t>10:46</t>
  </si>
  <si>
    <t>20:08</t>
  </si>
  <si>
    <t>10:40</t>
  </si>
  <si>
    <t>15:50</t>
  </si>
  <si>
    <t>10:35</t>
  </si>
  <si>
    <t>05:55</t>
  </si>
  <si>
    <t>10:24</t>
  </si>
  <si>
    <t>06:01</t>
  </si>
  <si>
    <t>16:33</t>
  </si>
  <si>
    <t>05:59</t>
  </si>
  <si>
    <t>09:15</t>
  </si>
  <si>
    <t>04:22</t>
  </si>
  <si>
    <t>12:07</t>
  </si>
  <si>
    <t>06:21</t>
  </si>
  <si>
    <t>10:10</t>
  </si>
  <si>
    <t>11:35</t>
  </si>
  <si>
    <t>01:38</t>
  </si>
  <si>
    <t>14:38</t>
  </si>
  <si>
    <t>10:41</t>
  </si>
  <si>
    <t>21:37</t>
  </si>
  <si>
    <t>04:16</t>
  </si>
  <si>
    <t>10:42</t>
  </si>
  <si>
    <t>00:19</t>
  </si>
  <si>
    <t>10:16</t>
  </si>
  <si>
    <t>03:50</t>
  </si>
  <si>
    <t>20:26</t>
  </si>
  <si>
    <t>23:33</t>
  </si>
  <si>
    <t>15:53</t>
  </si>
  <si>
    <t>00:26</t>
  </si>
  <si>
    <t>11:19</t>
  </si>
  <si>
    <t>02:56</t>
  </si>
  <si>
    <t>07:13</t>
  </si>
  <si>
    <t>10:01</t>
  </si>
  <si>
    <t>10:49</t>
  </si>
  <si>
    <t>05:48</t>
  </si>
  <si>
    <t>11:44</t>
  </si>
  <si>
    <t>06:15</t>
  </si>
  <si>
    <t>06:49</t>
  </si>
  <si>
    <t>23:27</t>
  </si>
  <si>
    <t>11:39</t>
  </si>
  <si>
    <t>01:48</t>
  </si>
  <si>
    <t>06:00</t>
  </si>
  <si>
    <t>11:06</t>
  </si>
  <si>
    <t>11:20</t>
  </si>
  <si>
    <t>11:48</t>
  </si>
  <si>
    <t>04:47</t>
  </si>
  <si>
    <t>13:35</t>
  </si>
  <si>
    <t>03:00</t>
  </si>
  <si>
    <t>11:12</t>
  </si>
  <si>
    <t>23:30</t>
  </si>
  <si>
    <t>14:19</t>
  </si>
  <si>
    <t>10:34</t>
  </si>
  <si>
    <t>06:41</t>
  </si>
  <si>
    <t>11:55</t>
  </si>
  <si>
    <t>06:16</t>
  </si>
  <si>
    <t>03:22</t>
  </si>
  <si>
    <t>10:25</t>
  </si>
  <si>
    <t>11:37</t>
  </si>
  <si>
    <t>22:12</t>
  </si>
  <si>
    <t>06:11</t>
  </si>
  <si>
    <t>18:06</t>
  </si>
  <si>
    <t>21:43</t>
  </si>
  <si>
    <t>12:23</t>
  </si>
  <si>
    <t>12:05</t>
  </si>
  <si>
    <t>14:44</t>
  </si>
  <si>
    <t>06:29</t>
  </si>
  <si>
    <t>04:36</t>
  </si>
  <si>
    <t>19:44</t>
  </si>
  <si>
    <t>00:29</t>
  </si>
  <si>
    <t>10:57</t>
  </si>
  <si>
    <t>23:14</t>
  </si>
  <si>
    <t>02:52</t>
  </si>
  <si>
    <t>06:03</t>
  </si>
  <si>
    <t>13:25</t>
  </si>
  <si>
    <t>15:10</t>
  </si>
  <si>
    <t>06:55</t>
  </si>
  <si>
    <t>14:31</t>
  </si>
  <si>
    <t>23:37</t>
  </si>
  <si>
    <t>17:25</t>
  </si>
  <si>
    <t>02:23</t>
  </si>
  <si>
    <t>23:54</t>
  </si>
  <si>
    <t>13:53</t>
  </si>
  <si>
    <t>13:43</t>
  </si>
  <si>
    <t>21:28</t>
  </si>
  <si>
    <t>20:07</t>
  </si>
  <si>
    <t>00:16</t>
  </si>
  <si>
    <t>19:25</t>
  </si>
  <si>
    <t>00:31</t>
  </si>
  <si>
    <t>01:51</t>
  </si>
  <si>
    <t>07:06</t>
  </si>
  <si>
    <t>06:51</t>
  </si>
  <si>
    <t>05:57</t>
  </si>
  <si>
    <t>12:11</t>
  </si>
  <si>
    <t>06:52</t>
  </si>
  <si>
    <t>06:58</t>
  </si>
  <si>
    <t>20:59</t>
  </si>
  <si>
    <t>06:28</t>
  </si>
  <si>
    <t>12:24</t>
  </si>
  <si>
    <t>18:38</t>
  </si>
  <si>
    <t>03:29</t>
  </si>
  <si>
    <t>06:31</t>
  </si>
  <si>
    <t>12:56</t>
  </si>
  <si>
    <t>02:29</t>
  </si>
  <si>
    <t>11:45</t>
  </si>
  <si>
    <t>01:13</t>
  </si>
  <si>
    <t>18:55</t>
  </si>
  <si>
    <t>02:39</t>
  </si>
  <si>
    <t>20:53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</si>
  <si>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</si>
  <si>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</si>
  <si>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</si>
  <si>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</si>
  <si>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</si>
  <si>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</si>
  <si>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</si>
  <si>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</si>
  <si>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</si>
  <si>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</si>
  <si>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</si>
  <si>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</si>
  <si>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</si>
  <si>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</si>
  <si>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</si>
  <si>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</si>
  <si>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</si>
  <si>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</si>
  <si>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</si>
  <si>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</si>
  <si>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</si>
  <si>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</si>
  <si>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</si>
  <si>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</si>
  <si>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</si>
  <si>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</si>
  <si>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</si>
  <si>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</si>
  <si>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</si>
  <si>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（５）最低気温（℃）</t>
  </si>
  <si>
    <t>月最低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</si>
</sst>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18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35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" xfId="0" applyNumberFormat="1" applyFill="1" applyBorder="1" applyAlignment="1" applyProtection="1">
      <alignment horizontal="right"/>
      <protection/>
    </xf>
    <xf numFmtId="176" fontId="0" fillId="0" borderId="1" xfId="0" applyNumberFormat="1" applyFill="1" applyBorder="1" applyAlignment="1" applyProtection="1">
      <alignment/>
      <protection/>
    </xf>
    <xf numFmtId="176" fontId="0" fillId="0" borderId="2" xfId="0" applyNumberFormat="1" applyFill="1" applyBorder="1" applyAlignment="1" applyProtection="1">
      <alignment/>
      <protection/>
    </xf>
    <xf numFmtId="176" fontId="0" fillId="0" borderId="3" xfId="0" applyNumberFormat="1" applyFill="1" applyBorder="1" applyAlignment="1" applyProtection="1">
      <alignment/>
      <protection/>
    </xf>
    <xf numFmtId="176" fontId="0" fillId="0" borderId="4" xfId="0" applyNumberFormat="1" applyFill="1" applyBorder="1" applyAlignment="1" applyProtection="1">
      <alignment/>
      <protection/>
    </xf>
    <xf numFmtId="176" fontId="2" fillId="0" borderId="4" xfId="0" applyNumberFormat="1" applyFont="1" applyFill="1" applyBorder="1" applyAlignment="1" applyProtection="1">
      <alignment horizontal="center"/>
      <protection/>
    </xf>
    <xf numFmtId="176" fontId="2" fillId="0" borderId="5" xfId="0" applyNumberFormat="1" applyFont="1" applyFill="1" applyBorder="1" applyAlignment="1" applyProtection="1">
      <alignment horizontal="center"/>
      <protection/>
    </xf>
    <xf numFmtId="176" fontId="2" fillId="0" borderId="6" xfId="0" applyNumberFormat="1" applyFont="1" applyFill="1" applyBorder="1" applyAlignment="1" applyProtection="1">
      <alignment horizontal="center"/>
      <protection/>
    </xf>
    <xf numFmtId="176" fontId="0" fillId="0" borderId="7" xfId="0" applyNumberFormat="1" applyFill="1" applyBorder="1" applyAlignment="1" applyProtection="1">
      <alignment horizontal="left"/>
      <protection/>
    </xf>
    <xf numFmtId="176" fontId="0" fillId="0" borderId="7" xfId="0" applyNumberFormat="1" applyFill="1" applyBorder="1" applyAlignment="1" applyProtection="1">
      <alignment/>
      <protection/>
    </xf>
    <xf numFmtId="176" fontId="0" fillId="0" borderId="8" xfId="0" applyNumberFormat="1" applyFill="1" applyBorder="1" applyAlignment="1" applyProtection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1" xfId="0" applyNumberFormat="1" applyFont="1" applyFill="1" applyBorder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76" fontId="3" fillId="0" borderId="13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 applyProtection="1">
      <alignment/>
      <protection/>
    </xf>
    <xf numFmtId="176" fontId="3" fillId="0" borderId="18" xfId="0" applyNumberFormat="1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0" fillId="0" borderId="16" xfId="0" applyNumberForma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/>
      <protection/>
    </xf>
    <xf numFmtId="176" fontId="4" fillId="0" borderId="13" xfId="0" applyNumberFormat="1" applyFont="1" applyFill="1" applyBorder="1" applyAlignment="1" applyProtection="1">
      <alignment/>
      <protection/>
    </xf>
    <xf numFmtId="176" fontId="4" fillId="0" borderId="14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 applyProtection="1">
      <alignment/>
      <protection/>
    </xf>
    <xf numFmtId="176" fontId="4" fillId="0" borderId="17" xfId="0" applyNumberFormat="1" applyFont="1" applyFill="1" applyBorder="1" applyAlignment="1" applyProtection="1">
      <alignment/>
      <protection/>
    </xf>
    <xf numFmtId="176" fontId="4" fillId="0" borderId="18" xfId="0" applyNumberFormat="1" applyFon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18" xfId="0" applyNumberForma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2" borderId="22" xfId="0" applyNumberFormat="1" applyFont="1" applyFill="1" applyBorder="1" applyAlignment="1" applyProtection="1">
      <alignment/>
      <protection/>
    </xf>
    <xf numFmtId="176" fontId="7" fillId="2" borderId="22" xfId="0" applyNumberFormat="1" applyFont="1" applyFill="1" applyBorder="1" applyAlignment="1" applyProtection="1">
      <alignment/>
      <protection/>
    </xf>
    <xf numFmtId="176" fontId="7" fillId="2" borderId="23" xfId="0" applyNumberFormat="1" applyFont="1" applyFill="1" applyBorder="1" applyAlignment="1" applyProtection="1">
      <alignment/>
      <protection/>
    </xf>
    <xf numFmtId="176" fontId="7" fillId="2" borderId="24" xfId="0" applyNumberFormat="1" applyFont="1" applyFill="1" applyBorder="1" applyAlignment="1" applyProtection="1">
      <alignment/>
      <protection/>
    </xf>
    <xf numFmtId="176" fontId="8" fillId="3" borderId="1" xfId="0" applyNumberFormat="1" applyFont="1" applyFill="1" applyBorder="1" applyAlignment="1" applyProtection="1">
      <alignment/>
      <protection/>
    </xf>
    <xf numFmtId="176" fontId="9" fillId="3" borderId="1" xfId="0" applyNumberFormat="1" applyFont="1" applyFill="1" applyBorder="1" applyAlignment="1" applyProtection="1">
      <alignment/>
      <protection/>
    </xf>
    <xf numFmtId="176" fontId="9" fillId="3" borderId="2" xfId="0" applyNumberFormat="1" applyFont="1" applyFill="1" applyBorder="1" applyAlignment="1" applyProtection="1">
      <alignment/>
      <protection/>
    </xf>
    <xf numFmtId="176" fontId="9" fillId="3" borderId="3" xfId="0" applyNumberFormat="1" applyFont="1" applyFill="1" applyBorder="1" applyAlignment="1" applyProtection="1">
      <alignment/>
      <protection/>
    </xf>
    <xf numFmtId="176" fontId="10" fillId="3" borderId="1" xfId="0" applyNumberFormat="1" applyFont="1" applyFill="1" applyBorder="1" applyAlignment="1" applyProtection="1">
      <alignment/>
      <protection/>
    </xf>
    <xf numFmtId="176" fontId="10" fillId="3" borderId="2" xfId="0" applyNumberFormat="1" applyFont="1" applyFill="1" applyBorder="1" applyAlignment="1" applyProtection="1">
      <alignment/>
      <protection/>
    </xf>
    <xf numFmtId="176" fontId="10" fillId="3" borderId="3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19" xfId="0" applyFont="1" applyFill="1" applyBorder="1" applyAlignment="1" applyProtection="1">
      <alignment horizontal="centerContinuous"/>
      <protection/>
    </xf>
    <xf numFmtId="0" fontId="11" fillId="0" borderId="26" xfId="0" applyFont="1" applyFill="1" applyBorder="1" applyAlignment="1" applyProtection="1">
      <alignment horizontal="centerContinuous"/>
      <protection/>
    </xf>
    <xf numFmtId="0" fontId="11" fillId="0" borderId="16" xfId="0" applyFont="1" applyFill="1" applyBorder="1" applyAlignment="1" applyProtection="1">
      <alignment horizontal="centerContinuous"/>
      <protection/>
    </xf>
    <xf numFmtId="0" fontId="11" fillId="0" borderId="27" xfId="0" applyFont="1" applyFill="1" applyBorder="1" applyAlignment="1" applyProtection="1">
      <alignment horizontal="centerContinuous"/>
      <protection/>
    </xf>
    <xf numFmtId="0" fontId="11" fillId="0" borderId="2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11" fillId="4" borderId="27" xfId="0" applyFont="1" applyFill="1" applyBorder="1" applyAlignment="1" applyProtection="1">
      <alignment horizontal="center"/>
      <protection/>
    </xf>
    <xf numFmtId="0" fontId="13" fillId="5" borderId="25" xfId="0" applyFont="1" applyFill="1" applyBorder="1" applyAlignment="1" applyProtection="1">
      <alignment/>
      <protection/>
    </xf>
    <xf numFmtId="0" fontId="14" fillId="5" borderId="25" xfId="0" applyFont="1" applyFill="1" applyBorder="1" applyAlignment="1" applyProtection="1">
      <alignment horizontal="center"/>
      <protection/>
    </xf>
    <xf numFmtId="0" fontId="4" fillId="4" borderId="26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5" borderId="25" xfId="0" applyFont="1" applyFill="1" applyBorder="1" applyAlignment="1" applyProtection="1">
      <alignment horizontal="center"/>
      <protection/>
    </xf>
    <xf numFmtId="176" fontId="16" fillId="6" borderId="1" xfId="0" applyNumberFormat="1" applyFont="1" applyFill="1" applyBorder="1" applyAlignment="1" applyProtection="1">
      <alignment/>
      <protection/>
    </xf>
    <xf numFmtId="176" fontId="16" fillId="6" borderId="2" xfId="0" applyNumberFormat="1" applyFont="1" applyFill="1" applyBorder="1" applyAlignment="1" applyProtection="1">
      <alignment/>
      <protection/>
    </xf>
    <xf numFmtId="176" fontId="16" fillId="6" borderId="3" xfId="0" applyNumberFormat="1" applyFont="1" applyFill="1" applyBorder="1" applyAlignment="1" applyProtection="1">
      <alignment/>
      <protection/>
    </xf>
    <xf numFmtId="176" fontId="6" fillId="6" borderId="1" xfId="0" applyNumberFormat="1" applyFont="1" applyFill="1" applyBorder="1" applyAlignment="1" applyProtection="1">
      <alignment/>
      <protection/>
    </xf>
    <xf numFmtId="176" fontId="16" fillId="2" borderId="1" xfId="0" applyNumberFormat="1" applyFont="1" applyFill="1" applyBorder="1" applyAlignment="1" applyProtection="1">
      <alignment/>
      <protection/>
    </xf>
    <xf numFmtId="176" fontId="16" fillId="2" borderId="2" xfId="0" applyNumberFormat="1" applyFont="1" applyFill="1" applyBorder="1" applyAlignment="1" applyProtection="1">
      <alignment/>
      <protection/>
    </xf>
    <xf numFmtId="176" fontId="16" fillId="2" borderId="3" xfId="0" applyNumberFormat="1" applyFont="1" applyFill="1" applyBorder="1" applyAlignment="1" applyProtection="1">
      <alignment/>
      <protection/>
    </xf>
    <xf numFmtId="176" fontId="6" fillId="2" borderId="1" xfId="0" applyNumberFormat="1" applyFont="1" applyFill="1" applyBorder="1" applyAlignment="1" applyProtection="1">
      <alignment/>
      <protection/>
    </xf>
    <xf numFmtId="176" fontId="0" fillId="0" borderId="28" xfId="0" applyNumberFormat="1" applyFill="1" applyBorder="1" applyAlignment="1" applyProtection="1">
      <alignment/>
      <protection/>
    </xf>
    <xf numFmtId="1" fontId="0" fillId="0" borderId="29" xfId="0" applyNumberFormat="1" applyFill="1" applyBorder="1" applyAlignment="1" applyProtection="1">
      <alignment/>
      <protection/>
    </xf>
    <xf numFmtId="1" fontId="0" fillId="0" borderId="3" xfId="0" applyNumberFormat="1" applyFill="1" applyBorder="1" applyAlignment="1" applyProtection="1">
      <alignment/>
      <protection/>
    </xf>
    <xf numFmtId="176" fontId="0" fillId="0" borderId="30" xfId="0" applyNumberFormat="1" applyFill="1" applyBorder="1" applyAlignment="1" applyProtection="1">
      <alignment/>
      <protection/>
    </xf>
    <xf numFmtId="1" fontId="0" fillId="0" borderId="31" xfId="0" applyNumberFormat="1" applyFill="1" applyBorder="1" applyAlignment="1" applyProtection="1">
      <alignment/>
      <protection/>
    </xf>
    <xf numFmtId="1" fontId="0" fillId="0" borderId="32" xfId="0" applyNumberFormat="1" applyFill="1" applyBorder="1" applyAlignment="1" applyProtection="1">
      <alignment/>
      <protection/>
    </xf>
    <xf numFmtId="1" fontId="0" fillId="0" borderId="33" xfId="0" applyNumberFormat="1" applyFill="1" applyBorder="1" applyAlignment="1" applyProtection="1">
      <alignment/>
      <protection/>
    </xf>
    <xf numFmtId="1" fontId="0" fillId="0" borderId="34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" fontId="0" fillId="0" borderId="35" xfId="0" applyNumberForma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shrinkToFit="1"/>
      <protection/>
    </xf>
    <xf numFmtId="176" fontId="4" fillId="0" borderId="26" xfId="0" applyNumberFormat="1" applyFont="1" applyFill="1" applyBorder="1" applyAlignment="1" applyProtection="1">
      <alignment shrinkToFit="1"/>
      <protection/>
    </xf>
    <xf numFmtId="0" fontId="4" fillId="0" borderId="20" xfId="0" applyFont="1" applyFill="1" applyBorder="1" applyAlignment="1" applyProtection="1">
      <alignment shrinkToFit="1"/>
      <protection/>
    </xf>
    <xf numFmtId="20" fontId="4" fillId="0" borderId="21" xfId="0" applyNumberFormat="1" applyFont="1" applyFill="1" applyBorder="1" applyAlignment="1" applyProtection="1">
      <alignment horizontal="center" shrinkToFit="1"/>
      <protection/>
    </xf>
    <xf numFmtId="0" fontId="4" fillId="0" borderId="4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7" xfId="0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shrinkToFit="1"/>
      <protection/>
    </xf>
    <xf numFmtId="0" fontId="4" fillId="0" borderId="17" xfId="0" applyFont="1" applyFill="1" applyBorder="1" applyAlignment="1" applyProtection="1">
      <alignment shrinkToFit="1"/>
      <protection/>
    </xf>
    <xf numFmtId="20" fontId="4" fillId="0" borderId="18" xfId="0" applyNumberFormat="1" applyFont="1" applyFill="1" applyBorder="1" applyAlignment="1" applyProtection="1">
      <alignment horizontal="center" shrinkToFit="1"/>
      <protection/>
    </xf>
    <xf numFmtId="177" fontId="4" fillId="0" borderId="21" xfId="0" applyNumberFormat="1" applyFont="1" applyFill="1" applyBorder="1" applyAlignment="1" applyProtection="1">
      <alignment horizontal="center" shrinkToFit="1"/>
      <protection/>
    </xf>
    <xf numFmtId="0" fontId="4" fillId="0" borderId="18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20" fontId="4" fillId="0" borderId="0" xfId="0" applyNumberFormat="1" applyFont="1" applyFill="1" applyAlignment="1" applyProtection="1">
      <alignment horizontal="center"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26" xfId="0" applyNumberFormat="1" applyFont="1" applyFill="1" applyBorder="1" applyAlignment="1" applyProtection="1">
      <alignment shrinkToFit="1"/>
      <protection/>
    </xf>
    <xf numFmtId="176" fontId="4" fillId="3" borderId="26" xfId="0" applyNumberFormat="1" applyFont="1" applyFill="1" applyBorder="1" applyAlignment="1" applyProtection="1">
      <alignment shrinkToFit="1"/>
      <protection/>
    </xf>
    <xf numFmtId="20" fontId="4" fillId="0" borderId="26" xfId="0" applyNumberFormat="1" applyFont="1" applyFill="1" applyBorder="1" applyAlignment="1" applyProtection="1">
      <alignment horizontal="center" shrinkToFit="1"/>
      <protection/>
    </xf>
    <xf numFmtId="177" fontId="4" fillId="0" borderId="26" xfId="0" applyNumberFormat="1" applyFont="1" applyFill="1" applyBorder="1" applyAlignment="1" applyProtection="1">
      <alignment horizontal="center" shrinkToFit="1"/>
      <protection/>
    </xf>
    <xf numFmtId="176" fontId="4" fillId="3" borderId="27" xfId="0" applyNumberFormat="1" applyFont="1" applyFill="1" applyBorder="1" applyAlignment="1" applyProtection="1">
      <alignment shrinkToFit="1"/>
      <protection/>
    </xf>
    <xf numFmtId="176" fontId="4" fillId="0" borderId="27" xfId="0" applyNumberFormat="1" applyFont="1" applyFill="1" applyBorder="1" applyAlignment="1" applyProtection="1">
      <alignment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20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0" fontId="4" fillId="0" borderId="18" xfId="0" applyFont="1" applyFill="1" applyBorder="1" applyAlignment="1" applyProtection="1">
      <alignment shrinkToFit="1"/>
      <protection/>
    </xf>
    <xf numFmtId="20" fontId="4" fillId="0" borderId="21" xfId="0" applyNumberFormat="1" applyFont="1" applyFill="1" applyBorder="1" applyAlignment="1" applyProtection="1">
      <alignment shrinkToFit="1"/>
      <protection/>
    </xf>
    <xf numFmtId="0" fontId="4" fillId="0" borderId="21" xfId="0" applyFont="1" applyFill="1" applyBorder="1" applyAlignment="1" applyProtection="1">
      <alignment horizontal="center" shrinkToFi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2012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-1.15</v>
      </c>
      <c r="C3" s="116">
        <v>-1.298</v>
      </c>
      <c r="D3" s="116">
        <v>2.006</v>
      </c>
      <c r="E3" s="116">
        <v>-1.298</v>
      </c>
      <c r="F3" s="116">
        <v>-1.034</v>
      </c>
      <c r="G3" s="116">
        <v>-1.087</v>
      </c>
      <c r="H3" s="116">
        <v>-0.074</v>
      </c>
      <c r="I3" s="116">
        <v>0.634</v>
      </c>
      <c r="J3" s="116">
        <v>1.785</v>
      </c>
      <c r="K3" s="116">
        <v>6.743</v>
      </c>
      <c r="L3" s="116">
        <v>8.21</v>
      </c>
      <c r="M3" s="116">
        <v>8.31</v>
      </c>
      <c r="N3" s="116">
        <v>8.68</v>
      </c>
      <c r="O3" s="116">
        <v>8.69</v>
      </c>
      <c r="P3" s="116">
        <v>7.98</v>
      </c>
      <c r="Q3" s="116">
        <v>7.39</v>
      </c>
      <c r="R3" s="116">
        <v>6.897</v>
      </c>
      <c r="S3" s="116">
        <v>5.766</v>
      </c>
      <c r="T3" s="116">
        <v>3.695</v>
      </c>
      <c r="U3" s="116">
        <v>2.333</v>
      </c>
      <c r="V3" s="116">
        <v>1.773</v>
      </c>
      <c r="W3" s="116">
        <v>1.361</v>
      </c>
      <c r="X3" s="116">
        <v>0.665</v>
      </c>
      <c r="Y3" s="116">
        <v>0.095</v>
      </c>
      <c r="Z3" s="117">
        <f aca="true" t="shared" si="0" ref="Z3:Z33">AVERAGE(B3:Y3)</f>
        <v>3.2113333333333327</v>
      </c>
      <c r="AA3" s="118">
        <v>9.1</v>
      </c>
      <c r="AB3" s="119" t="s">
        <v>9</v>
      </c>
      <c r="AC3" s="118">
        <v>-1.699</v>
      </c>
      <c r="AD3" s="120" t="s">
        <v>10</v>
      </c>
    </row>
    <row r="4" spans="1:30" ht="11.25" customHeight="1">
      <c r="A4" s="78">
        <v>2</v>
      </c>
      <c r="B4" s="116">
        <v>0.011</v>
      </c>
      <c r="C4" s="116">
        <v>0.106</v>
      </c>
      <c r="D4" s="116">
        <v>-0.728</v>
      </c>
      <c r="E4" s="116">
        <v>-0.602</v>
      </c>
      <c r="F4" s="116">
        <v>0.232</v>
      </c>
      <c r="G4" s="116">
        <v>4.997</v>
      </c>
      <c r="H4" s="116">
        <v>5.24</v>
      </c>
      <c r="I4" s="116">
        <v>4.859</v>
      </c>
      <c r="J4" s="116">
        <v>2.85</v>
      </c>
      <c r="K4" s="116">
        <v>3.885</v>
      </c>
      <c r="L4" s="116">
        <v>5.873</v>
      </c>
      <c r="M4" s="116">
        <v>10.36</v>
      </c>
      <c r="N4" s="116">
        <v>9.06</v>
      </c>
      <c r="O4" s="116">
        <v>9.04</v>
      </c>
      <c r="P4" s="116">
        <v>8.94</v>
      </c>
      <c r="Q4" s="116">
        <v>8.11</v>
      </c>
      <c r="R4" s="116">
        <v>6.433</v>
      </c>
      <c r="S4" s="121">
        <v>5.788</v>
      </c>
      <c r="T4" s="116">
        <v>5.142</v>
      </c>
      <c r="U4" s="116">
        <v>4.55</v>
      </c>
      <c r="V4" s="116">
        <v>3.894</v>
      </c>
      <c r="W4" s="116">
        <v>1.793</v>
      </c>
      <c r="X4" s="116">
        <v>2.089</v>
      </c>
      <c r="Y4" s="116">
        <v>0.264</v>
      </c>
      <c r="Z4" s="117">
        <f t="shared" si="0"/>
        <v>4.25775</v>
      </c>
      <c r="AA4" s="118">
        <v>10.43</v>
      </c>
      <c r="AB4" s="119" t="s">
        <v>11</v>
      </c>
      <c r="AC4" s="118">
        <v>-0.929</v>
      </c>
      <c r="AD4" s="120" t="s">
        <v>12</v>
      </c>
    </row>
    <row r="5" spans="1:30" ht="11.25" customHeight="1">
      <c r="A5" s="78">
        <v>3</v>
      </c>
      <c r="B5" s="116">
        <v>0.327</v>
      </c>
      <c r="C5" s="116">
        <v>0.823</v>
      </c>
      <c r="D5" s="116">
        <v>-1.657</v>
      </c>
      <c r="E5" s="116">
        <v>-0.897</v>
      </c>
      <c r="F5" s="116">
        <v>-0.897</v>
      </c>
      <c r="G5" s="116">
        <v>-0.707</v>
      </c>
      <c r="H5" s="116">
        <v>-1.287</v>
      </c>
      <c r="I5" s="116">
        <v>-0.623</v>
      </c>
      <c r="J5" s="116">
        <v>0.971</v>
      </c>
      <c r="K5" s="116">
        <v>5.46</v>
      </c>
      <c r="L5" s="116">
        <v>9.36</v>
      </c>
      <c r="M5" s="116">
        <v>9.72</v>
      </c>
      <c r="N5" s="116">
        <v>8.65</v>
      </c>
      <c r="O5" s="116">
        <v>8.66</v>
      </c>
      <c r="P5" s="116">
        <v>8.35</v>
      </c>
      <c r="Q5" s="116">
        <v>7.52</v>
      </c>
      <c r="R5" s="116">
        <v>6.432</v>
      </c>
      <c r="S5" s="116">
        <v>5.776</v>
      </c>
      <c r="T5" s="116">
        <v>4.646</v>
      </c>
      <c r="U5" s="116">
        <v>5.438</v>
      </c>
      <c r="V5" s="116">
        <v>2.449</v>
      </c>
      <c r="W5" s="116">
        <v>2.639</v>
      </c>
      <c r="X5" s="116">
        <v>2.386</v>
      </c>
      <c r="Y5" s="116">
        <v>1.456</v>
      </c>
      <c r="Z5" s="117">
        <f t="shared" si="0"/>
        <v>3.5414583333333334</v>
      </c>
      <c r="AA5" s="118">
        <v>9.91</v>
      </c>
      <c r="AB5" s="119" t="s">
        <v>13</v>
      </c>
      <c r="AC5" s="118">
        <v>-2.057</v>
      </c>
      <c r="AD5" s="120" t="s">
        <v>14</v>
      </c>
    </row>
    <row r="6" spans="1:30" ht="11.25" customHeight="1">
      <c r="A6" s="78">
        <v>4</v>
      </c>
      <c r="B6" s="116">
        <v>0.106</v>
      </c>
      <c r="C6" s="116">
        <v>-0.338</v>
      </c>
      <c r="D6" s="116">
        <v>-0.929</v>
      </c>
      <c r="E6" s="116">
        <v>0.274</v>
      </c>
      <c r="F6" s="116">
        <v>-0.485</v>
      </c>
      <c r="G6" s="116">
        <v>-0.032</v>
      </c>
      <c r="H6" s="116">
        <v>-0.285</v>
      </c>
      <c r="I6" s="116">
        <v>0.507</v>
      </c>
      <c r="J6" s="116">
        <v>3.549</v>
      </c>
      <c r="K6" s="116">
        <v>6.929</v>
      </c>
      <c r="L6" s="116">
        <v>8.4</v>
      </c>
      <c r="M6" s="116">
        <v>11.32</v>
      </c>
      <c r="N6" s="116">
        <v>9.31</v>
      </c>
      <c r="O6" s="116">
        <v>9.64</v>
      </c>
      <c r="P6" s="116">
        <v>7.1</v>
      </c>
      <c r="Q6" s="116">
        <v>6.006</v>
      </c>
      <c r="R6" s="116">
        <v>5.34</v>
      </c>
      <c r="S6" s="116">
        <v>4.305</v>
      </c>
      <c r="T6" s="116">
        <v>3.133</v>
      </c>
      <c r="U6" s="116">
        <v>2.606</v>
      </c>
      <c r="V6" s="116">
        <v>1.15</v>
      </c>
      <c r="W6" s="116">
        <v>2.353</v>
      </c>
      <c r="X6" s="116">
        <v>0.908</v>
      </c>
      <c r="Y6" s="116">
        <v>0.063</v>
      </c>
      <c r="Z6" s="117">
        <f t="shared" si="0"/>
        <v>3.3720833333333338</v>
      </c>
      <c r="AA6" s="118">
        <v>11.52</v>
      </c>
      <c r="AB6" s="119" t="s">
        <v>15</v>
      </c>
      <c r="AC6" s="118">
        <v>-1.119</v>
      </c>
      <c r="AD6" s="120" t="s">
        <v>16</v>
      </c>
    </row>
    <row r="7" spans="1:30" ht="11.25" customHeight="1">
      <c r="A7" s="78">
        <v>5</v>
      </c>
      <c r="B7" s="116">
        <v>-1.023</v>
      </c>
      <c r="C7" s="116">
        <v>-1.361</v>
      </c>
      <c r="D7" s="116">
        <v>-0.981</v>
      </c>
      <c r="E7" s="116">
        <v>-1.245</v>
      </c>
      <c r="F7" s="116">
        <v>-2.322</v>
      </c>
      <c r="G7" s="116">
        <v>-2.87</v>
      </c>
      <c r="H7" s="116">
        <v>-2.86</v>
      </c>
      <c r="I7" s="116">
        <v>-0.56</v>
      </c>
      <c r="J7" s="116">
        <v>1.985</v>
      </c>
      <c r="K7" s="116">
        <v>5.461</v>
      </c>
      <c r="L7" s="116">
        <v>5.914</v>
      </c>
      <c r="M7" s="116">
        <v>6.834</v>
      </c>
      <c r="N7" s="116">
        <v>5.946</v>
      </c>
      <c r="O7" s="116">
        <v>6.062</v>
      </c>
      <c r="P7" s="116">
        <v>5.523</v>
      </c>
      <c r="Q7" s="116">
        <v>4.679</v>
      </c>
      <c r="R7" s="116">
        <v>3.644</v>
      </c>
      <c r="S7" s="116">
        <v>3.084</v>
      </c>
      <c r="T7" s="116">
        <v>2.503</v>
      </c>
      <c r="U7" s="116">
        <v>1.235</v>
      </c>
      <c r="V7" s="116">
        <v>0.834</v>
      </c>
      <c r="W7" s="116">
        <v>0.264</v>
      </c>
      <c r="X7" s="116">
        <v>-0.78</v>
      </c>
      <c r="Y7" s="116">
        <v>-0.042</v>
      </c>
      <c r="Z7" s="117">
        <f t="shared" si="0"/>
        <v>1.6635000000000002</v>
      </c>
      <c r="AA7" s="118">
        <v>7.7</v>
      </c>
      <c r="AB7" s="119" t="s">
        <v>17</v>
      </c>
      <c r="AC7" s="118">
        <v>-3.134</v>
      </c>
      <c r="AD7" s="120" t="s">
        <v>18</v>
      </c>
    </row>
    <row r="8" spans="1:30" ht="11.25" customHeight="1">
      <c r="A8" s="78">
        <v>6</v>
      </c>
      <c r="B8" s="116">
        <v>-0.897</v>
      </c>
      <c r="C8" s="116">
        <v>0.602</v>
      </c>
      <c r="D8" s="116">
        <v>-3.101</v>
      </c>
      <c r="E8" s="116">
        <v>-3.26</v>
      </c>
      <c r="F8" s="116">
        <v>-2.448</v>
      </c>
      <c r="G8" s="116">
        <v>-2.775</v>
      </c>
      <c r="H8" s="116">
        <v>-3.461</v>
      </c>
      <c r="I8" s="116">
        <v>-1.931</v>
      </c>
      <c r="J8" s="116">
        <v>0.359</v>
      </c>
      <c r="K8" s="116">
        <v>4.616</v>
      </c>
      <c r="L8" s="116">
        <v>7.96</v>
      </c>
      <c r="M8" s="116">
        <v>7.1</v>
      </c>
      <c r="N8" s="116">
        <v>6.698</v>
      </c>
      <c r="O8" s="116">
        <v>7.21</v>
      </c>
      <c r="P8" s="116">
        <v>7.71</v>
      </c>
      <c r="Q8" s="116">
        <v>7.4</v>
      </c>
      <c r="R8" s="116">
        <v>6.906</v>
      </c>
      <c r="S8" s="116">
        <v>4.338</v>
      </c>
      <c r="T8" s="116">
        <v>3.61</v>
      </c>
      <c r="U8" s="116">
        <v>2.817</v>
      </c>
      <c r="V8" s="116">
        <v>4.412</v>
      </c>
      <c r="W8" s="116">
        <v>1.498</v>
      </c>
      <c r="X8" s="116">
        <v>1.287</v>
      </c>
      <c r="Y8" s="116">
        <v>1.35</v>
      </c>
      <c r="Z8" s="117">
        <f t="shared" si="0"/>
        <v>2.4166666666666665</v>
      </c>
      <c r="AA8" s="118">
        <v>8.36</v>
      </c>
      <c r="AB8" s="119" t="s">
        <v>19</v>
      </c>
      <c r="AC8" s="118">
        <v>-3.872</v>
      </c>
      <c r="AD8" s="120" t="s">
        <v>20</v>
      </c>
    </row>
    <row r="9" spans="1:30" ht="11.25" customHeight="1">
      <c r="A9" s="78">
        <v>7</v>
      </c>
      <c r="B9" s="116">
        <v>0.886</v>
      </c>
      <c r="C9" s="116">
        <v>1.456</v>
      </c>
      <c r="D9" s="116">
        <v>2.026</v>
      </c>
      <c r="E9" s="116">
        <v>1.572</v>
      </c>
      <c r="F9" s="116">
        <v>2.596</v>
      </c>
      <c r="G9" s="116">
        <v>1.087</v>
      </c>
      <c r="H9" s="116">
        <v>1.414</v>
      </c>
      <c r="I9" s="116">
        <v>1.847</v>
      </c>
      <c r="J9" s="116">
        <v>4.455</v>
      </c>
      <c r="K9" s="116">
        <v>5.05</v>
      </c>
      <c r="L9" s="116">
        <v>6.445</v>
      </c>
      <c r="M9" s="116">
        <v>6.931</v>
      </c>
      <c r="N9" s="116">
        <v>6.487</v>
      </c>
      <c r="O9" s="116">
        <v>6.593</v>
      </c>
      <c r="P9" s="116">
        <v>6.508</v>
      </c>
      <c r="Q9" s="116">
        <v>5.905</v>
      </c>
      <c r="R9" s="116">
        <v>4.341</v>
      </c>
      <c r="S9" s="116">
        <v>3.38</v>
      </c>
      <c r="T9" s="116">
        <v>2.44</v>
      </c>
      <c r="U9" s="116">
        <v>2.905</v>
      </c>
      <c r="V9" s="116">
        <v>1.89</v>
      </c>
      <c r="W9" s="116">
        <v>1.119</v>
      </c>
      <c r="X9" s="116">
        <v>-0.739</v>
      </c>
      <c r="Y9" s="116">
        <v>-1.309</v>
      </c>
      <c r="Z9" s="117">
        <f t="shared" si="0"/>
        <v>3.136875</v>
      </c>
      <c r="AA9" s="118">
        <v>7.41</v>
      </c>
      <c r="AB9" s="119" t="s">
        <v>21</v>
      </c>
      <c r="AC9" s="118">
        <v>-1.509</v>
      </c>
      <c r="AD9" s="120" t="s">
        <v>22</v>
      </c>
    </row>
    <row r="10" spans="1:30" ht="11.25" customHeight="1">
      <c r="A10" s="78">
        <v>8</v>
      </c>
      <c r="B10" s="116">
        <v>-1.658</v>
      </c>
      <c r="C10" s="116">
        <v>-1.922</v>
      </c>
      <c r="D10" s="116">
        <v>-1.901</v>
      </c>
      <c r="E10" s="116">
        <v>-0.264</v>
      </c>
      <c r="F10" s="116">
        <v>-1.194</v>
      </c>
      <c r="G10" s="116">
        <v>-1.669</v>
      </c>
      <c r="H10" s="116">
        <v>-3.548</v>
      </c>
      <c r="I10" s="116">
        <v>-2.059</v>
      </c>
      <c r="J10" s="116">
        <v>-0.032</v>
      </c>
      <c r="K10" s="116">
        <v>3.328</v>
      </c>
      <c r="L10" s="116">
        <v>7.08</v>
      </c>
      <c r="M10" s="116">
        <v>6.817</v>
      </c>
      <c r="N10" s="116">
        <v>7.06</v>
      </c>
      <c r="O10" s="116">
        <v>7.11</v>
      </c>
      <c r="P10" s="116">
        <v>6.267</v>
      </c>
      <c r="Q10" s="116">
        <v>6.045</v>
      </c>
      <c r="R10" s="116">
        <v>5.452</v>
      </c>
      <c r="S10" s="116">
        <v>4.025</v>
      </c>
      <c r="T10" s="116">
        <v>2.598</v>
      </c>
      <c r="U10" s="116">
        <v>2.492</v>
      </c>
      <c r="V10" s="116">
        <v>0.981</v>
      </c>
      <c r="W10" s="116">
        <v>-0.243</v>
      </c>
      <c r="X10" s="116">
        <v>-0.274</v>
      </c>
      <c r="Y10" s="116">
        <v>-0.475</v>
      </c>
      <c r="Z10" s="117">
        <f t="shared" si="0"/>
        <v>1.8339999999999996</v>
      </c>
      <c r="AA10" s="118">
        <v>8.63</v>
      </c>
      <c r="AB10" s="119" t="s">
        <v>23</v>
      </c>
      <c r="AC10" s="118">
        <v>-4.223</v>
      </c>
      <c r="AD10" s="120" t="s">
        <v>24</v>
      </c>
    </row>
    <row r="11" spans="1:30" ht="11.25" customHeight="1">
      <c r="A11" s="78">
        <v>9</v>
      </c>
      <c r="B11" s="116">
        <v>-0.528</v>
      </c>
      <c r="C11" s="116">
        <v>-0.253</v>
      </c>
      <c r="D11" s="116">
        <v>-0.939</v>
      </c>
      <c r="E11" s="116">
        <v>-0.749</v>
      </c>
      <c r="F11" s="116">
        <v>-0.738</v>
      </c>
      <c r="G11" s="116">
        <v>-1.255</v>
      </c>
      <c r="H11" s="116">
        <v>-1.203</v>
      </c>
      <c r="I11" s="116">
        <v>2.311</v>
      </c>
      <c r="J11" s="116">
        <v>5.016</v>
      </c>
      <c r="K11" s="116">
        <v>6.982</v>
      </c>
      <c r="L11" s="116">
        <v>7.19</v>
      </c>
      <c r="M11" s="116">
        <v>7.91</v>
      </c>
      <c r="N11" s="116">
        <v>7.17</v>
      </c>
      <c r="O11" s="116">
        <v>7.13</v>
      </c>
      <c r="P11" s="116">
        <v>7.3</v>
      </c>
      <c r="Q11" s="116">
        <v>7.12</v>
      </c>
      <c r="R11" s="116">
        <v>6.297</v>
      </c>
      <c r="S11" s="116">
        <v>5.504</v>
      </c>
      <c r="T11" s="116">
        <v>4.945</v>
      </c>
      <c r="U11" s="116">
        <v>4.712</v>
      </c>
      <c r="V11" s="116">
        <v>4.3</v>
      </c>
      <c r="W11" s="116">
        <v>4.321</v>
      </c>
      <c r="X11" s="116">
        <v>0.391</v>
      </c>
      <c r="Y11" s="116">
        <v>-0.137</v>
      </c>
      <c r="Z11" s="117">
        <f t="shared" si="0"/>
        <v>3.4498750000000005</v>
      </c>
      <c r="AA11" s="118">
        <v>8.19</v>
      </c>
      <c r="AB11" s="119" t="s">
        <v>25</v>
      </c>
      <c r="AC11" s="118">
        <v>-1.54</v>
      </c>
      <c r="AD11" s="120" t="s">
        <v>26</v>
      </c>
    </row>
    <row r="12" spans="1:30" ht="11.25" customHeight="1">
      <c r="A12" s="82">
        <v>10</v>
      </c>
      <c r="B12" s="122">
        <v>-0.697</v>
      </c>
      <c r="C12" s="122">
        <v>-0.391</v>
      </c>
      <c r="D12" s="122">
        <v>-0.243</v>
      </c>
      <c r="E12" s="122">
        <v>-1.056</v>
      </c>
      <c r="F12" s="122">
        <v>-0.201</v>
      </c>
      <c r="G12" s="122">
        <v>0.94</v>
      </c>
      <c r="H12" s="122">
        <v>-0.591</v>
      </c>
      <c r="I12" s="122">
        <v>0.158</v>
      </c>
      <c r="J12" s="122">
        <v>2.144</v>
      </c>
      <c r="K12" s="122">
        <v>5.026</v>
      </c>
      <c r="L12" s="122">
        <v>9.21</v>
      </c>
      <c r="M12" s="122">
        <v>10.15</v>
      </c>
      <c r="N12" s="122">
        <v>9.49</v>
      </c>
      <c r="O12" s="122">
        <v>8.35</v>
      </c>
      <c r="P12" s="122">
        <v>7.84</v>
      </c>
      <c r="Q12" s="122">
        <v>7.72</v>
      </c>
      <c r="R12" s="122">
        <v>7.16</v>
      </c>
      <c r="S12" s="122">
        <v>6.781</v>
      </c>
      <c r="T12" s="122">
        <v>7.67</v>
      </c>
      <c r="U12" s="122">
        <v>7.32</v>
      </c>
      <c r="V12" s="122">
        <v>7.01</v>
      </c>
      <c r="W12" s="122">
        <v>5.872</v>
      </c>
      <c r="X12" s="122">
        <v>5.226</v>
      </c>
      <c r="Y12" s="122">
        <v>4.866</v>
      </c>
      <c r="Z12" s="123">
        <f t="shared" si="0"/>
        <v>4.573083333333334</v>
      </c>
      <c r="AA12" s="105">
        <v>11.19</v>
      </c>
      <c r="AB12" s="124" t="s">
        <v>23</v>
      </c>
      <c r="AC12" s="105">
        <v>-1.573</v>
      </c>
      <c r="AD12" s="125" t="s">
        <v>27</v>
      </c>
    </row>
    <row r="13" spans="1:30" ht="11.25" customHeight="1">
      <c r="A13" s="78">
        <v>11</v>
      </c>
      <c r="B13" s="116">
        <v>5.098</v>
      </c>
      <c r="C13" s="116">
        <v>4.951</v>
      </c>
      <c r="D13" s="116">
        <v>4.686</v>
      </c>
      <c r="E13" s="116">
        <v>4.486</v>
      </c>
      <c r="F13" s="116">
        <v>4.454</v>
      </c>
      <c r="G13" s="116">
        <v>3.884</v>
      </c>
      <c r="H13" s="116">
        <v>4.19</v>
      </c>
      <c r="I13" s="116">
        <v>4.38</v>
      </c>
      <c r="J13" s="116">
        <v>4.666</v>
      </c>
      <c r="K13" s="116">
        <v>5.679</v>
      </c>
      <c r="L13" s="116">
        <v>4.738</v>
      </c>
      <c r="M13" s="116">
        <v>3.123</v>
      </c>
      <c r="N13" s="116">
        <v>3.408</v>
      </c>
      <c r="O13" s="116">
        <v>4.717</v>
      </c>
      <c r="P13" s="116">
        <v>5.002</v>
      </c>
      <c r="Q13" s="116">
        <v>4.241</v>
      </c>
      <c r="R13" s="116">
        <v>2.806</v>
      </c>
      <c r="S13" s="116">
        <v>1.677</v>
      </c>
      <c r="T13" s="116">
        <v>0.812</v>
      </c>
      <c r="U13" s="116">
        <v>0.485</v>
      </c>
      <c r="V13" s="116">
        <v>0.675</v>
      </c>
      <c r="W13" s="116">
        <v>0.591</v>
      </c>
      <c r="X13" s="116">
        <v>0.253</v>
      </c>
      <c r="Y13" s="116">
        <v>0.011</v>
      </c>
      <c r="Z13" s="117">
        <f t="shared" si="0"/>
        <v>3.292208333333333</v>
      </c>
      <c r="AA13" s="118">
        <v>5.161</v>
      </c>
      <c r="AB13" s="119" t="s">
        <v>28</v>
      </c>
      <c r="AC13" s="118">
        <v>-0.295</v>
      </c>
      <c r="AD13" s="120" t="s">
        <v>29</v>
      </c>
    </row>
    <row r="14" spans="1:30" ht="11.25" customHeight="1">
      <c r="A14" s="78">
        <v>12</v>
      </c>
      <c r="B14" s="116">
        <v>-0.549</v>
      </c>
      <c r="C14" s="116">
        <v>-0.813</v>
      </c>
      <c r="D14" s="116">
        <v>-0.855</v>
      </c>
      <c r="E14" s="116">
        <v>-1.15</v>
      </c>
      <c r="F14" s="116">
        <v>-1.414</v>
      </c>
      <c r="G14" s="116">
        <v>-1.541</v>
      </c>
      <c r="H14" s="116">
        <v>-1.657</v>
      </c>
      <c r="I14" s="116">
        <v>-0.475</v>
      </c>
      <c r="J14" s="116">
        <v>0.201</v>
      </c>
      <c r="K14" s="116">
        <v>1.827</v>
      </c>
      <c r="L14" s="116">
        <v>3.834</v>
      </c>
      <c r="M14" s="116">
        <v>5.715</v>
      </c>
      <c r="N14" s="116">
        <v>3.992</v>
      </c>
      <c r="O14" s="116">
        <v>4.478</v>
      </c>
      <c r="P14" s="116">
        <v>4.764</v>
      </c>
      <c r="Q14" s="116">
        <v>4.52</v>
      </c>
      <c r="R14" s="116">
        <v>3.061</v>
      </c>
      <c r="S14" s="116">
        <v>1.973</v>
      </c>
      <c r="T14" s="116">
        <v>1.266</v>
      </c>
      <c r="U14" s="116">
        <v>0.285</v>
      </c>
      <c r="V14" s="116">
        <v>0.485</v>
      </c>
      <c r="W14" s="116">
        <v>1.213</v>
      </c>
      <c r="X14" s="116">
        <v>-1.603</v>
      </c>
      <c r="Y14" s="116">
        <v>-2.499</v>
      </c>
      <c r="Z14" s="117">
        <f t="shared" si="0"/>
        <v>1.0440833333333333</v>
      </c>
      <c r="AA14" s="118">
        <v>6.646</v>
      </c>
      <c r="AB14" s="119" t="s">
        <v>30</v>
      </c>
      <c r="AC14" s="118">
        <v>-2.52</v>
      </c>
      <c r="AD14" s="120" t="s">
        <v>31</v>
      </c>
    </row>
    <row r="15" spans="1:30" ht="11.25" customHeight="1">
      <c r="A15" s="78">
        <v>13</v>
      </c>
      <c r="B15" s="116">
        <v>-3.437</v>
      </c>
      <c r="C15" s="116">
        <v>-3.3</v>
      </c>
      <c r="D15" s="116">
        <v>-3.964</v>
      </c>
      <c r="E15" s="116">
        <v>-4.66</v>
      </c>
      <c r="F15" s="116">
        <v>-4.955</v>
      </c>
      <c r="G15" s="116">
        <v>-5.071</v>
      </c>
      <c r="H15" s="116">
        <v>-3.448</v>
      </c>
      <c r="I15" s="116">
        <v>-4.481</v>
      </c>
      <c r="J15" s="116">
        <v>-0.865</v>
      </c>
      <c r="K15" s="116">
        <v>4.836</v>
      </c>
      <c r="L15" s="116">
        <v>6.705</v>
      </c>
      <c r="M15" s="116">
        <v>9.19</v>
      </c>
      <c r="N15" s="116">
        <v>8.08</v>
      </c>
      <c r="O15" s="116">
        <v>9.35</v>
      </c>
      <c r="P15" s="116">
        <v>10.19</v>
      </c>
      <c r="Q15" s="116">
        <v>9.35</v>
      </c>
      <c r="R15" s="116">
        <v>8.3</v>
      </c>
      <c r="S15" s="116">
        <v>6.03</v>
      </c>
      <c r="T15" s="116">
        <v>6.907</v>
      </c>
      <c r="U15" s="116">
        <v>5.448</v>
      </c>
      <c r="V15" s="116">
        <v>3.578</v>
      </c>
      <c r="W15" s="116">
        <v>3.198</v>
      </c>
      <c r="X15" s="116">
        <v>1.974</v>
      </c>
      <c r="Y15" s="116">
        <v>1.351</v>
      </c>
      <c r="Z15" s="117">
        <f t="shared" si="0"/>
        <v>2.5127499999999996</v>
      </c>
      <c r="AA15" s="118">
        <v>10.61</v>
      </c>
      <c r="AB15" s="119" t="s">
        <v>32</v>
      </c>
      <c r="AC15" s="118">
        <v>-5.176</v>
      </c>
      <c r="AD15" s="120" t="s">
        <v>33</v>
      </c>
    </row>
    <row r="16" spans="1:30" ht="11.25" customHeight="1">
      <c r="A16" s="78">
        <v>14</v>
      </c>
      <c r="B16" s="116">
        <v>0.707</v>
      </c>
      <c r="C16" s="116">
        <v>-0.76</v>
      </c>
      <c r="D16" s="116">
        <v>-0.928</v>
      </c>
      <c r="E16" s="116">
        <v>-0.813</v>
      </c>
      <c r="F16" s="116">
        <v>-1.657</v>
      </c>
      <c r="G16" s="116">
        <v>-1.889</v>
      </c>
      <c r="H16" s="116">
        <v>-2.49</v>
      </c>
      <c r="I16" s="116">
        <v>-0.982</v>
      </c>
      <c r="J16" s="116">
        <v>2.893</v>
      </c>
      <c r="K16" s="116">
        <v>3.896</v>
      </c>
      <c r="L16" s="116">
        <v>5.407</v>
      </c>
      <c r="M16" s="116">
        <v>5.513</v>
      </c>
      <c r="N16" s="116">
        <v>5.629</v>
      </c>
      <c r="O16" s="116">
        <v>5.449</v>
      </c>
      <c r="P16" s="116">
        <v>5.344</v>
      </c>
      <c r="Q16" s="116">
        <v>5.164</v>
      </c>
      <c r="R16" s="116">
        <v>3.875</v>
      </c>
      <c r="S16" s="116">
        <v>2.935</v>
      </c>
      <c r="T16" s="116">
        <v>2.239</v>
      </c>
      <c r="U16" s="116">
        <v>1.425</v>
      </c>
      <c r="V16" s="116">
        <v>-1.699</v>
      </c>
      <c r="W16" s="116">
        <v>0.844</v>
      </c>
      <c r="X16" s="116">
        <v>0.264</v>
      </c>
      <c r="Y16" s="116">
        <v>0.232</v>
      </c>
      <c r="Z16" s="117">
        <f t="shared" si="0"/>
        <v>1.6915833333333337</v>
      </c>
      <c r="AA16" s="118">
        <v>6.337</v>
      </c>
      <c r="AB16" s="119" t="s">
        <v>34</v>
      </c>
      <c r="AC16" s="118">
        <v>-2.511</v>
      </c>
      <c r="AD16" s="120" t="s">
        <v>35</v>
      </c>
    </row>
    <row r="17" spans="1:30" ht="11.25" customHeight="1">
      <c r="A17" s="78">
        <v>15</v>
      </c>
      <c r="B17" s="116">
        <v>-1.382</v>
      </c>
      <c r="C17" s="116">
        <v>-1.551</v>
      </c>
      <c r="D17" s="116">
        <v>-1.34</v>
      </c>
      <c r="E17" s="116">
        <v>-1.446</v>
      </c>
      <c r="F17" s="116">
        <v>-2.195</v>
      </c>
      <c r="G17" s="116">
        <v>-1.995</v>
      </c>
      <c r="H17" s="116">
        <v>-2.1</v>
      </c>
      <c r="I17" s="116">
        <v>-1.911</v>
      </c>
      <c r="J17" s="116">
        <v>0.465</v>
      </c>
      <c r="K17" s="116">
        <v>3.909</v>
      </c>
      <c r="L17" s="116">
        <v>5.801</v>
      </c>
      <c r="M17" s="116">
        <v>5.823</v>
      </c>
      <c r="N17" s="116">
        <v>6.235</v>
      </c>
      <c r="O17" s="116">
        <v>6.34</v>
      </c>
      <c r="P17" s="116">
        <v>6.16</v>
      </c>
      <c r="Q17" s="116">
        <v>5.597</v>
      </c>
      <c r="R17" s="116">
        <v>4.098</v>
      </c>
      <c r="S17" s="116">
        <v>4.003</v>
      </c>
      <c r="T17" s="116">
        <v>4.425</v>
      </c>
      <c r="U17" s="116">
        <v>2.788</v>
      </c>
      <c r="V17" s="116">
        <v>1.816</v>
      </c>
      <c r="W17" s="116">
        <v>1.879</v>
      </c>
      <c r="X17" s="116">
        <v>1.848</v>
      </c>
      <c r="Y17" s="116">
        <v>0.961</v>
      </c>
      <c r="Z17" s="117">
        <f t="shared" si="0"/>
        <v>2.0094999999999996</v>
      </c>
      <c r="AA17" s="118">
        <v>6.912</v>
      </c>
      <c r="AB17" s="119" t="s">
        <v>36</v>
      </c>
      <c r="AC17" s="118">
        <v>-2.49</v>
      </c>
      <c r="AD17" s="120" t="s">
        <v>37</v>
      </c>
    </row>
    <row r="18" spans="1:30" ht="11.25" customHeight="1">
      <c r="A18" s="78">
        <v>16</v>
      </c>
      <c r="B18" s="116">
        <v>0.011</v>
      </c>
      <c r="C18" s="116">
        <v>-0.274</v>
      </c>
      <c r="D18" s="116">
        <v>-0.401</v>
      </c>
      <c r="E18" s="116">
        <v>1.161</v>
      </c>
      <c r="F18" s="116">
        <v>0.813</v>
      </c>
      <c r="G18" s="116">
        <v>-0.021</v>
      </c>
      <c r="H18" s="116">
        <v>-0.443</v>
      </c>
      <c r="I18" s="116">
        <v>0.433</v>
      </c>
      <c r="J18" s="116">
        <v>1.489</v>
      </c>
      <c r="K18" s="116">
        <v>3.21</v>
      </c>
      <c r="L18" s="116">
        <v>4.182</v>
      </c>
      <c r="M18" s="116">
        <v>4.922</v>
      </c>
      <c r="N18" s="116">
        <v>4.573</v>
      </c>
      <c r="O18" s="116">
        <v>5.048</v>
      </c>
      <c r="P18" s="116">
        <v>4.847</v>
      </c>
      <c r="Q18" s="116">
        <v>4.846</v>
      </c>
      <c r="R18" s="116">
        <v>3.896</v>
      </c>
      <c r="S18" s="116">
        <v>3.303</v>
      </c>
      <c r="T18" s="116">
        <v>2.954</v>
      </c>
      <c r="U18" s="116">
        <v>3.218</v>
      </c>
      <c r="V18" s="116">
        <v>3.123</v>
      </c>
      <c r="W18" s="116">
        <v>2.606</v>
      </c>
      <c r="X18" s="116">
        <v>2.141</v>
      </c>
      <c r="Y18" s="116">
        <v>1.962</v>
      </c>
      <c r="Z18" s="117">
        <f t="shared" si="0"/>
        <v>2.399958333333333</v>
      </c>
      <c r="AA18" s="118">
        <v>5.293</v>
      </c>
      <c r="AB18" s="119" t="s">
        <v>38</v>
      </c>
      <c r="AC18" s="118">
        <v>-0.739</v>
      </c>
      <c r="AD18" s="120" t="s">
        <v>39</v>
      </c>
    </row>
    <row r="19" spans="1:30" ht="11.25" customHeight="1">
      <c r="A19" s="78">
        <v>17</v>
      </c>
      <c r="B19" s="116">
        <v>1.593</v>
      </c>
      <c r="C19" s="116">
        <v>1.499</v>
      </c>
      <c r="D19" s="116">
        <v>0.981</v>
      </c>
      <c r="E19" s="116">
        <v>0.834</v>
      </c>
      <c r="F19" s="116">
        <v>0.612</v>
      </c>
      <c r="G19" s="116">
        <v>0.633</v>
      </c>
      <c r="H19" s="116">
        <v>0.697</v>
      </c>
      <c r="I19" s="116">
        <v>1.066</v>
      </c>
      <c r="J19" s="116">
        <v>2.334</v>
      </c>
      <c r="K19" s="116">
        <v>4.489</v>
      </c>
      <c r="L19" s="116">
        <v>5.112</v>
      </c>
      <c r="M19" s="116">
        <v>5.578</v>
      </c>
      <c r="N19" s="116">
        <v>5.166</v>
      </c>
      <c r="O19" s="116">
        <v>5.779</v>
      </c>
      <c r="P19" s="116">
        <v>5.948</v>
      </c>
      <c r="Q19" s="116">
        <v>6.219</v>
      </c>
      <c r="R19" s="116">
        <v>5.267</v>
      </c>
      <c r="S19" s="116">
        <v>3.706</v>
      </c>
      <c r="T19" s="116">
        <v>3.473</v>
      </c>
      <c r="U19" s="116">
        <v>1.868</v>
      </c>
      <c r="V19" s="116">
        <v>1.9</v>
      </c>
      <c r="W19" s="116">
        <v>2.09</v>
      </c>
      <c r="X19" s="116">
        <v>0.032</v>
      </c>
      <c r="Y19" s="116">
        <v>-0.876</v>
      </c>
      <c r="Z19" s="117">
        <f t="shared" si="0"/>
        <v>2.7500000000000004</v>
      </c>
      <c r="AA19" s="118">
        <v>6.485</v>
      </c>
      <c r="AB19" s="119" t="s">
        <v>40</v>
      </c>
      <c r="AC19" s="118">
        <v>-0.897</v>
      </c>
      <c r="AD19" s="120" t="s">
        <v>31</v>
      </c>
    </row>
    <row r="20" spans="1:30" ht="11.25" customHeight="1">
      <c r="A20" s="78">
        <v>18</v>
      </c>
      <c r="B20" s="116">
        <v>-1.488</v>
      </c>
      <c r="C20" s="116">
        <v>-1.762</v>
      </c>
      <c r="D20" s="116">
        <v>-2.469</v>
      </c>
      <c r="E20" s="116">
        <v>-2.32</v>
      </c>
      <c r="F20" s="116">
        <v>-2.668</v>
      </c>
      <c r="G20" s="116">
        <v>-2.806</v>
      </c>
      <c r="H20" s="116">
        <v>-3.397</v>
      </c>
      <c r="I20" s="116">
        <v>-2.67</v>
      </c>
      <c r="J20" s="116">
        <v>0.454</v>
      </c>
      <c r="K20" s="116">
        <v>4.404</v>
      </c>
      <c r="L20" s="116">
        <v>7.26</v>
      </c>
      <c r="M20" s="116">
        <v>8.41</v>
      </c>
      <c r="N20" s="116">
        <v>7.35</v>
      </c>
      <c r="O20" s="116">
        <v>7.45</v>
      </c>
      <c r="P20" s="116">
        <v>7.31</v>
      </c>
      <c r="Q20" s="116">
        <v>7.44</v>
      </c>
      <c r="R20" s="116">
        <v>6.215</v>
      </c>
      <c r="S20" s="116">
        <v>4.601</v>
      </c>
      <c r="T20" s="116">
        <v>4.316</v>
      </c>
      <c r="U20" s="116">
        <v>3.249</v>
      </c>
      <c r="V20" s="116">
        <v>3.187</v>
      </c>
      <c r="W20" s="116">
        <v>0.316</v>
      </c>
      <c r="X20" s="116">
        <v>0.148</v>
      </c>
      <c r="Y20" s="116">
        <v>-0.727</v>
      </c>
      <c r="Z20" s="117">
        <f t="shared" si="0"/>
        <v>2.158458333333334</v>
      </c>
      <c r="AA20" s="118">
        <v>10.45</v>
      </c>
      <c r="AB20" s="119" t="s">
        <v>41</v>
      </c>
      <c r="AC20" s="118">
        <v>-3.418</v>
      </c>
      <c r="AD20" s="120" t="s">
        <v>42</v>
      </c>
    </row>
    <row r="21" spans="1:30" ht="11.25" customHeight="1">
      <c r="A21" s="78">
        <v>19</v>
      </c>
      <c r="B21" s="116">
        <v>-1.012</v>
      </c>
      <c r="C21" s="116">
        <v>-1.055</v>
      </c>
      <c r="D21" s="116">
        <v>-0.243</v>
      </c>
      <c r="E21" s="116">
        <v>0.718</v>
      </c>
      <c r="F21" s="116">
        <v>4.415</v>
      </c>
      <c r="G21" s="116">
        <v>4.922</v>
      </c>
      <c r="H21" s="116">
        <v>4.891</v>
      </c>
      <c r="I21" s="116">
        <v>5.081</v>
      </c>
      <c r="J21" s="116">
        <v>6.654</v>
      </c>
      <c r="K21" s="116">
        <v>7.64</v>
      </c>
      <c r="L21" s="116">
        <v>8.08</v>
      </c>
      <c r="M21" s="116">
        <v>8.01</v>
      </c>
      <c r="N21" s="116">
        <v>7.06</v>
      </c>
      <c r="O21" s="116">
        <v>7.57</v>
      </c>
      <c r="P21" s="116">
        <v>6.994</v>
      </c>
      <c r="Q21" s="116">
        <v>6.709</v>
      </c>
      <c r="R21" s="116">
        <v>6.244</v>
      </c>
      <c r="S21" s="116">
        <v>5.874</v>
      </c>
      <c r="T21" s="116">
        <v>5.271</v>
      </c>
      <c r="U21" s="116">
        <v>5.017</v>
      </c>
      <c r="V21" s="116">
        <v>4.816</v>
      </c>
      <c r="W21" s="116">
        <v>4.753</v>
      </c>
      <c r="X21" s="116">
        <v>4.952</v>
      </c>
      <c r="Y21" s="116">
        <v>5.036</v>
      </c>
      <c r="Z21" s="117">
        <f t="shared" si="0"/>
        <v>4.933208333333333</v>
      </c>
      <c r="AA21" s="118">
        <v>8.35</v>
      </c>
      <c r="AB21" s="119" t="s">
        <v>15</v>
      </c>
      <c r="AC21" s="118">
        <v>-1.329</v>
      </c>
      <c r="AD21" s="120" t="s">
        <v>43</v>
      </c>
    </row>
    <row r="22" spans="1:30" ht="11.25" customHeight="1">
      <c r="A22" s="82">
        <v>20</v>
      </c>
      <c r="B22" s="122">
        <v>5.027</v>
      </c>
      <c r="C22" s="122">
        <v>4.9</v>
      </c>
      <c r="D22" s="122">
        <v>3.781</v>
      </c>
      <c r="E22" s="122">
        <v>3.939</v>
      </c>
      <c r="F22" s="122">
        <v>3.77</v>
      </c>
      <c r="G22" s="122">
        <v>3.623</v>
      </c>
      <c r="H22" s="122">
        <v>3.708</v>
      </c>
      <c r="I22" s="122">
        <v>3.877</v>
      </c>
      <c r="J22" s="122">
        <v>2.556</v>
      </c>
      <c r="K22" s="122">
        <v>3.053</v>
      </c>
      <c r="L22" s="122">
        <v>3.188</v>
      </c>
      <c r="M22" s="122">
        <v>2.987</v>
      </c>
      <c r="N22" s="122">
        <v>3.875</v>
      </c>
      <c r="O22" s="122">
        <v>3.186</v>
      </c>
      <c r="P22" s="122">
        <v>2.542</v>
      </c>
      <c r="Q22" s="122">
        <v>2.701</v>
      </c>
      <c r="R22" s="122">
        <v>3.008</v>
      </c>
      <c r="S22" s="122">
        <v>2.544</v>
      </c>
      <c r="T22" s="122">
        <v>2.818</v>
      </c>
      <c r="U22" s="122">
        <v>3.536</v>
      </c>
      <c r="V22" s="122">
        <v>4.613</v>
      </c>
      <c r="W22" s="122">
        <v>3.778</v>
      </c>
      <c r="X22" s="122">
        <v>3.671</v>
      </c>
      <c r="Y22" s="122">
        <v>3.355</v>
      </c>
      <c r="Z22" s="123">
        <f t="shared" si="0"/>
        <v>3.5015000000000005</v>
      </c>
      <c r="AA22" s="105">
        <v>5.1</v>
      </c>
      <c r="AB22" s="124" t="s">
        <v>44</v>
      </c>
      <c r="AC22" s="105">
        <v>2.352</v>
      </c>
      <c r="AD22" s="125" t="s">
        <v>45</v>
      </c>
    </row>
    <row r="23" spans="1:30" ht="11.25" customHeight="1">
      <c r="A23" s="78">
        <v>21</v>
      </c>
      <c r="B23" s="116">
        <v>2.691</v>
      </c>
      <c r="C23" s="116">
        <v>2.923</v>
      </c>
      <c r="D23" s="116">
        <v>2.733</v>
      </c>
      <c r="E23" s="116">
        <v>3.177</v>
      </c>
      <c r="F23" s="116">
        <v>3.282</v>
      </c>
      <c r="G23" s="116">
        <v>3.462</v>
      </c>
      <c r="H23" s="116">
        <v>3.546</v>
      </c>
      <c r="I23" s="116">
        <v>3.737</v>
      </c>
      <c r="J23" s="116">
        <v>3.843</v>
      </c>
      <c r="K23" s="116">
        <v>3.875</v>
      </c>
      <c r="L23" s="116">
        <v>4.013</v>
      </c>
      <c r="M23" s="116">
        <v>3.908</v>
      </c>
      <c r="N23" s="116">
        <v>3.981</v>
      </c>
      <c r="O23" s="116">
        <v>4.098</v>
      </c>
      <c r="P23" s="116">
        <v>3.886</v>
      </c>
      <c r="Q23" s="116">
        <v>3.295</v>
      </c>
      <c r="R23" s="116">
        <v>3.009</v>
      </c>
      <c r="S23" s="116">
        <v>3.103</v>
      </c>
      <c r="T23" s="116">
        <v>3.737</v>
      </c>
      <c r="U23" s="116">
        <v>4.285</v>
      </c>
      <c r="V23" s="116">
        <v>2.986</v>
      </c>
      <c r="W23" s="116">
        <v>2.701</v>
      </c>
      <c r="X23" s="116">
        <v>2.902</v>
      </c>
      <c r="Y23" s="116">
        <v>2.891</v>
      </c>
      <c r="Z23" s="117">
        <f t="shared" si="0"/>
        <v>3.419333333333334</v>
      </c>
      <c r="AA23" s="118">
        <v>4.613</v>
      </c>
      <c r="AB23" s="119" t="s">
        <v>46</v>
      </c>
      <c r="AC23" s="118">
        <v>2.554</v>
      </c>
      <c r="AD23" s="120" t="s">
        <v>47</v>
      </c>
    </row>
    <row r="24" spans="1:30" ht="11.25" customHeight="1">
      <c r="A24" s="78">
        <v>22</v>
      </c>
      <c r="B24" s="116">
        <v>3.039</v>
      </c>
      <c r="C24" s="116">
        <v>4.085</v>
      </c>
      <c r="D24" s="116">
        <v>4.635</v>
      </c>
      <c r="E24" s="116">
        <v>4.9</v>
      </c>
      <c r="F24" s="116">
        <v>4.868</v>
      </c>
      <c r="G24" s="116">
        <v>5.164</v>
      </c>
      <c r="H24" s="116">
        <v>3.526</v>
      </c>
      <c r="I24" s="116">
        <v>3.558</v>
      </c>
      <c r="J24" s="116">
        <v>4.202</v>
      </c>
      <c r="K24" s="116">
        <v>5.111</v>
      </c>
      <c r="L24" s="116">
        <v>5.491</v>
      </c>
      <c r="M24" s="116">
        <v>5.84</v>
      </c>
      <c r="N24" s="116">
        <v>6.39</v>
      </c>
      <c r="O24" s="116">
        <v>5.872</v>
      </c>
      <c r="P24" s="116">
        <v>6.569</v>
      </c>
      <c r="Q24" s="116">
        <v>6.515</v>
      </c>
      <c r="R24" s="116">
        <v>6.208</v>
      </c>
      <c r="S24" s="116">
        <v>6.113</v>
      </c>
      <c r="T24" s="116">
        <v>4.611</v>
      </c>
      <c r="U24" s="116">
        <v>4.358</v>
      </c>
      <c r="V24" s="116">
        <v>3.239</v>
      </c>
      <c r="W24" s="116">
        <v>2.637</v>
      </c>
      <c r="X24" s="116">
        <v>2.732</v>
      </c>
      <c r="Y24" s="116">
        <v>2.098</v>
      </c>
      <c r="Z24" s="117">
        <f t="shared" si="0"/>
        <v>4.6567083333333334</v>
      </c>
      <c r="AA24" s="118">
        <v>6.95</v>
      </c>
      <c r="AB24" s="119" t="s">
        <v>48</v>
      </c>
      <c r="AC24" s="118">
        <v>2.045</v>
      </c>
      <c r="AD24" s="120" t="s">
        <v>49</v>
      </c>
    </row>
    <row r="25" spans="1:30" ht="11.25" customHeight="1">
      <c r="A25" s="78">
        <v>23</v>
      </c>
      <c r="B25" s="116">
        <v>2.098</v>
      </c>
      <c r="C25" s="116">
        <v>2.003</v>
      </c>
      <c r="D25" s="116">
        <v>2.046</v>
      </c>
      <c r="E25" s="116">
        <v>0.411</v>
      </c>
      <c r="F25" s="116">
        <v>0.295</v>
      </c>
      <c r="G25" s="116">
        <v>0.337</v>
      </c>
      <c r="H25" s="116">
        <v>0.559</v>
      </c>
      <c r="I25" s="116">
        <v>2.236</v>
      </c>
      <c r="J25" s="116">
        <v>5.637</v>
      </c>
      <c r="K25" s="116">
        <v>6.081</v>
      </c>
      <c r="L25" s="116">
        <v>6.631</v>
      </c>
      <c r="M25" s="116">
        <v>5.944</v>
      </c>
      <c r="N25" s="116">
        <v>5.69</v>
      </c>
      <c r="O25" s="116">
        <v>5.12</v>
      </c>
      <c r="P25" s="116">
        <v>4.243</v>
      </c>
      <c r="Q25" s="116">
        <v>4.202</v>
      </c>
      <c r="R25" s="116">
        <v>4.181</v>
      </c>
      <c r="S25" s="116">
        <v>4.192</v>
      </c>
      <c r="T25" s="116">
        <v>3.822</v>
      </c>
      <c r="U25" s="116">
        <v>2.998</v>
      </c>
      <c r="V25" s="116">
        <v>2.375</v>
      </c>
      <c r="W25" s="116">
        <v>1.34</v>
      </c>
      <c r="X25" s="116">
        <v>0.538</v>
      </c>
      <c r="Y25" s="116">
        <v>0.57</v>
      </c>
      <c r="Z25" s="117">
        <f t="shared" si="0"/>
        <v>3.0645416666666665</v>
      </c>
      <c r="AA25" s="118">
        <v>6.768</v>
      </c>
      <c r="AB25" s="119" t="s">
        <v>50</v>
      </c>
      <c r="AC25" s="118">
        <v>0.074</v>
      </c>
      <c r="AD25" s="120" t="s">
        <v>51</v>
      </c>
    </row>
    <row r="26" spans="1:30" ht="11.25" customHeight="1">
      <c r="A26" s="78">
        <v>24</v>
      </c>
      <c r="B26" s="116">
        <v>0.612</v>
      </c>
      <c r="C26" s="116">
        <v>0.58</v>
      </c>
      <c r="D26" s="116">
        <v>0.148</v>
      </c>
      <c r="E26" s="116">
        <v>-0.158</v>
      </c>
      <c r="F26" s="116">
        <v>-0.886</v>
      </c>
      <c r="G26" s="116">
        <v>-1.646</v>
      </c>
      <c r="H26" s="116">
        <v>-1.045</v>
      </c>
      <c r="I26" s="116">
        <v>0.032</v>
      </c>
      <c r="J26" s="116">
        <v>1.034</v>
      </c>
      <c r="K26" s="116">
        <v>2.586</v>
      </c>
      <c r="L26" s="116">
        <v>4.128</v>
      </c>
      <c r="M26" s="116">
        <v>6.401</v>
      </c>
      <c r="N26" s="116">
        <v>4.775</v>
      </c>
      <c r="O26" s="116">
        <v>4.613</v>
      </c>
      <c r="P26" s="116">
        <v>4.105</v>
      </c>
      <c r="Q26" s="116">
        <v>4.273</v>
      </c>
      <c r="R26" s="116">
        <v>3.811</v>
      </c>
      <c r="S26" s="116">
        <v>3.737</v>
      </c>
      <c r="T26" s="116">
        <v>2.143</v>
      </c>
      <c r="U26" s="116">
        <v>1.656</v>
      </c>
      <c r="V26" s="116">
        <v>1.793</v>
      </c>
      <c r="W26" s="116">
        <v>1.929</v>
      </c>
      <c r="X26" s="116">
        <v>0.011</v>
      </c>
      <c r="Y26" s="116">
        <v>-0.242</v>
      </c>
      <c r="Z26" s="117">
        <f t="shared" si="0"/>
        <v>1.8495833333333336</v>
      </c>
      <c r="AA26" s="118">
        <v>6.972</v>
      </c>
      <c r="AB26" s="119" t="s">
        <v>36</v>
      </c>
      <c r="AC26" s="118">
        <v>-1.794</v>
      </c>
      <c r="AD26" s="120" t="s">
        <v>52</v>
      </c>
    </row>
    <row r="27" spans="1:30" ht="11.25" customHeight="1">
      <c r="A27" s="78">
        <v>25</v>
      </c>
      <c r="B27" s="116">
        <v>-0.833</v>
      </c>
      <c r="C27" s="116">
        <v>-1.318</v>
      </c>
      <c r="D27" s="116">
        <v>-1.519</v>
      </c>
      <c r="E27" s="116">
        <v>-1.593</v>
      </c>
      <c r="F27" s="116">
        <v>-1.889</v>
      </c>
      <c r="G27" s="116">
        <v>-2.058</v>
      </c>
      <c r="H27" s="116">
        <v>-2.152</v>
      </c>
      <c r="I27" s="116">
        <v>0.464</v>
      </c>
      <c r="J27" s="116">
        <v>1.752</v>
      </c>
      <c r="K27" s="116">
        <v>4.656</v>
      </c>
      <c r="L27" s="116">
        <v>6.009</v>
      </c>
      <c r="M27" s="116">
        <v>7.08</v>
      </c>
      <c r="N27" s="116">
        <v>5.956</v>
      </c>
      <c r="O27" s="116">
        <v>5.301</v>
      </c>
      <c r="P27" s="116">
        <v>4.784</v>
      </c>
      <c r="Q27" s="116">
        <v>3.231</v>
      </c>
      <c r="R27" s="116">
        <v>1.499</v>
      </c>
      <c r="S27" s="116">
        <v>0.824</v>
      </c>
      <c r="T27" s="116">
        <v>0.538</v>
      </c>
      <c r="U27" s="116">
        <v>0.581</v>
      </c>
      <c r="V27" s="116">
        <v>0.665</v>
      </c>
      <c r="W27" s="116">
        <v>0.253</v>
      </c>
      <c r="X27" s="116">
        <v>0.528</v>
      </c>
      <c r="Y27" s="116">
        <v>0.327</v>
      </c>
      <c r="Z27" s="117">
        <f t="shared" si="0"/>
        <v>1.3785833333333333</v>
      </c>
      <c r="AA27" s="118">
        <v>8</v>
      </c>
      <c r="AB27" s="119" t="s">
        <v>53</v>
      </c>
      <c r="AC27" s="118">
        <v>-2.29</v>
      </c>
      <c r="AD27" s="120" t="s">
        <v>54</v>
      </c>
    </row>
    <row r="28" spans="1:30" ht="11.25" customHeight="1">
      <c r="A28" s="78">
        <v>26</v>
      </c>
      <c r="B28" s="116">
        <v>-1.583</v>
      </c>
      <c r="C28" s="116">
        <v>-2.11</v>
      </c>
      <c r="D28" s="116">
        <v>-0.897</v>
      </c>
      <c r="E28" s="116">
        <v>-1.445</v>
      </c>
      <c r="F28" s="116">
        <v>-1.825</v>
      </c>
      <c r="G28" s="116">
        <v>-2.395</v>
      </c>
      <c r="H28" s="116">
        <v>-2.448</v>
      </c>
      <c r="I28" s="116">
        <v>-0.602</v>
      </c>
      <c r="J28" s="116">
        <v>0.897</v>
      </c>
      <c r="K28" s="116">
        <v>2.312</v>
      </c>
      <c r="L28" s="116">
        <v>3.23</v>
      </c>
      <c r="M28" s="116">
        <v>4.51</v>
      </c>
      <c r="N28" s="116">
        <v>4.394</v>
      </c>
      <c r="O28" s="116">
        <v>3.96</v>
      </c>
      <c r="P28" s="116">
        <v>3.59</v>
      </c>
      <c r="Q28" s="116">
        <v>3.538</v>
      </c>
      <c r="R28" s="116">
        <v>2.049</v>
      </c>
      <c r="S28" s="116">
        <v>0.971</v>
      </c>
      <c r="T28" s="116">
        <v>0.106</v>
      </c>
      <c r="U28" s="116">
        <v>-1.003</v>
      </c>
      <c r="V28" s="116">
        <v>-1.467</v>
      </c>
      <c r="W28" s="116">
        <v>-1.9</v>
      </c>
      <c r="X28" s="116">
        <v>-2.311</v>
      </c>
      <c r="Y28" s="116">
        <v>-2.29</v>
      </c>
      <c r="Z28" s="117">
        <f t="shared" si="0"/>
        <v>0.3033749999999999</v>
      </c>
      <c r="AA28" s="118">
        <v>5.673</v>
      </c>
      <c r="AB28" s="119" t="s">
        <v>55</v>
      </c>
      <c r="AC28" s="118">
        <v>-2.88</v>
      </c>
      <c r="AD28" s="120" t="s">
        <v>20</v>
      </c>
    </row>
    <row r="29" spans="1:30" ht="11.25" customHeight="1">
      <c r="A29" s="78">
        <v>27</v>
      </c>
      <c r="B29" s="116">
        <v>-3.704</v>
      </c>
      <c r="C29" s="116">
        <v>-4.02</v>
      </c>
      <c r="D29" s="116">
        <v>-4.664</v>
      </c>
      <c r="E29" s="116">
        <v>-4.949</v>
      </c>
      <c r="F29" s="116">
        <v>-5.224</v>
      </c>
      <c r="G29" s="116">
        <v>-5.445</v>
      </c>
      <c r="H29" s="116">
        <v>-5.624</v>
      </c>
      <c r="I29" s="116">
        <v>-3.757</v>
      </c>
      <c r="J29" s="116">
        <v>-1.193</v>
      </c>
      <c r="K29" s="116">
        <v>2.249</v>
      </c>
      <c r="L29" s="116">
        <v>3.929</v>
      </c>
      <c r="M29" s="116">
        <v>5.25</v>
      </c>
      <c r="N29" s="116">
        <v>5.039</v>
      </c>
      <c r="O29" s="116">
        <v>4.827</v>
      </c>
      <c r="P29" s="116">
        <v>4.119</v>
      </c>
      <c r="Q29" s="116">
        <v>3.495</v>
      </c>
      <c r="R29" s="116">
        <v>2.376</v>
      </c>
      <c r="S29" s="116">
        <v>1.774</v>
      </c>
      <c r="T29" s="116">
        <v>1.415</v>
      </c>
      <c r="U29" s="116">
        <v>0.306</v>
      </c>
      <c r="V29" s="116">
        <v>-0.633</v>
      </c>
      <c r="W29" s="116">
        <v>-1.499</v>
      </c>
      <c r="X29" s="116">
        <v>-1.509</v>
      </c>
      <c r="Y29" s="116">
        <v>-2.026</v>
      </c>
      <c r="Z29" s="117">
        <f t="shared" si="0"/>
        <v>-0.3944999999999998</v>
      </c>
      <c r="AA29" s="118">
        <v>7.07</v>
      </c>
      <c r="AB29" s="119" t="s">
        <v>56</v>
      </c>
      <c r="AC29" s="118">
        <v>-5.729</v>
      </c>
      <c r="AD29" s="120" t="s">
        <v>57</v>
      </c>
    </row>
    <row r="30" spans="1:30" ht="11.25" customHeight="1">
      <c r="A30" s="78">
        <v>28</v>
      </c>
      <c r="B30" s="116">
        <v>-2.259</v>
      </c>
      <c r="C30" s="116">
        <v>-2.28</v>
      </c>
      <c r="D30" s="116">
        <v>-1.077</v>
      </c>
      <c r="E30" s="116">
        <v>-1.087</v>
      </c>
      <c r="F30" s="116">
        <v>-1.056</v>
      </c>
      <c r="G30" s="116">
        <v>-0.655</v>
      </c>
      <c r="H30" s="116">
        <v>-2.006</v>
      </c>
      <c r="I30" s="116">
        <v>-0.929</v>
      </c>
      <c r="J30" s="116">
        <v>0.929</v>
      </c>
      <c r="K30" s="116">
        <v>2.513</v>
      </c>
      <c r="L30" s="116">
        <v>3.696</v>
      </c>
      <c r="M30" s="116">
        <v>4.341</v>
      </c>
      <c r="N30" s="116">
        <v>4.288</v>
      </c>
      <c r="O30" s="116">
        <v>3.834</v>
      </c>
      <c r="P30" s="116">
        <v>3.4</v>
      </c>
      <c r="Q30" s="116">
        <v>2.999</v>
      </c>
      <c r="R30" s="116">
        <v>1.731</v>
      </c>
      <c r="S30" s="116">
        <v>0.686</v>
      </c>
      <c r="T30" s="116">
        <v>-0.137</v>
      </c>
      <c r="U30" s="116">
        <v>-0.834</v>
      </c>
      <c r="V30" s="116">
        <v>-0.37</v>
      </c>
      <c r="W30" s="116">
        <v>-0.296</v>
      </c>
      <c r="X30" s="116">
        <v>-0.781</v>
      </c>
      <c r="Y30" s="116">
        <v>-1.214</v>
      </c>
      <c r="Z30" s="117">
        <f t="shared" si="0"/>
        <v>0.5598333333333334</v>
      </c>
      <c r="AA30" s="118">
        <v>5.292</v>
      </c>
      <c r="AB30" s="119" t="s">
        <v>58</v>
      </c>
      <c r="AC30" s="118">
        <v>-2.723</v>
      </c>
      <c r="AD30" s="120" t="s">
        <v>59</v>
      </c>
    </row>
    <row r="31" spans="1:30" ht="11.25" customHeight="1">
      <c r="A31" s="78">
        <v>29</v>
      </c>
      <c r="B31" s="116">
        <v>-2.143</v>
      </c>
      <c r="C31" s="116">
        <v>-2.565</v>
      </c>
      <c r="D31" s="116">
        <v>-2.892</v>
      </c>
      <c r="E31" s="116">
        <v>-3.008</v>
      </c>
      <c r="F31" s="116">
        <v>-3.863</v>
      </c>
      <c r="G31" s="116">
        <v>-4.232</v>
      </c>
      <c r="H31" s="116">
        <v>-4.401</v>
      </c>
      <c r="I31" s="116">
        <v>-4.148</v>
      </c>
      <c r="J31" s="116">
        <v>-2.513</v>
      </c>
      <c r="K31" s="116">
        <v>2.018</v>
      </c>
      <c r="L31" s="116">
        <v>2.218</v>
      </c>
      <c r="M31" s="116">
        <v>4.205</v>
      </c>
      <c r="N31" s="116">
        <v>4.194</v>
      </c>
      <c r="O31" s="116">
        <v>4.289</v>
      </c>
      <c r="P31" s="116">
        <v>4.374</v>
      </c>
      <c r="Q31" s="116">
        <v>3.518</v>
      </c>
      <c r="R31" s="116">
        <v>2.197</v>
      </c>
      <c r="S31" s="116">
        <v>1.13</v>
      </c>
      <c r="T31" s="116">
        <v>0.634</v>
      </c>
      <c r="U31" s="116">
        <v>-0.422</v>
      </c>
      <c r="V31" s="116">
        <v>-1.193</v>
      </c>
      <c r="W31" s="116">
        <v>-1.636</v>
      </c>
      <c r="X31" s="116">
        <v>-2.544</v>
      </c>
      <c r="Y31" s="116">
        <v>-2.618</v>
      </c>
      <c r="Z31" s="117">
        <f t="shared" si="0"/>
        <v>-0.3917083333333333</v>
      </c>
      <c r="AA31" s="118">
        <v>5.389</v>
      </c>
      <c r="AB31" s="119" t="s">
        <v>60</v>
      </c>
      <c r="AC31" s="118">
        <v>-5.16</v>
      </c>
      <c r="AD31" s="120" t="s">
        <v>61</v>
      </c>
    </row>
    <row r="32" spans="1:30" ht="11.25" customHeight="1">
      <c r="A32" s="78">
        <v>30</v>
      </c>
      <c r="B32" s="116">
        <v>-2.903</v>
      </c>
      <c r="C32" s="116">
        <v>-3.493</v>
      </c>
      <c r="D32" s="116">
        <v>-3.388</v>
      </c>
      <c r="E32" s="116">
        <v>-3.979</v>
      </c>
      <c r="F32" s="116">
        <v>-6.277</v>
      </c>
      <c r="G32" s="116">
        <v>-4.243</v>
      </c>
      <c r="H32" s="116">
        <v>-5.424</v>
      </c>
      <c r="I32" s="116">
        <v>-3.124</v>
      </c>
      <c r="J32" s="116">
        <v>-0.496</v>
      </c>
      <c r="K32" s="116">
        <v>1.066</v>
      </c>
      <c r="L32" s="116">
        <v>4.056</v>
      </c>
      <c r="M32" s="116">
        <v>6.193</v>
      </c>
      <c r="N32" s="116">
        <v>4.755</v>
      </c>
      <c r="O32" s="116">
        <v>4.648</v>
      </c>
      <c r="P32" s="116">
        <v>3.866</v>
      </c>
      <c r="Q32" s="116">
        <v>3.486</v>
      </c>
      <c r="R32" s="116">
        <v>2.567</v>
      </c>
      <c r="S32" s="116">
        <v>1.732</v>
      </c>
      <c r="T32" s="116">
        <v>-0.085</v>
      </c>
      <c r="U32" s="116">
        <v>-0.148</v>
      </c>
      <c r="V32" s="116">
        <v>-1.224</v>
      </c>
      <c r="W32" s="116">
        <v>-1.362</v>
      </c>
      <c r="X32" s="116">
        <v>-1.763</v>
      </c>
      <c r="Y32" s="116">
        <v>-2.629</v>
      </c>
      <c r="Z32" s="117">
        <f t="shared" si="0"/>
        <v>-0.34037500000000004</v>
      </c>
      <c r="AA32" s="118">
        <v>6.267</v>
      </c>
      <c r="AB32" s="119" t="s">
        <v>62</v>
      </c>
      <c r="AC32" s="118">
        <v>-6.404</v>
      </c>
      <c r="AD32" s="120" t="s">
        <v>63</v>
      </c>
    </row>
    <row r="33" spans="1:30" ht="11.25" customHeight="1">
      <c r="A33" s="78">
        <v>31</v>
      </c>
      <c r="B33" s="116">
        <v>-3.504</v>
      </c>
      <c r="C33" s="116">
        <v>-3.177</v>
      </c>
      <c r="D33" s="116">
        <v>-3.473</v>
      </c>
      <c r="E33" s="116">
        <v>-3.663</v>
      </c>
      <c r="F33" s="116">
        <v>-4.001</v>
      </c>
      <c r="G33" s="116">
        <v>-4.243</v>
      </c>
      <c r="H33" s="116">
        <v>-4.97</v>
      </c>
      <c r="I33" s="116">
        <v>-3.735</v>
      </c>
      <c r="J33" s="116">
        <v>-0.813</v>
      </c>
      <c r="K33" s="116">
        <v>2.978</v>
      </c>
      <c r="L33" s="116">
        <v>5.789</v>
      </c>
      <c r="M33" s="116">
        <v>5.949</v>
      </c>
      <c r="N33" s="116">
        <v>6.265</v>
      </c>
      <c r="O33" s="116">
        <v>6.455</v>
      </c>
      <c r="P33" s="116">
        <v>6.655</v>
      </c>
      <c r="Q33" s="116">
        <v>6.052</v>
      </c>
      <c r="R33" s="116">
        <v>4.88</v>
      </c>
      <c r="S33" s="116">
        <v>3.316</v>
      </c>
      <c r="T33" s="116">
        <v>2.544</v>
      </c>
      <c r="U33" s="116">
        <v>0.865</v>
      </c>
      <c r="V33" s="116">
        <v>-0.137</v>
      </c>
      <c r="W33" s="116">
        <v>-0.601</v>
      </c>
      <c r="X33" s="116">
        <v>-1.445</v>
      </c>
      <c r="Y33" s="116">
        <v>-2.057</v>
      </c>
      <c r="Z33" s="117">
        <f t="shared" si="0"/>
        <v>0.6637083333333332</v>
      </c>
      <c r="AA33" s="118">
        <v>8.58</v>
      </c>
      <c r="AB33" s="119" t="s">
        <v>64</v>
      </c>
      <c r="AC33" s="118">
        <v>-5.011</v>
      </c>
      <c r="AD33" s="120" t="s">
        <v>65</v>
      </c>
    </row>
    <row r="34" spans="1:30" ht="15" customHeight="1">
      <c r="A34" s="79" t="s">
        <v>66</v>
      </c>
      <c r="B34" s="126">
        <f aca="true" t="shared" si="1" ref="B34:Y34">AVERAGE(B3:B33)</f>
        <v>-0.2756129032258065</v>
      </c>
      <c r="C34" s="126">
        <f t="shared" si="1"/>
        <v>-0.3262258064516128</v>
      </c>
      <c r="D34" s="126">
        <f t="shared" si="1"/>
        <v>-0.501516129032258</v>
      </c>
      <c r="E34" s="126">
        <f t="shared" si="1"/>
        <v>-0.5861290322580646</v>
      </c>
      <c r="F34" s="126">
        <f t="shared" si="1"/>
        <v>-0.7061935483870969</v>
      </c>
      <c r="G34" s="126">
        <f t="shared" si="1"/>
        <v>-0.6318064516129034</v>
      </c>
      <c r="H34" s="126">
        <f t="shared" si="1"/>
        <v>-0.8755806451612903</v>
      </c>
      <c r="I34" s="126">
        <f t="shared" si="1"/>
        <v>0.10299999999999997</v>
      </c>
      <c r="J34" s="126">
        <f t="shared" si="1"/>
        <v>1.84541935483871</v>
      </c>
      <c r="K34" s="126">
        <f t="shared" si="1"/>
        <v>4.253806451612904</v>
      </c>
      <c r="L34" s="126">
        <f t="shared" si="1"/>
        <v>5.778677419354838</v>
      </c>
      <c r="M34" s="126">
        <f t="shared" si="1"/>
        <v>6.5917419354838716</v>
      </c>
      <c r="N34" s="126">
        <f t="shared" si="1"/>
        <v>6.1176129032258055</v>
      </c>
      <c r="O34" s="126">
        <f t="shared" si="1"/>
        <v>6.157064516129032</v>
      </c>
      <c r="P34" s="126">
        <f t="shared" si="1"/>
        <v>5.87774193548387</v>
      </c>
      <c r="Q34" s="126">
        <f t="shared" si="1"/>
        <v>5.460838709677417</v>
      </c>
      <c r="R34" s="126">
        <f t="shared" si="1"/>
        <v>4.521935483870968</v>
      </c>
      <c r="S34" s="126">
        <f t="shared" si="1"/>
        <v>3.6442258064516126</v>
      </c>
      <c r="T34" s="126">
        <f t="shared" si="1"/>
        <v>3.0384193548387097</v>
      </c>
      <c r="U34" s="126">
        <f t="shared" si="1"/>
        <v>2.4635161290322585</v>
      </c>
      <c r="V34" s="126">
        <f t="shared" si="1"/>
        <v>1.8458387096774191</v>
      </c>
      <c r="W34" s="126">
        <f t="shared" si="1"/>
        <v>1.413258064516129</v>
      </c>
      <c r="X34" s="126">
        <f t="shared" si="1"/>
        <v>0.683774193548387</v>
      </c>
      <c r="Y34" s="126">
        <f t="shared" si="1"/>
        <v>0.24990322580645172</v>
      </c>
      <c r="Z34" s="126">
        <f>AVERAGE(B3:Y33)</f>
        <v>2.339321236559141</v>
      </c>
      <c r="AA34" s="127">
        <f>AVERAGE(AA3:AA33)</f>
        <v>7.592193548387097</v>
      </c>
      <c r="AB34" s="128"/>
      <c r="AC34" s="127">
        <f>AVERAGE(AC3:AC33)</f>
        <v>-2.1289032258064515</v>
      </c>
      <c r="AD34" s="128"/>
    </row>
    <row r="35" ht="9.75" customHeight="1"/>
    <row r="36" spans="1:9" ht="11.25" customHeight="1">
      <c r="A36" s="67" t="s">
        <v>67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68</v>
      </c>
      <c r="B37" s="69"/>
      <c r="C37" s="69"/>
      <c r="D37" s="51">
        <f>COUNTIF(Z3:Z33,"&lt;0")</f>
        <v>3</v>
      </c>
      <c r="E37" s="67"/>
      <c r="F37" s="67"/>
      <c r="G37" s="67"/>
      <c r="H37" s="67"/>
      <c r="I37" s="67"/>
    </row>
    <row r="38" spans="1:9" ht="11.25" customHeight="1">
      <c r="A38" s="70" t="s">
        <v>69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70</v>
      </c>
      <c r="B39" s="69"/>
      <c r="C39" s="69"/>
      <c r="D39" s="51">
        <f>COUNTIF(AC3:AC33,"&lt;0")</f>
        <v>27</v>
      </c>
      <c r="E39" s="67"/>
      <c r="F39" s="67"/>
      <c r="G39" s="67"/>
      <c r="H39" s="67"/>
      <c r="I39" s="67"/>
    </row>
    <row r="40" spans="1:9" ht="11.25" customHeight="1">
      <c r="A40" s="70" t="s">
        <v>71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72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73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74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75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76</v>
      </c>
      <c r="B45" s="74"/>
      <c r="C45" s="74" t="s">
        <v>3</v>
      </c>
      <c r="D45" s="76" t="s">
        <v>6</v>
      </c>
      <c r="E45" s="67"/>
      <c r="F45" s="75" t="s">
        <v>77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11.52</v>
      </c>
      <c r="C46" s="106">
        <f>MATCH(B46,AA3:AA33,0)</f>
        <v>4</v>
      </c>
      <c r="D46" s="107" t="str">
        <f>INDEX(AB3:AB33,C46,1)</f>
        <v>11:47</v>
      </c>
      <c r="E46" s="121"/>
      <c r="F46" s="104"/>
      <c r="G46" s="105">
        <f>MIN(AC3:AC33)</f>
        <v>-6.404</v>
      </c>
      <c r="H46" s="106">
        <f>MATCH(G46,AC3:AC33,0)</f>
        <v>30</v>
      </c>
      <c r="I46" s="107" t="str">
        <f>INDEX(AD3:AD33,H46,1)</f>
        <v>05:04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2012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23.61</v>
      </c>
      <c r="C3" s="116">
        <v>23.5</v>
      </c>
      <c r="D3" s="116">
        <v>23.39</v>
      </c>
      <c r="E3" s="116">
        <v>22.94</v>
      </c>
      <c r="F3" s="116">
        <v>22.7</v>
      </c>
      <c r="G3" s="116">
        <v>22.67</v>
      </c>
      <c r="H3" s="116">
        <v>23.31</v>
      </c>
      <c r="I3" s="116">
        <v>25.23</v>
      </c>
      <c r="J3" s="116">
        <v>27.68</v>
      </c>
      <c r="K3" s="116">
        <v>28.48</v>
      </c>
      <c r="L3" s="116">
        <v>29.68</v>
      </c>
      <c r="M3" s="116">
        <v>31.82</v>
      </c>
      <c r="N3" s="116">
        <v>29.81</v>
      </c>
      <c r="O3" s="116">
        <v>28.45</v>
      </c>
      <c r="P3" s="116">
        <v>27.72</v>
      </c>
      <c r="Q3" s="116">
        <v>27.57</v>
      </c>
      <c r="R3" s="116">
        <v>25.97</v>
      </c>
      <c r="S3" s="116">
        <v>25.27</v>
      </c>
      <c r="T3" s="116">
        <v>24.77</v>
      </c>
      <c r="U3" s="116">
        <v>24.29</v>
      </c>
      <c r="V3" s="116">
        <v>24.02</v>
      </c>
      <c r="W3" s="116">
        <v>24.01</v>
      </c>
      <c r="X3" s="116">
        <v>24</v>
      </c>
      <c r="Y3" s="116">
        <v>23.09</v>
      </c>
      <c r="Z3" s="117">
        <f aca="true" t="shared" si="0" ref="Z3:Z33">AVERAGE(B3:Y3)</f>
        <v>25.582499999999996</v>
      </c>
      <c r="AA3" s="118">
        <v>32.7</v>
      </c>
      <c r="AB3" s="119" t="s">
        <v>125</v>
      </c>
      <c r="AC3" s="118">
        <v>22.4</v>
      </c>
      <c r="AD3" s="120" t="s">
        <v>167</v>
      </c>
    </row>
    <row r="4" spans="1:30" ht="11.25" customHeight="1">
      <c r="A4" s="78">
        <v>2</v>
      </c>
      <c r="B4" s="116">
        <v>22.51</v>
      </c>
      <c r="C4" s="116">
        <v>21.9</v>
      </c>
      <c r="D4" s="116">
        <v>22.03</v>
      </c>
      <c r="E4" s="116">
        <v>21.42</v>
      </c>
      <c r="F4" s="116">
        <v>21.37</v>
      </c>
      <c r="G4" s="116">
        <v>21.01</v>
      </c>
      <c r="H4" s="116">
        <v>21.31</v>
      </c>
      <c r="I4" s="116">
        <v>22.09</v>
      </c>
      <c r="J4" s="116">
        <v>23.64</v>
      </c>
      <c r="K4" s="116">
        <v>22.52</v>
      </c>
      <c r="L4" s="116">
        <v>24.2</v>
      </c>
      <c r="M4" s="116">
        <v>24.31</v>
      </c>
      <c r="N4" s="116">
        <v>22.61</v>
      </c>
      <c r="O4" s="116">
        <v>22.82</v>
      </c>
      <c r="P4" s="116">
        <v>22.08</v>
      </c>
      <c r="Q4" s="116">
        <v>21.77</v>
      </c>
      <c r="R4" s="116">
        <v>21.21</v>
      </c>
      <c r="S4" s="121">
        <v>20.95</v>
      </c>
      <c r="T4" s="116">
        <v>20.64</v>
      </c>
      <c r="U4" s="116">
        <v>20.59</v>
      </c>
      <c r="V4" s="116">
        <v>20.71</v>
      </c>
      <c r="W4" s="116">
        <v>20.65</v>
      </c>
      <c r="X4" s="116">
        <v>20.73</v>
      </c>
      <c r="Y4" s="116">
        <v>20.83</v>
      </c>
      <c r="Z4" s="117">
        <f t="shared" si="0"/>
        <v>21.829166666666662</v>
      </c>
      <c r="AA4" s="118">
        <v>24.6</v>
      </c>
      <c r="AB4" s="119" t="s">
        <v>15</v>
      </c>
      <c r="AC4" s="118">
        <v>20.53</v>
      </c>
      <c r="AD4" s="120" t="s">
        <v>405</v>
      </c>
    </row>
    <row r="5" spans="1:30" ht="11.25" customHeight="1">
      <c r="A5" s="78">
        <v>3</v>
      </c>
      <c r="B5" s="116">
        <v>20.88</v>
      </c>
      <c r="C5" s="116">
        <v>20.78</v>
      </c>
      <c r="D5" s="116">
        <v>21.03</v>
      </c>
      <c r="E5" s="116">
        <v>21.08</v>
      </c>
      <c r="F5" s="116">
        <v>20.96</v>
      </c>
      <c r="G5" s="116">
        <v>20.71</v>
      </c>
      <c r="H5" s="116">
        <v>20.78</v>
      </c>
      <c r="I5" s="116">
        <v>21.41</v>
      </c>
      <c r="J5" s="116">
        <v>21.53</v>
      </c>
      <c r="K5" s="116">
        <v>21.84</v>
      </c>
      <c r="L5" s="116">
        <v>21.68</v>
      </c>
      <c r="M5" s="116">
        <v>20.77</v>
      </c>
      <c r="N5" s="116">
        <v>20.62</v>
      </c>
      <c r="O5" s="116">
        <v>20.47</v>
      </c>
      <c r="P5" s="116">
        <v>19.85</v>
      </c>
      <c r="Q5" s="116">
        <v>19.66</v>
      </c>
      <c r="R5" s="116">
        <v>20.02</v>
      </c>
      <c r="S5" s="116">
        <v>19.4</v>
      </c>
      <c r="T5" s="116">
        <v>18.98</v>
      </c>
      <c r="U5" s="116">
        <v>18.67</v>
      </c>
      <c r="V5" s="116">
        <v>18.27</v>
      </c>
      <c r="W5" s="116">
        <v>17.5</v>
      </c>
      <c r="X5" s="116">
        <v>17.36</v>
      </c>
      <c r="Y5" s="116">
        <v>17.47</v>
      </c>
      <c r="Z5" s="117">
        <f t="shared" si="0"/>
        <v>20.07166666666667</v>
      </c>
      <c r="AA5" s="118">
        <v>22.03</v>
      </c>
      <c r="AB5" s="119" t="s">
        <v>162</v>
      </c>
      <c r="AC5" s="118">
        <v>17.24</v>
      </c>
      <c r="AD5" s="120" t="s">
        <v>406</v>
      </c>
    </row>
    <row r="6" spans="1:30" ht="11.25" customHeight="1">
      <c r="A6" s="78">
        <v>4</v>
      </c>
      <c r="B6" s="116">
        <v>17.62</v>
      </c>
      <c r="C6" s="116">
        <v>18.05</v>
      </c>
      <c r="D6" s="116">
        <v>18.64</v>
      </c>
      <c r="E6" s="116">
        <v>18.11</v>
      </c>
      <c r="F6" s="116">
        <v>18.06</v>
      </c>
      <c r="G6" s="116">
        <v>17.7</v>
      </c>
      <c r="H6" s="116">
        <v>18.04</v>
      </c>
      <c r="I6" s="116">
        <v>18.25</v>
      </c>
      <c r="J6" s="116">
        <v>20.88</v>
      </c>
      <c r="K6" s="116">
        <v>22.88</v>
      </c>
      <c r="L6" s="116">
        <v>23.94</v>
      </c>
      <c r="M6" s="116">
        <v>22.2</v>
      </c>
      <c r="N6" s="116">
        <v>22.01</v>
      </c>
      <c r="O6" s="116">
        <v>22.93</v>
      </c>
      <c r="P6" s="116">
        <v>23.35</v>
      </c>
      <c r="Q6" s="116">
        <v>24.16</v>
      </c>
      <c r="R6" s="116">
        <v>23.24</v>
      </c>
      <c r="S6" s="116">
        <v>22.37</v>
      </c>
      <c r="T6" s="116">
        <v>21.02</v>
      </c>
      <c r="U6" s="116">
        <v>20.18</v>
      </c>
      <c r="V6" s="116">
        <v>19.64</v>
      </c>
      <c r="W6" s="116">
        <v>20.53</v>
      </c>
      <c r="X6" s="116">
        <v>19.81</v>
      </c>
      <c r="Y6" s="116">
        <v>19.05</v>
      </c>
      <c r="Z6" s="117">
        <f t="shared" si="0"/>
        <v>20.527500000000003</v>
      </c>
      <c r="AA6" s="118">
        <v>24.52</v>
      </c>
      <c r="AB6" s="119" t="s">
        <v>407</v>
      </c>
      <c r="AC6" s="118">
        <v>17.24</v>
      </c>
      <c r="AD6" s="120" t="s">
        <v>408</v>
      </c>
    </row>
    <row r="7" spans="1:30" ht="11.25" customHeight="1">
      <c r="A7" s="78">
        <v>5</v>
      </c>
      <c r="B7" s="116">
        <v>19.62</v>
      </c>
      <c r="C7" s="116">
        <v>19.21</v>
      </c>
      <c r="D7" s="116">
        <v>18.8</v>
      </c>
      <c r="E7" s="116">
        <v>18.9</v>
      </c>
      <c r="F7" s="116">
        <v>18.82</v>
      </c>
      <c r="G7" s="116">
        <v>19.25</v>
      </c>
      <c r="H7" s="116">
        <v>20.58</v>
      </c>
      <c r="I7" s="116">
        <v>21.5</v>
      </c>
      <c r="J7" s="116">
        <v>23.26</v>
      </c>
      <c r="K7" s="116">
        <v>24.02</v>
      </c>
      <c r="L7" s="116">
        <v>24.43</v>
      </c>
      <c r="M7" s="116">
        <v>23.97</v>
      </c>
      <c r="N7" s="116">
        <v>23.46</v>
      </c>
      <c r="O7" s="116">
        <v>23.75</v>
      </c>
      <c r="P7" s="116">
        <v>23.29</v>
      </c>
      <c r="Q7" s="116">
        <v>23.31</v>
      </c>
      <c r="R7" s="116">
        <v>22.86</v>
      </c>
      <c r="S7" s="116">
        <v>22.1</v>
      </c>
      <c r="T7" s="116">
        <v>21.72</v>
      </c>
      <c r="U7" s="116">
        <v>21.41</v>
      </c>
      <c r="V7" s="116">
        <v>21.41</v>
      </c>
      <c r="W7" s="116">
        <v>21.75</v>
      </c>
      <c r="X7" s="116">
        <v>21.95</v>
      </c>
      <c r="Y7" s="116">
        <v>21.73</v>
      </c>
      <c r="Z7" s="117">
        <f t="shared" si="0"/>
        <v>21.712500000000002</v>
      </c>
      <c r="AA7" s="118">
        <v>25.42</v>
      </c>
      <c r="AB7" s="119" t="s">
        <v>409</v>
      </c>
      <c r="AC7" s="118">
        <v>18.46</v>
      </c>
      <c r="AD7" s="120" t="s">
        <v>212</v>
      </c>
    </row>
    <row r="8" spans="1:30" ht="11.25" customHeight="1">
      <c r="A8" s="78">
        <v>6</v>
      </c>
      <c r="B8" s="116">
        <v>20.08</v>
      </c>
      <c r="C8" s="116">
        <v>21.15</v>
      </c>
      <c r="D8" s="116">
        <v>19.44</v>
      </c>
      <c r="E8" s="116">
        <v>20.41</v>
      </c>
      <c r="F8" s="116">
        <v>20.6</v>
      </c>
      <c r="G8" s="116">
        <v>20.79</v>
      </c>
      <c r="H8" s="116">
        <v>21.17</v>
      </c>
      <c r="I8" s="116">
        <v>22.27</v>
      </c>
      <c r="J8" s="116">
        <v>23.43</v>
      </c>
      <c r="K8" s="116">
        <v>24.11</v>
      </c>
      <c r="L8" s="116">
        <v>25.76</v>
      </c>
      <c r="M8" s="116">
        <v>25.36</v>
      </c>
      <c r="N8" s="116">
        <v>24.08</v>
      </c>
      <c r="O8" s="116">
        <v>23.63</v>
      </c>
      <c r="P8" s="116">
        <v>23.21</v>
      </c>
      <c r="Q8" s="116">
        <v>22.4</v>
      </c>
      <c r="R8" s="116">
        <v>21.93</v>
      </c>
      <c r="S8" s="116">
        <v>21.97</v>
      </c>
      <c r="T8" s="116">
        <v>21.57</v>
      </c>
      <c r="U8" s="116">
        <v>21.54</v>
      </c>
      <c r="V8" s="116">
        <v>21.23</v>
      </c>
      <c r="W8" s="116">
        <v>21.18</v>
      </c>
      <c r="X8" s="116">
        <v>20.95</v>
      </c>
      <c r="Y8" s="116">
        <v>20.26</v>
      </c>
      <c r="Z8" s="117">
        <f t="shared" si="0"/>
        <v>22.021666666666665</v>
      </c>
      <c r="AA8" s="118">
        <v>26.18</v>
      </c>
      <c r="AB8" s="119" t="s">
        <v>382</v>
      </c>
      <c r="AC8" s="118">
        <v>19.39</v>
      </c>
      <c r="AD8" s="120" t="s">
        <v>410</v>
      </c>
    </row>
    <row r="9" spans="1:30" ht="11.25" customHeight="1">
      <c r="A9" s="78">
        <v>7</v>
      </c>
      <c r="B9" s="116">
        <v>19.93</v>
      </c>
      <c r="C9" s="116">
        <v>17.83</v>
      </c>
      <c r="D9" s="116">
        <v>16.77</v>
      </c>
      <c r="E9" s="116">
        <v>16.57</v>
      </c>
      <c r="F9" s="116">
        <v>16.53</v>
      </c>
      <c r="G9" s="116">
        <v>16.25</v>
      </c>
      <c r="H9" s="116">
        <v>16.16</v>
      </c>
      <c r="I9" s="116">
        <v>16.52</v>
      </c>
      <c r="J9" s="116">
        <v>16.75</v>
      </c>
      <c r="K9" s="116">
        <v>17.13</v>
      </c>
      <c r="L9" s="116">
        <v>17.39</v>
      </c>
      <c r="M9" s="116">
        <v>17.57</v>
      </c>
      <c r="N9" s="116">
        <v>17.88</v>
      </c>
      <c r="O9" s="116">
        <v>18.25</v>
      </c>
      <c r="P9" s="116">
        <v>18.98</v>
      </c>
      <c r="Q9" s="116">
        <v>18.88</v>
      </c>
      <c r="R9" s="116">
        <v>18.72</v>
      </c>
      <c r="S9" s="116">
        <v>18.4</v>
      </c>
      <c r="T9" s="116">
        <v>18.51</v>
      </c>
      <c r="U9" s="116">
        <v>18.19</v>
      </c>
      <c r="V9" s="116">
        <v>17.97</v>
      </c>
      <c r="W9" s="116">
        <v>17.67</v>
      </c>
      <c r="X9" s="116">
        <v>17.45</v>
      </c>
      <c r="Y9" s="116">
        <v>16.63</v>
      </c>
      <c r="Z9" s="117">
        <f t="shared" si="0"/>
        <v>17.622083333333332</v>
      </c>
      <c r="AA9" s="118">
        <v>20.27</v>
      </c>
      <c r="AB9" s="119" t="s">
        <v>208</v>
      </c>
      <c r="AC9" s="118">
        <v>15.95</v>
      </c>
      <c r="AD9" s="120" t="s">
        <v>411</v>
      </c>
    </row>
    <row r="10" spans="1:30" ht="11.25" customHeight="1">
      <c r="A10" s="78">
        <v>8</v>
      </c>
      <c r="B10" s="116">
        <v>16.52</v>
      </c>
      <c r="C10" s="116">
        <v>16.05</v>
      </c>
      <c r="D10" s="116">
        <v>15.48</v>
      </c>
      <c r="E10" s="116">
        <v>15.52</v>
      </c>
      <c r="F10" s="116">
        <v>15.66</v>
      </c>
      <c r="G10" s="116">
        <v>13.75</v>
      </c>
      <c r="H10" s="116">
        <v>13.76</v>
      </c>
      <c r="I10" s="116">
        <v>17.02</v>
      </c>
      <c r="J10" s="116">
        <v>19.59</v>
      </c>
      <c r="K10" s="116">
        <v>20.09</v>
      </c>
      <c r="L10" s="116">
        <v>21.06</v>
      </c>
      <c r="M10" s="116">
        <v>21.28</v>
      </c>
      <c r="N10" s="116">
        <v>19.86</v>
      </c>
      <c r="O10" s="116">
        <v>19.96</v>
      </c>
      <c r="P10" s="116">
        <v>19.82</v>
      </c>
      <c r="Q10" s="116">
        <v>19.47</v>
      </c>
      <c r="R10" s="116">
        <v>18.82</v>
      </c>
      <c r="S10" s="116">
        <v>18.54</v>
      </c>
      <c r="T10" s="116">
        <v>18.34</v>
      </c>
      <c r="U10" s="116">
        <v>17.45</v>
      </c>
      <c r="V10" s="116">
        <v>16.99</v>
      </c>
      <c r="W10" s="116">
        <v>17.01</v>
      </c>
      <c r="X10" s="116">
        <v>16.8</v>
      </c>
      <c r="Y10" s="116">
        <v>15.04</v>
      </c>
      <c r="Z10" s="117">
        <f t="shared" si="0"/>
        <v>17.661666666666665</v>
      </c>
      <c r="AA10" s="118">
        <v>21.65</v>
      </c>
      <c r="AB10" s="119" t="s">
        <v>11</v>
      </c>
      <c r="AC10" s="118">
        <v>13.57</v>
      </c>
      <c r="AD10" s="120" t="s">
        <v>187</v>
      </c>
    </row>
    <row r="11" spans="1:30" ht="11.25" customHeight="1">
      <c r="A11" s="78">
        <v>9</v>
      </c>
      <c r="B11" s="116">
        <v>15.38</v>
      </c>
      <c r="C11" s="116">
        <v>16.92</v>
      </c>
      <c r="D11" s="116">
        <v>17</v>
      </c>
      <c r="E11" s="116">
        <v>16.98</v>
      </c>
      <c r="F11" s="116">
        <v>17.18</v>
      </c>
      <c r="G11" s="116">
        <v>17.14</v>
      </c>
      <c r="H11" s="116">
        <v>17.64</v>
      </c>
      <c r="I11" s="116">
        <v>18.53</v>
      </c>
      <c r="J11" s="116">
        <v>18.81</v>
      </c>
      <c r="K11" s="116">
        <v>19.84</v>
      </c>
      <c r="L11" s="116">
        <v>20.58</v>
      </c>
      <c r="M11" s="116">
        <v>20.55</v>
      </c>
      <c r="N11" s="116">
        <v>20.98</v>
      </c>
      <c r="O11" s="116">
        <v>20.09</v>
      </c>
      <c r="P11" s="116">
        <v>19.74</v>
      </c>
      <c r="Q11" s="116">
        <v>19.47</v>
      </c>
      <c r="R11" s="116">
        <v>18.78</v>
      </c>
      <c r="S11" s="116">
        <v>18.6</v>
      </c>
      <c r="T11" s="116">
        <v>18.47</v>
      </c>
      <c r="U11" s="116">
        <v>17.44</v>
      </c>
      <c r="V11" s="116">
        <v>17</v>
      </c>
      <c r="W11" s="116">
        <v>16.96</v>
      </c>
      <c r="X11" s="116">
        <v>17.22</v>
      </c>
      <c r="Y11" s="116">
        <v>15.3</v>
      </c>
      <c r="Z11" s="117">
        <f t="shared" si="0"/>
        <v>18.19166666666667</v>
      </c>
      <c r="AA11" s="118">
        <v>21.85</v>
      </c>
      <c r="AB11" s="119" t="s">
        <v>142</v>
      </c>
      <c r="AC11" s="118">
        <v>14.86</v>
      </c>
      <c r="AD11" s="120" t="s">
        <v>268</v>
      </c>
    </row>
    <row r="12" spans="1:30" ht="11.25" customHeight="1">
      <c r="A12" s="82">
        <v>10</v>
      </c>
      <c r="B12" s="122">
        <v>15.75</v>
      </c>
      <c r="C12" s="122">
        <v>16.05</v>
      </c>
      <c r="D12" s="122">
        <v>16.17</v>
      </c>
      <c r="E12" s="122">
        <v>14.03</v>
      </c>
      <c r="F12" s="122">
        <v>16.07</v>
      </c>
      <c r="G12" s="122">
        <v>13.22</v>
      </c>
      <c r="H12" s="122">
        <v>16.94</v>
      </c>
      <c r="I12" s="122">
        <v>17.77</v>
      </c>
      <c r="J12" s="122">
        <v>19.75</v>
      </c>
      <c r="K12" s="122">
        <v>20.94</v>
      </c>
      <c r="L12" s="122">
        <v>19.6</v>
      </c>
      <c r="M12" s="122">
        <v>20.01</v>
      </c>
      <c r="N12" s="122">
        <v>20.47</v>
      </c>
      <c r="O12" s="122">
        <v>20.42</v>
      </c>
      <c r="P12" s="122">
        <v>20.26</v>
      </c>
      <c r="Q12" s="122">
        <v>20.08</v>
      </c>
      <c r="R12" s="122">
        <v>19.59</v>
      </c>
      <c r="S12" s="122">
        <v>19.62</v>
      </c>
      <c r="T12" s="122">
        <v>19.42</v>
      </c>
      <c r="U12" s="122">
        <v>18.94</v>
      </c>
      <c r="V12" s="122">
        <v>18.64</v>
      </c>
      <c r="W12" s="122">
        <v>18.47</v>
      </c>
      <c r="X12" s="122">
        <v>17.92</v>
      </c>
      <c r="Y12" s="122">
        <v>17.12</v>
      </c>
      <c r="Z12" s="123">
        <f t="shared" si="0"/>
        <v>18.218749999999996</v>
      </c>
      <c r="AA12" s="105">
        <v>21.07</v>
      </c>
      <c r="AB12" s="124" t="s">
        <v>412</v>
      </c>
      <c r="AC12" s="105">
        <v>13.03</v>
      </c>
      <c r="AD12" s="125" t="s">
        <v>33</v>
      </c>
    </row>
    <row r="13" spans="1:30" ht="11.25" customHeight="1">
      <c r="A13" s="78">
        <v>11</v>
      </c>
      <c r="B13" s="116">
        <v>16.76</v>
      </c>
      <c r="C13" s="116">
        <v>16.48</v>
      </c>
      <c r="D13" s="116">
        <v>16.92</v>
      </c>
      <c r="E13" s="116">
        <v>16.43</v>
      </c>
      <c r="F13" s="116">
        <v>16.29</v>
      </c>
      <c r="G13" s="116">
        <v>16.57</v>
      </c>
      <c r="H13" s="116">
        <v>16.6</v>
      </c>
      <c r="I13" s="116">
        <v>16.82</v>
      </c>
      <c r="J13" s="116">
        <v>18.86</v>
      </c>
      <c r="K13" s="116">
        <v>21.21</v>
      </c>
      <c r="L13" s="116">
        <v>21.7</v>
      </c>
      <c r="M13" s="116">
        <v>20.18</v>
      </c>
      <c r="N13" s="116">
        <v>20.23</v>
      </c>
      <c r="O13" s="116">
        <v>20.42</v>
      </c>
      <c r="P13" s="116">
        <v>20.48</v>
      </c>
      <c r="Q13" s="116">
        <v>20.36</v>
      </c>
      <c r="R13" s="116">
        <v>20.33</v>
      </c>
      <c r="S13" s="116">
        <v>20.16</v>
      </c>
      <c r="T13" s="116">
        <v>19.7</v>
      </c>
      <c r="U13" s="116">
        <v>19.06</v>
      </c>
      <c r="V13" s="116">
        <v>18.76</v>
      </c>
      <c r="W13" s="116">
        <v>18.93</v>
      </c>
      <c r="X13" s="116">
        <v>17.6</v>
      </c>
      <c r="Y13" s="116">
        <v>16.63</v>
      </c>
      <c r="Z13" s="117">
        <f t="shared" si="0"/>
        <v>18.645</v>
      </c>
      <c r="AA13" s="118">
        <v>22.02</v>
      </c>
      <c r="AB13" s="119" t="s">
        <v>413</v>
      </c>
      <c r="AC13" s="118">
        <v>15.79</v>
      </c>
      <c r="AD13" s="120" t="s">
        <v>414</v>
      </c>
    </row>
    <row r="14" spans="1:30" ht="11.25" customHeight="1">
      <c r="A14" s="78">
        <v>12</v>
      </c>
      <c r="B14" s="116">
        <v>16.61</v>
      </c>
      <c r="C14" s="116">
        <v>16.36</v>
      </c>
      <c r="D14" s="116">
        <v>15.43</v>
      </c>
      <c r="E14" s="116">
        <v>15.46</v>
      </c>
      <c r="F14" s="116">
        <v>14.56</v>
      </c>
      <c r="G14" s="116">
        <v>14.08</v>
      </c>
      <c r="H14" s="116">
        <v>15.01</v>
      </c>
      <c r="I14" s="116">
        <v>15.56</v>
      </c>
      <c r="J14" s="116">
        <v>18.13</v>
      </c>
      <c r="K14" s="116">
        <v>20.36</v>
      </c>
      <c r="L14" s="116">
        <v>21.76</v>
      </c>
      <c r="M14" s="116">
        <v>21.77</v>
      </c>
      <c r="N14" s="116">
        <v>21.17</v>
      </c>
      <c r="O14" s="116">
        <v>20.62</v>
      </c>
      <c r="P14" s="116">
        <v>20.51</v>
      </c>
      <c r="Q14" s="116">
        <v>20.63</v>
      </c>
      <c r="R14" s="116">
        <v>19.6</v>
      </c>
      <c r="S14" s="116">
        <v>18.74</v>
      </c>
      <c r="T14" s="116">
        <v>18.32</v>
      </c>
      <c r="U14" s="116">
        <v>17.47</v>
      </c>
      <c r="V14" s="116">
        <v>16.07</v>
      </c>
      <c r="W14" s="116">
        <v>16.1</v>
      </c>
      <c r="X14" s="116">
        <v>15.94</v>
      </c>
      <c r="Y14" s="116">
        <v>15.05</v>
      </c>
      <c r="Z14" s="117">
        <f t="shared" si="0"/>
        <v>17.72125</v>
      </c>
      <c r="AA14" s="118">
        <v>23.53</v>
      </c>
      <c r="AB14" s="119" t="s">
        <v>264</v>
      </c>
      <c r="AC14" s="118">
        <v>13.99</v>
      </c>
      <c r="AD14" s="120" t="s">
        <v>143</v>
      </c>
    </row>
    <row r="15" spans="1:30" ht="11.25" customHeight="1">
      <c r="A15" s="78">
        <v>13</v>
      </c>
      <c r="B15" s="116">
        <v>14.78</v>
      </c>
      <c r="C15" s="116">
        <v>14.03</v>
      </c>
      <c r="D15" s="116">
        <v>13.08</v>
      </c>
      <c r="E15" s="116">
        <v>13.53</v>
      </c>
      <c r="F15" s="116">
        <v>11.59</v>
      </c>
      <c r="G15" s="116">
        <v>11.96</v>
      </c>
      <c r="H15" s="116">
        <v>11.73</v>
      </c>
      <c r="I15" s="116">
        <v>14.92</v>
      </c>
      <c r="J15" s="116">
        <v>16.8</v>
      </c>
      <c r="K15" s="116">
        <v>20.88</v>
      </c>
      <c r="L15" s="116">
        <v>22.87</v>
      </c>
      <c r="M15" s="116">
        <v>23.78</v>
      </c>
      <c r="N15" s="116">
        <v>21.8</v>
      </c>
      <c r="O15" s="116">
        <v>21.85</v>
      </c>
      <c r="P15" s="116">
        <v>21.59</v>
      </c>
      <c r="Q15" s="116">
        <v>21.45</v>
      </c>
      <c r="R15" s="116">
        <v>20.36</v>
      </c>
      <c r="S15" s="116">
        <v>20.21</v>
      </c>
      <c r="T15" s="116">
        <v>19.27</v>
      </c>
      <c r="U15" s="116">
        <v>17.82</v>
      </c>
      <c r="V15" s="116">
        <v>17.23</v>
      </c>
      <c r="W15" s="116">
        <v>15.93</v>
      </c>
      <c r="X15" s="116">
        <v>15.3</v>
      </c>
      <c r="Y15" s="116">
        <v>15.08</v>
      </c>
      <c r="Z15" s="117">
        <f t="shared" si="0"/>
        <v>17.41</v>
      </c>
      <c r="AA15" s="118">
        <v>24.63</v>
      </c>
      <c r="AB15" s="119" t="s">
        <v>415</v>
      </c>
      <c r="AC15" s="118">
        <v>11.05</v>
      </c>
      <c r="AD15" s="120" t="s">
        <v>416</v>
      </c>
    </row>
    <row r="16" spans="1:30" ht="11.25" customHeight="1">
      <c r="A16" s="78">
        <v>14</v>
      </c>
      <c r="B16" s="116">
        <v>13.7</v>
      </c>
      <c r="C16" s="116">
        <v>13.06</v>
      </c>
      <c r="D16" s="116">
        <v>13.8</v>
      </c>
      <c r="E16" s="116">
        <v>11.89</v>
      </c>
      <c r="F16" s="116">
        <v>11.21</v>
      </c>
      <c r="G16" s="116">
        <v>11.32</v>
      </c>
      <c r="H16" s="116">
        <v>12.07</v>
      </c>
      <c r="I16" s="116">
        <v>14.59</v>
      </c>
      <c r="J16" s="116">
        <v>19.24</v>
      </c>
      <c r="K16" s="116">
        <v>20</v>
      </c>
      <c r="L16" s="116">
        <v>19.69</v>
      </c>
      <c r="M16" s="116">
        <v>19.16</v>
      </c>
      <c r="N16" s="116">
        <v>19.33</v>
      </c>
      <c r="O16" s="116">
        <v>18.9</v>
      </c>
      <c r="P16" s="116">
        <v>19.09</v>
      </c>
      <c r="Q16" s="116">
        <v>17.55</v>
      </c>
      <c r="R16" s="116">
        <v>17.54</v>
      </c>
      <c r="S16" s="116">
        <v>16.79</v>
      </c>
      <c r="T16" s="116">
        <v>16.27</v>
      </c>
      <c r="U16" s="116">
        <v>15.99</v>
      </c>
      <c r="V16" s="116">
        <v>16</v>
      </c>
      <c r="W16" s="116">
        <v>16.34</v>
      </c>
      <c r="X16" s="116">
        <v>17.52</v>
      </c>
      <c r="Y16" s="116">
        <v>16.74</v>
      </c>
      <c r="Z16" s="117">
        <f t="shared" si="0"/>
        <v>16.15791666666667</v>
      </c>
      <c r="AA16" s="118">
        <v>20.8</v>
      </c>
      <c r="AB16" s="119" t="s">
        <v>321</v>
      </c>
      <c r="AC16" s="118">
        <v>11.07</v>
      </c>
      <c r="AD16" s="120" t="s">
        <v>339</v>
      </c>
    </row>
    <row r="17" spans="1:30" ht="11.25" customHeight="1">
      <c r="A17" s="78">
        <v>15</v>
      </c>
      <c r="B17" s="116">
        <v>16.7</v>
      </c>
      <c r="C17" s="116">
        <v>16.58</v>
      </c>
      <c r="D17" s="116">
        <v>16.97</v>
      </c>
      <c r="E17" s="116">
        <v>16.27</v>
      </c>
      <c r="F17" s="116">
        <v>16.14</v>
      </c>
      <c r="G17" s="116">
        <v>15.56</v>
      </c>
      <c r="H17" s="116">
        <v>15.24</v>
      </c>
      <c r="I17" s="116">
        <v>17.92</v>
      </c>
      <c r="J17" s="116">
        <v>20.52</v>
      </c>
      <c r="K17" s="116">
        <v>22.62</v>
      </c>
      <c r="L17" s="116">
        <v>22.92</v>
      </c>
      <c r="M17" s="116">
        <v>23.65</v>
      </c>
      <c r="N17" s="116">
        <v>23.4</v>
      </c>
      <c r="O17" s="116">
        <v>22.06</v>
      </c>
      <c r="P17" s="116">
        <v>21.42</v>
      </c>
      <c r="Q17" s="116">
        <v>21.02</v>
      </c>
      <c r="R17" s="116">
        <v>20.62</v>
      </c>
      <c r="S17" s="116">
        <v>19.85</v>
      </c>
      <c r="T17" s="116">
        <v>19.29</v>
      </c>
      <c r="U17" s="116">
        <v>18.53</v>
      </c>
      <c r="V17" s="116">
        <v>17.86</v>
      </c>
      <c r="W17" s="116">
        <v>17.2</v>
      </c>
      <c r="X17" s="116">
        <v>16.93</v>
      </c>
      <c r="Y17" s="116">
        <v>16.34</v>
      </c>
      <c r="Z17" s="117">
        <f t="shared" si="0"/>
        <v>18.983750000000004</v>
      </c>
      <c r="AA17" s="118">
        <v>24.29</v>
      </c>
      <c r="AB17" s="119" t="s">
        <v>30</v>
      </c>
      <c r="AC17" s="118">
        <v>15.11</v>
      </c>
      <c r="AD17" s="120" t="s">
        <v>417</v>
      </c>
    </row>
    <row r="18" spans="1:30" ht="11.25" customHeight="1">
      <c r="A18" s="78">
        <v>16</v>
      </c>
      <c r="B18" s="116">
        <v>15.95</v>
      </c>
      <c r="C18" s="116">
        <v>15.29</v>
      </c>
      <c r="D18" s="116">
        <v>15.55</v>
      </c>
      <c r="E18" s="116">
        <v>14.45</v>
      </c>
      <c r="F18" s="116">
        <v>14.2</v>
      </c>
      <c r="G18" s="116">
        <v>13.94</v>
      </c>
      <c r="H18" s="116">
        <v>14.58</v>
      </c>
      <c r="I18" s="116">
        <v>16.06</v>
      </c>
      <c r="J18" s="116">
        <v>18.29</v>
      </c>
      <c r="K18" s="116">
        <v>19.49</v>
      </c>
      <c r="L18" s="116">
        <v>19.91</v>
      </c>
      <c r="M18" s="116">
        <v>19.93</v>
      </c>
      <c r="N18" s="116">
        <v>18.81</v>
      </c>
      <c r="O18" s="116">
        <v>19.02</v>
      </c>
      <c r="P18" s="116">
        <v>18.47</v>
      </c>
      <c r="Q18" s="116">
        <v>18.32</v>
      </c>
      <c r="R18" s="116">
        <v>17.91</v>
      </c>
      <c r="S18" s="116">
        <v>16.51</v>
      </c>
      <c r="T18" s="116">
        <v>15.5</v>
      </c>
      <c r="U18" s="116">
        <v>14.78</v>
      </c>
      <c r="V18" s="116">
        <v>13.22</v>
      </c>
      <c r="W18" s="116">
        <v>12.37</v>
      </c>
      <c r="X18" s="116">
        <v>11.81</v>
      </c>
      <c r="Y18" s="116">
        <v>12.23</v>
      </c>
      <c r="Z18" s="117">
        <f t="shared" si="0"/>
        <v>16.10791666666667</v>
      </c>
      <c r="AA18" s="118">
        <v>20.7</v>
      </c>
      <c r="AB18" s="119" t="s">
        <v>293</v>
      </c>
      <c r="AC18" s="118">
        <v>11.2</v>
      </c>
      <c r="AD18" s="120" t="s">
        <v>418</v>
      </c>
    </row>
    <row r="19" spans="1:30" ht="11.25" customHeight="1">
      <c r="A19" s="78">
        <v>17</v>
      </c>
      <c r="B19" s="116">
        <v>11.31</v>
      </c>
      <c r="C19" s="116">
        <v>10.87</v>
      </c>
      <c r="D19" s="116">
        <v>11.4</v>
      </c>
      <c r="E19" s="116">
        <v>11.07</v>
      </c>
      <c r="F19" s="116">
        <v>11</v>
      </c>
      <c r="G19" s="116">
        <v>10.92</v>
      </c>
      <c r="H19" s="116">
        <v>12.43</v>
      </c>
      <c r="I19" s="116">
        <v>13.83</v>
      </c>
      <c r="J19" s="116">
        <v>17.7</v>
      </c>
      <c r="K19" s="116">
        <v>19.29</v>
      </c>
      <c r="L19" s="116">
        <v>20.66</v>
      </c>
      <c r="M19" s="116">
        <v>21.25</v>
      </c>
      <c r="N19" s="116">
        <v>21.18</v>
      </c>
      <c r="O19" s="116">
        <v>21.89</v>
      </c>
      <c r="P19" s="116">
        <v>21</v>
      </c>
      <c r="Q19" s="116">
        <v>20.61</v>
      </c>
      <c r="R19" s="116">
        <v>18.99</v>
      </c>
      <c r="S19" s="116">
        <v>17.83</v>
      </c>
      <c r="T19" s="116">
        <v>17.42</v>
      </c>
      <c r="U19" s="116">
        <v>17.25</v>
      </c>
      <c r="V19" s="116">
        <v>17.25</v>
      </c>
      <c r="W19" s="116">
        <v>17.19</v>
      </c>
      <c r="X19" s="116">
        <v>17.09</v>
      </c>
      <c r="Y19" s="116">
        <v>16.82</v>
      </c>
      <c r="Z19" s="117">
        <f t="shared" si="0"/>
        <v>16.510416666666668</v>
      </c>
      <c r="AA19" s="118">
        <v>22.45</v>
      </c>
      <c r="AB19" s="119" t="s">
        <v>419</v>
      </c>
      <c r="AC19" s="118">
        <v>10.57</v>
      </c>
      <c r="AD19" s="120" t="s">
        <v>420</v>
      </c>
    </row>
    <row r="20" spans="1:30" ht="11.25" customHeight="1">
      <c r="A20" s="78">
        <v>18</v>
      </c>
      <c r="B20" s="116">
        <v>17.07</v>
      </c>
      <c r="C20" s="116">
        <v>17.37</v>
      </c>
      <c r="D20" s="116">
        <v>18.02</v>
      </c>
      <c r="E20" s="116">
        <v>17.82</v>
      </c>
      <c r="F20" s="116">
        <v>17.71</v>
      </c>
      <c r="G20" s="116">
        <v>17.48</v>
      </c>
      <c r="H20" s="116">
        <v>17.74</v>
      </c>
      <c r="I20" s="116">
        <v>18.03</v>
      </c>
      <c r="J20" s="116">
        <v>18.13</v>
      </c>
      <c r="K20" s="116">
        <v>18.95</v>
      </c>
      <c r="L20" s="116">
        <v>18.73</v>
      </c>
      <c r="M20" s="116">
        <v>18.64</v>
      </c>
      <c r="N20" s="116">
        <v>18.08</v>
      </c>
      <c r="O20" s="116">
        <v>17.27</v>
      </c>
      <c r="P20" s="116">
        <v>17.07</v>
      </c>
      <c r="Q20" s="116">
        <v>16.68</v>
      </c>
      <c r="R20" s="116">
        <v>16.18</v>
      </c>
      <c r="S20" s="116">
        <v>15.53</v>
      </c>
      <c r="T20" s="116">
        <v>15.78</v>
      </c>
      <c r="U20" s="116">
        <v>15.37</v>
      </c>
      <c r="V20" s="116">
        <v>14.25</v>
      </c>
      <c r="W20" s="116">
        <v>13.68</v>
      </c>
      <c r="X20" s="116">
        <v>12.54</v>
      </c>
      <c r="Y20" s="116">
        <v>11.8</v>
      </c>
      <c r="Z20" s="117">
        <f t="shared" si="0"/>
        <v>16.663333333333334</v>
      </c>
      <c r="AA20" s="118">
        <v>19.16</v>
      </c>
      <c r="AB20" s="119" t="s">
        <v>176</v>
      </c>
      <c r="AC20" s="118">
        <v>11.76</v>
      </c>
      <c r="AD20" s="120" t="s">
        <v>269</v>
      </c>
    </row>
    <row r="21" spans="1:30" ht="11.25" customHeight="1">
      <c r="A21" s="78">
        <v>19</v>
      </c>
      <c r="B21" s="116">
        <v>11.5</v>
      </c>
      <c r="C21" s="116">
        <v>11.41</v>
      </c>
      <c r="D21" s="116">
        <v>11.19</v>
      </c>
      <c r="E21" s="116">
        <v>11.12</v>
      </c>
      <c r="F21" s="116">
        <v>11.43</v>
      </c>
      <c r="G21" s="116">
        <v>11.68</v>
      </c>
      <c r="H21" s="116">
        <v>11.55</v>
      </c>
      <c r="I21" s="116">
        <v>12.72</v>
      </c>
      <c r="J21" s="116">
        <v>13.25</v>
      </c>
      <c r="K21" s="116">
        <v>15.13</v>
      </c>
      <c r="L21" s="116">
        <v>16.65</v>
      </c>
      <c r="M21" s="116">
        <v>17.42</v>
      </c>
      <c r="N21" s="116">
        <v>16.72</v>
      </c>
      <c r="O21" s="116">
        <v>17.09</v>
      </c>
      <c r="P21" s="116">
        <v>17.21</v>
      </c>
      <c r="Q21" s="116">
        <v>17.17</v>
      </c>
      <c r="R21" s="116">
        <v>16.21</v>
      </c>
      <c r="S21" s="116">
        <v>15.37</v>
      </c>
      <c r="T21" s="116">
        <v>16.09</v>
      </c>
      <c r="U21" s="116">
        <v>12.73</v>
      </c>
      <c r="V21" s="116">
        <v>11.49</v>
      </c>
      <c r="W21" s="116">
        <v>10.58</v>
      </c>
      <c r="X21" s="116">
        <v>10.14</v>
      </c>
      <c r="Y21" s="116">
        <v>9.51</v>
      </c>
      <c r="Z21" s="117">
        <f t="shared" si="0"/>
        <v>13.556666666666667</v>
      </c>
      <c r="AA21" s="118">
        <v>18.08</v>
      </c>
      <c r="AB21" s="119" t="s">
        <v>81</v>
      </c>
      <c r="AC21" s="118">
        <v>9.38</v>
      </c>
      <c r="AD21" s="120" t="s">
        <v>269</v>
      </c>
    </row>
    <row r="22" spans="1:30" ht="11.25" customHeight="1">
      <c r="A22" s="82">
        <v>20</v>
      </c>
      <c r="B22" s="122">
        <v>8.83</v>
      </c>
      <c r="C22" s="122">
        <v>8.14</v>
      </c>
      <c r="D22" s="122">
        <v>7.64</v>
      </c>
      <c r="E22" s="122">
        <v>7.22</v>
      </c>
      <c r="F22" s="122">
        <v>6.94</v>
      </c>
      <c r="G22" s="122">
        <v>7</v>
      </c>
      <c r="H22" s="122">
        <v>7.75</v>
      </c>
      <c r="I22" s="122">
        <v>10.85</v>
      </c>
      <c r="J22" s="122">
        <v>14.8</v>
      </c>
      <c r="K22" s="122">
        <v>17.9</v>
      </c>
      <c r="L22" s="122">
        <v>20.4</v>
      </c>
      <c r="M22" s="122">
        <v>21.81</v>
      </c>
      <c r="N22" s="122">
        <v>18.94</v>
      </c>
      <c r="O22" s="122">
        <v>19.05</v>
      </c>
      <c r="P22" s="122">
        <v>18.56</v>
      </c>
      <c r="Q22" s="122">
        <v>18.39</v>
      </c>
      <c r="R22" s="122">
        <v>18.06</v>
      </c>
      <c r="S22" s="122">
        <v>18.2</v>
      </c>
      <c r="T22" s="122">
        <v>18.07</v>
      </c>
      <c r="U22" s="122">
        <v>17.48</v>
      </c>
      <c r="V22" s="122">
        <v>17.2</v>
      </c>
      <c r="W22" s="122">
        <v>16.38</v>
      </c>
      <c r="X22" s="122">
        <v>15.89</v>
      </c>
      <c r="Y22" s="122">
        <v>15.24</v>
      </c>
      <c r="Z22" s="123">
        <f t="shared" si="0"/>
        <v>14.614166666666668</v>
      </c>
      <c r="AA22" s="105">
        <v>22.6</v>
      </c>
      <c r="AB22" s="124" t="s">
        <v>96</v>
      </c>
      <c r="AC22" s="105">
        <v>6.728</v>
      </c>
      <c r="AD22" s="125" t="s">
        <v>175</v>
      </c>
    </row>
    <row r="23" spans="1:30" ht="11.25" customHeight="1">
      <c r="A23" s="78">
        <v>21</v>
      </c>
      <c r="B23" s="116">
        <v>12.99</v>
      </c>
      <c r="C23" s="116">
        <v>12.03</v>
      </c>
      <c r="D23" s="116">
        <v>11.39</v>
      </c>
      <c r="E23" s="116">
        <v>10.97</v>
      </c>
      <c r="F23" s="116">
        <v>10.74</v>
      </c>
      <c r="G23" s="116">
        <v>10.46</v>
      </c>
      <c r="H23" s="116">
        <v>11.06</v>
      </c>
      <c r="I23" s="116">
        <v>13.52</v>
      </c>
      <c r="J23" s="116">
        <v>16.46</v>
      </c>
      <c r="K23" s="116">
        <v>20.96</v>
      </c>
      <c r="L23" s="116">
        <v>21.95</v>
      </c>
      <c r="M23" s="116">
        <v>22.71</v>
      </c>
      <c r="N23" s="116">
        <v>24</v>
      </c>
      <c r="O23" s="116">
        <v>23.17</v>
      </c>
      <c r="P23" s="116">
        <v>22.64</v>
      </c>
      <c r="Q23" s="116">
        <v>22.43</v>
      </c>
      <c r="R23" s="116">
        <v>20.27</v>
      </c>
      <c r="S23" s="116">
        <v>19.66</v>
      </c>
      <c r="T23" s="116">
        <v>19.13</v>
      </c>
      <c r="U23" s="116">
        <v>16.51</v>
      </c>
      <c r="V23" s="116">
        <v>16.97</v>
      </c>
      <c r="W23" s="116">
        <v>15.83</v>
      </c>
      <c r="X23" s="116">
        <v>14.64</v>
      </c>
      <c r="Y23" s="116">
        <v>16.21</v>
      </c>
      <c r="Z23" s="117">
        <f t="shared" si="0"/>
        <v>16.94583333333333</v>
      </c>
      <c r="AA23" s="118">
        <v>25.37</v>
      </c>
      <c r="AB23" s="119" t="s">
        <v>98</v>
      </c>
      <c r="AC23" s="118">
        <v>10.42</v>
      </c>
      <c r="AD23" s="120" t="s">
        <v>421</v>
      </c>
    </row>
    <row r="24" spans="1:30" ht="11.25" customHeight="1">
      <c r="A24" s="78">
        <v>22</v>
      </c>
      <c r="B24" s="116">
        <v>14.97</v>
      </c>
      <c r="C24" s="116">
        <v>12.4</v>
      </c>
      <c r="D24" s="116">
        <v>12.31</v>
      </c>
      <c r="E24" s="116">
        <v>11.86</v>
      </c>
      <c r="F24" s="116">
        <v>11.72</v>
      </c>
      <c r="G24" s="116">
        <v>11.16</v>
      </c>
      <c r="H24" s="116">
        <v>15.99</v>
      </c>
      <c r="I24" s="116">
        <v>17.79</v>
      </c>
      <c r="J24" s="116">
        <v>19.43</v>
      </c>
      <c r="K24" s="116">
        <v>20.74</v>
      </c>
      <c r="L24" s="116">
        <v>20.79</v>
      </c>
      <c r="M24" s="116">
        <v>20.59</v>
      </c>
      <c r="N24" s="116">
        <v>19.82</v>
      </c>
      <c r="O24" s="116">
        <v>20.18</v>
      </c>
      <c r="P24" s="116">
        <v>19.95</v>
      </c>
      <c r="Q24" s="116">
        <v>19.69</v>
      </c>
      <c r="R24" s="116">
        <v>18.97</v>
      </c>
      <c r="S24" s="116">
        <v>18.41</v>
      </c>
      <c r="T24" s="116">
        <v>17.04</v>
      </c>
      <c r="U24" s="116">
        <v>16.1</v>
      </c>
      <c r="V24" s="116">
        <v>16.37</v>
      </c>
      <c r="W24" s="116">
        <v>16.51</v>
      </c>
      <c r="X24" s="116">
        <v>16.44</v>
      </c>
      <c r="Y24" s="116">
        <v>16.79</v>
      </c>
      <c r="Z24" s="117">
        <f t="shared" si="0"/>
        <v>16.917500000000004</v>
      </c>
      <c r="AA24" s="118">
        <v>21.4</v>
      </c>
      <c r="AB24" s="119" t="s">
        <v>422</v>
      </c>
      <c r="AC24" s="118">
        <v>11.09</v>
      </c>
      <c r="AD24" s="120" t="s">
        <v>177</v>
      </c>
    </row>
    <row r="25" spans="1:30" ht="11.25" customHeight="1">
      <c r="A25" s="78">
        <v>23</v>
      </c>
      <c r="B25" s="116">
        <v>17.44</v>
      </c>
      <c r="C25" s="116">
        <v>18.49</v>
      </c>
      <c r="D25" s="116">
        <v>19.02</v>
      </c>
      <c r="E25" s="116">
        <v>19.47</v>
      </c>
      <c r="F25" s="116">
        <v>19.58</v>
      </c>
      <c r="G25" s="116">
        <v>20.21</v>
      </c>
      <c r="H25" s="116">
        <v>20.32</v>
      </c>
      <c r="I25" s="116">
        <v>20.35</v>
      </c>
      <c r="J25" s="116">
        <v>20.74</v>
      </c>
      <c r="K25" s="116">
        <v>22.47</v>
      </c>
      <c r="L25" s="116">
        <v>22.95</v>
      </c>
      <c r="M25" s="116">
        <v>22.91</v>
      </c>
      <c r="N25" s="116">
        <v>22.7</v>
      </c>
      <c r="O25" s="116">
        <v>20.78</v>
      </c>
      <c r="P25" s="116">
        <v>19.43</v>
      </c>
      <c r="Q25" s="116">
        <v>16.69</v>
      </c>
      <c r="R25" s="116">
        <v>15.89</v>
      </c>
      <c r="S25" s="116">
        <v>15.7</v>
      </c>
      <c r="T25" s="116">
        <v>14.27</v>
      </c>
      <c r="U25" s="116">
        <v>13.94</v>
      </c>
      <c r="V25" s="116">
        <v>13.63</v>
      </c>
      <c r="W25" s="116">
        <v>13.52</v>
      </c>
      <c r="X25" s="116">
        <v>13.01</v>
      </c>
      <c r="Y25" s="116">
        <v>12.5</v>
      </c>
      <c r="Z25" s="117">
        <f t="shared" si="0"/>
        <v>18.167083333333327</v>
      </c>
      <c r="AA25" s="118">
        <v>23.64</v>
      </c>
      <c r="AB25" s="119" t="s">
        <v>423</v>
      </c>
      <c r="AC25" s="118">
        <v>12.32</v>
      </c>
      <c r="AD25" s="120" t="s">
        <v>49</v>
      </c>
    </row>
    <row r="26" spans="1:30" ht="11.25" customHeight="1">
      <c r="A26" s="78">
        <v>24</v>
      </c>
      <c r="B26" s="116">
        <v>12.34</v>
      </c>
      <c r="C26" s="116">
        <v>12.19</v>
      </c>
      <c r="D26" s="116">
        <v>11.55</v>
      </c>
      <c r="E26" s="116">
        <v>10.43</v>
      </c>
      <c r="F26" s="116">
        <v>9.5</v>
      </c>
      <c r="G26" s="116">
        <v>9.18</v>
      </c>
      <c r="H26" s="116">
        <v>9.96</v>
      </c>
      <c r="I26" s="116">
        <v>11.52</v>
      </c>
      <c r="J26" s="116">
        <v>14.15</v>
      </c>
      <c r="K26" s="116">
        <v>16.66</v>
      </c>
      <c r="L26" s="116">
        <v>18.14</v>
      </c>
      <c r="M26" s="116">
        <v>19.04</v>
      </c>
      <c r="N26" s="116">
        <v>18</v>
      </c>
      <c r="O26" s="116">
        <v>18.24</v>
      </c>
      <c r="P26" s="116">
        <v>18.05</v>
      </c>
      <c r="Q26" s="116">
        <v>17.35</v>
      </c>
      <c r="R26" s="116">
        <v>15.4</v>
      </c>
      <c r="S26" s="116">
        <v>14.91</v>
      </c>
      <c r="T26" s="116">
        <v>14.13</v>
      </c>
      <c r="U26" s="116">
        <v>13.28</v>
      </c>
      <c r="V26" s="116">
        <v>12.99</v>
      </c>
      <c r="W26" s="116">
        <v>10.83</v>
      </c>
      <c r="X26" s="116">
        <v>10.83</v>
      </c>
      <c r="Y26" s="116">
        <v>9.77</v>
      </c>
      <c r="Z26" s="117">
        <f t="shared" si="0"/>
        <v>13.684999999999997</v>
      </c>
      <c r="AA26" s="118">
        <v>20.57</v>
      </c>
      <c r="AB26" s="119" t="s">
        <v>424</v>
      </c>
      <c r="AC26" s="118">
        <v>8.62</v>
      </c>
      <c r="AD26" s="120" t="s">
        <v>425</v>
      </c>
    </row>
    <row r="27" spans="1:30" ht="11.25" customHeight="1">
      <c r="A27" s="78">
        <v>25</v>
      </c>
      <c r="B27" s="116">
        <v>10.07</v>
      </c>
      <c r="C27" s="116">
        <v>9.63</v>
      </c>
      <c r="D27" s="116">
        <v>9.24</v>
      </c>
      <c r="E27" s="116">
        <v>9.48</v>
      </c>
      <c r="F27" s="116">
        <v>9.88</v>
      </c>
      <c r="G27" s="116">
        <v>9.97</v>
      </c>
      <c r="H27" s="116">
        <v>10.16</v>
      </c>
      <c r="I27" s="116">
        <v>11.38</v>
      </c>
      <c r="J27" s="116">
        <v>12.66</v>
      </c>
      <c r="K27" s="116">
        <v>14.07</v>
      </c>
      <c r="L27" s="116">
        <v>15.6</v>
      </c>
      <c r="M27" s="116">
        <v>15.77</v>
      </c>
      <c r="N27" s="116">
        <v>17.19</v>
      </c>
      <c r="O27" s="116">
        <v>17.47</v>
      </c>
      <c r="P27" s="116">
        <v>17.57</v>
      </c>
      <c r="Q27" s="116">
        <v>17.46</v>
      </c>
      <c r="R27" s="116">
        <v>17.26</v>
      </c>
      <c r="S27" s="116">
        <v>15.61</v>
      </c>
      <c r="T27" s="116">
        <v>15.56</v>
      </c>
      <c r="U27" s="116">
        <v>14.42</v>
      </c>
      <c r="V27" s="116">
        <v>13.1</v>
      </c>
      <c r="W27" s="116">
        <v>12.47</v>
      </c>
      <c r="X27" s="116">
        <v>12.14</v>
      </c>
      <c r="Y27" s="116">
        <v>11.54</v>
      </c>
      <c r="Z27" s="117">
        <f t="shared" si="0"/>
        <v>13.320833333333335</v>
      </c>
      <c r="AA27" s="118">
        <v>18.12</v>
      </c>
      <c r="AB27" s="119" t="s">
        <v>426</v>
      </c>
      <c r="AC27" s="118">
        <v>9.18</v>
      </c>
      <c r="AD27" s="120" t="s">
        <v>427</v>
      </c>
    </row>
    <row r="28" spans="1:30" ht="11.25" customHeight="1">
      <c r="A28" s="78">
        <v>26</v>
      </c>
      <c r="B28" s="116">
        <v>10.94</v>
      </c>
      <c r="C28" s="116">
        <v>10.43</v>
      </c>
      <c r="D28" s="116">
        <v>10.19</v>
      </c>
      <c r="E28" s="116">
        <v>9.83</v>
      </c>
      <c r="F28" s="116">
        <v>9.96</v>
      </c>
      <c r="G28" s="116">
        <v>9.41</v>
      </c>
      <c r="H28" s="116">
        <v>10.28</v>
      </c>
      <c r="I28" s="116">
        <v>14.31</v>
      </c>
      <c r="J28" s="116">
        <v>19.11</v>
      </c>
      <c r="K28" s="116">
        <v>20.05</v>
      </c>
      <c r="L28" s="116">
        <v>21.04</v>
      </c>
      <c r="M28" s="116">
        <v>21.41</v>
      </c>
      <c r="N28" s="116">
        <v>20.23</v>
      </c>
      <c r="O28" s="116">
        <v>20</v>
      </c>
      <c r="P28" s="116">
        <v>19.82</v>
      </c>
      <c r="Q28" s="116">
        <v>19.34</v>
      </c>
      <c r="R28" s="116">
        <v>18.58</v>
      </c>
      <c r="S28" s="116">
        <v>17.35</v>
      </c>
      <c r="T28" s="116">
        <v>16.85</v>
      </c>
      <c r="U28" s="116">
        <v>16.97</v>
      </c>
      <c r="V28" s="116">
        <v>16.73</v>
      </c>
      <c r="W28" s="116">
        <v>16.53</v>
      </c>
      <c r="X28" s="116">
        <v>16.57</v>
      </c>
      <c r="Y28" s="116">
        <v>16.4</v>
      </c>
      <c r="Z28" s="117">
        <f t="shared" si="0"/>
        <v>15.930416666666666</v>
      </c>
      <c r="AA28" s="118">
        <v>21.63</v>
      </c>
      <c r="AB28" s="119" t="s">
        <v>422</v>
      </c>
      <c r="AC28" s="118">
        <v>9.25</v>
      </c>
      <c r="AD28" s="120" t="s">
        <v>52</v>
      </c>
    </row>
    <row r="29" spans="1:30" ht="11.25" customHeight="1">
      <c r="A29" s="78">
        <v>27</v>
      </c>
      <c r="B29" s="116">
        <v>16.33</v>
      </c>
      <c r="C29" s="116">
        <v>16.16</v>
      </c>
      <c r="D29" s="116">
        <v>15.91</v>
      </c>
      <c r="E29" s="116">
        <v>15.94</v>
      </c>
      <c r="F29" s="116">
        <v>15.88</v>
      </c>
      <c r="G29" s="116">
        <v>15.97</v>
      </c>
      <c r="H29" s="116">
        <v>15.89</v>
      </c>
      <c r="I29" s="116">
        <v>16.17</v>
      </c>
      <c r="J29" s="116">
        <v>17.62</v>
      </c>
      <c r="K29" s="116">
        <v>19.55</v>
      </c>
      <c r="L29" s="116">
        <v>19.81</v>
      </c>
      <c r="M29" s="116">
        <v>19.52</v>
      </c>
      <c r="N29" s="116">
        <v>18.09</v>
      </c>
      <c r="O29" s="116">
        <v>18.4</v>
      </c>
      <c r="P29" s="116">
        <v>18.2</v>
      </c>
      <c r="Q29" s="116">
        <v>17.28</v>
      </c>
      <c r="R29" s="116">
        <v>16.85</v>
      </c>
      <c r="S29" s="116">
        <v>16.89</v>
      </c>
      <c r="T29" s="116">
        <v>16.6</v>
      </c>
      <c r="U29" s="116">
        <v>16.54</v>
      </c>
      <c r="V29" s="116">
        <v>16.54</v>
      </c>
      <c r="W29" s="116">
        <v>16.45</v>
      </c>
      <c r="X29" s="116">
        <v>16.43</v>
      </c>
      <c r="Y29" s="116">
        <v>14.78</v>
      </c>
      <c r="Z29" s="117">
        <f t="shared" si="0"/>
        <v>16.99166666666667</v>
      </c>
      <c r="AA29" s="118">
        <v>20.53</v>
      </c>
      <c r="AB29" s="119" t="s">
        <v>428</v>
      </c>
      <c r="AC29" s="118">
        <v>12.71</v>
      </c>
      <c r="AD29" s="120" t="s">
        <v>429</v>
      </c>
    </row>
    <row r="30" spans="1:30" ht="11.25" customHeight="1">
      <c r="A30" s="78">
        <v>28</v>
      </c>
      <c r="B30" s="116">
        <v>14.26</v>
      </c>
      <c r="C30" s="116">
        <v>14.4</v>
      </c>
      <c r="D30" s="116">
        <v>14.34</v>
      </c>
      <c r="E30" s="116">
        <v>11.13</v>
      </c>
      <c r="F30" s="116">
        <v>13.75</v>
      </c>
      <c r="G30" s="116">
        <v>11.32</v>
      </c>
      <c r="H30" s="116">
        <v>11.85</v>
      </c>
      <c r="I30" s="116">
        <v>15.58</v>
      </c>
      <c r="J30" s="116">
        <v>18.08</v>
      </c>
      <c r="K30" s="116">
        <v>19.77</v>
      </c>
      <c r="L30" s="116">
        <v>20.02</v>
      </c>
      <c r="M30" s="116">
        <v>18.75</v>
      </c>
      <c r="N30" s="116">
        <v>18.49</v>
      </c>
      <c r="O30" s="116">
        <v>17.56</v>
      </c>
      <c r="P30" s="116">
        <v>16.74</v>
      </c>
      <c r="Q30" s="116">
        <v>16.15</v>
      </c>
      <c r="R30" s="116">
        <v>15.77</v>
      </c>
      <c r="S30" s="116">
        <v>15.61</v>
      </c>
      <c r="T30" s="116">
        <v>15.69</v>
      </c>
      <c r="U30" s="116">
        <v>15.85</v>
      </c>
      <c r="V30" s="116">
        <v>16.19</v>
      </c>
      <c r="W30" s="116">
        <v>16.17</v>
      </c>
      <c r="X30" s="116">
        <v>16.62</v>
      </c>
      <c r="Y30" s="116">
        <v>15.8</v>
      </c>
      <c r="Z30" s="117">
        <f t="shared" si="0"/>
        <v>15.828750000000005</v>
      </c>
      <c r="AA30" s="118">
        <v>20.68</v>
      </c>
      <c r="AB30" s="119" t="s">
        <v>353</v>
      </c>
      <c r="AC30" s="118">
        <v>11.05</v>
      </c>
      <c r="AD30" s="120" t="s">
        <v>214</v>
      </c>
    </row>
    <row r="31" spans="1:30" ht="11.25" customHeight="1">
      <c r="A31" s="78">
        <v>29</v>
      </c>
      <c r="B31" s="116">
        <v>15.58</v>
      </c>
      <c r="C31" s="116">
        <v>15.62</v>
      </c>
      <c r="D31" s="116">
        <v>15.48</v>
      </c>
      <c r="E31" s="116">
        <v>15.27</v>
      </c>
      <c r="F31" s="116">
        <v>15.47</v>
      </c>
      <c r="G31" s="116">
        <v>15.62</v>
      </c>
      <c r="H31" s="116">
        <v>15.27</v>
      </c>
      <c r="I31" s="116">
        <v>15.83</v>
      </c>
      <c r="J31" s="116">
        <v>16.41</v>
      </c>
      <c r="K31" s="116">
        <v>18.33</v>
      </c>
      <c r="L31" s="116">
        <v>20.18</v>
      </c>
      <c r="M31" s="116">
        <v>21.06</v>
      </c>
      <c r="N31" s="116">
        <v>20.36</v>
      </c>
      <c r="O31" s="116">
        <v>20.55</v>
      </c>
      <c r="P31" s="116">
        <v>20.05</v>
      </c>
      <c r="Q31" s="116">
        <v>18.68</v>
      </c>
      <c r="R31" s="116">
        <v>17.1</v>
      </c>
      <c r="S31" s="116">
        <v>16.51</v>
      </c>
      <c r="T31" s="116">
        <v>15.6</v>
      </c>
      <c r="U31" s="116">
        <v>15.64</v>
      </c>
      <c r="V31" s="116">
        <v>15.86</v>
      </c>
      <c r="W31" s="116">
        <v>15.05</v>
      </c>
      <c r="X31" s="116">
        <v>13.23</v>
      </c>
      <c r="Y31" s="116">
        <v>11.29</v>
      </c>
      <c r="Z31" s="117">
        <f t="shared" si="0"/>
        <v>16.66833333333334</v>
      </c>
      <c r="AA31" s="118">
        <v>21.07</v>
      </c>
      <c r="AB31" s="119" t="s">
        <v>11</v>
      </c>
      <c r="AC31" s="118">
        <v>11.28</v>
      </c>
      <c r="AD31" s="120" t="s">
        <v>31</v>
      </c>
    </row>
    <row r="32" spans="1:30" ht="11.25" customHeight="1">
      <c r="A32" s="78">
        <v>30</v>
      </c>
      <c r="B32" s="116">
        <v>10.88</v>
      </c>
      <c r="C32" s="116">
        <v>10.78</v>
      </c>
      <c r="D32" s="116">
        <v>10.86</v>
      </c>
      <c r="E32" s="116">
        <v>11.77</v>
      </c>
      <c r="F32" s="116">
        <v>9.43</v>
      </c>
      <c r="G32" s="116">
        <v>9.36</v>
      </c>
      <c r="H32" s="116">
        <v>9.93</v>
      </c>
      <c r="I32" s="116">
        <v>12.68</v>
      </c>
      <c r="J32" s="116">
        <v>13.06</v>
      </c>
      <c r="K32" s="116">
        <v>15.41</v>
      </c>
      <c r="L32" s="116">
        <v>15.72</v>
      </c>
      <c r="M32" s="116">
        <v>16.7</v>
      </c>
      <c r="N32" s="116">
        <v>16.15</v>
      </c>
      <c r="O32" s="116">
        <v>16.88</v>
      </c>
      <c r="P32" s="116">
        <v>16.21</v>
      </c>
      <c r="Q32" s="116">
        <v>16.4</v>
      </c>
      <c r="R32" s="116">
        <v>16.04</v>
      </c>
      <c r="S32" s="116">
        <v>13.74</v>
      </c>
      <c r="T32" s="116">
        <v>13.25</v>
      </c>
      <c r="U32" s="116">
        <v>11.96</v>
      </c>
      <c r="V32" s="116">
        <v>10.87</v>
      </c>
      <c r="W32" s="116">
        <v>10.24</v>
      </c>
      <c r="X32" s="116">
        <v>9.37</v>
      </c>
      <c r="Y32" s="116">
        <v>8.93</v>
      </c>
      <c r="Z32" s="117">
        <f t="shared" si="0"/>
        <v>12.775833333333333</v>
      </c>
      <c r="AA32" s="118">
        <v>17.04</v>
      </c>
      <c r="AB32" s="119" t="s">
        <v>430</v>
      </c>
      <c r="AC32" s="118">
        <v>8.86</v>
      </c>
      <c r="AD32" s="120" t="s">
        <v>92</v>
      </c>
    </row>
    <row r="33" spans="1:30" ht="11.25" customHeight="1">
      <c r="A33" s="78">
        <v>31</v>
      </c>
      <c r="B33" s="116">
        <v>8.88</v>
      </c>
      <c r="C33" s="116">
        <v>8.77</v>
      </c>
      <c r="D33" s="116">
        <v>8.67</v>
      </c>
      <c r="E33" s="116">
        <v>8.1</v>
      </c>
      <c r="F33" s="116">
        <v>8.12</v>
      </c>
      <c r="G33" s="116">
        <v>8.16</v>
      </c>
      <c r="H33" s="116">
        <v>8.17</v>
      </c>
      <c r="I33" s="116">
        <v>10.14</v>
      </c>
      <c r="J33" s="116">
        <v>13.01</v>
      </c>
      <c r="K33" s="116">
        <v>15.98</v>
      </c>
      <c r="L33" s="116">
        <v>16.33</v>
      </c>
      <c r="M33" s="116">
        <v>15.86</v>
      </c>
      <c r="N33" s="116">
        <v>15.78</v>
      </c>
      <c r="O33" s="116">
        <v>15.71</v>
      </c>
      <c r="P33" s="116">
        <v>15.68</v>
      </c>
      <c r="Q33" s="116">
        <v>13.71</v>
      </c>
      <c r="R33" s="116">
        <v>13.39</v>
      </c>
      <c r="S33" s="116">
        <v>12.01</v>
      </c>
      <c r="T33" s="116">
        <v>11.37</v>
      </c>
      <c r="U33" s="116">
        <v>10.46</v>
      </c>
      <c r="V33" s="116">
        <v>9.71</v>
      </c>
      <c r="W33" s="116">
        <v>9.25</v>
      </c>
      <c r="X33" s="116">
        <v>8.78</v>
      </c>
      <c r="Y33" s="116">
        <v>8.35</v>
      </c>
      <c r="Z33" s="117">
        <f t="shared" si="0"/>
        <v>11.432916666666669</v>
      </c>
      <c r="AA33" s="118">
        <v>17.46</v>
      </c>
      <c r="AB33" s="119" t="s">
        <v>431</v>
      </c>
      <c r="AC33" s="118">
        <v>7.91</v>
      </c>
      <c r="AD33" s="120" t="s">
        <v>33</v>
      </c>
    </row>
    <row r="34" spans="1:30" ht="15" customHeight="1">
      <c r="A34" s="79" t="s">
        <v>66</v>
      </c>
      <c r="B34" s="126">
        <f aca="true" t="shared" si="1" ref="B34:Y34">AVERAGE(B3:B33)</f>
        <v>15.477096774193546</v>
      </c>
      <c r="C34" s="126">
        <f t="shared" si="1"/>
        <v>15.223548387096775</v>
      </c>
      <c r="D34" s="126">
        <f t="shared" si="1"/>
        <v>15.08741935483871</v>
      </c>
      <c r="E34" s="126">
        <f t="shared" si="1"/>
        <v>14.69258064516129</v>
      </c>
      <c r="F34" s="126">
        <f t="shared" si="1"/>
        <v>14.614516129032259</v>
      </c>
      <c r="G34" s="126">
        <f t="shared" si="1"/>
        <v>14.316774193548394</v>
      </c>
      <c r="H34" s="126">
        <f t="shared" si="1"/>
        <v>14.944193548387096</v>
      </c>
      <c r="I34" s="126">
        <f t="shared" si="1"/>
        <v>16.48903225806452</v>
      </c>
      <c r="J34" s="126">
        <f t="shared" si="1"/>
        <v>18.444193548387098</v>
      </c>
      <c r="K34" s="126">
        <f t="shared" si="1"/>
        <v>20.053870967741933</v>
      </c>
      <c r="L34" s="126">
        <f t="shared" si="1"/>
        <v>20.843225806451613</v>
      </c>
      <c r="M34" s="126">
        <f t="shared" si="1"/>
        <v>20.95967741935484</v>
      </c>
      <c r="N34" s="126">
        <f t="shared" si="1"/>
        <v>20.39516129032258</v>
      </c>
      <c r="O34" s="126">
        <f t="shared" si="1"/>
        <v>20.254193548387093</v>
      </c>
      <c r="P34" s="126">
        <f t="shared" si="1"/>
        <v>19.93677419354838</v>
      </c>
      <c r="Q34" s="126">
        <f t="shared" si="1"/>
        <v>19.48806451612903</v>
      </c>
      <c r="R34" s="126">
        <f t="shared" si="1"/>
        <v>18.78903225806451</v>
      </c>
      <c r="S34" s="126">
        <f t="shared" si="1"/>
        <v>18.15516129032258</v>
      </c>
      <c r="T34" s="126">
        <f t="shared" si="1"/>
        <v>17.698064516129033</v>
      </c>
      <c r="U34" s="126">
        <f t="shared" si="1"/>
        <v>16.99516129032258</v>
      </c>
      <c r="V34" s="126">
        <f t="shared" si="1"/>
        <v>16.586129032258068</v>
      </c>
      <c r="W34" s="126">
        <f t="shared" si="1"/>
        <v>16.23483870967742</v>
      </c>
      <c r="X34" s="126">
        <f t="shared" si="1"/>
        <v>15.903548387096771</v>
      </c>
      <c r="Y34" s="126">
        <f t="shared" si="1"/>
        <v>15.300645161290324</v>
      </c>
      <c r="Z34" s="126">
        <f>AVERAGE(B3:Y33)</f>
        <v>17.370120967741926</v>
      </c>
      <c r="AA34" s="127">
        <f>AVERAGE(AA3:AA33)</f>
        <v>22.130967741935486</v>
      </c>
      <c r="AB34" s="128"/>
      <c r="AC34" s="127">
        <f>AVERAGE(AC3:AC33)</f>
        <v>12.968</v>
      </c>
      <c r="AD34" s="128"/>
    </row>
    <row r="35" ht="9.75" customHeight="1"/>
    <row r="36" spans="1:9" ht="11.25" customHeight="1">
      <c r="A36" s="67" t="s">
        <v>67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68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69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70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71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72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73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74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75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76</v>
      </c>
      <c r="B45" s="74"/>
      <c r="C45" s="74" t="s">
        <v>3</v>
      </c>
      <c r="D45" s="76" t="s">
        <v>6</v>
      </c>
      <c r="E45" s="67"/>
      <c r="F45" s="75" t="s">
        <v>77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32.7</v>
      </c>
      <c r="C46" s="106">
        <f>MATCH(B46,AA3:AA33,0)</f>
        <v>1</v>
      </c>
      <c r="D46" s="107" t="str">
        <f>INDEX(AB3:AB33,C46,1)</f>
        <v>12:04</v>
      </c>
      <c r="E46" s="121"/>
      <c r="F46" s="104"/>
      <c r="G46" s="105">
        <f>MIN(AC3:AC33)</f>
        <v>6.728</v>
      </c>
      <c r="H46" s="106">
        <f>MATCH(G46,AC3:AC33,0)</f>
        <v>20</v>
      </c>
      <c r="I46" s="107" t="str">
        <f>INDEX(AD3:AD33,H46,1)</f>
        <v>05:45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2012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7.55</v>
      </c>
      <c r="C3" s="116">
        <v>7.23</v>
      </c>
      <c r="D3" s="116">
        <v>7.7</v>
      </c>
      <c r="E3" s="116">
        <v>7.75</v>
      </c>
      <c r="F3" s="116">
        <v>7.58</v>
      </c>
      <c r="G3" s="116">
        <v>7.39</v>
      </c>
      <c r="H3" s="116">
        <v>7.66</v>
      </c>
      <c r="I3" s="116">
        <v>10.99</v>
      </c>
      <c r="J3" s="116">
        <v>13.29</v>
      </c>
      <c r="K3" s="116">
        <v>17.36</v>
      </c>
      <c r="L3" s="116">
        <v>17.45</v>
      </c>
      <c r="M3" s="116">
        <v>18.43</v>
      </c>
      <c r="N3" s="116">
        <v>18.48</v>
      </c>
      <c r="O3" s="116">
        <v>18.33</v>
      </c>
      <c r="P3" s="116">
        <v>17.87</v>
      </c>
      <c r="Q3" s="116">
        <v>17.22</v>
      </c>
      <c r="R3" s="116">
        <v>16.86</v>
      </c>
      <c r="S3" s="116">
        <v>15.71</v>
      </c>
      <c r="T3" s="116">
        <v>13.12</v>
      </c>
      <c r="U3" s="116">
        <v>11.53</v>
      </c>
      <c r="V3" s="116">
        <v>11.02</v>
      </c>
      <c r="W3" s="116">
        <v>10.2</v>
      </c>
      <c r="X3" s="116">
        <v>9.85</v>
      </c>
      <c r="Y3" s="116">
        <v>11.51</v>
      </c>
      <c r="Z3" s="117">
        <f aca="true" t="shared" si="0" ref="Z3:Z32">AVERAGE(B3:Y3)</f>
        <v>12.586666666666666</v>
      </c>
      <c r="AA3" s="118">
        <v>19.79</v>
      </c>
      <c r="AB3" s="119" t="s">
        <v>109</v>
      </c>
      <c r="AC3" s="118">
        <v>7.06</v>
      </c>
      <c r="AD3" s="120" t="s">
        <v>432</v>
      </c>
    </row>
    <row r="4" spans="1:30" ht="11.25" customHeight="1">
      <c r="A4" s="78">
        <v>2</v>
      </c>
      <c r="B4" s="116">
        <v>9.75</v>
      </c>
      <c r="C4" s="116">
        <v>9.91</v>
      </c>
      <c r="D4" s="116">
        <v>7.98</v>
      </c>
      <c r="E4" s="116">
        <v>9.38</v>
      </c>
      <c r="F4" s="116">
        <v>7.07</v>
      </c>
      <c r="G4" s="116">
        <v>6.76</v>
      </c>
      <c r="H4" s="116">
        <v>8.84</v>
      </c>
      <c r="I4" s="116">
        <v>11.6</v>
      </c>
      <c r="J4" s="116">
        <v>14.34</v>
      </c>
      <c r="K4" s="116">
        <v>15.63</v>
      </c>
      <c r="L4" s="116">
        <v>18.17</v>
      </c>
      <c r="M4" s="116">
        <v>17.33</v>
      </c>
      <c r="N4" s="116">
        <v>16.24</v>
      </c>
      <c r="O4" s="116">
        <v>16.66</v>
      </c>
      <c r="P4" s="116">
        <v>16.22</v>
      </c>
      <c r="Q4" s="116">
        <v>15.44</v>
      </c>
      <c r="R4" s="116">
        <v>13.81</v>
      </c>
      <c r="S4" s="121">
        <v>12.55</v>
      </c>
      <c r="T4" s="116">
        <v>12.23</v>
      </c>
      <c r="U4" s="116">
        <v>10.93</v>
      </c>
      <c r="V4" s="116">
        <v>9.32</v>
      </c>
      <c r="W4" s="116">
        <v>8.85</v>
      </c>
      <c r="X4" s="116">
        <v>8.31</v>
      </c>
      <c r="Y4" s="116">
        <v>8.08</v>
      </c>
      <c r="Z4" s="117">
        <f t="shared" si="0"/>
        <v>11.891666666666667</v>
      </c>
      <c r="AA4" s="118">
        <v>19.87</v>
      </c>
      <c r="AB4" s="119" t="s">
        <v>168</v>
      </c>
      <c r="AC4" s="118">
        <v>6.411</v>
      </c>
      <c r="AD4" s="120" t="s">
        <v>170</v>
      </c>
    </row>
    <row r="5" spans="1:30" ht="11.25" customHeight="1">
      <c r="A5" s="78">
        <v>3</v>
      </c>
      <c r="B5" s="116">
        <v>7.62</v>
      </c>
      <c r="C5" s="116">
        <v>7.14</v>
      </c>
      <c r="D5" s="116">
        <v>7.1</v>
      </c>
      <c r="E5" s="116">
        <v>7.31</v>
      </c>
      <c r="F5" s="116">
        <v>6.793</v>
      </c>
      <c r="G5" s="116">
        <v>6.223</v>
      </c>
      <c r="H5" s="116">
        <v>6.91</v>
      </c>
      <c r="I5" s="116">
        <v>9.35</v>
      </c>
      <c r="J5" s="116">
        <v>12.71</v>
      </c>
      <c r="K5" s="116">
        <v>14.55</v>
      </c>
      <c r="L5" s="116">
        <v>15.63</v>
      </c>
      <c r="M5" s="116">
        <v>16.65</v>
      </c>
      <c r="N5" s="116">
        <v>15.31</v>
      </c>
      <c r="O5" s="116">
        <v>15.38</v>
      </c>
      <c r="P5" s="116">
        <v>15.33</v>
      </c>
      <c r="Q5" s="116">
        <v>14.44</v>
      </c>
      <c r="R5" s="116">
        <v>12.89</v>
      </c>
      <c r="S5" s="116">
        <v>12.93</v>
      </c>
      <c r="T5" s="116">
        <v>12.36</v>
      </c>
      <c r="U5" s="116">
        <v>10.86</v>
      </c>
      <c r="V5" s="116">
        <v>10.68</v>
      </c>
      <c r="W5" s="116">
        <v>8.49</v>
      </c>
      <c r="X5" s="116">
        <v>9.68</v>
      </c>
      <c r="Y5" s="116">
        <v>8.31</v>
      </c>
      <c r="Z5" s="117">
        <f t="shared" si="0"/>
        <v>11.02691666666667</v>
      </c>
      <c r="AA5" s="118">
        <v>17.64</v>
      </c>
      <c r="AB5" s="119" t="s">
        <v>433</v>
      </c>
      <c r="AC5" s="118">
        <v>5.863</v>
      </c>
      <c r="AD5" s="120" t="s">
        <v>351</v>
      </c>
    </row>
    <row r="6" spans="1:30" ht="11.25" customHeight="1">
      <c r="A6" s="78">
        <v>4</v>
      </c>
      <c r="B6" s="116">
        <v>7.31</v>
      </c>
      <c r="C6" s="116">
        <v>6.686</v>
      </c>
      <c r="D6" s="116">
        <v>7.84</v>
      </c>
      <c r="E6" s="116">
        <v>7.6</v>
      </c>
      <c r="F6" s="116">
        <v>5.093</v>
      </c>
      <c r="G6" s="116">
        <v>4.925</v>
      </c>
      <c r="H6" s="116">
        <v>5.104</v>
      </c>
      <c r="I6" s="116">
        <v>7.22</v>
      </c>
      <c r="J6" s="116">
        <v>10.71</v>
      </c>
      <c r="K6" s="116">
        <v>14.17</v>
      </c>
      <c r="L6" s="116">
        <v>16.24</v>
      </c>
      <c r="M6" s="116">
        <v>16.82</v>
      </c>
      <c r="N6" s="116">
        <v>16.65</v>
      </c>
      <c r="O6" s="116">
        <v>16.41</v>
      </c>
      <c r="P6" s="116">
        <v>17.32</v>
      </c>
      <c r="Q6" s="116">
        <v>16.06</v>
      </c>
      <c r="R6" s="116">
        <v>14.12</v>
      </c>
      <c r="S6" s="116">
        <v>12.89</v>
      </c>
      <c r="T6" s="116">
        <v>12.12</v>
      </c>
      <c r="U6" s="116">
        <v>11.21</v>
      </c>
      <c r="V6" s="116">
        <v>8.54</v>
      </c>
      <c r="W6" s="116">
        <v>8.66</v>
      </c>
      <c r="X6" s="116">
        <v>9.96</v>
      </c>
      <c r="Y6" s="116">
        <v>8.26</v>
      </c>
      <c r="Z6" s="117">
        <f t="shared" si="0"/>
        <v>10.91325</v>
      </c>
      <c r="AA6" s="118">
        <v>18.05</v>
      </c>
      <c r="AB6" s="119" t="s">
        <v>36</v>
      </c>
      <c r="AC6" s="118">
        <v>4.312</v>
      </c>
      <c r="AD6" s="120" t="s">
        <v>434</v>
      </c>
    </row>
    <row r="7" spans="1:30" ht="11.25" customHeight="1">
      <c r="A7" s="78">
        <v>5</v>
      </c>
      <c r="B7" s="116">
        <v>6.887</v>
      </c>
      <c r="C7" s="116">
        <v>6.74</v>
      </c>
      <c r="D7" s="116">
        <v>6.582</v>
      </c>
      <c r="E7" s="116">
        <v>6.624</v>
      </c>
      <c r="F7" s="116">
        <v>7.15</v>
      </c>
      <c r="G7" s="116">
        <v>11.15</v>
      </c>
      <c r="H7" s="116">
        <v>6.817</v>
      </c>
      <c r="I7" s="116">
        <v>8.92</v>
      </c>
      <c r="J7" s="116">
        <v>13.67</v>
      </c>
      <c r="K7" s="116">
        <v>16.61</v>
      </c>
      <c r="L7" s="116">
        <v>16.26</v>
      </c>
      <c r="M7" s="116">
        <v>16.63</v>
      </c>
      <c r="N7" s="116">
        <v>16.88</v>
      </c>
      <c r="O7" s="116">
        <v>16.72</v>
      </c>
      <c r="P7" s="116">
        <v>16.67</v>
      </c>
      <c r="Q7" s="116">
        <v>16.36</v>
      </c>
      <c r="R7" s="116">
        <v>16.13</v>
      </c>
      <c r="S7" s="116">
        <v>15.81</v>
      </c>
      <c r="T7" s="116">
        <v>15.97</v>
      </c>
      <c r="U7" s="116">
        <v>16.29</v>
      </c>
      <c r="V7" s="116">
        <v>16.58</v>
      </c>
      <c r="W7" s="116">
        <v>15.58</v>
      </c>
      <c r="X7" s="116">
        <v>14.59</v>
      </c>
      <c r="Y7" s="116">
        <v>16.33</v>
      </c>
      <c r="Z7" s="117">
        <f t="shared" si="0"/>
        <v>13.247916666666663</v>
      </c>
      <c r="AA7" s="118">
        <v>17.5</v>
      </c>
      <c r="AB7" s="119" t="s">
        <v>353</v>
      </c>
      <c r="AC7" s="118">
        <v>5.875</v>
      </c>
      <c r="AD7" s="120" t="s">
        <v>435</v>
      </c>
    </row>
    <row r="8" spans="1:30" ht="11.25" customHeight="1">
      <c r="A8" s="78">
        <v>6</v>
      </c>
      <c r="B8" s="116">
        <v>15.45</v>
      </c>
      <c r="C8" s="116">
        <v>15.67</v>
      </c>
      <c r="D8" s="116">
        <v>16.81</v>
      </c>
      <c r="E8" s="116">
        <v>17.61</v>
      </c>
      <c r="F8" s="116">
        <v>17.32</v>
      </c>
      <c r="G8" s="116">
        <v>17.04</v>
      </c>
      <c r="H8" s="116">
        <v>18.16</v>
      </c>
      <c r="I8" s="116">
        <v>16.57</v>
      </c>
      <c r="J8" s="116">
        <v>18.3</v>
      </c>
      <c r="K8" s="116">
        <v>19.69</v>
      </c>
      <c r="L8" s="116">
        <v>18.06</v>
      </c>
      <c r="M8" s="116">
        <v>16.64</v>
      </c>
      <c r="N8" s="116">
        <v>17.09</v>
      </c>
      <c r="O8" s="116">
        <v>16.71</v>
      </c>
      <c r="P8" s="116">
        <v>16.67</v>
      </c>
      <c r="Q8" s="116">
        <v>17.15</v>
      </c>
      <c r="R8" s="116">
        <v>17.45</v>
      </c>
      <c r="S8" s="116">
        <v>17.93</v>
      </c>
      <c r="T8" s="116">
        <v>17.2</v>
      </c>
      <c r="U8" s="116">
        <v>17.08</v>
      </c>
      <c r="V8" s="116">
        <v>17.09</v>
      </c>
      <c r="W8" s="116">
        <v>16.17</v>
      </c>
      <c r="X8" s="116">
        <v>15.55</v>
      </c>
      <c r="Y8" s="116">
        <v>15.48</v>
      </c>
      <c r="Z8" s="117">
        <f t="shared" si="0"/>
        <v>17.03708333333333</v>
      </c>
      <c r="AA8" s="118">
        <v>19.78</v>
      </c>
      <c r="AB8" s="119" t="s">
        <v>436</v>
      </c>
      <c r="AC8" s="118">
        <v>14.57</v>
      </c>
      <c r="AD8" s="120" t="s">
        <v>126</v>
      </c>
    </row>
    <row r="9" spans="1:30" ht="11.25" customHeight="1">
      <c r="A9" s="78">
        <v>7</v>
      </c>
      <c r="B9" s="116">
        <v>15.35</v>
      </c>
      <c r="C9" s="116">
        <v>15.26</v>
      </c>
      <c r="D9" s="116">
        <v>14.93</v>
      </c>
      <c r="E9" s="116">
        <v>14.82</v>
      </c>
      <c r="F9" s="116">
        <v>13.58</v>
      </c>
      <c r="G9" s="116">
        <v>12.9</v>
      </c>
      <c r="H9" s="116">
        <v>12.74</v>
      </c>
      <c r="I9" s="116">
        <v>14.78</v>
      </c>
      <c r="J9" s="116">
        <v>16.06</v>
      </c>
      <c r="K9" s="116">
        <v>17.13</v>
      </c>
      <c r="L9" s="116">
        <v>18.34</v>
      </c>
      <c r="M9" s="116">
        <v>17.68</v>
      </c>
      <c r="N9" s="116">
        <v>17.29</v>
      </c>
      <c r="O9" s="116">
        <v>17.41</v>
      </c>
      <c r="P9" s="116">
        <v>17.56</v>
      </c>
      <c r="Q9" s="116">
        <v>13.62</v>
      </c>
      <c r="R9" s="116">
        <v>12.21</v>
      </c>
      <c r="S9" s="116">
        <v>11.21</v>
      </c>
      <c r="T9" s="116">
        <v>10.4</v>
      </c>
      <c r="U9" s="116">
        <v>10.13</v>
      </c>
      <c r="V9" s="116">
        <v>9.95</v>
      </c>
      <c r="W9" s="116">
        <v>8.17</v>
      </c>
      <c r="X9" s="116">
        <v>8.56</v>
      </c>
      <c r="Y9" s="116">
        <v>7.83</v>
      </c>
      <c r="Z9" s="117">
        <f t="shared" si="0"/>
        <v>13.662916666666662</v>
      </c>
      <c r="AA9" s="118">
        <v>19.32</v>
      </c>
      <c r="AB9" s="119" t="s">
        <v>437</v>
      </c>
      <c r="AC9" s="118">
        <v>7.79</v>
      </c>
      <c r="AD9" s="120" t="s">
        <v>438</v>
      </c>
    </row>
    <row r="10" spans="1:30" ht="11.25" customHeight="1">
      <c r="A10" s="78">
        <v>8</v>
      </c>
      <c r="B10" s="116">
        <v>8.39</v>
      </c>
      <c r="C10" s="116">
        <v>7.71</v>
      </c>
      <c r="D10" s="116">
        <v>7.11</v>
      </c>
      <c r="E10" s="116">
        <v>6.411</v>
      </c>
      <c r="F10" s="116">
        <v>5.746</v>
      </c>
      <c r="G10" s="116">
        <v>5.462</v>
      </c>
      <c r="H10" s="116">
        <v>7.04</v>
      </c>
      <c r="I10" s="116">
        <v>9.6</v>
      </c>
      <c r="J10" s="116">
        <v>12.36</v>
      </c>
      <c r="K10" s="116">
        <v>15.3</v>
      </c>
      <c r="L10" s="116">
        <v>17.68</v>
      </c>
      <c r="M10" s="116">
        <v>18.77</v>
      </c>
      <c r="N10" s="116">
        <v>18.13</v>
      </c>
      <c r="O10" s="116">
        <v>18.81</v>
      </c>
      <c r="P10" s="116">
        <v>18.31</v>
      </c>
      <c r="Q10" s="116">
        <v>17.48</v>
      </c>
      <c r="R10" s="116">
        <v>15.37</v>
      </c>
      <c r="S10" s="116">
        <v>14.05</v>
      </c>
      <c r="T10" s="116">
        <v>13.18</v>
      </c>
      <c r="U10" s="116">
        <v>13.11</v>
      </c>
      <c r="V10" s="116">
        <v>12.3</v>
      </c>
      <c r="W10" s="116">
        <v>12.96</v>
      </c>
      <c r="X10" s="116">
        <v>11.71</v>
      </c>
      <c r="Y10" s="116">
        <v>12.16</v>
      </c>
      <c r="Z10" s="117">
        <f t="shared" si="0"/>
        <v>12.464541666666667</v>
      </c>
      <c r="AA10" s="118">
        <v>19.25</v>
      </c>
      <c r="AB10" s="119" t="s">
        <v>140</v>
      </c>
      <c r="AC10" s="118">
        <v>5.156</v>
      </c>
      <c r="AD10" s="120" t="s">
        <v>439</v>
      </c>
    </row>
    <row r="11" spans="1:30" ht="11.25" customHeight="1">
      <c r="A11" s="78">
        <v>9</v>
      </c>
      <c r="B11" s="116">
        <v>11.62</v>
      </c>
      <c r="C11" s="116">
        <v>11.99</v>
      </c>
      <c r="D11" s="116">
        <v>9.31</v>
      </c>
      <c r="E11" s="116">
        <v>8.15</v>
      </c>
      <c r="F11" s="116">
        <v>9.23</v>
      </c>
      <c r="G11" s="116">
        <v>9.81</v>
      </c>
      <c r="H11" s="116">
        <v>10.31</v>
      </c>
      <c r="I11" s="116">
        <v>11.64</v>
      </c>
      <c r="J11" s="116">
        <v>13.13</v>
      </c>
      <c r="K11" s="116">
        <v>15.78</v>
      </c>
      <c r="L11" s="116">
        <v>18.6</v>
      </c>
      <c r="M11" s="116">
        <v>19.96</v>
      </c>
      <c r="N11" s="116">
        <v>19.21</v>
      </c>
      <c r="O11" s="116">
        <v>18.93</v>
      </c>
      <c r="P11" s="116">
        <v>17.79</v>
      </c>
      <c r="Q11" s="116">
        <v>17.2</v>
      </c>
      <c r="R11" s="116">
        <v>15.52</v>
      </c>
      <c r="S11" s="116">
        <v>14.4</v>
      </c>
      <c r="T11" s="116">
        <v>12.15</v>
      </c>
      <c r="U11" s="116">
        <v>11.27</v>
      </c>
      <c r="V11" s="116">
        <v>10.53</v>
      </c>
      <c r="W11" s="116">
        <v>9.6</v>
      </c>
      <c r="X11" s="116">
        <v>8.59</v>
      </c>
      <c r="Y11" s="116">
        <v>8.43</v>
      </c>
      <c r="Z11" s="117">
        <f t="shared" si="0"/>
        <v>13.047916666666666</v>
      </c>
      <c r="AA11" s="118">
        <v>21.04</v>
      </c>
      <c r="AB11" s="119" t="s">
        <v>168</v>
      </c>
      <c r="AC11" s="118">
        <v>8.1</v>
      </c>
      <c r="AD11" s="120" t="s">
        <v>418</v>
      </c>
    </row>
    <row r="12" spans="1:30" ht="11.25" customHeight="1">
      <c r="A12" s="82">
        <v>10</v>
      </c>
      <c r="B12" s="122">
        <v>8.04</v>
      </c>
      <c r="C12" s="122">
        <v>8.29</v>
      </c>
      <c r="D12" s="122">
        <v>7.59</v>
      </c>
      <c r="E12" s="122">
        <v>7.79</v>
      </c>
      <c r="F12" s="122">
        <v>8.49</v>
      </c>
      <c r="G12" s="122">
        <v>8.38</v>
      </c>
      <c r="H12" s="122">
        <v>8.01</v>
      </c>
      <c r="I12" s="122">
        <v>10.81</v>
      </c>
      <c r="J12" s="122">
        <v>13.47</v>
      </c>
      <c r="K12" s="122">
        <v>15.63</v>
      </c>
      <c r="L12" s="122">
        <v>17.52</v>
      </c>
      <c r="M12" s="122">
        <v>18.57</v>
      </c>
      <c r="N12" s="122">
        <v>17.73</v>
      </c>
      <c r="O12" s="122">
        <v>18.22</v>
      </c>
      <c r="P12" s="122">
        <v>16.66</v>
      </c>
      <c r="Q12" s="122">
        <v>14.75</v>
      </c>
      <c r="R12" s="122">
        <v>13.77</v>
      </c>
      <c r="S12" s="122">
        <v>13.33</v>
      </c>
      <c r="T12" s="122">
        <v>13.29</v>
      </c>
      <c r="U12" s="122">
        <v>13.21</v>
      </c>
      <c r="V12" s="122">
        <v>12.66</v>
      </c>
      <c r="W12" s="122">
        <v>12.32</v>
      </c>
      <c r="X12" s="122">
        <v>12.19</v>
      </c>
      <c r="Y12" s="122">
        <v>12.46</v>
      </c>
      <c r="Z12" s="123">
        <f t="shared" si="0"/>
        <v>12.632499999999999</v>
      </c>
      <c r="AA12" s="105">
        <v>19.05</v>
      </c>
      <c r="AB12" s="124" t="s">
        <v>21</v>
      </c>
      <c r="AC12" s="105">
        <v>6.717</v>
      </c>
      <c r="AD12" s="125" t="s">
        <v>320</v>
      </c>
    </row>
    <row r="13" spans="1:30" ht="11.25" customHeight="1">
      <c r="A13" s="78">
        <v>11</v>
      </c>
      <c r="B13" s="116">
        <v>10.38</v>
      </c>
      <c r="C13" s="116">
        <v>12.23</v>
      </c>
      <c r="D13" s="116">
        <v>10.05</v>
      </c>
      <c r="E13" s="116">
        <v>9.14</v>
      </c>
      <c r="F13" s="116">
        <v>8.67</v>
      </c>
      <c r="G13" s="116">
        <v>8.48</v>
      </c>
      <c r="H13" s="116">
        <v>10.03</v>
      </c>
      <c r="I13" s="116">
        <v>10.21</v>
      </c>
      <c r="J13" s="116">
        <v>12.83</v>
      </c>
      <c r="K13" s="116">
        <v>13.25</v>
      </c>
      <c r="L13" s="116">
        <v>13.95</v>
      </c>
      <c r="M13" s="116">
        <v>15.24</v>
      </c>
      <c r="N13" s="116">
        <v>14.83</v>
      </c>
      <c r="O13" s="116">
        <v>14.74</v>
      </c>
      <c r="P13" s="116">
        <v>14.5</v>
      </c>
      <c r="Q13" s="116">
        <v>15.21</v>
      </c>
      <c r="R13" s="116">
        <v>15.44</v>
      </c>
      <c r="S13" s="116">
        <v>15.99</v>
      </c>
      <c r="T13" s="116">
        <v>14.82</v>
      </c>
      <c r="U13" s="116">
        <v>14.97</v>
      </c>
      <c r="V13" s="116">
        <v>14.94</v>
      </c>
      <c r="W13" s="116">
        <v>14.95</v>
      </c>
      <c r="X13" s="116">
        <v>15.12</v>
      </c>
      <c r="Y13" s="116">
        <v>15.59</v>
      </c>
      <c r="Z13" s="117">
        <f t="shared" si="0"/>
        <v>13.148333333333333</v>
      </c>
      <c r="AA13" s="118">
        <v>16.03</v>
      </c>
      <c r="AB13" s="119" t="s">
        <v>440</v>
      </c>
      <c r="AC13" s="118">
        <v>8.02</v>
      </c>
      <c r="AD13" s="120" t="s">
        <v>135</v>
      </c>
    </row>
    <row r="14" spans="1:30" ht="11.25" customHeight="1">
      <c r="A14" s="78">
        <v>12</v>
      </c>
      <c r="B14" s="116">
        <v>15.77</v>
      </c>
      <c r="C14" s="116">
        <v>15.55</v>
      </c>
      <c r="D14" s="116">
        <v>15.89</v>
      </c>
      <c r="E14" s="116">
        <v>15.94</v>
      </c>
      <c r="F14" s="116">
        <v>16.63</v>
      </c>
      <c r="G14" s="116">
        <v>17.05</v>
      </c>
      <c r="H14" s="116">
        <v>15.94</v>
      </c>
      <c r="I14" s="116">
        <v>16.59</v>
      </c>
      <c r="J14" s="116">
        <v>16.17</v>
      </c>
      <c r="K14" s="116">
        <v>16.59</v>
      </c>
      <c r="L14" s="116">
        <v>16.41</v>
      </c>
      <c r="M14" s="116">
        <v>16.7</v>
      </c>
      <c r="N14" s="116">
        <v>17.17</v>
      </c>
      <c r="O14" s="116">
        <v>17.1</v>
      </c>
      <c r="P14" s="116">
        <v>17.49</v>
      </c>
      <c r="Q14" s="116">
        <v>16.89</v>
      </c>
      <c r="R14" s="116">
        <v>15.63</v>
      </c>
      <c r="S14" s="116">
        <v>14.46</v>
      </c>
      <c r="T14" s="116">
        <v>13.72</v>
      </c>
      <c r="U14" s="116">
        <v>12.77</v>
      </c>
      <c r="V14" s="116">
        <v>12.17</v>
      </c>
      <c r="W14" s="116">
        <v>12.25</v>
      </c>
      <c r="X14" s="116">
        <v>13.05</v>
      </c>
      <c r="Y14" s="116">
        <v>12.57</v>
      </c>
      <c r="Z14" s="117">
        <f t="shared" si="0"/>
        <v>15.4375</v>
      </c>
      <c r="AA14" s="118">
        <v>17.74</v>
      </c>
      <c r="AB14" s="119" t="s">
        <v>260</v>
      </c>
      <c r="AC14" s="118">
        <v>11.79</v>
      </c>
      <c r="AD14" s="120" t="s">
        <v>441</v>
      </c>
    </row>
    <row r="15" spans="1:30" ht="11.25" customHeight="1">
      <c r="A15" s="78">
        <v>13</v>
      </c>
      <c r="B15" s="116">
        <v>11.99</v>
      </c>
      <c r="C15" s="116">
        <v>10.57</v>
      </c>
      <c r="D15" s="116">
        <v>9.89</v>
      </c>
      <c r="E15" s="116">
        <v>9.06</v>
      </c>
      <c r="F15" s="116">
        <v>8.81</v>
      </c>
      <c r="G15" s="116">
        <v>8.92</v>
      </c>
      <c r="H15" s="116">
        <v>9.34</v>
      </c>
      <c r="I15" s="116">
        <v>12.5</v>
      </c>
      <c r="J15" s="116">
        <v>12.96</v>
      </c>
      <c r="K15" s="116">
        <v>14.68</v>
      </c>
      <c r="L15" s="116">
        <v>16.5</v>
      </c>
      <c r="M15" s="116">
        <v>17.24</v>
      </c>
      <c r="N15" s="116">
        <v>17.05</v>
      </c>
      <c r="O15" s="116">
        <v>15.68</v>
      </c>
      <c r="P15" s="116">
        <v>14.2</v>
      </c>
      <c r="Q15" s="116">
        <v>14.06</v>
      </c>
      <c r="R15" s="116">
        <v>13.27</v>
      </c>
      <c r="S15" s="116">
        <v>12.23</v>
      </c>
      <c r="T15" s="116">
        <v>11.11</v>
      </c>
      <c r="U15" s="116">
        <v>10.08</v>
      </c>
      <c r="V15" s="116">
        <v>9.86</v>
      </c>
      <c r="W15" s="116">
        <v>9.32</v>
      </c>
      <c r="X15" s="116">
        <v>9.23</v>
      </c>
      <c r="Y15" s="116">
        <v>9.62</v>
      </c>
      <c r="Z15" s="117">
        <f t="shared" si="0"/>
        <v>12.007083333333336</v>
      </c>
      <c r="AA15" s="118">
        <v>17.55</v>
      </c>
      <c r="AB15" s="119" t="s">
        <v>442</v>
      </c>
      <c r="AC15" s="118">
        <v>8.61</v>
      </c>
      <c r="AD15" s="120" t="s">
        <v>251</v>
      </c>
    </row>
    <row r="16" spans="1:30" ht="11.25" customHeight="1">
      <c r="A16" s="78">
        <v>14</v>
      </c>
      <c r="B16" s="116">
        <v>9.84</v>
      </c>
      <c r="C16" s="116">
        <v>9.48</v>
      </c>
      <c r="D16" s="116">
        <v>8.46</v>
      </c>
      <c r="E16" s="116">
        <v>8.13</v>
      </c>
      <c r="F16" s="116">
        <v>7.52</v>
      </c>
      <c r="G16" s="116">
        <v>6.781</v>
      </c>
      <c r="H16" s="116">
        <v>6.509</v>
      </c>
      <c r="I16" s="116">
        <v>8.53</v>
      </c>
      <c r="J16" s="116">
        <v>11.01</v>
      </c>
      <c r="K16" s="116">
        <v>13.06</v>
      </c>
      <c r="L16" s="116">
        <v>16.03</v>
      </c>
      <c r="M16" s="116">
        <v>16.25</v>
      </c>
      <c r="N16" s="116">
        <v>16.07</v>
      </c>
      <c r="O16" s="116">
        <v>16.36</v>
      </c>
      <c r="P16" s="116">
        <v>11.84</v>
      </c>
      <c r="Q16" s="116">
        <v>11.24</v>
      </c>
      <c r="R16" s="116">
        <v>9.86</v>
      </c>
      <c r="S16" s="116">
        <v>8.84</v>
      </c>
      <c r="T16" s="116">
        <v>8.17</v>
      </c>
      <c r="U16" s="116">
        <v>7.57</v>
      </c>
      <c r="V16" s="116">
        <v>7.13</v>
      </c>
      <c r="W16" s="116">
        <v>7.66</v>
      </c>
      <c r="X16" s="116">
        <v>7.62</v>
      </c>
      <c r="Y16" s="116">
        <v>6.266</v>
      </c>
      <c r="Z16" s="117">
        <f t="shared" si="0"/>
        <v>10.009416666666667</v>
      </c>
      <c r="AA16" s="118">
        <v>17.75</v>
      </c>
      <c r="AB16" s="119" t="s">
        <v>443</v>
      </c>
      <c r="AC16" s="118">
        <v>6.128</v>
      </c>
      <c r="AD16" s="120" t="s">
        <v>49</v>
      </c>
    </row>
    <row r="17" spans="1:30" ht="11.25" customHeight="1">
      <c r="A17" s="78">
        <v>15</v>
      </c>
      <c r="B17" s="116">
        <v>4.968</v>
      </c>
      <c r="C17" s="116">
        <v>4.757</v>
      </c>
      <c r="D17" s="116">
        <v>4.409</v>
      </c>
      <c r="E17" s="116">
        <v>5.338</v>
      </c>
      <c r="F17" s="116">
        <v>3.491</v>
      </c>
      <c r="G17" s="116">
        <v>3.217</v>
      </c>
      <c r="H17" s="116">
        <v>3.376</v>
      </c>
      <c r="I17" s="116">
        <v>4.716</v>
      </c>
      <c r="J17" s="116">
        <v>7.21</v>
      </c>
      <c r="K17" s="116">
        <v>10.48</v>
      </c>
      <c r="L17" s="116">
        <v>12.58</v>
      </c>
      <c r="M17" s="116">
        <v>12.35</v>
      </c>
      <c r="N17" s="116">
        <v>12.8</v>
      </c>
      <c r="O17" s="116">
        <v>12.9</v>
      </c>
      <c r="P17" s="116">
        <v>13.1</v>
      </c>
      <c r="Q17" s="116">
        <v>12.39</v>
      </c>
      <c r="R17" s="116">
        <v>11.22</v>
      </c>
      <c r="S17" s="116">
        <v>10.78</v>
      </c>
      <c r="T17" s="116">
        <v>7.56</v>
      </c>
      <c r="U17" s="116">
        <v>6.984</v>
      </c>
      <c r="V17" s="116">
        <v>6.638</v>
      </c>
      <c r="W17" s="116">
        <v>6.352</v>
      </c>
      <c r="X17" s="116">
        <v>8.6</v>
      </c>
      <c r="Y17" s="116">
        <v>6.794</v>
      </c>
      <c r="Z17" s="117">
        <f t="shared" si="0"/>
        <v>8.042083333333334</v>
      </c>
      <c r="AA17" s="118">
        <v>13.56</v>
      </c>
      <c r="AB17" s="119" t="s">
        <v>444</v>
      </c>
      <c r="AC17" s="118">
        <v>2.784</v>
      </c>
      <c r="AD17" s="120" t="s">
        <v>445</v>
      </c>
    </row>
    <row r="18" spans="1:30" ht="11.25" customHeight="1">
      <c r="A18" s="78">
        <v>16</v>
      </c>
      <c r="B18" s="116">
        <v>8.96</v>
      </c>
      <c r="C18" s="116">
        <v>7.83</v>
      </c>
      <c r="D18" s="116">
        <v>6.657</v>
      </c>
      <c r="E18" s="116">
        <v>5.855</v>
      </c>
      <c r="F18" s="116">
        <v>5.254</v>
      </c>
      <c r="G18" s="116">
        <v>5.518</v>
      </c>
      <c r="H18" s="116">
        <v>6.912</v>
      </c>
      <c r="I18" s="116">
        <v>8.22</v>
      </c>
      <c r="J18" s="116">
        <v>11.87</v>
      </c>
      <c r="K18" s="116">
        <v>14.01</v>
      </c>
      <c r="L18" s="116">
        <v>13.43</v>
      </c>
      <c r="M18" s="116">
        <v>15.9</v>
      </c>
      <c r="N18" s="116">
        <v>14.78</v>
      </c>
      <c r="O18" s="116">
        <v>14.25</v>
      </c>
      <c r="P18" s="116">
        <v>14.33</v>
      </c>
      <c r="Q18" s="116">
        <v>13.65</v>
      </c>
      <c r="R18" s="116">
        <v>11.46</v>
      </c>
      <c r="S18" s="116">
        <v>11.42</v>
      </c>
      <c r="T18" s="116">
        <v>10.9</v>
      </c>
      <c r="U18" s="116">
        <v>10.38</v>
      </c>
      <c r="V18" s="116">
        <v>9.83</v>
      </c>
      <c r="W18" s="116">
        <v>10.28</v>
      </c>
      <c r="X18" s="116">
        <v>10.28</v>
      </c>
      <c r="Y18" s="116">
        <v>9.94</v>
      </c>
      <c r="Z18" s="117">
        <f t="shared" si="0"/>
        <v>10.496500000000001</v>
      </c>
      <c r="AA18" s="118">
        <v>16.75</v>
      </c>
      <c r="AB18" s="119" t="s">
        <v>21</v>
      </c>
      <c r="AC18" s="118">
        <v>5.105</v>
      </c>
      <c r="AD18" s="120" t="s">
        <v>446</v>
      </c>
    </row>
    <row r="19" spans="1:30" ht="11.25" customHeight="1">
      <c r="A19" s="78">
        <v>17</v>
      </c>
      <c r="B19" s="116">
        <v>9.97</v>
      </c>
      <c r="C19" s="116">
        <v>10.12</v>
      </c>
      <c r="D19" s="116">
        <v>10.1</v>
      </c>
      <c r="E19" s="116">
        <v>9.57</v>
      </c>
      <c r="F19" s="116">
        <v>9.5</v>
      </c>
      <c r="G19" s="116">
        <v>9.85</v>
      </c>
      <c r="H19" s="116">
        <v>10.47</v>
      </c>
      <c r="I19" s="116">
        <v>9.74</v>
      </c>
      <c r="J19" s="116">
        <v>9.77</v>
      </c>
      <c r="K19" s="116">
        <v>9.96</v>
      </c>
      <c r="L19" s="116">
        <v>10.25</v>
      </c>
      <c r="M19" s="116">
        <v>10.51</v>
      </c>
      <c r="N19" s="116">
        <v>11.03</v>
      </c>
      <c r="O19" s="116">
        <v>11.9</v>
      </c>
      <c r="P19" s="116">
        <v>12.91</v>
      </c>
      <c r="Q19" s="116">
        <v>13.15</v>
      </c>
      <c r="R19" s="116">
        <v>13.63</v>
      </c>
      <c r="S19" s="116">
        <v>13.73</v>
      </c>
      <c r="T19" s="116">
        <v>14.78</v>
      </c>
      <c r="U19" s="116">
        <v>14.78</v>
      </c>
      <c r="V19" s="116">
        <v>13.34</v>
      </c>
      <c r="W19" s="116">
        <v>12.83</v>
      </c>
      <c r="X19" s="116">
        <v>11.05</v>
      </c>
      <c r="Y19" s="116">
        <v>10.02</v>
      </c>
      <c r="Z19" s="117">
        <f t="shared" si="0"/>
        <v>11.373333333333333</v>
      </c>
      <c r="AA19" s="118">
        <v>14.93</v>
      </c>
      <c r="AB19" s="119" t="s">
        <v>447</v>
      </c>
      <c r="AC19" s="118">
        <v>8.45</v>
      </c>
      <c r="AD19" s="120" t="s">
        <v>448</v>
      </c>
    </row>
    <row r="20" spans="1:30" ht="11.25" customHeight="1">
      <c r="A20" s="78">
        <v>18</v>
      </c>
      <c r="B20" s="116">
        <v>9.17</v>
      </c>
      <c r="C20" s="116">
        <v>8.72</v>
      </c>
      <c r="D20" s="116">
        <v>8.24</v>
      </c>
      <c r="E20" s="116">
        <v>8.48</v>
      </c>
      <c r="F20" s="116">
        <v>8.54</v>
      </c>
      <c r="G20" s="116">
        <v>6.529</v>
      </c>
      <c r="H20" s="116">
        <v>7.17</v>
      </c>
      <c r="I20" s="116">
        <v>8.57</v>
      </c>
      <c r="J20" s="116">
        <v>11.44</v>
      </c>
      <c r="K20" s="116">
        <v>13.32</v>
      </c>
      <c r="L20" s="116">
        <v>14.34</v>
      </c>
      <c r="M20" s="116">
        <v>14.59</v>
      </c>
      <c r="N20" s="116">
        <v>13.59</v>
      </c>
      <c r="O20" s="116">
        <v>13.27</v>
      </c>
      <c r="P20" s="116">
        <v>12.89</v>
      </c>
      <c r="Q20" s="116">
        <v>11.77</v>
      </c>
      <c r="R20" s="116">
        <v>10.08</v>
      </c>
      <c r="S20" s="116">
        <v>8.76</v>
      </c>
      <c r="T20" s="116">
        <v>8.04</v>
      </c>
      <c r="U20" s="116">
        <v>7.33</v>
      </c>
      <c r="V20" s="116">
        <v>7.41</v>
      </c>
      <c r="W20" s="116">
        <v>5.661</v>
      </c>
      <c r="X20" s="116">
        <v>5.175</v>
      </c>
      <c r="Y20" s="116">
        <v>5.028</v>
      </c>
      <c r="Z20" s="117">
        <f t="shared" si="0"/>
        <v>9.504708333333335</v>
      </c>
      <c r="AA20" s="118">
        <v>15.04</v>
      </c>
      <c r="AB20" s="119" t="s">
        <v>449</v>
      </c>
      <c r="AC20" s="118">
        <v>4.7</v>
      </c>
      <c r="AD20" s="120" t="s">
        <v>450</v>
      </c>
    </row>
    <row r="21" spans="1:30" ht="11.25" customHeight="1">
      <c r="A21" s="78">
        <v>19</v>
      </c>
      <c r="B21" s="116">
        <v>4.238</v>
      </c>
      <c r="C21" s="116">
        <v>4.397</v>
      </c>
      <c r="D21" s="116">
        <v>4.26</v>
      </c>
      <c r="E21" s="116">
        <v>6.762</v>
      </c>
      <c r="F21" s="116">
        <v>6.509</v>
      </c>
      <c r="G21" s="116">
        <v>5.326</v>
      </c>
      <c r="H21" s="116">
        <v>6.836</v>
      </c>
      <c r="I21" s="116">
        <v>7.5</v>
      </c>
      <c r="J21" s="116">
        <v>8.05</v>
      </c>
      <c r="K21" s="116">
        <v>8.43</v>
      </c>
      <c r="L21" s="116">
        <v>8.78</v>
      </c>
      <c r="M21" s="116">
        <v>9.55</v>
      </c>
      <c r="N21" s="116">
        <v>8.86</v>
      </c>
      <c r="O21" s="116">
        <v>9.05</v>
      </c>
      <c r="P21" s="116">
        <v>8.32</v>
      </c>
      <c r="Q21" s="116">
        <v>8.52</v>
      </c>
      <c r="R21" s="116">
        <v>8.24</v>
      </c>
      <c r="S21" s="116">
        <v>7.29</v>
      </c>
      <c r="T21" s="116">
        <v>7.3</v>
      </c>
      <c r="U21" s="116">
        <v>7.18</v>
      </c>
      <c r="V21" s="116">
        <v>6.646</v>
      </c>
      <c r="W21" s="116">
        <v>6.149</v>
      </c>
      <c r="X21" s="116">
        <v>5.484</v>
      </c>
      <c r="Y21" s="116">
        <v>4.808</v>
      </c>
      <c r="Z21" s="117">
        <f t="shared" si="0"/>
        <v>7.020208333333333</v>
      </c>
      <c r="AA21" s="118">
        <v>9.73</v>
      </c>
      <c r="AB21" s="119" t="s">
        <v>157</v>
      </c>
      <c r="AC21" s="118">
        <v>3.743</v>
      </c>
      <c r="AD21" s="120" t="s">
        <v>451</v>
      </c>
    </row>
    <row r="22" spans="1:30" ht="11.25" customHeight="1">
      <c r="A22" s="82">
        <v>20</v>
      </c>
      <c r="B22" s="122">
        <v>4.86</v>
      </c>
      <c r="C22" s="122">
        <v>4.45</v>
      </c>
      <c r="D22" s="122">
        <v>3.954</v>
      </c>
      <c r="E22" s="122">
        <v>3.944</v>
      </c>
      <c r="F22" s="122">
        <v>3.533</v>
      </c>
      <c r="G22" s="122">
        <v>2.869</v>
      </c>
      <c r="H22" s="122">
        <v>3.259</v>
      </c>
      <c r="I22" s="122">
        <v>5.509</v>
      </c>
      <c r="J22" s="122">
        <v>9.16</v>
      </c>
      <c r="K22" s="122">
        <v>12.76</v>
      </c>
      <c r="L22" s="122">
        <v>15.55</v>
      </c>
      <c r="M22" s="122">
        <v>17.48</v>
      </c>
      <c r="N22" s="122">
        <v>15.94</v>
      </c>
      <c r="O22" s="122">
        <v>15.77</v>
      </c>
      <c r="P22" s="122">
        <v>15.71</v>
      </c>
      <c r="Q22" s="122">
        <v>14.97</v>
      </c>
      <c r="R22" s="122">
        <v>12.89</v>
      </c>
      <c r="S22" s="122">
        <v>11.52</v>
      </c>
      <c r="T22" s="122">
        <v>10.44</v>
      </c>
      <c r="U22" s="122">
        <v>9.27</v>
      </c>
      <c r="V22" s="122">
        <v>8.34</v>
      </c>
      <c r="W22" s="122">
        <v>7.48</v>
      </c>
      <c r="X22" s="122">
        <v>6.192</v>
      </c>
      <c r="Y22" s="122">
        <v>5.78</v>
      </c>
      <c r="Z22" s="123">
        <f t="shared" si="0"/>
        <v>9.234583333333335</v>
      </c>
      <c r="AA22" s="105">
        <v>18.15</v>
      </c>
      <c r="AB22" s="124" t="s">
        <v>11</v>
      </c>
      <c r="AC22" s="105">
        <v>2.7</v>
      </c>
      <c r="AD22" s="125" t="s">
        <v>305</v>
      </c>
    </row>
    <row r="23" spans="1:30" ht="11.25" customHeight="1">
      <c r="A23" s="78">
        <v>21</v>
      </c>
      <c r="B23" s="116">
        <v>6.296</v>
      </c>
      <c r="C23" s="116">
        <v>6.222</v>
      </c>
      <c r="D23" s="116">
        <v>4.428</v>
      </c>
      <c r="E23" s="116">
        <v>2.93</v>
      </c>
      <c r="F23" s="116">
        <v>2.308</v>
      </c>
      <c r="G23" s="116">
        <v>1.771</v>
      </c>
      <c r="H23" s="116">
        <v>6.403</v>
      </c>
      <c r="I23" s="116">
        <v>8.26</v>
      </c>
      <c r="J23" s="116">
        <v>9.62</v>
      </c>
      <c r="K23" s="116">
        <v>10.91</v>
      </c>
      <c r="L23" s="116">
        <v>12.42</v>
      </c>
      <c r="M23" s="116">
        <v>13.17</v>
      </c>
      <c r="N23" s="116">
        <v>12.37</v>
      </c>
      <c r="O23" s="116">
        <v>12.55</v>
      </c>
      <c r="P23" s="116">
        <v>12.2</v>
      </c>
      <c r="Q23" s="116">
        <v>11.6</v>
      </c>
      <c r="R23" s="116">
        <v>10.1</v>
      </c>
      <c r="S23" s="116">
        <v>9.29</v>
      </c>
      <c r="T23" s="116">
        <v>8.13</v>
      </c>
      <c r="U23" s="116">
        <v>6.002</v>
      </c>
      <c r="V23" s="116">
        <v>5.685</v>
      </c>
      <c r="W23" s="116">
        <v>4.165</v>
      </c>
      <c r="X23" s="116">
        <v>4.197</v>
      </c>
      <c r="Y23" s="116">
        <v>4.894</v>
      </c>
      <c r="Z23" s="117">
        <f t="shared" si="0"/>
        <v>7.746708333333333</v>
      </c>
      <c r="AA23" s="118">
        <v>13.43</v>
      </c>
      <c r="AB23" s="119" t="s">
        <v>270</v>
      </c>
      <c r="AC23" s="118">
        <v>1.549</v>
      </c>
      <c r="AD23" s="120" t="s">
        <v>452</v>
      </c>
    </row>
    <row r="24" spans="1:30" ht="11.25" customHeight="1">
      <c r="A24" s="78">
        <v>22</v>
      </c>
      <c r="B24" s="116">
        <v>4.746</v>
      </c>
      <c r="C24" s="116">
        <v>6.668</v>
      </c>
      <c r="D24" s="116">
        <v>5.686</v>
      </c>
      <c r="E24" s="116">
        <v>5.993</v>
      </c>
      <c r="F24" s="116">
        <v>6.764</v>
      </c>
      <c r="G24" s="116">
        <v>6.447</v>
      </c>
      <c r="H24" s="116">
        <v>7.88</v>
      </c>
      <c r="I24" s="116">
        <v>9.85</v>
      </c>
      <c r="J24" s="116">
        <v>8.61</v>
      </c>
      <c r="K24" s="116">
        <v>9.86</v>
      </c>
      <c r="L24" s="116">
        <v>12.1</v>
      </c>
      <c r="M24" s="116">
        <v>13.59</v>
      </c>
      <c r="N24" s="116">
        <v>13.71</v>
      </c>
      <c r="O24" s="116">
        <v>13.74</v>
      </c>
      <c r="P24" s="116">
        <v>13.53</v>
      </c>
      <c r="Q24" s="116">
        <v>12.95</v>
      </c>
      <c r="R24" s="116">
        <v>11.68</v>
      </c>
      <c r="S24" s="116">
        <v>10.94</v>
      </c>
      <c r="T24" s="116">
        <v>10.02</v>
      </c>
      <c r="U24" s="116">
        <v>10.47</v>
      </c>
      <c r="V24" s="116">
        <v>9.89</v>
      </c>
      <c r="W24" s="116">
        <v>8.52</v>
      </c>
      <c r="X24" s="116">
        <v>6.392</v>
      </c>
      <c r="Y24" s="116">
        <v>6.097</v>
      </c>
      <c r="Z24" s="117">
        <f t="shared" si="0"/>
        <v>9.422208333333332</v>
      </c>
      <c r="AA24" s="118">
        <v>14.51</v>
      </c>
      <c r="AB24" s="119" t="s">
        <v>453</v>
      </c>
      <c r="AC24" s="118">
        <v>4.524</v>
      </c>
      <c r="AD24" s="120" t="s">
        <v>448</v>
      </c>
    </row>
    <row r="25" spans="1:30" ht="11.25" customHeight="1">
      <c r="A25" s="78">
        <v>23</v>
      </c>
      <c r="B25" s="116">
        <v>6.276</v>
      </c>
      <c r="C25" s="116">
        <v>6.034</v>
      </c>
      <c r="D25" s="116">
        <v>5.611</v>
      </c>
      <c r="E25" s="116">
        <v>5.527</v>
      </c>
      <c r="F25" s="116">
        <v>5.538</v>
      </c>
      <c r="G25" s="116">
        <v>5.644</v>
      </c>
      <c r="H25" s="116">
        <v>5.465</v>
      </c>
      <c r="I25" s="116">
        <v>7.08</v>
      </c>
      <c r="J25" s="116">
        <v>7.26</v>
      </c>
      <c r="K25" s="116">
        <v>7.58</v>
      </c>
      <c r="L25" s="116">
        <v>9.02</v>
      </c>
      <c r="M25" s="116">
        <v>10.47</v>
      </c>
      <c r="N25" s="116">
        <v>10.14</v>
      </c>
      <c r="O25" s="116">
        <v>10.84</v>
      </c>
      <c r="P25" s="116">
        <v>11.45</v>
      </c>
      <c r="Q25" s="116">
        <v>11.02</v>
      </c>
      <c r="R25" s="116">
        <v>10.85</v>
      </c>
      <c r="S25" s="116">
        <v>10.89</v>
      </c>
      <c r="T25" s="116">
        <v>10.78</v>
      </c>
      <c r="U25" s="116">
        <v>10.37</v>
      </c>
      <c r="V25" s="116">
        <v>10.48</v>
      </c>
      <c r="W25" s="116">
        <v>9.95</v>
      </c>
      <c r="X25" s="116">
        <v>9.63</v>
      </c>
      <c r="Y25" s="116">
        <v>9.37</v>
      </c>
      <c r="Z25" s="117">
        <f t="shared" si="0"/>
        <v>8.636458333333332</v>
      </c>
      <c r="AA25" s="118">
        <v>11.56</v>
      </c>
      <c r="AB25" s="119" t="s">
        <v>454</v>
      </c>
      <c r="AC25" s="118">
        <v>5.275</v>
      </c>
      <c r="AD25" s="120" t="s">
        <v>455</v>
      </c>
    </row>
    <row r="26" spans="1:30" ht="11.25" customHeight="1">
      <c r="A26" s="78">
        <v>24</v>
      </c>
      <c r="B26" s="116">
        <v>8.91</v>
      </c>
      <c r="C26" s="116">
        <v>8.82</v>
      </c>
      <c r="D26" s="116">
        <v>8.82</v>
      </c>
      <c r="E26" s="116">
        <v>8.64</v>
      </c>
      <c r="F26" s="116">
        <v>8.27</v>
      </c>
      <c r="G26" s="116">
        <v>8.11</v>
      </c>
      <c r="H26" s="116">
        <v>7.9</v>
      </c>
      <c r="I26" s="116">
        <v>7.69</v>
      </c>
      <c r="J26" s="116">
        <v>7.56</v>
      </c>
      <c r="K26" s="116">
        <v>8.17</v>
      </c>
      <c r="L26" s="116">
        <v>8.83</v>
      </c>
      <c r="M26" s="116">
        <v>9.14</v>
      </c>
      <c r="N26" s="116">
        <v>9.72</v>
      </c>
      <c r="O26" s="116">
        <v>10.11</v>
      </c>
      <c r="P26" s="116">
        <v>9.97</v>
      </c>
      <c r="Q26" s="116">
        <v>9.22</v>
      </c>
      <c r="R26" s="116">
        <v>8.51</v>
      </c>
      <c r="S26" s="116">
        <v>7.93</v>
      </c>
      <c r="T26" s="116">
        <v>7.5</v>
      </c>
      <c r="U26" s="116">
        <v>6.811</v>
      </c>
      <c r="V26" s="116">
        <v>6.116</v>
      </c>
      <c r="W26" s="116">
        <v>5.599</v>
      </c>
      <c r="X26" s="116">
        <v>4.71</v>
      </c>
      <c r="Y26" s="116">
        <v>4.266</v>
      </c>
      <c r="Z26" s="117">
        <f t="shared" si="0"/>
        <v>7.97175</v>
      </c>
      <c r="AA26" s="118">
        <v>10.57</v>
      </c>
      <c r="AB26" s="119" t="s">
        <v>456</v>
      </c>
      <c r="AC26" s="118">
        <v>3.708</v>
      </c>
      <c r="AD26" s="120" t="s">
        <v>457</v>
      </c>
    </row>
    <row r="27" spans="1:30" ht="11.25" customHeight="1">
      <c r="A27" s="78">
        <v>25</v>
      </c>
      <c r="B27" s="116">
        <v>3.425</v>
      </c>
      <c r="C27" s="116">
        <v>2.319</v>
      </c>
      <c r="D27" s="116">
        <v>2.024</v>
      </c>
      <c r="E27" s="116">
        <v>2.985</v>
      </c>
      <c r="F27" s="116">
        <v>1.951</v>
      </c>
      <c r="G27" s="116">
        <v>1.698</v>
      </c>
      <c r="H27" s="116">
        <v>0.928</v>
      </c>
      <c r="I27" s="116">
        <v>3.28</v>
      </c>
      <c r="J27" s="116">
        <v>7.07</v>
      </c>
      <c r="K27" s="116">
        <v>9.96</v>
      </c>
      <c r="L27" s="116">
        <v>12.45</v>
      </c>
      <c r="M27" s="116">
        <v>12.3</v>
      </c>
      <c r="N27" s="116">
        <v>11.18</v>
      </c>
      <c r="O27" s="116">
        <v>10.99</v>
      </c>
      <c r="P27" s="116">
        <v>10.86</v>
      </c>
      <c r="Q27" s="116">
        <v>10.3</v>
      </c>
      <c r="R27" s="116">
        <v>8.62</v>
      </c>
      <c r="S27" s="116">
        <v>7.29</v>
      </c>
      <c r="T27" s="116">
        <v>7.09</v>
      </c>
      <c r="U27" s="116">
        <v>7.21</v>
      </c>
      <c r="V27" s="116">
        <v>5.898</v>
      </c>
      <c r="W27" s="116">
        <v>6.806</v>
      </c>
      <c r="X27" s="116">
        <v>5.93</v>
      </c>
      <c r="Y27" s="116">
        <v>6.099</v>
      </c>
      <c r="Z27" s="117">
        <f t="shared" si="0"/>
        <v>6.6109583333333335</v>
      </c>
      <c r="AA27" s="118">
        <v>13.76</v>
      </c>
      <c r="AB27" s="119" t="s">
        <v>424</v>
      </c>
      <c r="AC27" s="118">
        <v>0.611</v>
      </c>
      <c r="AD27" s="120" t="s">
        <v>114</v>
      </c>
    </row>
    <row r="28" spans="1:30" ht="11.25" customHeight="1">
      <c r="A28" s="78">
        <v>26</v>
      </c>
      <c r="B28" s="116">
        <v>4.504</v>
      </c>
      <c r="C28" s="116">
        <v>3.945</v>
      </c>
      <c r="D28" s="116">
        <v>4.24</v>
      </c>
      <c r="E28" s="116">
        <v>4.473</v>
      </c>
      <c r="F28" s="116">
        <v>5.043</v>
      </c>
      <c r="G28" s="116">
        <v>5.276</v>
      </c>
      <c r="H28" s="116">
        <v>5.128</v>
      </c>
      <c r="I28" s="116">
        <v>5.731</v>
      </c>
      <c r="J28" s="116">
        <v>6.375</v>
      </c>
      <c r="K28" s="116">
        <v>8.08</v>
      </c>
      <c r="L28" s="116">
        <v>9.24</v>
      </c>
      <c r="M28" s="116">
        <v>9.06</v>
      </c>
      <c r="N28" s="116">
        <v>10.19</v>
      </c>
      <c r="O28" s="116">
        <v>10.87</v>
      </c>
      <c r="P28" s="116">
        <v>10.7</v>
      </c>
      <c r="Q28" s="116">
        <v>10.59</v>
      </c>
      <c r="R28" s="116">
        <v>11.3</v>
      </c>
      <c r="S28" s="116">
        <v>10.98</v>
      </c>
      <c r="T28" s="116">
        <v>10.76</v>
      </c>
      <c r="U28" s="116">
        <v>11.07</v>
      </c>
      <c r="V28" s="116">
        <v>9.91</v>
      </c>
      <c r="W28" s="116">
        <v>9.79</v>
      </c>
      <c r="X28" s="116">
        <v>9.13</v>
      </c>
      <c r="Y28" s="116">
        <v>8.56</v>
      </c>
      <c r="Z28" s="117">
        <f t="shared" si="0"/>
        <v>8.122708333333332</v>
      </c>
      <c r="AA28" s="118">
        <v>11.74</v>
      </c>
      <c r="AB28" s="119" t="s">
        <v>458</v>
      </c>
      <c r="AC28" s="118">
        <v>3.459</v>
      </c>
      <c r="AD28" s="120" t="s">
        <v>459</v>
      </c>
    </row>
    <row r="29" spans="1:30" ht="11.25" customHeight="1">
      <c r="A29" s="78">
        <v>27</v>
      </c>
      <c r="B29" s="116">
        <v>7.76</v>
      </c>
      <c r="C29" s="116">
        <v>7.78</v>
      </c>
      <c r="D29" s="116">
        <v>7.19</v>
      </c>
      <c r="E29" s="116">
        <v>6.279</v>
      </c>
      <c r="F29" s="116">
        <v>6.459</v>
      </c>
      <c r="G29" s="116">
        <v>5.889</v>
      </c>
      <c r="H29" s="116">
        <v>4.686</v>
      </c>
      <c r="I29" s="116">
        <v>7</v>
      </c>
      <c r="J29" s="116">
        <v>9.66</v>
      </c>
      <c r="K29" s="116">
        <v>11.09</v>
      </c>
      <c r="L29" s="116">
        <v>10.6</v>
      </c>
      <c r="M29" s="116">
        <v>11.65</v>
      </c>
      <c r="N29" s="116">
        <v>10.52</v>
      </c>
      <c r="O29" s="116">
        <v>10.06</v>
      </c>
      <c r="P29" s="116">
        <v>9.37</v>
      </c>
      <c r="Q29" s="116">
        <v>8.17</v>
      </c>
      <c r="R29" s="116">
        <v>6.745</v>
      </c>
      <c r="S29" s="116">
        <v>6.027</v>
      </c>
      <c r="T29" s="116">
        <v>5.731</v>
      </c>
      <c r="U29" s="116">
        <v>5.458</v>
      </c>
      <c r="V29" s="116">
        <v>3.862</v>
      </c>
      <c r="W29" s="116">
        <v>2.922</v>
      </c>
      <c r="X29" s="116">
        <v>2.89</v>
      </c>
      <c r="Y29" s="116">
        <v>2.078</v>
      </c>
      <c r="Z29" s="117">
        <f t="shared" si="0"/>
        <v>7.078166666666665</v>
      </c>
      <c r="AA29" s="118">
        <v>12.24</v>
      </c>
      <c r="AB29" s="119" t="s">
        <v>368</v>
      </c>
      <c r="AC29" s="118">
        <v>1.909</v>
      </c>
      <c r="AD29" s="120" t="s">
        <v>460</v>
      </c>
    </row>
    <row r="30" spans="1:30" ht="11.25" customHeight="1">
      <c r="A30" s="78">
        <v>28</v>
      </c>
      <c r="B30" s="116">
        <v>2.036</v>
      </c>
      <c r="C30" s="116">
        <v>1.129</v>
      </c>
      <c r="D30" s="116">
        <v>1.688</v>
      </c>
      <c r="E30" s="116">
        <v>0.96</v>
      </c>
      <c r="F30" s="116">
        <v>1.118</v>
      </c>
      <c r="G30" s="116">
        <v>1.076</v>
      </c>
      <c r="H30" s="116">
        <v>1.255</v>
      </c>
      <c r="I30" s="116">
        <v>2.395</v>
      </c>
      <c r="J30" s="116">
        <v>4.433</v>
      </c>
      <c r="K30" s="116">
        <v>6.754</v>
      </c>
      <c r="L30" s="116">
        <v>8.04</v>
      </c>
      <c r="M30" s="116">
        <v>8.29</v>
      </c>
      <c r="N30" s="116">
        <v>9.1</v>
      </c>
      <c r="O30" s="116">
        <v>9.16</v>
      </c>
      <c r="P30" s="116">
        <v>8.49</v>
      </c>
      <c r="Q30" s="116">
        <v>7.81</v>
      </c>
      <c r="R30" s="116">
        <v>7.43</v>
      </c>
      <c r="S30" s="116">
        <v>6.796</v>
      </c>
      <c r="T30" s="116">
        <v>6.299</v>
      </c>
      <c r="U30" s="116">
        <v>5.974</v>
      </c>
      <c r="V30" s="116">
        <v>5.349</v>
      </c>
      <c r="W30" s="116">
        <v>4.705</v>
      </c>
      <c r="X30" s="116">
        <v>4.147</v>
      </c>
      <c r="Y30" s="116">
        <v>3.376</v>
      </c>
      <c r="Z30" s="117">
        <f t="shared" si="0"/>
        <v>4.90875</v>
      </c>
      <c r="AA30" s="118">
        <v>9.56</v>
      </c>
      <c r="AB30" s="119" t="s">
        <v>461</v>
      </c>
      <c r="AC30" s="118">
        <v>0.39</v>
      </c>
      <c r="AD30" s="120" t="s">
        <v>434</v>
      </c>
    </row>
    <row r="31" spans="1:30" ht="11.25" customHeight="1">
      <c r="A31" s="78">
        <v>29</v>
      </c>
      <c r="B31" s="116">
        <v>2.648</v>
      </c>
      <c r="C31" s="116">
        <v>2.194</v>
      </c>
      <c r="D31" s="116">
        <v>1.846</v>
      </c>
      <c r="E31" s="116">
        <v>1.719</v>
      </c>
      <c r="F31" s="116">
        <v>1.572</v>
      </c>
      <c r="G31" s="116">
        <v>2.11</v>
      </c>
      <c r="H31" s="116">
        <v>1.73</v>
      </c>
      <c r="I31" s="116">
        <v>4.317</v>
      </c>
      <c r="J31" s="116">
        <v>7.53</v>
      </c>
      <c r="K31" s="116">
        <v>9.87</v>
      </c>
      <c r="L31" s="116">
        <v>11.58</v>
      </c>
      <c r="M31" s="116">
        <v>14.1</v>
      </c>
      <c r="N31" s="116">
        <v>14.07</v>
      </c>
      <c r="O31" s="116">
        <v>14.18</v>
      </c>
      <c r="P31" s="116">
        <v>13.55</v>
      </c>
      <c r="Q31" s="116">
        <v>12.4</v>
      </c>
      <c r="R31" s="116">
        <v>11.36</v>
      </c>
      <c r="S31" s="116">
        <v>10.27</v>
      </c>
      <c r="T31" s="116">
        <v>10.89</v>
      </c>
      <c r="U31" s="116">
        <v>10.57</v>
      </c>
      <c r="V31" s="116">
        <v>9.74</v>
      </c>
      <c r="W31" s="116">
        <v>8.87</v>
      </c>
      <c r="X31" s="116">
        <v>9.12</v>
      </c>
      <c r="Y31" s="116">
        <v>9.23</v>
      </c>
      <c r="Z31" s="117">
        <f t="shared" si="0"/>
        <v>8.144416666666668</v>
      </c>
      <c r="AA31" s="118">
        <v>14.34</v>
      </c>
      <c r="AB31" s="119" t="s">
        <v>462</v>
      </c>
      <c r="AC31" s="118">
        <v>8.77</v>
      </c>
      <c r="AD31" s="120" t="s">
        <v>463</v>
      </c>
    </row>
    <row r="32" spans="1:30" ht="11.25" customHeight="1">
      <c r="A32" s="78">
        <v>30</v>
      </c>
      <c r="B32" s="116">
        <v>8.93</v>
      </c>
      <c r="C32" s="116">
        <v>8.63</v>
      </c>
      <c r="D32" s="116">
        <v>8.23</v>
      </c>
      <c r="E32" s="116">
        <v>8.46</v>
      </c>
      <c r="F32" s="116">
        <v>8.58</v>
      </c>
      <c r="G32" s="116">
        <v>8.53</v>
      </c>
      <c r="H32" s="116">
        <v>8.54</v>
      </c>
      <c r="I32" s="116">
        <v>9.09</v>
      </c>
      <c r="J32" s="116">
        <v>9.86</v>
      </c>
      <c r="K32" s="116">
        <v>10.05</v>
      </c>
      <c r="L32" s="116">
        <v>10.2</v>
      </c>
      <c r="M32" s="116">
        <v>10.01</v>
      </c>
      <c r="N32" s="116">
        <v>10.34</v>
      </c>
      <c r="O32" s="116">
        <v>10.85</v>
      </c>
      <c r="P32" s="116">
        <v>10.88</v>
      </c>
      <c r="Q32" s="116">
        <v>10.54</v>
      </c>
      <c r="R32" s="116">
        <v>10.14</v>
      </c>
      <c r="S32" s="116">
        <v>9.68</v>
      </c>
      <c r="T32" s="116">
        <v>10</v>
      </c>
      <c r="U32" s="116">
        <v>8.18</v>
      </c>
      <c r="V32" s="116">
        <v>9.74</v>
      </c>
      <c r="W32" s="116">
        <v>9.02</v>
      </c>
      <c r="X32" s="116">
        <v>9.14</v>
      </c>
      <c r="Y32" s="116">
        <v>8.58</v>
      </c>
      <c r="Z32" s="117">
        <f t="shared" si="0"/>
        <v>9.425000000000002</v>
      </c>
      <c r="AA32" s="118">
        <v>11.02</v>
      </c>
      <c r="AB32" s="119" t="s">
        <v>444</v>
      </c>
      <c r="AC32" s="118">
        <v>7.92</v>
      </c>
      <c r="AD32" s="120" t="s">
        <v>464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66</v>
      </c>
      <c r="B34" s="126">
        <f aca="true" t="shared" si="1" ref="B34:Y34">AVERAGE(B3:B33)</f>
        <v>8.121466666666667</v>
      </c>
      <c r="C34" s="126">
        <f t="shared" si="1"/>
        <v>7.949033333333332</v>
      </c>
      <c r="D34" s="126">
        <f t="shared" si="1"/>
        <v>7.4875</v>
      </c>
      <c r="E34" s="126">
        <f t="shared" si="1"/>
        <v>7.4543333333333335</v>
      </c>
      <c r="F34" s="126">
        <f t="shared" si="1"/>
        <v>7.137066666666668</v>
      </c>
      <c r="G34" s="126">
        <f t="shared" si="1"/>
        <v>7.037700000000002</v>
      </c>
      <c r="H34" s="126">
        <f t="shared" si="1"/>
        <v>7.378266666666666</v>
      </c>
      <c r="I34" s="126">
        <f t="shared" si="1"/>
        <v>8.941933333333333</v>
      </c>
      <c r="J34" s="126">
        <f t="shared" si="1"/>
        <v>10.882933333333336</v>
      </c>
      <c r="K34" s="126">
        <f t="shared" si="1"/>
        <v>12.690466666666667</v>
      </c>
      <c r="L34" s="126">
        <f t="shared" si="1"/>
        <v>13.875</v>
      </c>
      <c r="M34" s="126">
        <f t="shared" si="1"/>
        <v>14.502333333333333</v>
      </c>
      <c r="N34" s="126">
        <f t="shared" si="1"/>
        <v>14.215666666666664</v>
      </c>
      <c r="O34" s="126">
        <f t="shared" si="1"/>
        <v>14.265000000000002</v>
      </c>
      <c r="P34" s="126">
        <f t="shared" si="1"/>
        <v>13.889666666666667</v>
      </c>
      <c r="Q34" s="126">
        <f t="shared" si="1"/>
        <v>13.205666666666668</v>
      </c>
      <c r="R34" s="126">
        <f t="shared" si="1"/>
        <v>12.219500000000004</v>
      </c>
      <c r="S34" s="126">
        <f t="shared" si="1"/>
        <v>11.530766666666667</v>
      </c>
      <c r="T34" s="126">
        <f t="shared" si="1"/>
        <v>10.868666666666662</v>
      </c>
      <c r="U34" s="126">
        <f t="shared" si="1"/>
        <v>10.301633333333335</v>
      </c>
      <c r="V34" s="126">
        <f t="shared" si="1"/>
        <v>9.721466666666666</v>
      </c>
      <c r="W34" s="126">
        <f t="shared" si="1"/>
        <v>9.14263333333333</v>
      </c>
      <c r="X34" s="126">
        <f t="shared" si="1"/>
        <v>8.869233333333334</v>
      </c>
      <c r="Y34" s="126">
        <f t="shared" si="1"/>
        <v>8.593866666666665</v>
      </c>
      <c r="Z34" s="126">
        <f>AVERAGE(B3:Y33)</f>
        <v>10.428408333333339</v>
      </c>
      <c r="AA34" s="127">
        <f>AVERAGE(AA3:AA33)</f>
        <v>15.708333333333334</v>
      </c>
      <c r="AB34" s="128"/>
      <c r="AC34" s="127">
        <f>AVERAGE(AC3:AC33)</f>
        <v>5.733299999999999</v>
      </c>
      <c r="AD34" s="128"/>
    </row>
    <row r="35" ht="9.75" customHeight="1"/>
    <row r="36" spans="1:9" ht="11.25" customHeight="1">
      <c r="A36" s="67" t="s">
        <v>67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68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69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70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71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72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73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74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75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76</v>
      </c>
      <c r="B45" s="74"/>
      <c r="C45" s="74" t="s">
        <v>3</v>
      </c>
      <c r="D45" s="76" t="s">
        <v>6</v>
      </c>
      <c r="E45" s="67"/>
      <c r="F45" s="75" t="s">
        <v>77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21.04</v>
      </c>
      <c r="C46" s="106">
        <f>MATCH(B46,AA3:AA33,0)</f>
        <v>9</v>
      </c>
      <c r="D46" s="107" t="str">
        <f>INDEX(AB3:AB33,C46,1)</f>
        <v>11:41</v>
      </c>
      <c r="E46" s="121"/>
      <c r="F46" s="104"/>
      <c r="G46" s="105">
        <f>MIN(AC3:AC33)</f>
        <v>0.39</v>
      </c>
      <c r="H46" s="106">
        <f>MATCH(G46,AC3:AC33,0)</f>
        <v>28</v>
      </c>
      <c r="I46" s="107" t="str">
        <f>INDEX(AD3:AD33,H46,1)</f>
        <v>06:16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2012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6.614</v>
      </c>
      <c r="C3" s="116">
        <v>7.46</v>
      </c>
      <c r="D3" s="116">
        <v>6.965</v>
      </c>
      <c r="E3" s="116">
        <v>5.317</v>
      </c>
      <c r="F3" s="116">
        <v>7.25</v>
      </c>
      <c r="G3" s="116">
        <v>5.645</v>
      </c>
      <c r="H3" s="116">
        <v>7.72</v>
      </c>
      <c r="I3" s="116">
        <v>6.999</v>
      </c>
      <c r="J3" s="116">
        <v>6.618</v>
      </c>
      <c r="K3" s="116">
        <v>6.027</v>
      </c>
      <c r="L3" s="116">
        <v>5.594</v>
      </c>
      <c r="M3" s="116">
        <v>3.123</v>
      </c>
      <c r="N3" s="116">
        <v>3.039</v>
      </c>
      <c r="O3" s="116">
        <v>3.44</v>
      </c>
      <c r="P3" s="116">
        <v>3.704</v>
      </c>
      <c r="Q3" s="116">
        <v>3.63</v>
      </c>
      <c r="R3" s="116">
        <v>3.282</v>
      </c>
      <c r="S3" s="116">
        <v>2.142</v>
      </c>
      <c r="T3" s="116">
        <v>1.677</v>
      </c>
      <c r="U3" s="116">
        <v>2.068</v>
      </c>
      <c r="V3" s="116">
        <v>0.148</v>
      </c>
      <c r="W3" s="116">
        <v>1.414</v>
      </c>
      <c r="X3" s="116">
        <v>-0.422</v>
      </c>
      <c r="Y3" s="116">
        <v>-0.464</v>
      </c>
      <c r="Z3" s="117">
        <f aca="true" t="shared" si="0" ref="Z3:Z33">AVERAGE(B3:Y3)</f>
        <v>4.124583333333333</v>
      </c>
      <c r="AA3" s="118">
        <v>8.6</v>
      </c>
      <c r="AB3" s="119" t="s">
        <v>192</v>
      </c>
      <c r="AC3" s="118">
        <v>-0.506</v>
      </c>
      <c r="AD3" s="120" t="s">
        <v>31</v>
      </c>
    </row>
    <row r="4" spans="1:30" ht="11.25" customHeight="1">
      <c r="A4" s="78">
        <v>2</v>
      </c>
      <c r="B4" s="116">
        <v>0.57</v>
      </c>
      <c r="C4" s="116">
        <v>3.198</v>
      </c>
      <c r="D4" s="116">
        <v>0.327</v>
      </c>
      <c r="E4" s="116">
        <v>-0.506</v>
      </c>
      <c r="F4" s="116">
        <v>-0.675</v>
      </c>
      <c r="G4" s="116">
        <v>0.696</v>
      </c>
      <c r="H4" s="116">
        <v>-0.253</v>
      </c>
      <c r="I4" s="116">
        <v>1.688</v>
      </c>
      <c r="J4" s="116">
        <v>3.569</v>
      </c>
      <c r="K4" s="116">
        <v>5.027</v>
      </c>
      <c r="L4" s="116">
        <v>6.457</v>
      </c>
      <c r="M4" s="116">
        <v>6.976</v>
      </c>
      <c r="N4" s="116">
        <v>6.529</v>
      </c>
      <c r="O4" s="116">
        <v>6.631</v>
      </c>
      <c r="P4" s="116">
        <v>6.569</v>
      </c>
      <c r="Q4" s="116">
        <v>6.466</v>
      </c>
      <c r="R4" s="116">
        <v>6.073</v>
      </c>
      <c r="S4" s="121">
        <v>6.114</v>
      </c>
      <c r="T4" s="116">
        <v>6.125</v>
      </c>
      <c r="U4" s="116">
        <v>6.41</v>
      </c>
      <c r="V4" s="116">
        <v>4.486</v>
      </c>
      <c r="W4" s="116">
        <v>3.451</v>
      </c>
      <c r="X4" s="116">
        <v>2.997</v>
      </c>
      <c r="Y4" s="116">
        <v>2.934</v>
      </c>
      <c r="Z4" s="117">
        <f t="shared" si="0"/>
        <v>3.827458333333333</v>
      </c>
      <c r="AA4" s="118">
        <v>8.84</v>
      </c>
      <c r="AB4" s="119" t="s">
        <v>419</v>
      </c>
      <c r="AC4" s="118">
        <v>-0.939</v>
      </c>
      <c r="AD4" s="120" t="s">
        <v>465</v>
      </c>
    </row>
    <row r="5" spans="1:30" ht="11.25" customHeight="1">
      <c r="A5" s="78">
        <v>3</v>
      </c>
      <c r="B5" s="116">
        <v>3.112</v>
      </c>
      <c r="C5" s="116">
        <v>3.862</v>
      </c>
      <c r="D5" s="116">
        <v>4.349</v>
      </c>
      <c r="E5" s="116">
        <v>4.37</v>
      </c>
      <c r="F5" s="116">
        <v>4.804</v>
      </c>
      <c r="G5" s="116">
        <v>5.47</v>
      </c>
      <c r="H5" s="116">
        <v>6.326</v>
      </c>
      <c r="I5" s="116">
        <v>7.14</v>
      </c>
      <c r="J5" s="116">
        <v>7.51</v>
      </c>
      <c r="K5" s="116">
        <v>8.24</v>
      </c>
      <c r="L5" s="116">
        <v>8.43</v>
      </c>
      <c r="M5" s="116">
        <v>8.99</v>
      </c>
      <c r="N5" s="116">
        <v>9.17</v>
      </c>
      <c r="O5" s="116">
        <v>9.32</v>
      </c>
      <c r="P5" s="116">
        <v>9.43</v>
      </c>
      <c r="Q5" s="116">
        <v>8.93</v>
      </c>
      <c r="R5" s="116">
        <v>9.05</v>
      </c>
      <c r="S5" s="116">
        <v>9.64</v>
      </c>
      <c r="T5" s="116">
        <v>10.17</v>
      </c>
      <c r="U5" s="116">
        <v>10.24</v>
      </c>
      <c r="V5" s="116">
        <v>10.27</v>
      </c>
      <c r="W5" s="116">
        <v>7.72</v>
      </c>
      <c r="X5" s="116">
        <v>7.92</v>
      </c>
      <c r="Y5" s="116">
        <v>7.6</v>
      </c>
      <c r="Z5" s="117">
        <f t="shared" si="0"/>
        <v>7.585958333333333</v>
      </c>
      <c r="AA5" s="118">
        <v>10.44</v>
      </c>
      <c r="AB5" s="119" t="s">
        <v>466</v>
      </c>
      <c r="AC5" s="118">
        <v>2.733</v>
      </c>
      <c r="AD5" s="120" t="s">
        <v>467</v>
      </c>
    </row>
    <row r="6" spans="1:30" ht="11.25" customHeight="1">
      <c r="A6" s="78">
        <v>4</v>
      </c>
      <c r="B6" s="116">
        <v>6.872</v>
      </c>
      <c r="C6" s="116">
        <v>6.101</v>
      </c>
      <c r="D6" s="116">
        <v>6.323</v>
      </c>
      <c r="E6" s="116">
        <v>6.238</v>
      </c>
      <c r="F6" s="116">
        <v>6.672</v>
      </c>
      <c r="G6" s="116">
        <v>6.461</v>
      </c>
      <c r="H6" s="116">
        <v>6.133</v>
      </c>
      <c r="I6" s="116">
        <v>7.17</v>
      </c>
      <c r="J6" s="116">
        <v>7.21</v>
      </c>
      <c r="K6" s="116">
        <v>8.99</v>
      </c>
      <c r="L6" s="116">
        <v>9.58</v>
      </c>
      <c r="M6" s="116">
        <v>10.87</v>
      </c>
      <c r="N6" s="116">
        <v>11.81</v>
      </c>
      <c r="O6" s="116">
        <v>9.95</v>
      </c>
      <c r="P6" s="116">
        <v>10.9</v>
      </c>
      <c r="Q6" s="116">
        <v>10.11</v>
      </c>
      <c r="R6" s="116">
        <v>9.03</v>
      </c>
      <c r="S6" s="116">
        <v>7.77</v>
      </c>
      <c r="T6" s="116">
        <v>6.198</v>
      </c>
      <c r="U6" s="116">
        <v>5.416</v>
      </c>
      <c r="V6" s="116">
        <v>5.764</v>
      </c>
      <c r="W6" s="116">
        <v>4.623</v>
      </c>
      <c r="X6" s="116">
        <v>3.926</v>
      </c>
      <c r="Y6" s="116">
        <v>2.353</v>
      </c>
      <c r="Z6" s="117">
        <f t="shared" si="0"/>
        <v>7.352916666666668</v>
      </c>
      <c r="AA6" s="118">
        <v>11.96</v>
      </c>
      <c r="AB6" s="119" t="s">
        <v>64</v>
      </c>
      <c r="AC6" s="118">
        <v>2.279</v>
      </c>
      <c r="AD6" s="120" t="s">
        <v>354</v>
      </c>
    </row>
    <row r="7" spans="1:30" ht="11.25" customHeight="1">
      <c r="A7" s="78">
        <v>5</v>
      </c>
      <c r="B7" s="116">
        <v>3.662</v>
      </c>
      <c r="C7" s="116">
        <v>1.425</v>
      </c>
      <c r="D7" s="116">
        <v>1.752</v>
      </c>
      <c r="E7" s="116">
        <v>1.519</v>
      </c>
      <c r="F7" s="116">
        <v>3.282</v>
      </c>
      <c r="G7" s="116">
        <v>2.913</v>
      </c>
      <c r="H7" s="116">
        <v>2.934</v>
      </c>
      <c r="I7" s="116">
        <v>4.645</v>
      </c>
      <c r="J7" s="116">
        <v>6.83</v>
      </c>
      <c r="K7" s="116">
        <v>9.89</v>
      </c>
      <c r="L7" s="116">
        <v>12.15</v>
      </c>
      <c r="M7" s="116">
        <v>12.39</v>
      </c>
      <c r="N7" s="116">
        <v>12.68</v>
      </c>
      <c r="O7" s="116">
        <v>12.35</v>
      </c>
      <c r="P7" s="116">
        <v>11.95</v>
      </c>
      <c r="Q7" s="116">
        <v>11.46</v>
      </c>
      <c r="R7" s="116">
        <v>9.54</v>
      </c>
      <c r="S7" s="116">
        <v>9.39</v>
      </c>
      <c r="T7" s="116">
        <v>9.8</v>
      </c>
      <c r="U7" s="116">
        <v>8.47</v>
      </c>
      <c r="V7" s="116">
        <v>9.16</v>
      </c>
      <c r="W7" s="116">
        <v>9.74</v>
      </c>
      <c r="X7" s="116">
        <v>7.72</v>
      </c>
      <c r="Y7" s="116">
        <v>5.55</v>
      </c>
      <c r="Z7" s="117">
        <f t="shared" si="0"/>
        <v>7.550083333333334</v>
      </c>
      <c r="AA7" s="118">
        <v>13.37</v>
      </c>
      <c r="AB7" s="119" t="s">
        <v>53</v>
      </c>
      <c r="AC7" s="118">
        <v>1.224</v>
      </c>
      <c r="AD7" s="120" t="s">
        <v>468</v>
      </c>
    </row>
    <row r="8" spans="1:30" ht="11.25" customHeight="1">
      <c r="A8" s="78">
        <v>6</v>
      </c>
      <c r="B8" s="116">
        <v>7.44</v>
      </c>
      <c r="C8" s="116">
        <v>5.372</v>
      </c>
      <c r="D8" s="116">
        <v>6.153</v>
      </c>
      <c r="E8" s="116">
        <v>5.626</v>
      </c>
      <c r="F8" s="116">
        <v>5.573</v>
      </c>
      <c r="G8" s="116">
        <v>6.28</v>
      </c>
      <c r="H8" s="116">
        <v>6.396</v>
      </c>
      <c r="I8" s="116">
        <v>8.2</v>
      </c>
      <c r="J8" s="116">
        <v>7.28</v>
      </c>
      <c r="K8" s="116">
        <v>11.5</v>
      </c>
      <c r="L8" s="116">
        <v>13.57</v>
      </c>
      <c r="M8" s="116">
        <v>14.86</v>
      </c>
      <c r="N8" s="116">
        <v>14.36</v>
      </c>
      <c r="O8" s="116">
        <v>14.74</v>
      </c>
      <c r="P8" s="116">
        <v>12.44</v>
      </c>
      <c r="Q8" s="116">
        <v>10.2</v>
      </c>
      <c r="R8" s="116">
        <v>8.73</v>
      </c>
      <c r="S8" s="116">
        <v>7.75</v>
      </c>
      <c r="T8" s="116">
        <v>7</v>
      </c>
      <c r="U8" s="116">
        <v>6.464</v>
      </c>
      <c r="V8" s="116">
        <v>5.476</v>
      </c>
      <c r="W8" s="116">
        <v>5.095</v>
      </c>
      <c r="X8" s="116">
        <v>2.826</v>
      </c>
      <c r="Y8" s="116">
        <v>2.181</v>
      </c>
      <c r="Z8" s="117">
        <f t="shared" si="0"/>
        <v>8.146333333333333</v>
      </c>
      <c r="AA8" s="118">
        <v>16.23</v>
      </c>
      <c r="AB8" s="119" t="s">
        <v>392</v>
      </c>
      <c r="AC8" s="118">
        <v>2.023</v>
      </c>
      <c r="AD8" s="120" t="s">
        <v>460</v>
      </c>
    </row>
    <row r="9" spans="1:30" ht="11.25" customHeight="1">
      <c r="A9" s="78">
        <v>7</v>
      </c>
      <c r="B9" s="116">
        <v>2.794</v>
      </c>
      <c r="C9" s="116">
        <v>3.027</v>
      </c>
      <c r="D9" s="116">
        <v>2.574</v>
      </c>
      <c r="E9" s="116">
        <v>1.772</v>
      </c>
      <c r="F9" s="116">
        <v>0</v>
      </c>
      <c r="G9" s="116">
        <v>0.264</v>
      </c>
      <c r="H9" s="116">
        <v>-0.928</v>
      </c>
      <c r="I9" s="116">
        <v>0.253</v>
      </c>
      <c r="J9" s="116">
        <v>3.408</v>
      </c>
      <c r="K9" s="116">
        <v>7.51</v>
      </c>
      <c r="L9" s="116">
        <v>10.39</v>
      </c>
      <c r="M9" s="116">
        <v>11.93</v>
      </c>
      <c r="N9" s="116">
        <v>11.62</v>
      </c>
      <c r="O9" s="116">
        <v>11.15</v>
      </c>
      <c r="P9" s="116">
        <v>10.83</v>
      </c>
      <c r="Q9" s="116">
        <v>10.3</v>
      </c>
      <c r="R9" s="116">
        <v>8</v>
      </c>
      <c r="S9" s="116">
        <v>7.04</v>
      </c>
      <c r="T9" s="116">
        <v>5.244</v>
      </c>
      <c r="U9" s="116">
        <v>3.85</v>
      </c>
      <c r="V9" s="116">
        <v>2.901</v>
      </c>
      <c r="W9" s="116">
        <v>2.321</v>
      </c>
      <c r="X9" s="116">
        <v>4.537</v>
      </c>
      <c r="Y9" s="116">
        <v>1.709</v>
      </c>
      <c r="Z9" s="117">
        <f t="shared" si="0"/>
        <v>5.104</v>
      </c>
      <c r="AA9" s="118">
        <v>12.74</v>
      </c>
      <c r="AB9" s="119" t="s">
        <v>21</v>
      </c>
      <c r="AC9" s="118">
        <v>-0.981</v>
      </c>
      <c r="AD9" s="120" t="s">
        <v>135</v>
      </c>
    </row>
    <row r="10" spans="1:30" ht="11.25" customHeight="1">
      <c r="A10" s="78">
        <v>8</v>
      </c>
      <c r="B10" s="116">
        <v>1.519</v>
      </c>
      <c r="C10" s="116">
        <v>1.445</v>
      </c>
      <c r="D10" s="116">
        <v>5.405</v>
      </c>
      <c r="E10" s="116">
        <v>3.788</v>
      </c>
      <c r="F10" s="116">
        <v>2.173</v>
      </c>
      <c r="G10" s="116">
        <v>3.155</v>
      </c>
      <c r="H10" s="116">
        <v>2.11</v>
      </c>
      <c r="I10" s="116">
        <v>4.993</v>
      </c>
      <c r="J10" s="116">
        <v>6.051</v>
      </c>
      <c r="K10" s="116">
        <v>9.1</v>
      </c>
      <c r="L10" s="116">
        <v>12.03</v>
      </c>
      <c r="M10" s="116">
        <v>14.27</v>
      </c>
      <c r="N10" s="116">
        <v>13.24</v>
      </c>
      <c r="O10" s="116">
        <v>12.78</v>
      </c>
      <c r="P10" s="116">
        <v>12.78</v>
      </c>
      <c r="Q10" s="116">
        <v>9.01</v>
      </c>
      <c r="R10" s="116">
        <v>8.98</v>
      </c>
      <c r="S10" s="116">
        <v>7.85</v>
      </c>
      <c r="T10" s="116">
        <v>6.142</v>
      </c>
      <c r="U10" s="116">
        <v>4.632</v>
      </c>
      <c r="V10" s="116">
        <v>2.954</v>
      </c>
      <c r="W10" s="116">
        <v>2.279</v>
      </c>
      <c r="X10" s="116">
        <v>2.702</v>
      </c>
      <c r="Y10" s="116">
        <v>2.555</v>
      </c>
      <c r="Z10" s="117">
        <f t="shared" si="0"/>
        <v>6.330958333333334</v>
      </c>
      <c r="AA10" s="118">
        <v>14.61</v>
      </c>
      <c r="AB10" s="119" t="s">
        <v>146</v>
      </c>
      <c r="AC10" s="118">
        <v>1.107</v>
      </c>
      <c r="AD10" s="120" t="s">
        <v>161</v>
      </c>
    </row>
    <row r="11" spans="1:30" ht="11.25" customHeight="1">
      <c r="A11" s="78">
        <v>9</v>
      </c>
      <c r="B11" s="116">
        <v>1.203</v>
      </c>
      <c r="C11" s="116">
        <v>1.161</v>
      </c>
      <c r="D11" s="116">
        <v>0.95</v>
      </c>
      <c r="E11" s="116">
        <v>0.601</v>
      </c>
      <c r="F11" s="116">
        <v>0.718</v>
      </c>
      <c r="G11" s="116">
        <v>-1.055</v>
      </c>
      <c r="H11" s="116">
        <v>-2.058</v>
      </c>
      <c r="I11" s="116">
        <v>1.204</v>
      </c>
      <c r="J11" s="116">
        <v>3.199</v>
      </c>
      <c r="K11" s="116">
        <v>6.992</v>
      </c>
      <c r="L11" s="116">
        <v>6.643</v>
      </c>
      <c r="M11" s="116">
        <v>9.21</v>
      </c>
      <c r="N11" s="116">
        <v>8.76</v>
      </c>
      <c r="O11" s="116">
        <v>8.9</v>
      </c>
      <c r="P11" s="116">
        <v>8.41</v>
      </c>
      <c r="Q11" s="116">
        <v>7.45</v>
      </c>
      <c r="R11" s="116">
        <v>5.427</v>
      </c>
      <c r="S11" s="116">
        <v>4.75</v>
      </c>
      <c r="T11" s="116">
        <v>3.314</v>
      </c>
      <c r="U11" s="116">
        <v>2.142</v>
      </c>
      <c r="V11" s="116">
        <v>1.393</v>
      </c>
      <c r="W11" s="116">
        <v>0.464</v>
      </c>
      <c r="X11" s="116">
        <v>-0.633</v>
      </c>
      <c r="Y11" s="116">
        <v>-1.213</v>
      </c>
      <c r="Z11" s="117">
        <f t="shared" si="0"/>
        <v>3.2471666666666668</v>
      </c>
      <c r="AA11" s="118">
        <v>9.83</v>
      </c>
      <c r="AB11" s="119" t="s">
        <v>21</v>
      </c>
      <c r="AC11" s="118">
        <v>-2.132</v>
      </c>
      <c r="AD11" s="120" t="s">
        <v>469</v>
      </c>
    </row>
    <row r="12" spans="1:30" ht="11.25" customHeight="1">
      <c r="A12" s="82">
        <v>10</v>
      </c>
      <c r="B12" s="122">
        <v>-1.782</v>
      </c>
      <c r="C12" s="122">
        <v>-2.12</v>
      </c>
      <c r="D12" s="122">
        <v>-2.299</v>
      </c>
      <c r="E12" s="122">
        <v>-2.205</v>
      </c>
      <c r="F12" s="122">
        <v>-2.806</v>
      </c>
      <c r="G12" s="122">
        <v>-2.89</v>
      </c>
      <c r="H12" s="122">
        <v>-3.016</v>
      </c>
      <c r="I12" s="122">
        <v>-1.277</v>
      </c>
      <c r="J12" s="122">
        <v>2.946</v>
      </c>
      <c r="K12" s="122">
        <v>5.555</v>
      </c>
      <c r="L12" s="122">
        <v>5.809</v>
      </c>
      <c r="M12" s="122">
        <v>6.432</v>
      </c>
      <c r="N12" s="122">
        <v>5.386</v>
      </c>
      <c r="O12" s="122">
        <v>5.667</v>
      </c>
      <c r="P12" s="122">
        <v>5.625</v>
      </c>
      <c r="Q12" s="122">
        <v>5.19</v>
      </c>
      <c r="R12" s="122">
        <v>3.648</v>
      </c>
      <c r="S12" s="122">
        <v>2.425</v>
      </c>
      <c r="T12" s="122">
        <v>2.141</v>
      </c>
      <c r="U12" s="122">
        <v>0.971</v>
      </c>
      <c r="V12" s="122">
        <v>0.317</v>
      </c>
      <c r="W12" s="122">
        <v>0.507</v>
      </c>
      <c r="X12" s="122">
        <v>0.19</v>
      </c>
      <c r="Y12" s="122">
        <v>0.391</v>
      </c>
      <c r="Z12" s="123">
        <f t="shared" si="0"/>
        <v>1.450208333333333</v>
      </c>
      <c r="AA12" s="105">
        <v>7.47</v>
      </c>
      <c r="AB12" s="124" t="s">
        <v>275</v>
      </c>
      <c r="AC12" s="105">
        <v>-3.227</v>
      </c>
      <c r="AD12" s="125" t="s">
        <v>470</v>
      </c>
    </row>
    <row r="13" spans="1:30" ht="11.25" customHeight="1">
      <c r="A13" s="78">
        <v>11</v>
      </c>
      <c r="B13" s="116">
        <v>-0.454</v>
      </c>
      <c r="C13" s="116">
        <v>0.285</v>
      </c>
      <c r="D13" s="116">
        <v>1.583</v>
      </c>
      <c r="E13" s="116">
        <v>0.443</v>
      </c>
      <c r="F13" s="116">
        <v>-0.802</v>
      </c>
      <c r="G13" s="116">
        <v>-2.405</v>
      </c>
      <c r="H13" s="116">
        <v>-2.237</v>
      </c>
      <c r="I13" s="116">
        <v>0.475</v>
      </c>
      <c r="J13" s="116">
        <v>2.998</v>
      </c>
      <c r="K13" s="116">
        <v>6.701</v>
      </c>
      <c r="L13" s="116">
        <v>9.6</v>
      </c>
      <c r="M13" s="116">
        <v>10.35</v>
      </c>
      <c r="N13" s="116">
        <v>9.27</v>
      </c>
      <c r="O13" s="116">
        <v>9.69</v>
      </c>
      <c r="P13" s="116">
        <v>9.15</v>
      </c>
      <c r="Q13" s="116">
        <v>8.4</v>
      </c>
      <c r="R13" s="116">
        <v>7.15</v>
      </c>
      <c r="S13" s="116">
        <v>6.063</v>
      </c>
      <c r="T13" s="116">
        <v>4.065</v>
      </c>
      <c r="U13" s="116">
        <v>2.755</v>
      </c>
      <c r="V13" s="116">
        <v>2.354</v>
      </c>
      <c r="W13" s="116">
        <v>1.467</v>
      </c>
      <c r="X13" s="116">
        <v>0.876</v>
      </c>
      <c r="Y13" s="116">
        <v>0.053</v>
      </c>
      <c r="Z13" s="117">
        <f t="shared" si="0"/>
        <v>3.6595833333333334</v>
      </c>
      <c r="AA13" s="118">
        <v>11.28</v>
      </c>
      <c r="AB13" s="119" t="s">
        <v>228</v>
      </c>
      <c r="AC13" s="118">
        <v>-2.5</v>
      </c>
      <c r="AD13" s="120" t="s">
        <v>471</v>
      </c>
    </row>
    <row r="14" spans="1:30" ht="11.25" customHeight="1">
      <c r="A14" s="78">
        <v>12</v>
      </c>
      <c r="B14" s="116">
        <v>-0.348</v>
      </c>
      <c r="C14" s="116">
        <v>0.095</v>
      </c>
      <c r="D14" s="116">
        <v>0.179</v>
      </c>
      <c r="E14" s="116">
        <v>0.517</v>
      </c>
      <c r="F14" s="116">
        <v>-0.412</v>
      </c>
      <c r="G14" s="116">
        <v>-0.718</v>
      </c>
      <c r="H14" s="116">
        <v>0.011</v>
      </c>
      <c r="I14" s="116">
        <v>0.95</v>
      </c>
      <c r="J14" s="116">
        <v>3.306</v>
      </c>
      <c r="K14" s="116">
        <v>6.083</v>
      </c>
      <c r="L14" s="116">
        <v>8.08</v>
      </c>
      <c r="M14" s="116">
        <v>9.73</v>
      </c>
      <c r="N14" s="116">
        <v>8.74</v>
      </c>
      <c r="O14" s="116">
        <v>8.67</v>
      </c>
      <c r="P14" s="116">
        <v>8.59</v>
      </c>
      <c r="Q14" s="116">
        <v>7.86</v>
      </c>
      <c r="R14" s="116">
        <v>6.418</v>
      </c>
      <c r="S14" s="116">
        <v>5.078</v>
      </c>
      <c r="T14" s="116">
        <v>3.134</v>
      </c>
      <c r="U14" s="116">
        <v>2.248</v>
      </c>
      <c r="V14" s="116">
        <v>1.573</v>
      </c>
      <c r="W14" s="116">
        <v>0.939</v>
      </c>
      <c r="X14" s="116">
        <v>0.338</v>
      </c>
      <c r="Y14" s="116">
        <v>0.581</v>
      </c>
      <c r="Z14" s="117">
        <f t="shared" si="0"/>
        <v>3.40175</v>
      </c>
      <c r="AA14" s="118">
        <v>10.41</v>
      </c>
      <c r="AB14" s="119" t="s">
        <v>472</v>
      </c>
      <c r="AC14" s="118">
        <v>-1.224</v>
      </c>
      <c r="AD14" s="120" t="s">
        <v>80</v>
      </c>
    </row>
    <row r="15" spans="1:30" ht="11.25" customHeight="1">
      <c r="A15" s="78">
        <v>13</v>
      </c>
      <c r="B15" s="116">
        <v>0.095</v>
      </c>
      <c r="C15" s="116">
        <v>-0.454</v>
      </c>
      <c r="D15" s="116">
        <v>-1.003</v>
      </c>
      <c r="E15" s="116">
        <v>-1.076</v>
      </c>
      <c r="F15" s="116">
        <v>-0.032</v>
      </c>
      <c r="G15" s="116">
        <v>0.475</v>
      </c>
      <c r="H15" s="116">
        <v>-1.477</v>
      </c>
      <c r="I15" s="116">
        <v>-0.792</v>
      </c>
      <c r="J15" s="116">
        <v>2.883</v>
      </c>
      <c r="K15" s="116">
        <v>7.08</v>
      </c>
      <c r="L15" s="116">
        <v>8.08</v>
      </c>
      <c r="M15" s="116">
        <v>9.98</v>
      </c>
      <c r="N15" s="116">
        <v>8.78</v>
      </c>
      <c r="O15" s="116">
        <v>9.47</v>
      </c>
      <c r="P15" s="116">
        <v>8.51</v>
      </c>
      <c r="Q15" s="116">
        <v>7.91</v>
      </c>
      <c r="R15" s="116">
        <v>6.912</v>
      </c>
      <c r="S15" s="116">
        <v>6.153</v>
      </c>
      <c r="T15" s="116">
        <v>5.247</v>
      </c>
      <c r="U15" s="116">
        <v>3.188</v>
      </c>
      <c r="V15" s="116">
        <v>1.752</v>
      </c>
      <c r="W15" s="116">
        <v>0.728</v>
      </c>
      <c r="X15" s="116">
        <v>0.222</v>
      </c>
      <c r="Y15" s="116">
        <v>-0.317</v>
      </c>
      <c r="Z15" s="117">
        <f t="shared" si="0"/>
        <v>3.4297500000000003</v>
      </c>
      <c r="AA15" s="118">
        <v>10.75</v>
      </c>
      <c r="AB15" s="119" t="s">
        <v>270</v>
      </c>
      <c r="AC15" s="118">
        <v>-1.636</v>
      </c>
      <c r="AD15" s="120" t="s">
        <v>473</v>
      </c>
    </row>
    <row r="16" spans="1:30" ht="11.25" customHeight="1">
      <c r="A16" s="78">
        <v>14</v>
      </c>
      <c r="B16" s="116">
        <v>-0.296</v>
      </c>
      <c r="C16" s="116">
        <v>-0.665</v>
      </c>
      <c r="D16" s="116">
        <v>-1.604</v>
      </c>
      <c r="E16" s="116">
        <v>-1.467</v>
      </c>
      <c r="F16" s="116">
        <v>-1.773</v>
      </c>
      <c r="G16" s="116">
        <v>-1.952</v>
      </c>
      <c r="H16" s="116">
        <v>-2.311</v>
      </c>
      <c r="I16" s="116">
        <v>-0.897</v>
      </c>
      <c r="J16" s="116">
        <v>2.471</v>
      </c>
      <c r="K16" s="116">
        <v>6.669</v>
      </c>
      <c r="L16" s="116">
        <v>9.34</v>
      </c>
      <c r="M16" s="116">
        <v>10.43</v>
      </c>
      <c r="N16" s="116">
        <v>9.85</v>
      </c>
      <c r="O16" s="116">
        <v>10.52</v>
      </c>
      <c r="P16" s="116">
        <v>9.86</v>
      </c>
      <c r="Q16" s="116">
        <v>8.96</v>
      </c>
      <c r="R16" s="116">
        <v>7.7</v>
      </c>
      <c r="S16" s="116">
        <v>5.857</v>
      </c>
      <c r="T16" s="116">
        <v>5.258</v>
      </c>
      <c r="U16" s="116">
        <v>5.087</v>
      </c>
      <c r="V16" s="116">
        <v>2.628</v>
      </c>
      <c r="W16" s="116">
        <v>2.226</v>
      </c>
      <c r="X16" s="116">
        <v>2.216</v>
      </c>
      <c r="Y16" s="116">
        <v>2.321</v>
      </c>
      <c r="Z16" s="117">
        <f t="shared" si="0"/>
        <v>3.7678333333333325</v>
      </c>
      <c r="AA16" s="118">
        <v>10.96</v>
      </c>
      <c r="AB16" s="119" t="s">
        <v>302</v>
      </c>
      <c r="AC16" s="118">
        <v>-2.322</v>
      </c>
      <c r="AD16" s="120" t="s">
        <v>474</v>
      </c>
    </row>
    <row r="17" spans="1:30" ht="11.25" customHeight="1">
      <c r="A17" s="78">
        <v>15</v>
      </c>
      <c r="B17" s="116">
        <v>2.532</v>
      </c>
      <c r="C17" s="116">
        <v>2.891</v>
      </c>
      <c r="D17" s="116">
        <v>2.859</v>
      </c>
      <c r="E17" s="116">
        <v>2.902</v>
      </c>
      <c r="F17" s="116">
        <v>3.715</v>
      </c>
      <c r="G17" s="116">
        <v>4.508</v>
      </c>
      <c r="H17" s="116">
        <v>4.349</v>
      </c>
      <c r="I17" s="116">
        <v>4.847</v>
      </c>
      <c r="J17" s="116">
        <v>6.041</v>
      </c>
      <c r="K17" s="116">
        <v>8.66</v>
      </c>
      <c r="L17" s="116">
        <v>8.86</v>
      </c>
      <c r="M17" s="116">
        <v>9.84</v>
      </c>
      <c r="N17" s="116">
        <v>9.16</v>
      </c>
      <c r="O17" s="116">
        <v>9.53</v>
      </c>
      <c r="P17" s="116">
        <v>9.95</v>
      </c>
      <c r="Q17" s="116">
        <v>9.71</v>
      </c>
      <c r="R17" s="116">
        <v>9.34</v>
      </c>
      <c r="S17" s="116">
        <v>8.78</v>
      </c>
      <c r="T17" s="116">
        <v>8.63</v>
      </c>
      <c r="U17" s="116">
        <v>9.27</v>
      </c>
      <c r="V17" s="116">
        <v>10.48</v>
      </c>
      <c r="W17" s="116">
        <v>8.79</v>
      </c>
      <c r="X17" s="116">
        <v>8.91</v>
      </c>
      <c r="Y17" s="116">
        <v>8.55</v>
      </c>
      <c r="Z17" s="117">
        <f t="shared" si="0"/>
        <v>7.212666666666667</v>
      </c>
      <c r="AA17" s="118">
        <v>10.6</v>
      </c>
      <c r="AB17" s="119" t="s">
        <v>475</v>
      </c>
      <c r="AC17" s="118">
        <v>2.162</v>
      </c>
      <c r="AD17" s="120" t="s">
        <v>44</v>
      </c>
    </row>
    <row r="18" spans="1:30" ht="11.25" customHeight="1">
      <c r="A18" s="78">
        <v>16</v>
      </c>
      <c r="B18" s="116">
        <v>7.83</v>
      </c>
      <c r="C18" s="116">
        <v>7.24</v>
      </c>
      <c r="D18" s="116">
        <v>7.69</v>
      </c>
      <c r="E18" s="116">
        <v>7.2</v>
      </c>
      <c r="F18" s="116">
        <v>6.863</v>
      </c>
      <c r="G18" s="116">
        <v>6.536</v>
      </c>
      <c r="H18" s="116">
        <v>6.272</v>
      </c>
      <c r="I18" s="116">
        <v>6.874</v>
      </c>
      <c r="J18" s="116">
        <v>9.35</v>
      </c>
      <c r="K18" s="116">
        <v>12.21</v>
      </c>
      <c r="L18" s="116">
        <v>15.01</v>
      </c>
      <c r="M18" s="116">
        <v>16.97</v>
      </c>
      <c r="N18" s="116">
        <v>15.57</v>
      </c>
      <c r="O18" s="116">
        <v>15.44</v>
      </c>
      <c r="P18" s="116">
        <v>15.26</v>
      </c>
      <c r="Q18" s="116">
        <v>13.32</v>
      </c>
      <c r="R18" s="116">
        <v>11.29</v>
      </c>
      <c r="S18" s="116">
        <v>10.04</v>
      </c>
      <c r="T18" s="116">
        <v>8.44</v>
      </c>
      <c r="U18" s="116">
        <v>6.817</v>
      </c>
      <c r="V18" s="116">
        <v>6.246</v>
      </c>
      <c r="W18" s="116">
        <v>5.508</v>
      </c>
      <c r="X18" s="116">
        <v>5.972</v>
      </c>
      <c r="Y18" s="116">
        <v>5.021</v>
      </c>
      <c r="Z18" s="117">
        <f t="shared" si="0"/>
        <v>9.540375</v>
      </c>
      <c r="AA18" s="118">
        <v>17.47</v>
      </c>
      <c r="AB18" s="119" t="s">
        <v>433</v>
      </c>
      <c r="AC18" s="118">
        <v>4.82</v>
      </c>
      <c r="AD18" s="120" t="s">
        <v>92</v>
      </c>
    </row>
    <row r="19" spans="1:30" ht="11.25" customHeight="1">
      <c r="A19" s="78">
        <v>17</v>
      </c>
      <c r="B19" s="116">
        <v>4.821</v>
      </c>
      <c r="C19" s="116">
        <v>4.146</v>
      </c>
      <c r="D19" s="116">
        <v>4.411</v>
      </c>
      <c r="E19" s="116">
        <v>3.334</v>
      </c>
      <c r="F19" s="116">
        <v>3.566</v>
      </c>
      <c r="G19" s="116">
        <v>3.123</v>
      </c>
      <c r="H19" s="116">
        <v>4.244</v>
      </c>
      <c r="I19" s="116">
        <v>5.196</v>
      </c>
      <c r="J19" s="116">
        <v>9.43</v>
      </c>
      <c r="K19" s="116">
        <v>9.97</v>
      </c>
      <c r="L19" s="116">
        <v>10.12</v>
      </c>
      <c r="M19" s="116">
        <v>10.1</v>
      </c>
      <c r="N19" s="116">
        <v>9.36</v>
      </c>
      <c r="O19" s="116">
        <v>9.83</v>
      </c>
      <c r="P19" s="116">
        <v>8.72</v>
      </c>
      <c r="Q19" s="116">
        <v>10.26</v>
      </c>
      <c r="R19" s="116">
        <v>8.97</v>
      </c>
      <c r="S19" s="116">
        <v>7.77</v>
      </c>
      <c r="T19" s="116">
        <v>7.78</v>
      </c>
      <c r="U19" s="116">
        <v>7.44</v>
      </c>
      <c r="V19" s="116">
        <v>7.23</v>
      </c>
      <c r="W19" s="116">
        <v>7.19</v>
      </c>
      <c r="X19" s="116">
        <v>6.522</v>
      </c>
      <c r="Y19" s="116">
        <v>6.057</v>
      </c>
      <c r="Z19" s="117">
        <f t="shared" si="0"/>
        <v>7.0662499999999975</v>
      </c>
      <c r="AA19" s="118">
        <v>10.53</v>
      </c>
      <c r="AB19" s="119" t="s">
        <v>382</v>
      </c>
      <c r="AC19" s="118">
        <v>2.796</v>
      </c>
      <c r="AD19" s="120" t="s">
        <v>476</v>
      </c>
    </row>
    <row r="20" spans="1:30" ht="11.25" customHeight="1">
      <c r="A20" s="78">
        <v>18</v>
      </c>
      <c r="B20" s="116">
        <v>5.814</v>
      </c>
      <c r="C20" s="116">
        <v>6.037</v>
      </c>
      <c r="D20" s="116">
        <v>6.608</v>
      </c>
      <c r="E20" s="116">
        <v>6.523</v>
      </c>
      <c r="F20" s="116">
        <v>6.745</v>
      </c>
      <c r="G20" s="116">
        <v>6.83</v>
      </c>
      <c r="H20" s="116">
        <v>7.1</v>
      </c>
      <c r="I20" s="116">
        <v>9.09</v>
      </c>
      <c r="J20" s="116">
        <v>10.24</v>
      </c>
      <c r="K20" s="116">
        <v>11.49</v>
      </c>
      <c r="L20" s="116">
        <v>11.86</v>
      </c>
      <c r="M20" s="116">
        <v>11.7</v>
      </c>
      <c r="N20" s="116">
        <v>12.25</v>
      </c>
      <c r="O20" s="116">
        <v>11.49</v>
      </c>
      <c r="P20" s="116">
        <v>10.94</v>
      </c>
      <c r="Q20" s="116">
        <v>9.73</v>
      </c>
      <c r="R20" s="116">
        <v>8.68</v>
      </c>
      <c r="S20" s="116">
        <v>8.05</v>
      </c>
      <c r="T20" s="116">
        <v>7.48</v>
      </c>
      <c r="U20" s="116">
        <v>7.12</v>
      </c>
      <c r="V20" s="116">
        <v>6.46</v>
      </c>
      <c r="W20" s="116">
        <v>5.847</v>
      </c>
      <c r="X20" s="116">
        <v>5.097</v>
      </c>
      <c r="Y20" s="116">
        <v>4.642</v>
      </c>
      <c r="Z20" s="117">
        <f t="shared" si="0"/>
        <v>8.242625</v>
      </c>
      <c r="AA20" s="118">
        <v>12.45</v>
      </c>
      <c r="AB20" s="119" t="s">
        <v>477</v>
      </c>
      <c r="AC20" s="118">
        <v>4.589</v>
      </c>
      <c r="AD20" s="120" t="s">
        <v>92</v>
      </c>
    </row>
    <row r="21" spans="1:30" ht="11.25" customHeight="1">
      <c r="A21" s="78">
        <v>19</v>
      </c>
      <c r="B21" s="116">
        <v>4.453</v>
      </c>
      <c r="C21" s="116">
        <v>4.094</v>
      </c>
      <c r="D21" s="116">
        <v>3.408</v>
      </c>
      <c r="E21" s="116">
        <v>2.258</v>
      </c>
      <c r="F21" s="116">
        <v>1.709</v>
      </c>
      <c r="G21" s="116">
        <v>0.306</v>
      </c>
      <c r="H21" s="116">
        <v>-0.211</v>
      </c>
      <c r="I21" s="116">
        <v>1.456</v>
      </c>
      <c r="J21" s="116">
        <v>4.159</v>
      </c>
      <c r="K21" s="116">
        <v>5.552</v>
      </c>
      <c r="L21" s="116">
        <v>6.863</v>
      </c>
      <c r="M21" s="116">
        <v>7.55</v>
      </c>
      <c r="N21" s="116">
        <v>6.314</v>
      </c>
      <c r="O21" s="116">
        <v>6.399</v>
      </c>
      <c r="P21" s="116">
        <v>6.293</v>
      </c>
      <c r="Q21" s="116">
        <v>5.3</v>
      </c>
      <c r="R21" s="116">
        <v>4.19</v>
      </c>
      <c r="S21" s="116">
        <v>3.367</v>
      </c>
      <c r="T21" s="116">
        <v>3.134</v>
      </c>
      <c r="U21" s="116">
        <v>2.839</v>
      </c>
      <c r="V21" s="116">
        <v>0.876</v>
      </c>
      <c r="W21" s="116">
        <v>-0.158</v>
      </c>
      <c r="X21" s="116">
        <v>-0.137</v>
      </c>
      <c r="Y21" s="116">
        <v>-0.886</v>
      </c>
      <c r="Z21" s="117">
        <f t="shared" si="0"/>
        <v>3.2970000000000006</v>
      </c>
      <c r="AA21" s="118">
        <v>7.86</v>
      </c>
      <c r="AB21" s="119" t="s">
        <v>190</v>
      </c>
      <c r="AC21" s="118">
        <v>-1.097</v>
      </c>
      <c r="AD21" s="120" t="s">
        <v>354</v>
      </c>
    </row>
    <row r="22" spans="1:30" ht="11.25" customHeight="1">
      <c r="A22" s="82">
        <v>20</v>
      </c>
      <c r="B22" s="122">
        <v>-1.804</v>
      </c>
      <c r="C22" s="122">
        <v>-1.276</v>
      </c>
      <c r="D22" s="122">
        <v>-1.255</v>
      </c>
      <c r="E22" s="122">
        <v>-3.058</v>
      </c>
      <c r="F22" s="122">
        <v>-2.943</v>
      </c>
      <c r="G22" s="122">
        <v>-3.649</v>
      </c>
      <c r="H22" s="122">
        <v>-3.344</v>
      </c>
      <c r="I22" s="122">
        <v>-1.858</v>
      </c>
      <c r="J22" s="122">
        <v>1.711</v>
      </c>
      <c r="K22" s="122">
        <v>5.132</v>
      </c>
      <c r="L22" s="122">
        <v>7.47</v>
      </c>
      <c r="M22" s="122">
        <v>7.45</v>
      </c>
      <c r="N22" s="122">
        <v>7.62</v>
      </c>
      <c r="O22" s="122">
        <v>7.11</v>
      </c>
      <c r="P22" s="122">
        <v>7.31</v>
      </c>
      <c r="Q22" s="122">
        <v>6.847</v>
      </c>
      <c r="R22" s="122">
        <v>5.934</v>
      </c>
      <c r="S22" s="122">
        <v>4.411</v>
      </c>
      <c r="T22" s="122">
        <v>2.912</v>
      </c>
      <c r="U22" s="122">
        <v>1.709</v>
      </c>
      <c r="V22" s="122">
        <v>1.635</v>
      </c>
      <c r="W22" s="122">
        <v>0.042</v>
      </c>
      <c r="X22" s="122">
        <v>-0.433</v>
      </c>
      <c r="Y22" s="122">
        <v>-0.475</v>
      </c>
      <c r="Z22" s="123">
        <f t="shared" si="0"/>
        <v>1.9665833333333333</v>
      </c>
      <c r="AA22" s="105">
        <v>8.96</v>
      </c>
      <c r="AB22" s="124" t="s">
        <v>23</v>
      </c>
      <c r="AC22" s="105">
        <v>-3.934</v>
      </c>
      <c r="AD22" s="125" t="s">
        <v>97</v>
      </c>
    </row>
    <row r="23" spans="1:30" ht="11.25" customHeight="1">
      <c r="A23" s="78">
        <v>21</v>
      </c>
      <c r="B23" s="116">
        <v>0.116</v>
      </c>
      <c r="C23" s="116">
        <v>-0.391</v>
      </c>
      <c r="D23" s="116">
        <v>1.552</v>
      </c>
      <c r="E23" s="116">
        <v>-1.372</v>
      </c>
      <c r="F23" s="116">
        <v>-1.552</v>
      </c>
      <c r="G23" s="116">
        <v>-1.784</v>
      </c>
      <c r="H23" s="116">
        <v>-2.301</v>
      </c>
      <c r="I23" s="116">
        <v>-1.488</v>
      </c>
      <c r="J23" s="116">
        <v>1.426</v>
      </c>
      <c r="K23" s="116">
        <v>3.432</v>
      </c>
      <c r="L23" s="116">
        <v>6.613</v>
      </c>
      <c r="M23" s="116">
        <v>7.58</v>
      </c>
      <c r="N23" s="116">
        <v>7.02</v>
      </c>
      <c r="O23" s="116">
        <v>6.855</v>
      </c>
      <c r="P23" s="116">
        <v>7.07</v>
      </c>
      <c r="Q23" s="116">
        <v>6.549</v>
      </c>
      <c r="R23" s="116">
        <v>6.581</v>
      </c>
      <c r="S23" s="116">
        <v>6.614</v>
      </c>
      <c r="T23" s="116">
        <v>6.993</v>
      </c>
      <c r="U23" s="116">
        <v>5.925</v>
      </c>
      <c r="V23" s="116">
        <v>6.527</v>
      </c>
      <c r="W23" s="116">
        <v>7.36</v>
      </c>
      <c r="X23" s="116">
        <v>5.026</v>
      </c>
      <c r="Y23" s="116">
        <v>4.593</v>
      </c>
      <c r="Z23" s="117">
        <f t="shared" si="0"/>
        <v>3.706</v>
      </c>
      <c r="AA23" s="118">
        <v>8.93</v>
      </c>
      <c r="AB23" s="119" t="s">
        <v>219</v>
      </c>
      <c r="AC23" s="118">
        <v>-2.522</v>
      </c>
      <c r="AD23" s="120" t="s">
        <v>473</v>
      </c>
    </row>
    <row r="24" spans="1:30" ht="11.25" customHeight="1">
      <c r="A24" s="78">
        <v>22</v>
      </c>
      <c r="B24" s="116">
        <v>4.794</v>
      </c>
      <c r="C24" s="116">
        <v>4.477</v>
      </c>
      <c r="D24" s="116">
        <v>4.139</v>
      </c>
      <c r="E24" s="116">
        <v>4.191</v>
      </c>
      <c r="F24" s="116">
        <v>4.023</v>
      </c>
      <c r="G24" s="116">
        <v>3.378</v>
      </c>
      <c r="H24" s="116">
        <v>3.315</v>
      </c>
      <c r="I24" s="116">
        <v>3.811</v>
      </c>
      <c r="J24" s="116">
        <v>4.89</v>
      </c>
      <c r="K24" s="116">
        <v>5.101</v>
      </c>
      <c r="L24" s="116">
        <v>5.047</v>
      </c>
      <c r="M24" s="116">
        <v>5.48</v>
      </c>
      <c r="N24" s="116">
        <v>7.34</v>
      </c>
      <c r="O24" s="116">
        <v>7.86</v>
      </c>
      <c r="P24" s="116">
        <v>7.83</v>
      </c>
      <c r="Q24" s="116">
        <v>7.8</v>
      </c>
      <c r="R24" s="116">
        <v>7.54</v>
      </c>
      <c r="S24" s="116">
        <v>6.697</v>
      </c>
      <c r="T24" s="116">
        <v>6.231</v>
      </c>
      <c r="U24" s="116">
        <v>5.777</v>
      </c>
      <c r="V24" s="116">
        <v>5.121</v>
      </c>
      <c r="W24" s="116">
        <v>5.037</v>
      </c>
      <c r="X24" s="116">
        <v>3.78</v>
      </c>
      <c r="Y24" s="116">
        <v>4.731</v>
      </c>
      <c r="Z24" s="117">
        <f t="shared" si="0"/>
        <v>5.349583333333334</v>
      </c>
      <c r="AA24" s="118">
        <v>8.16</v>
      </c>
      <c r="AB24" s="119" t="s">
        <v>174</v>
      </c>
      <c r="AC24" s="118">
        <v>3.199</v>
      </c>
      <c r="AD24" s="120" t="s">
        <v>95</v>
      </c>
    </row>
    <row r="25" spans="1:30" ht="11.25" customHeight="1">
      <c r="A25" s="78">
        <v>23</v>
      </c>
      <c r="B25" s="116">
        <v>4.774</v>
      </c>
      <c r="C25" s="116">
        <v>4.753</v>
      </c>
      <c r="D25" s="116">
        <v>3.907</v>
      </c>
      <c r="E25" s="116">
        <v>3.347</v>
      </c>
      <c r="F25" s="116">
        <v>3.474</v>
      </c>
      <c r="G25" s="116">
        <v>1.826</v>
      </c>
      <c r="H25" s="116">
        <v>2.46</v>
      </c>
      <c r="I25" s="116">
        <v>2.481</v>
      </c>
      <c r="J25" s="116">
        <v>3.908</v>
      </c>
      <c r="K25" s="116">
        <v>4.424</v>
      </c>
      <c r="L25" s="116">
        <v>4.467</v>
      </c>
      <c r="M25" s="116">
        <v>4.53</v>
      </c>
      <c r="N25" s="116">
        <v>5.058</v>
      </c>
      <c r="O25" s="116">
        <v>6.337</v>
      </c>
      <c r="P25" s="116">
        <v>6.739</v>
      </c>
      <c r="Q25" s="116">
        <v>7</v>
      </c>
      <c r="R25" s="116">
        <v>7.35</v>
      </c>
      <c r="S25" s="116">
        <v>7.69</v>
      </c>
      <c r="T25" s="116">
        <v>7.06</v>
      </c>
      <c r="U25" s="116">
        <v>5.83</v>
      </c>
      <c r="V25" s="116">
        <v>5.343</v>
      </c>
      <c r="W25" s="116">
        <v>4.54</v>
      </c>
      <c r="X25" s="116">
        <v>3.516</v>
      </c>
      <c r="Y25" s="116">
        <v>2.481</v>
      </c>
      <c r="Z25" s="117">
        <f t="shared" si="0"/>
        <v>4.720625000000001</v>
      </c>
      <c r="AA25" s="118">
        <v>7.91</v>
      </c>
      <c r="AB25" s="119" t="s">
        <v>478</v>
      </c>
      <c r="AC25" s="118">
        <v>1.13</v>
      </c>
      <c r="AD25" s="120" t="s">
        <v>393</v>
      </c>
    </row>
    <row r="26" spans="1:30" ht="11.25" customHeight="1">
      <c r="A26" s="78">
        <v>24</v>
      </c>
      <c r="B26" s="116">
        <v>2.09</v>
      </c>
      <c r="C26" s="116">
        <v>1.91</v>
      </c>
      <c r="D26" s="116">
        <v>2.238</v>
      </c>
      <c r="E26" s="116">
        <v>0.961</v>
      </c>
      <c r="F26" s="116">
        <v>1.837</v>
      </c>
      <c r="G26" s="116">
        <v>2.059</v>
      </c>
      <c r="H26" s="116">
        <v>0.654</v>
      </c>
      <c r="I26" s="116">
        <v>1.562</v>
      </c>
      <c r="J26" s="116">
        <v>3.855</v>
      </c>
      <c r="K26" s="116">
        <v>5.345</v>
      </c>
      <c r="L26" s="116">
        <v>5.957</v>
      </c>
      <c r="M26" s="116">
        <v>6.116</v>
      </c>
      <c r="N26" s="116">
        <v>5.862</v>
      </c>
      <c r="O26" s="116">
        <v>5.944</v>
      </c>
      <c r="P26" s="116">
        <v>5.689</v>
      </c>
      <c r="Q26" s="116">
        <v>4.747</v>
      </c>
      <c r="R26" s="116">
        <v>3.238</v>
      </c>
      <c r="S26" s="116">
        <v>2.447</v>
      </c>
      <c r="T26" s="116">
        <v>1.108</v>
      </c>
      <c r="U26" s="116">
        <v>0.222</v>
      </c>
      <c r="V26" s="116">
        <v>-0.201</v>
      </c>
      <c r="W26" s="116">
        <v>-0.813</v>
      </c>
      <c r="X26" s="116">
        <v>-1.319</v>
      </c>
      <c r="Y26" s="116">
        <v>-1.614</v>
      </c>
      <c r="Z26" s="117">
        <f t="shared" si="0"/>
        <v>2.4955833333333333</v>
      </c>
      <c r="AA26" s="118">
        <v>6.889</v>
      </c>
      <c r="AB26" s="119" t="s">
        <v>330</v>
      </c>
      <c r="AC26" s="118">
        <v>-1.688</v>
      </c>
      <c r="AD26" s="120" t="s">
        <v>198</v>
      </c>
    </row>
    <row r="27" spans="1:30" ht="11.25" customHeight="1">
      <c r="A27" s="78">
        <v>25</v>
      </c>
      <c r="B27" s="116">
        <v>-1.899</v>
      </c>
      <c r="C27" s="116">
        <v>-2.28</v>
      </c>
      <c r="D27" s="116">
        <v>-2.67</v>
      </c>
      <c r="E27" s="116">
        <v>-3.24</v>
      </c>
      <c r="F27" s="116">
        <v>-3.081</v>
      </c>
      <c r="G27" s="116">
        <v>-2.364</v>
      </c>
      <c r="H27" s="116">
        <v>-2.596</v>
      </c>
      <c r="I27" s="116">
        <v>-2.301</v>
      </c>
      <c r="J27" s="116">
        <v>0.665</v>
      </c>
      <c r="K27" s="116">
        <v>4.785</v>
      </c>
      <c r="L27" s="116">
        <v>6.18</v>
      </c>
      <c r="M27" s="116">
        <v>8.02</v>
      </c>
      <c r="N27" s="116">
        <v>7.21</v>
      </c>
      <c r="O27" s="116">
        <v>7.9</v>
      </c>
      <c r="P27" s="116">
        <v>7.79</v>
      </c>
      <c r="Q27" s="116">
        <v>6.339</v>
      </c>
      <c r="R27" s="116">
        <v>5.419</v>
      </c>
      <c r="S27" s="116">
        <v>4.532</v>
      </c>
      <c r="T27" s="116">
        <v>4.235</v>
      </c>
      <c r="U27" s="116">
        <v>1.647</v>
      </c>
      <c r="V27" s="116">
        <v>2.439</v>
      </c>
      <c r="W27" s="116">
        <v>2.503</v>
      </c>
      <c r="X27" s="116">
        <v>-0.528</v>
      </c>
      <c r="Y27" s="116">
        <v>1.668</v>
      </c>
      <c r="Z27" s="117">
        <f t="shared" si="0"/>
        <v>2.0988749999999996</v>
      </c>
      <c r="AA27" s="118">
        <v>9.27</v>
      </c>
      <c r="AB27" s="119" t="s">
        <v>348</v>
      </c>
      <c r="AC27" s="118">
        <v>-3.387</v>
      </c>
      <c r="AD27" s="120" t="s">
        <v>479</v>
      </c>
    </row>
    <row r="28" spans="1:30" ht="11.25" customHeight="1">
      <c r="A28" s="78">
        <v>26</v>
      </c>
      <c r="B28" s="116">
        <v>1.468</v>
      </c>
      <c r="C28" s="116">
        <v>0.369</v>
      </c>
      <c r="D28" s="116">
        <v>-0.781</v>
      </c>
      <c r="E28" s="116">
        <v>0.433</v>
      </c>
      <c r="F28" s="116">
        <v>0.169</v>
      </c>
      <c r="G28" s="116">
        <v>-0.918</v>
      </c>
      <c r="H28" s="116">
        <v>-1.256</v>
      </c>
      <c r="I28" s="116">
        <v>1.046</v>
      </c>
      <c r="J28" s="116">
        <v>3.538</v>
      </c>
      <c r="K28" s="116">
        <v>4.711</v>
      </c>
      <c r="L28" s="116">
        <v>4.93</v>
      </c>
      <c r="M28" s="116">
        <v>5.469</v>
      </c>
      <c r="N28" s="116">
        <v>4.192</v>
      </c>
      <c r="O28" s="116">
        <v>3.757</v>
      </c>
      <c r="P28" s="116">
        <v>3.23</v>
      </c>
      <c r="Q28" s="116">
        <v>2.364</v>
      </c>
      <c r="R28" s="116">
        <v>1.298</v>
      </c>
      <c r="S28" s="116">
        <v>0.812</v>
      </c>
      <c r="T28" s="116">
        <v>0.338</v>
      </c>
      <c r="U28" s="116">
        <v>-0.127</v>
      </c>
      <c r="V28" s="116">
        <v>-0.464</v>
      </c>
      <c r="W28" s="116">
        <v>-0.686</v>
      </c>
      <c r="X28" s="116">
        <v>-1.657</v>
      </c>
      <c r="Y28" s="116">
        <v>-2.174</v>
      </c>
      <c r="Z28" s="117">
        <f t="shared" si="0"/>
        <v>1.2525416666666667</v>
      </c>
      <c r="AA28" s="118">
        <v>6.251</v>
      </c>
      <c r="AB28" s="119" t="s">
        <v>395</v>
      </c>
      <c r="AC28" s="118">
        <v>-2.48</v>
      </c>
      <c r="AD28" s="120" t="s">
        <v>269</v>
      </c>
    </row>
    <row r="29" spans="1:30" ht="11.25" customHeight="1">
      <c r="A29" s="78">
        <v>27</v>
      </c>
      <c r="B29" s="116">
        <v>-3.208</v>
      </c>
      <c r="C29" s="116">
        <v>-3.029</v>
      </c>
      <c r="D29" s="116">
        <v>-3.451</v>
      </c>
      <c r="E29" s="116">
        <v>-3.366</v>
      </c>
      <c r="F29" s="116">
        <v>-3.852</v>
      </c>
      <c r="G29" s="116">
        <v>-4.2</v>
      </c>
      <c r="H29" s="116">
        <v>-3.726</v>
      </c>
      <c r="I29" s="116">
        <v>-3.22</v>
      </c>
      <c r="J29" s="116">
        <v>-0.37</v>
      </c>
      <c r="K29" s="116">
        <v>2.323</v>
      </c>
      <c r="L29" s="116">
        <v>4.845</v>
      </c>
      <c r="M29" s="116">
        <v>7.21</v>
      </c>
      <c r="N29" s="116">
        <v>4.922</v>
      </c>
      <c r="O29" s="116">
        <v>5.61</v>
      </c>
      <c r="P29" s="116">
        <v>5.43</v>
      </c>
      <c r="Q29" s="116">
        <v>4.573</v>
      </c>
      <c r="R29" s="116">
        <v>2.882</v>
      </c>
      <c r="S29" s="116">
        <v>2.154</v>
      </c>
      <c r="T29" s="116">
        <v>1.869</v>
      </c>
      <c r="U29" s="116">
        <v>-0.633</v>
      </c>
      <c r="V29" s="116">
        <v>-1.129</v>
      </c>
      <c r="W29" s="116">
        <v>-2.005</v>
      </c>
      <c r="X29" s="116">
        <v>-2.248</v>
      </c>
      <c r="Y29" s="116">
        <v>-2.491</v>
      </c>
      <c r="Z29" s="117">
        <f t="shared" si="0"/>
        <v>0.20375000000000018</v>
      </c>
      <c r="AA29" s="118">
        <v>7.35</v>
      </c>
      <c r="AB29" s="119" t="s">
        <v>11</v>
      </c>
      <c r="AC29" s="118">
        <v>-4.727</v>
      </c>
      <c r="AD29" s="120" t="s">
        <v>480</v>
      </c>
    </row>
    <row r="30" spans="1:30" ht="11.25" customHeight="1">
      <c r="A30" s="78">
        <v>28</v>
      </c>
      <c r="B30" s="116">
        <v>-0.897</v>
      </c>
      <c r="C30" s="116">
        <v>-1.393</v>
      </c>
      <c r="D30" s="116">
        <v>-0.855</v>
      </c>
      <c r="E30" s="116">
        <v>-2.195</v>
      </c>
      <c r="F30" s="116">
        <v>1.891</v>
      </c>
      <c r="G30" s="116">
        <v>4.1</v>
      </c>
      <c r="H30" s="116">
        <v>3.371</v>
      </c>
      <c r="I30" s="116">
        <v>-0.739</v>
      </c>
      <c r="J30" s="116">
        <v>0.232</v>
      </c>
      <c r="K30" s="116">
        <v>4.259</v>
      </c>
      <c r="L30" s="116">
        <v>5.992</v>
      </c>
      <c r="M30" s="116">
        <v>7.41</v>
      </c>
      <c r="N30" s="116">
        <v>7.95</v>
      </c>
      <c r="O30" s="116">
        <v>7.87</v>
      </c>
      <c r="P30" s="116">
        <v>7.75</v>
      </c>
      <c r="Q30" s="116">
        <v>5.632</v>
      </c>
      <c r="R30" s="116">
        <v>5.04</v>
      </c>
      <c r="S30" s="116">
        <v>4.331</v>
      </c>
      <c r="T30" s="116">
        <v>3.94</v>
      </c>
      <c r="U30" s="116">
        <v>3.633</v>
      </c>
      <c r="V30" s="116">
        <v>5.136</v>
      </c>
      <c r="W30" s="116">
        <v>3.623</v>
      </c>
      <c r="X30" s="116">
        <v>3.675</v>
      </c>
      <c r="Y30" s="116">
        <v>5.62</v>
      </c>
      <c r="Z30" s="117">
        <f t="shared" si="0"/>
        <v>3.5573333333333337</v>
      </c>
      <c r="AA30" s="118">
        <v>8.14</v>
      </c>
      <c r="AB30" s="119" t="s">
        <v>481</v>
      </c>
      <c r="AC30" s="118">
        <v>-3.187</v>
      </c>
      <c r="AD30" s="120" t="s">
        <v>482</v>
      </c>
    </row>
    <row r="31" spans="1:30" ht="11.25" customHeight="1">
      <c r="A31" s="78">
        <v>29</v>
      </c>
      <c r="B31" s="116">
        <v>5.314</v>
      </c>
      <c r="C31" s="116">
        <v>5.483</v>
      </c>
      <c r="D31" s="116">
        <v>5.124</v>
      </c>
      <c r="E31" s="116">
        <v>4.32</v>
      </c>
      <c r="F31" s="116">
        <v>4.331</v>
      </c>
      <c r="G31" s="116">
        <v>5.093</v>
      </c>
      <c r="H31" s="116">
        <v>5.41</v>
      </c>
      <c r="I31" s="116">
        <v>5.748</v>
      </c>
      <c r="J31" s="116">
        <v>6.803</v>
      </c>
      <c r="K31" s="116">
        <v>8.48</v>
      </c>
      <c r="L31" s="116">
        <v>8.24</v>
      </c>
      <c r="M31" s="116">
        <v>8.96</v>
      </c>
      <c r="N31" s="116">
        <v>8.18</v>
      </c>
      <c r="O31" s="116">
        <v>8.37</v>
      </c>
      <c r="P31" s="116">
        <v>8.24</v>
      </c>
      <c r="Q31" s="116">
        <v>7.4</v>
      </c>
      <c r="R31" s="116">
        <v>6.751</v>
      </c>
      <c r="S31" s="116">
        <v>6.772</v>
      </c>
      <c r="T31" s="116">
        <v>6.719</v>
      </c>
      <c r="U31" s="116">
        <v>6.633</v>
      </c>
      <c r="V31" s="116">
        <v>6.359</v>
      </c>
      <c r="W31" s="116">
        <v>6.285</v>
      </c>
      <c r="X31" s="116">
        <v>6.549</v>
      </c>
      <c r="Y31" s="116">
        <v>7.15</v>
      </c>
      <c r="Z31" s="117">
        <f t="shared" si="0"/>
        <v>6.613083333333335</v>
      </c>
      <c r="AA31" s="118">
        <v>9.17</v>
      </c>
      <c r="AB31" s="119" t="s">
        <v>483</v>
      </c>
      <c r="AC31" s="118">
        <v>3.749</v>
      </c>
      <c r="AD31" s="120" t="s">
        <v>484</v>
      </c>
    </row>
    <row r="32" spans="1:30" ht="11.25" customHeight="1">
      <c r="A32" s="78">
        <v>30</v>
      </c>
      <c r="B32" s="116">
        <v>7.61</v>
      </c>
      <c r="C32" s="116">
        <v>5.809</v>
      </c>
      <c r="D32" s="116">
        <v>5.492</v>
      </c>
      <c r="E32" s="116">
        <v>5.46</v>
      </c>
      <c r="F32" s="116">
        <v>5.513</v>
      </c>
      <c r="G32" s="116">
        <v>5.238</v>
      </c>
      <c r="H32" s="116">
        <v>5.375</v>
      </c>
      <c r="I32" s="116">
        <v>5.629</v>
      </c>
      <c r="J32" s="116">
        <v>7.82</v>
      </c>
      <c r="K32" s="116">
        <v>8.35</v>
      </c>
      <c r="L32" s="116">
        <v>7.95</v>
      </c>
      <c r="M32" s="116">
        <v>8.02</v>
      </c>
      <c r="N32" s="116">
        <v>7.78</v>
      </c>
      <c r="O32" s="116">
        <v>8</v>
      </c>
      <c r="P32" s="116">
        <v>8.21</v>
      </c>
      <c r="Q32" s="116">
        <v>7.92</v>
      </c>
      <c r="R32" s="116">
        <v>8.53</v>
      </c>
      <c r="S32" s="116">
        <v>8.22</v>
      </c>
      <c r="T32" s="116">
        <v>10.95</v>
      </c>
      <c r="U32" s="116">
        <v>10.17</v>
      </c>
      <c r="V32" s="116">
        <v>10.83</v>
      </c>
      <c r="W32" s="116">
        <v>9.37</v>
      </c>
      <c r="X32" s="116">
        <v>8.83</v>
      </c>
      <c r="Y32" s="116">
        <v>7.89</v>
      </c>
      <c r="Z32" s="117">
        <f t="shared" si="0"/>
        <v>7.706916666666667</v>
      </c>
      <c r="AA32" s="118">
        <v>11.04</v>
      </c>
      <c r="AB32" s="119" t="s">
        <v>485</v>
      </c>
      <c r="AC32" s="118">
        <v>5.175</v>
      </c>
      <c r="AD32" s="120" t="s">
        <v>486</v>
      </c>
    </row>
    <row r="33" spans="1:30" ht="11.25" customHeight="1">
      <c r="A33" s="78">
        <v>31</v>
      </c>
      <c r="B33" s="116">
        <v>7.67</v>
      </c>
      <c r="C33" s="116">
        <v>8.18</v>
      </c>
      <c r="D33" s="116">
        <v>8.2</v>
      </c>
      <c r="E33" s="116">
        <v>7.58</v>
      </c>
      <c r="F33" s="116">
        <v>7.07</v>
      </c>
      <c r="G33" s="116">
        <v>6.017</v>
      </c>
      <c r="H33" s="116">
        <v>5.341</v>
      </c>
      <c r="I33" s="116">
        <v>5.014</v>
      </c>
      <c r="J33" s="116">
        <v>4.868</v>
      </c>
      <c r="K33" s="116">
        <v>5.216</v>
      </c>
      <c r="L33" s="116">
        <v>5.881</v>
      </c>
      <c r="M33" s="116">
        <v>6.356</v>
      </c>
      <c r="N33" s="116">
        <v>7.04</v>
      </c>
      <c r="O33" s="116">
        <v>7.76</v>
      </c>
      <c r="P33" s="116">
        <v>8.66</v>
      </c>
      <c r="Q33" s="116">
        <v>8.24</v>
      </c>
      <c r="R33" s="116">
        <v>6.959</v>
      </c>
      <c r="S33" s="116">
        <v>5.278</v>
      </c>
      <c r="T33" s="116">
        <v>4.095</v>
      </c>
      <c r="U33" s="116">
        <v>3.103</v>
      </c>
      <c r="V33" s="116">
        <v>2.849</v>
      </c>
      <c r="W33" s="116">
        <v>4.233</v>
      </c>
      <c r="X33" s="116">
        <v>3.843</v>
      </c>
      <c r="Y33" s="116">
        <v>3.103</v>
      </c>
      <c r="Z33" s="117">
        <f t="shared" si="0"/>
        <v>5.9398333333333335</v>
      </c>
      <c r="AA33" s="118">
        <v>8.81</v>
      </c>
      <c r="AB33" s="119" t="s">
        <v>181</v>
      </c>
      <c r="AC33" s="118">
        <v>2.374</v>
      </c>
      <c r="AD33" s="120" t="s">
        <v>487</v>
      </c>
    </row>
    <row r="34" spans="1:30" ht="15" customHeight="1">
      <c r="A34" s="79" t="s">
        <v>66</v>
      </c>
      <c r="B34" s="126">
        <f aca="true" t="shared" si="1" ref="B34:Y34">AVERAGE(B3:B33)</f>
        <v>2.6606129032258066</v>
      </c>
      <c r="C34" s="126">
        <f t="shared" si="1"/>
        <v>2.4907096774193547</v>
      </c>
      <c r="D34" s="126">
        <f t="shared" si="1"/>
        <v>2.52483870967742</v>
      </c>
      <c r="E34" s="126">
        <f t="shared" si="1"/>
        <v>1.9424193548387099</v>
      </c>
      <c r="F34" s="126">
        <f t="shared" si="1"/>
        <v>2.0467741935483876</v>
      </c>
      <c r="G34" s="126">
        <f t="shared" si="1"/>
        <v>1.8850967741935483</v>
      </c>
      <c r="H34" s="126">
        <f t="shared" si="1"/>
        <v>1.7357096774193552</v>
      </c>
      <c r="I34" s="126">
        <f t="shared" si="1"/>
        <v>2.70641935483871</v>
      </c>
      <c r="J34" s="126">
        <f t="shared" si="1"/>
        <v>4.67241935483871</v>
      </c>
      <c r="K34" s="126">
        <f t="shared" si="1"/>
        <v>6.92916129032258</v>
      </c>
      <c r="L34" s="126">
        <f t="shared" si="1"/>
        <v>8.130258064516129</v>
      </c>
      <c r="M34" s="126">
        <f t="shared" si="1"/>
        <v>8.97748387096774</v>
      </c>
      <c r="N34" s="126">
        <f t="shared" si="1"/>
        <v>8.582645161290321</v>
      </c>
      <c r="O34" s="126">
        <f t="shared" si="1"/>
        <v>8.688387096774195</v>
      </c>
      <c r="P34" s="126">
        <f t="shared" si="1"/>
        <v>8.51158064516129</v>
      </c>
      <c r="Q34" s="126">
        <f t="shared" si="1"/>
        <v>7.72925806451613</v>
      </c>
      <c r="R34" s="126">
        <f t="shared" si="1"/>
        <v>6.772</v>
      </c>
      <c r="S34" s="126">
        <f t="shared" si="1"/>
        <v>5.9995806451612905</v>
      </c>
      <c r="T34" s="126">
        <f t="shared" si="1"/>
        <v>5.400935483870967</v>
      </c>
      <c r="U34" s="126">
        <f t="shared" si="1"/>
        <v>4.558580645161291</v>
      </c>
      <c r="V34" s="126">
        <f t="shared" si="1"/>
        <v>4.093967741935484</v>
      </c>
      <c r="W34" s="126">
        <f t="shared" si="1"/>
        <v>3.5367741935483874</v>
      </c>
      <c r="X34" s="126">
        <f t="shared" si="1"/>
        <v>2.9294516129032258</v>
      </c>
      <c r="Y34" s="126">
        <f t="shared" si="1"/>
        <v>2.5838709677419356</v>
      </c>
      <c r="Z34" s="126">
        <f>AVERAGE(B3:Y33)</f>
        <v>4.837038978494623</v>
      </c>
      <c r="AA34" s="127">
        <f>AVERAGE(AA3:AA33)</f>
        <v>10.23483870967742</v>
      </c>
      <c r="AB34" s="128"/>
      <c r="AC34" s="127">
        <f>AVERAGE(AC3:AC33)</f>
        <v>0.028096774193548415</v>
      </c>
      <c r="AD34" s="128"/>
    </row>
    <row r="35" ht="9.75" customHeight="1"/>
    <row r="36" spans="1:9" ht="11.25" customHeight="1">
      <c r="A36" s="67" t="s">
        <v>67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68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69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70</v>
      </c>
      <c r="B39" s="69"/>
      <c r="C39" s="69"/>
      <c r="D39" s="51">
        <f>COUNTIF(AC3:AC33,"&lt;0")</f>
        <v>17</v>
      </c>
      <c r="E39" s="67"/>
      <c r="F39" s="67"/>
      <c r="G39" s="67"/>
      <c r="H39" s="67"/>
      <c r="I39" s="67"/>
    </row>
    <row r="40" spans="1:9" ht="11.25" customHeight="1">
      <c r="A40" s="70" t="s">
        <v>71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72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73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74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75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76</v>
      </c>
      <c r="B45" s="74"/>
      <c r="C45" s="74" t="s">
        <v>3</v>
      </c>
      <c r="D45" s="76" t="s">
        <v>6</v>
      </c>
      <c r="E45" s="67"/>
      <c r="F45" s="75" t="s">
        <v>77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17.47</v>
      </c>
      <c r="C46" s="106">
        <f>MATCH(B46,AA3:AA33,0)</f>
        <v>16</v>
      </c>
      <c r="D46" s="107" t="str">
        <f>INDEX(AB3:AB33,C46,1)</f>
        <v>11:55</v>
      </c>
      <c r="E46" s="121"/>
      <c r="F46" s="104"/>
      <c r="G46" s="105">
        <f>MIN(AC3:AC33)</f>
        <v>-4.727</v>
      </c>
      <c r="H46" s="106">
        <f>MATCH(G46,AC3:AC33,0)</f>
        <v>27</v>
      </c>
      <c r="I46" s="107" t="str">
        <f>INDEX(AD3:AD33,H46,1)</f>
        <v>06:31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488</v>
      </c>
      <c r="B1" s="2"/>
      <c r="C1" s="2"/>
      <c r="D1" s="2"/>
      <c r="E1" s="2"/>
      <c r="F1" s="2"/>
      <c r="G1" s="2"/>
      <c r="H1" s="2"/>
      <c r="I1" s="55">
        <f>'１月'!Z1</f>
        <v>2012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489</v>
      </c>
      <c r="C3" s="10" t="s">
        <v>490</v>
      </c>
      <c r="D3" s="10" t="s">
        <v>491</v>
      </c>
      <c r="E3" s="10" t="s">
        <v>492</v>
      </c>
      <c r="F3" s="10" t="s">
        <v>493</v>
      </c>
      <c r="G3" s="10" t="s">
        <v>494</v>
      </c>
      <c r="H3" s="10" t="s">
        <v>495</v>
      </c>
      <c r="I3" s="10" t="s">
        <v>496</v>
      </c>
      <c r="J3" s="10" t="s">
        <v>497</v>
      </c>
      <c r="K3" s="10" t="s">
        <v>498</v>
      </c>
      <c r="L3" s="10" t="s">
        <v>499</v>
      </c>
      <c r="M3" s="11" t="s">
        <v>500</v>
      </c>
    </row>
    <row r="4" spans="1:13" ht="18" customHeight="1">
      <c r="A4" s="12" t="s">
        <v>501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3.2113333333333327</v>
      </c>
      <c r="C5" s="18">
        <f>'２月'!Z3</f>
        <v>1.7969583333333332</v>
      </c>
      <c r="D5" s="18">
        <f>'３月'!Z3</f>
        <v>6.691333333333332</v>
      </c>
      <c r="E5" s="18">
        <f>'４月'!Z3</f>
        <v>6.610458333333333</v>
      </c>
      <c r="F5" s="18">
        <f>'５月'!Z3</f>
        <v>18.712500000000002</v>
      </c>
      <c r="G5" s="18">
        <f>'６月'!Z3</f>
        <v>18.374583333333337</v>
      </c>
      <c r="H5" s="18">
        <f>'７月'!Z3</f>
        <v>19.375416666666673</v>
      </c>
      <c r="I5" s="18">
        <f>'８月'!Z3</f>
        <v>26.326249999999998</v>
      </c>
      <c r="J5" s="18">
        <f>'９月'!Z3</f>
        <v>25.854583333333334</v>
      </c>
      <c r="K5" s="18">
        <f>'１０月'!Z3</f>
        <v>25.582499999999996</v>
      </c>
      <c r="L5" s="18">
        <f>'１１月'!Z3</f>
        <v>12.586666666666666</v>
      </c>
      <c r="M5" s="19">
        <f>'１２月'!Z3</f>
        <v>4.124583333333333</v>
      </c>
    </row>
    <row r="6" spans="1:13" ht="18" customHeight="1">
      <c r="A6" s="20">
        <v>2</v>
      </c>
      <c r="B6" s="21">
        <f>'１月'!Z4</f>
        <v>4.25775</v>
      </c>
      <c r="C6" s="22">
        <f>'２月'!Z4</f>
        <v>0.32575</v>
      </c>
      <c r="D6" s="22">
        <f>'３月'!Z4</f>
        <v>5.004041666666667</v>
      </c>
      <c r="E6" s="22">
        <f>'４月'!Z4</f>
        <v>7.493624999999999</v>
      </c>
      <c r="F6" s="22">
        <f>'５月'!Z4</f>
        <v>17.786249999999995</v>
      </c>
      <c r="G6" s="22">
        <f>'６月'!Z4</f>
        <v>16.921666666666667</v>
      </c>
      <c r="H6" s="22">
        <f>'７月'!Z4</f>
        <v>19.42291666666667</v>
      </c>
      <c r="I6" s="22">
        <f>'８月'!Z4</f>
        <v>26.44875</v>
      </c>
      <c r="J6" s="22">
        <f>'９月'!Z4</f>
        <v>24.823333333333334</v>
      </c>
      <c r="K6" s="22">
        <f>'１０月'!Z4</f>
        <v>21.829166666666662</v>
      </c>
      <c r="L6" s="22">
        <f>'１１月'!Z4</f>
        <v>11.891666666666667</v>
      </c>
      <c r="M6" s="23">
        <f>'１２月'!Z4</f>
        <v>3.827458333333333</v>
      </c>
    </row>
    <row r="7" spans="1:13" ht="18" customHeight="1">
      <c r="A7" s="20">
        <v>3</v>
      </c>
      <c r="B7" s="21">
        <f>'１月'!Z5</f>
        <v>3.5414583333333334</v>
      </c>
      <c r="C7" s="22">
        <f>'２月'!Z5</f>
        <v>-0.12070833333333315</v>
      </c>
      <c r="D7" s="22">
        <f>'３月'!Z5</f>
        <v>4.841708333333334</v>
      </c>
      <c r="E7" s="22">
        <f>'４月'!Z5</f>
        <v>12.051875</v>
      </c>
      <c r="F7" s="22">
        <f>'５月'!Z5</f>
        <v>16.66</v>
      </c>
      <c r="G7" s="22">
        <f>'６月'!Z5</f>
        <v>16.784166666666668</v>
      </c>
      <c r="H7" s="22">
        <f>'７月'!Z5</f>
        <v>20.081666666666667</v>
      </c>
      <c r="I7" s="22">
        <f>'８月'!Z5</f>
        <v>25.991666666666664</v>
      </c>
      <c r="J7" s="22">
        <f>'９月'!Z5</f>
        <v>25.06916666666667</v>
      </c>
      <c r="K7" s="22">
        <f>'１０月'!Z5</f>
        <v>20.07166666666667</v>
      </c>
      <c r="L7" s="22">
        <f>'１１月'!Z5</f>
        <v>11.02691666666667</v>
      </c>
      <c r="M7" s="23">
        <f>'１２月'!Z5</f>
        <v>7.585958333333333</v>
      </c>
    </row>
    <row r="8" spans="1:13" ht="18" customHeight="1">
      <c r="A8" s="20">
        <v>4</v>
      </c>
      <c r="B8" s="21">
        <f>'１月'!Z6</f>
        <v>3.3720833333333338</v>
      </c>
      <c r="C8" s="22">
        <f>'２月'!Z6</f>
        <v>2.3713333333333333</v>
      </c>
      <c r="D8" s="22">
        <f>'３月'!Z6</f>
        <v>3.2544583333333335</v>
      </c>
      <c r="E8" s="22">
        <f>'４月'!Z6</f>
        <v>8.860041666666667</v>
      </c>
      <c r="F8" s="22">
        <f>'５月'!Z6</f>
        <v>16.190833333333334</v>
      </c>
      <c r="G8" s="22">
        <f>'６月'!Z6</f>
        <v>19.590833333333332</v>
      </c>
      <c r="H8" s="22">
        <f>'７月'!Z6</f>
        <v>21.386250000000004</v>
      </c>
      <c r="I8" s="22">
        <f>'８月'!Z6</f>
        <v>26.286249999999995</v>
      </c>
      <c r="J8" s="22">
        <f>'９月'!Z6</f>
        <v>24.609583333333333</v>
      </c>
      <c r="K8" s="22">
        <f>'１０月'!Z6</f>
        <v>20.527500000000003</v>
      </c>
      <c r="L8" s="22">
        <f>'１１月'!Z6</f>
        <v>10.91325</v>
      </c>
      <c r="M8" s="23">
        <f>'１２月'!Z6</f>
        <v>7.352916666666668</v>
      </c>
    </row>
    <row r="9" spans="1:13" ht="18" customHeight="1">
      <c r="A9" s="20">
        <v>5</v>
      </c>
      <c r="B9" s="21">
        <f>'１月'!Z7</f>
        <v>1.6635000000000002</v>
      </c>
      <c r="C9" s="22">
        <f>'２月'!Z7</f>
        <v>3.0345</v>
      </c>
      <c r="D9" s="22">
        <f>'３月'!Z7</f>
        <v>5.623666666666668</v>
      </c>
      <c r="E9" s="22">
        <f>'４月'!Z7</f>
        <v>9.531916666666667</v>
      </c>
      <c r="F9" s="22">
        <f>'５月'!Z7</f>
        <v>17.811249999999998</v>
      </c>
      <c r="G9" s="22">
        <f>'６月'!Z7</f>
        <v>20.81</v>
      </c>
      <c r="H9" s="22">
        <f>'７月'!Z7</f>
        <v>22.489166666666666</v>
      </c>
      <c r="I9" s="22">
        <f>'８月'!Z7</f>
        <v>26.766666666666662</v>
      </c>
      <c r="J9" s="22">
        <f>'９月'!Z7</f>
        <v>25.461249999999996</v>
      </c>
      <c r="K9" s="22">
        <f>'１０月'!Z7</f>
        <v>21.712500000000002</v>
      </c>
      <c r="L9" s="22">
        <f>'１１月'!Z7</f>
        <v>13.247916666666663</v>
      </c>
      <c r="M9" s="23">
        <f>'１２月'!Z7</f>
        <v>7.550083333333334</v>
      </c>
    </row>
    <row r="10" spans="1:13" ht="18" customHeight="1">
      <c r="A10" s="20">
        <v>6</v>
      </c>
      <c r="B10" s="21">
        <f>'１月'!Z8</f>
        <v>2.4166666666666665</v>
      </c>
      <c r="C10" s="22">
        <f>'２月'!Z8</f>
        <v>5.164958333333333</v>
      </c>
      <c r="D10" s="22">
        <f>'３月'!Z8</f>
        <v>9.268499999999998</v>
      </c>
      <c r="E10" s="22">
        <f>'４月'!Z8</f>
        <v>7.179666666666669</v>
      </c>
      <c r="F10" s="22">
        <f>'５月'!Z8</f>
        <v>15.755416666666664</v>
      </c>
      <c r="G10" s="22">
        <f>'６月'!Z8</f>
        <v>17.42291666666667</v>
      </c>
      <c r="H10" s="22">
        <f>'７月'!Z8</f>
        <v>23.424999999999997</v>
      </c>
      <c r="I10" s="22">
        <f>'８月'!Z8</f>
        <v>25.746249999999993</v>
      </c>
      <c r="J10" s="22">
        <f>'９月'!Z8</f>
        <v>24.242500000000007</v>
      </c>
      <c r="K10" s="22">
        <f>'１０月'!Z8</f>
        <v>22.021666666666665</v>
      </c>
      <c r="L10" s="22">
        <f>'１１月'!Z8</f>
        <v>17.03708333333333</v>
      </c>
      <c r="M10" s="23">
        <f>'１２月'!Z8</f>
        <v>8.146333333333333</v>
      </c>
    </row>
    <row r="11" spans="1:13" ht="18" customHeight="1">
      <c r="A11" s="20">
        <v>7</v>
      </c>
      <c r="B11" s="21">
        <f>'１月'!Z9</f>
        <v>3.136875</v>
      </c>
      <c r="C11" s="22">
        <f>'２月'!Z9</f>
        <v>6.316833333333334</v>
      </c>
      <c r="D11" s="22">
        <f>'３月'!Z9</f>
        <v>10.669583333333334</v>
      </c>
      <c r="E11" s="22">
        <f>'４月'!Z9</f>
        <v>5.064041666666667</v>
      </c>
      <c r="F11" s="22">
        <f>'５月'!Z9</f>
        <v>14.61833333333333</v>
      </c>
      <c r="G11" s="22">
        <f>'６月'!Z9</f>
        <v>19.3075</v>
      </c>
      <c r="H11" s="22">
        <f>'７月'!Z9</f>
        <v>20.305</v>
      </c>
      <c r="I11" s="22">
        <f>'８月'!Z9</f>
        <v>24.435416666666665</v>
      </c>
      <c r="J11" s="22">
        <f>'９月'!Z9</f>
        <v>24.032916666666665</v>
      </c>
      <c r="K11" s="22">
        <f>'１０月'!Z9</f>
        <v>17.622083333333332</v>
      </c>
      <c r="L11" s="22">
        <f>'１１月'!Z9</f>
        <v>13.662916666666662</v>
      </c>
      <c r="M11" s="23">
        <f>'１２月'!Z9</f>
        <v>5.104</v>
      </c>
    </row>
    <row r="12" spans="1:13" ht="18" customHeight="1">
      <c r="A12" s="20">
        <v>8</v>
      </c>
      <c r="B12" s="21">
        <f>'１月'!Z10</f>
        <v>1.8339999999999996</v>
      </c>
      <c r="C12" s="22">
        <f>'２月'!Z10</f>
        <v>3.862458333333334</v>
      </c>
      <c r="D12" s="22">
        <f>'３月'!Z10</f>
        <v>7.338000000000001</v>
      </c>
      <c r="E12" s="22">
        <f>'４月'!Z10</f>
        <v>6.105666666666665</v>
      </c>
      <c r="F12" s="22">
        <f>'５月'!Z10</f>
        <v>17.215833333333332</v>
      </c>
      <c r="G12" s="22">
        <f>'６月'!Z10</f>
        <v>19.99208333333333</v>
      </c>
      <c r="H12" s="22">
        <f>'７月'!Z10</f>
        <v>19.36666666666666</v>
      </c>
      <c r="I12" s="22">
        <f>'８月'!Z10</f>
        <v>21.88416666666667</v>
      </c>
      <c r="J12" s="22">
        <f>'９月'!Z10</f>
        <v>25.03458333333334</v>
      </c>
      <c r="K12" s="22">
        <f>'１０月'!Z10</f>
        <v>17.661666666666665</v>
      </c>
      <c r="L12" s="22">
        <f>'１１月'!Z10</f>
        <v>12.464541666666667</v>
      </c>
      <c r="M12" s="23">
        <f>'１２月'!Z10</f>
        <v>6.330958333333334</v>
      </c>
    </row>
    <row r="13" spans="1:13" ht="18" customHeight="1">
      <c r="A13" s="20">
        <v>9</v>
      </c>
      <c r="B13" s="21">
        <f>'１月'!Z11</f>
        <v>3.4498750000000005</v>
      </c>
      <c r="C13" s="22">
        <f>'２月'!Z11</f>
        <v>0.8964583333333334</v>
      </c>
      <c r="D13" s="22">
        <f>'３月'!Z11</f>
        <v>5.918083333333332</v>
      </c>
      <c r="E13" s="22">
        <f>'４月'!Z11</f>
        <v>13.101624999999999</v>
      </c>
      <c r="F13" s="22">
        <f>'５月'!Z11</f>
        <v>17.042916666666667</v>
      </c>
      <c r="G13" s="22">
        <f>'６月'!Z11</f>
        <v>17.201666666666668</v>
      </c>
      <c r="H13" s="22">
        <f>'７月'!Z11</f>
        <v>21.008333333333336</v>
      </c>
      <c r="I13" s="22">
        <f>'８月'!Z11</f>
        <v>22.157916666666665</v>
      </c>
      <c r="J13" s="22">
        <f>'９月'!Z11</f>
        <v>26.08</v>
      </c>
      <c r="K13" s="22">
        <f>'１０月'!Z11</f>
        <v>18.19166666666667</v>
      </c>
      <c r="L13" s="22">
        <f>'１１月'!Z11</f>
        <v>13.047916666666666</v>
      </c>
      <c r="M13" s="23">
        <f>'１２月'!Z11</f>
        <v>3.2471666666666668</v>
      </c>
    </row>
    <row r="14" spans="1:13" ht="18" customHeight="1">
      <c r="A14" s="24">
        <v>10</v>
      </c>
      <c r="B14" s="25">
        <f>'１月'!Z12</f>
        <v>4.573083333333334</v>
      </c>
      <c r="C14" s="26">
        <f>'２月'!Z12</f>
        <v>1.8390833333333336</v>
      </c>
      <c r="D14" s="26">
        <f>'３月'!Z12</f>
        <v>3.258666666666667</v>
      </c>
      <c r="E14" s="26">
        <f>'４月'!Z12</f>
        <v>11.475416666666666</v>
      </c>
      <c r="F14" s="26">
        <f>'５月'!Z12</f>
        <v>13.988750000000001</v>
      </c>
      <c r="G14" s="26">
        <f>'６月'!Z12</f>
        <v>18.2825</v>
      </c>
      <c r="H14" s="26">
        <f>'７月'!Z12</f>
        <v>23.307916666666667</v>
      </c>
      <c r="I14" s="26">
        <f>'８月'!Z12</f>
        <v>23.52916666666667</v>
      </c>
      <c r="J14" s="26">
        <f>'９月'!Z12</f>
        <v>26.117500000000007</v>
      </c>
      <c r="K14" s="26">
        <f>'１０月'!Z12</f>
        <v>18.218749999999996</v>
      </c>
      <c r="L14" s="26">
        <f>'１１月'!Z12</f>
        <v>12.632499999999999</v>
      </c>
      <c r="M14" s="27">
        <f>'１２月'!Z12</f>
        <v>1.450208333333333</v>
      </c>
    </row>
    <row r="15" spans="1:13" ht="18" customHeight="1">
      <c r="A15" s="16">
        <v>11</v>
      </c>
      <c r="B15" s="17">
        <f>'１月'!Z13</f>
        <v>3.292208333333333</v>
      </c>
      <c r="C15" s="18">
        <f>'２月'!Z13</f>
        <v>2.666916666666667</v>
      </c>
      <c r="D15" s="18">
        <f>'３月'!Z13</f>
        <v>4.123458333333333</v>
      </c>
      <c r="E15" s="18">
        <f>'４月'!Z13</f>
        <v>13.205833333333336</v>
      </c>
      <c r="F15" s="18">
        <f>'５月'!Z13</f>
        <v>14.284999999999997</v>
      </c>
      <c r="G15" s="18">
        <f>'６月'!Z13</f>
        <v>17.257916666666663</v>
      </c>
      <c r="H15" s="18">
        <f>'７月'!Z13</f>
        <v>25.097499999999997</v>
      </c>
      <c r="I15" s="18">
        <f>'８月'!Z13</f>
        <v>25.445000000000004</v>
      </c>
      <c r="J15" s="18">
        <f>'９月'!Z13</f>
        <v>26.249166666666667</v>
      </c>
      <c r="K15" s="18">
        <f>'１０月'!Z13</f>
        <v>18.645</v>
      </c>
      <c r="L15" s="18">
        <f>'１１月'!Z13</f>
        <v>13.148333333333333</v>
      </c>
      <c r="M15" s="19">
        <f>'１２月'!Z13</f>
        <v>3.6595833333333334</v>
      </c>
    </row>
    <row r="16" spans="1:13" ht="18" customHeight="1">
      <c r="A16" s="20">
        <v>12</v>
      </c>
      <c r="B16" s="21">
        <f>'１月'!Z14</f>
        <v>1.0440833333333333</v>
      </c>
      <c r="C16" s="22">
        <f>'２月'!Z14</f>
        <v>1.7641666666666669</v>
      </c>
      <c r="D16" s="22">
        <f>'３月'!Z14</f>
        <v>4.107958333333333</v>
      </c>
      <c r="E16" s="22">
        <f>'４月'!Z14</f>
        <v>12.771250000000002</v>
      </c>
      <c r="F16" s="22">
        <f>'５月'!Z14</f>
        <v>13.441666666666668</v>
      </c>
      <c r="G16" s="22">
        <f>'６月'!Z14</f>
        <v>15.271250000000002</v>
      </c>
      <c r="H16" s="22">
        <f>'７月'!Z14</f>
        <v>25.64541666666666</v>
      </c>
      <c r="I16" s="22">
        <f>'８月'!Z14</f>
        <v>25.174166666666665</v>
      </c>
      <c r="J16" s="22">
        <f>'９月'!Z14</f>
        <v>24.279999999999998</v>
      </c>
      <c r="K16" s="22">
        <f>'１０月'!Z14</f>
        <v>17.72125</v>
      </c>
      <c r="L16" s="22">
        <f>'１１月'!Z14</f>
        <v>15.4375</v>
      </c>
      <c r="M16" s="23">
        <f>'１２月'!Z14</f>
        <v>3.40175</v>
      </c>
    </row>
    <row r="17" spans="1:13" ht="18" customHeight="1">
      <c r="A17" s="20">
        <v>13</v>
      </c>
      <c r="B17" s="21">
        <f>'１月'!Z15</f>
        <v>2.5127499999999996</v>
      </c>
      <c r="C17" s="22">
        <f>'２月'!Z15</f>
        <v>3.2697500000000006</v>
      </c>
      <c r="D17" s="22">
        <f>'３月'!Z15</f>
        <v>3.944333333333334</v>
      </c>
      <c r="E17" s="22">
        <f>'４月'!Z15</f>
        <v>12.884583333333337</v>
      </c>
      <c r="F17" s="22">
        <f>'５月'!Z15</f>
        <v>13.547083333333331</v>
      </c>
      <c r="G17" s="22">
        <f>'６月'!Z15</f>
        <v>15.530416666666667</v>
      </c>
      <c r="H17" s="22">
        <f>'７月'!Z15</f>
        <v>26.315416666666668</v>
      </c>
      <c r="I17" s="22">
        <f>'８月'!Z15</f>
        <v>28.16208333333334</v>
      </c>
      <c r="J17" s="22">
        <f>'９月'!Z15</f>
        <v>25.879166666666666</v>
      </c>
      <c r="K17" s="22">
        <f>'１０月'!Z15</f>
        <v>17.41</v>
      </c>
      <c r="L17" s="22">
        <f>'１１月'!Z15</f>
        <v>12.007083333333336</v>
      </c>
      <c r="M17" s="23">
        <f>'１２月'!Z15</f>
        <v>3.4297500000000003</v>
      </c>
    </row>
    <row r="18" spans="1:13" ht="18" customHeight="1">
      <c r="A18" s="20">
        <v>14</v>
      </c>
      <c r="B18" s="21">
        <f>'１月'!Z16</f>
        <v>1.6915833333333337</v>
      </c>
      <c r="C18" s="22">
        <f>'２月'!Z16</f>
        <v>4.746125</v>
      </c>
      <c r="D18" s="22">
        <f>'３月'!Z16</f>
        <v>3.781</v>
      </c>
      <c r="E18" s="22">
        <f>'４月'!Z16</f>
        <v>8.692916666666667</v>
      </c>
      <c r="F18" s="22">
        <f>'５月'!Z16</f>
        <v>15.77458333333334</v>
      </c>
      <c r="G18" s="22">
        <f>'６月'!Z16</f>
        <v>15.57625</v>
      </c>
      <c r="H18" s="22">
        <f>'７月'!Z16</f>
        <v>23.918750000000003</v>
      </c>
      <c r="I18" s="22">
        <f>'８月'!Z16</f>
        <v>26.78833333333333</v>
      </c>
      <c r="J18" s="22">
        <f>'９月'!Z16</f>
        <v>26.304583333333337</v>
      </c>
      <c r="K18" s="22">
        <f>'１０月'!Z16</f>
        <v>16.15791666666667</v>
      </c>
      <c r="L18" s="22">
        <f>'１１月'!Z16</f>
        <v>10.009416666666667</v>
      </c>
      <c r="M18" s="23">
        <f>'１２月'!Z16</f>
        <v>3.7678333333333325</v>
      </c>
    </row>
    <row r="19" spans="1:13" ht="18" customHeight="1">
      <c r="A19" s="20">
        <v>15</v>
      </c>
      <c r="B19" s="21">
        <f>'１月'!Z17</f>
        <v>2.0094999999999996</v>
      </c>
      <c r="C19" s="22">
        <f>'２月'!Z17</f>
        <v>4.6215</v>
      </c>
      <c r="D19" s="22">
        <f>'３月'!Z17</f>
        <v>4.659916666666667</v>
      </c>
      <c r="E19" s="22">
        <f>'４月'!Z17</f>
        <v>8.293000000000001</v>
      </c>
      <c r="F19" s="22">
        <f>'５月'!Z17</f>
        <v>17.077500000000004</v>
      </c>
      <c r="G19" s="22">
        <f>'６月'!Z17</f>
        <v>16.267499999999995</v>
      </c>
      <c r="H19" s="22">
        <f>'７月'!Z17</f>
        <v>26.135833333333334</v>
      </c>
      <c r="I19" s="22">
        <f>'８月'!Z17</f>
        <v>25.46708333333333</v>
      </c>
      <c r="J19" s="22">
        <f>'９月'!Z17</f>
        <v>25.9175</v>
      </c>
      <c r="K19" s="22">
        <f>'１０月'!Z17</f>
        <v>18.983750000000004</v>
      </c>
      <c r="L19" s="22">
        <f>'１１月'!Z17</f>
        <v>8.042083333333334</v>
      </c>
      <c r="M19" s="23">
        <f>'１２月'!Z17</f>
        <v>7.212666666666667</v>
      </c>
    </row>
    <row r="20" spans="1:13" ht="18" customHeight="1">
      <c r="A20" s="20">
        <v>16</v>
      </c>
      <c r="B20" s="21">
        <f>'１月'!Z18</f>
        <v>2.399958333333333</v>
      </c>
      <c r="C20" s="22">
        <f>'２月'!Z18</f>
        <v>2.16175</v>
      </c>
      <c r="D20" s="22">
        <f>'３月'!Z18</f>
        <v>4.419666666666667</v>
      </c>
      <c r="E20" s="22">
        <f>'４月'!Z18</f>
        <v>9.817833333333333</v>
      </c>
      <c r="F20" s="22">
        <f>'５月'!Z18</f>
        <v>18.83791666666667</v>
      </c>
      <c r="G20" s="22">
        <f>'６月'!Z18</f>
        <v>17.686666666666664</v>
      </c>
      <c r="H20" s="22">
        <f>'７月'!Z18</f>
        <v>28.854583333333334</v>
      </c>
      <c r="I20" s="22">
        <f>'８月'!Z18</f>
        <v>28.19208333333334</v>
      </c>
      <c r="J20" s="22">
        <f>'９月'!Z18</f>
        <v>25.6225</v>
      </c>
      <c r="K20" s="22">
        <f>'１０月'!Z18</f>
        <v>16.10791666666667</v>
      </c>
      <c r="L20" s="22">
        <f>'１１月'!Z18</f>
        <v>10.496500000000001</v>
      </c>
      <c r="M20" s="23">
        <f>'１２月'!Z18</f>
        <v>9.540375</v>
      </c>
    </row>
    <row r="21" spans="1:13" ht="18" customHeight="1">
      <c r="A21" s="20">
        <v>17</v>
      </c>
      <c r="B21" s="21">
        <f>'１月'!Z19</f>
        <v>2.7500000000000004</v>
      </c>
      <c r="C21" s="22">
        <f>'２月'!Z19</f>
        <v>1.3295833333333331</v>
      </c>
      <c r="D21" s="22">
        <f>'３月'!Z19</f>
        <v>8.08675</v>
      </c>
      <c r="E21" s="22">
        <f>'４月'!Z19</f>
        <v>12.289166666666667</v>
      </c>
      <c r="F21" s="22">
        <f>'５月'!Z19</f>
        <v>18.467499999999998</v>
      </c>
      <c r="G21" s="22">
        <f>'６月'!Z19</f>
        <v>20.818749999999998</v>
      </c>
      <c r="H21" s="22">
        <f>'７月'!Z19</f>
        <v>27.194166666666664</v>
      </c>
      <c r="I21" s="22">
        <f>'８月'!Z19</f>
        <v>27.453749999999996</v>
      </c>
      <c r="J21" s="22">
        <f>'９月'!Z19</f>
        <v>26.43708333333333</v>
      </c>
      <c r="K21" s="22">
        <f>'１０月'!Z19</f>
        <v>16.510416666666668</v>
      </c>
      <c r="L21" s="22">
        <f>'１１月'!Z19</f>
        <v>11.373333333333333</v>
      </c>
      <c r="M21" s="23">
        <f>'１２月'!Z19</f>
        <v>7.0662499999999975</v>
      </c>
    </row>
    <row r="22" spans="1:13" ht="18" customHeight="1">
      <c r="A22" s="20">
        <v>18</v>
      </c>
      <c r="B22" s="21">
        <f>'１月'!Z20</f>
        <v>2.158458333333334</v>
      </c>
      <c r="C22" s="22">
        <f>'２月'!Z20</f>
        <v>0.22787500000000005</v>
      </c>
      <c r="D22" s="22">
        <f>'３月'!Z20</f>
        <v>8.014583333333336</v>
      </c>
      <c r="E22" s="22">
        <f>'４月'!Z20</f>
        <v>11.440416666666666</v>
      </c>
      <c r="F22" s="22">
        <f>'５月'!Z20</f>
        <v>13.994166666666667</v>
      </c>
      <c r="G22" s="22">
        <f>'６月'!Z20</f>
        <v>21.29875</v>
      </c>
      <c r="H22" s="22">
        <f>'７月'!Z20</f>
        <v>22.955416666666668</v>
      </c>
      <c r="I22" s="22">
        <f>'８月'!Z20</f>
        <v>26.568750000000005</v>
      </c>
      <c r="J22" s="22">
        <f>'９月'!Z20</f>
        <v>25.735416666666666</v>
      </c>
      <c r="K22" s="22">
        <f>'１０月'!Z20</f>
        <v>16.663333333333334</v>
      </c>
      <c r="L22" s="22">
        <f>'１１月'!Z20</f>
        <v>9.504708333333335</v>
      </c>
      <c r="M22" s="23">
        <f>'１２月'!Z20</f>
        <v>8.242625</v>
      </c>
    </row>
    <row r="23" spans="1:13" ht="18" customHeight="1">
      <c r="A23" s="20">
        <v>19</v>
      </c>
      <c r="B23" s="21">
        <f>'１月'!Z21</f>
        <v>4.933208333333333</v>
      </c>
      <c r="C23" s="22">
        <f>'２月'!Z21</f>
        <v>0.5800416666666669</v>
      </c>
      <c r="D23" s="22">
        <f>'３月'!Z21</f>
        <v>6.221541666666667</v>
      </c>
      <c r="E23" s="22">
        <f>'４月'!Z21</f>
        <v>11.49875</v>
      </c>
      <c r="F23" s="22">
        <f>'５月'!Z21</f>
        <v>16.400000000000002</v>
      </c>
      <c r="G23" s="22">
        <f>'６月'!Z21</f>
        <v>20.491666666666667</v>
      </c>
      <c r="H23" s="22">
        <f>'７月'!Z21</f>
        <v>22.112916666666667</v>
      </c>
      <c r="I23" s="22">
        <f>'８月'!Z21</f>
        <v>26.343333333333337</v>
      </c>
      <c r="J23" s="22">
        <f>'９月'!Z21</f>
        <v>25.058333333333334</v>
      </c>
      <c r="K23" s="22">
        <f>'１０月'!Z21</f>
        <v>13.556666666666667</v>
      </c>
      <c r="L23" s="22">
        <f>'１１月'!Z21</f>
        <v>7.020208333333333</v>
      </c>
      <c r="M23" s="23">
        <f>'１２月'!Z21</f>
        <v>3.2970000000000006</v>
      </c>
    </row>
    <row r="24" spans="1:13" ht="18" customHeight="1">
      <c r="A24" s="24">
        <v>20</v>
      </c>
      <c r="B24" s="25">
        <f>'１月'!Z22</f>
        <v>3.5015000000000005</v>
      </c>
      <c r="C24" s="26">
        <f>'２月'!Z22</f>
        <v>2.9644166666666663</v>
      </c>
      <c r="D24" s="26">
        <f>'３月'!Z22</f>
        <v>6.332083333333331</v>
      </c>
      <c r="E24" s="26">
        <f>'４月'!Z22</f>
        <v>10.262916666666667</v>
      </c>
      <c r="F24" s="26">
        <f>'５月'!Z22</f>
        <v>17.607916666666664</v>
      </c>
      <c r="G24" s="26">
        <f>'６月'!Z22</f>
        <v>21.304166666666664</v>
      </c>
      <c r="H24" s="26">
        <f>'７月'!Z22</f>
        <v>18.232083333333335</v>
      </c>
      <c r="I24" s="26">
        <f>'８月'!Z22</f>
        <v>26.357083333333335</v>
      </c>
      <c r="J24" s="26">
        <f>'９月'!Z22</f>
        <v>24.20708333333333</v>
      </c>
      <c r="K24" s="26">
        <f>'１０月'!Z22</f>
        <v>14.614166666666668</v>
      </c>
      <c r="L24" s="26">
        <f>'１１月'!Z22</f>
        <v>9.234583333333335</v>
      </c>
      <c r="M24" s="27">
        <f>'１２月'!Z22</f>
        <v>1.9665833333333333</v>
      </c>
    </row>
    <row r="25" spans="1:13" ht="18" customHeight="1">
      <c r="A25" s="16">
        <v>21</v>
      </c>
      <c r="B25" s="17">
        <f>'１月'!Z23</f>
        <v>3.419333333333334</v>
      </c>
      <c r="C25" s="18">
        <f>'２月'!Z23</f>
        <v>5.408833333333333</v>
      </c>
      <c r="D25" s="18">
        <f>'３月'!Z23</f>
        <v>5.568041666666667</v>
      </c>
      <c r="E25" s="18">
        <f>'４月'!Z23</f>
        <v>9.239583333333334</v>
      </c>
      <c r="F25" s="18">
        <f>'５月'!Z23</f>
        <v>16.350416666666664</v>
      </c>
      <c r="G25" s="18">
        <f>'６月'!Z23</f>
        <v>20.83875</v>
      </c>
      <c r="H25" s="18">
        <f>'７月'!Z23</f>
        <v>18.85291666666667</v>
      </c>
      <c r="I25" s="18">
        <f>'８月'!Z23</f>
        <v>27.008750000000003</v>
      </c>
      <c r="J25" s="18">
        <f>'９月'!Z23</f>
        <v>22.165416666666662</v>
      </c>
      <c r="K25" s="18">
        <f>'１０月'!Z23</f>
        <v>16.94583333333333</v>
      </c>
      <c r="L25" s="18">
        <f>'１１月'!Z23</f>
        <v>7.746708333333333</v>
      </c>
      <c r="M25" s="19">
        <f>'１２月'!Z23</f>
        <v>3.706</v>
      </c>
    </row>
    <row r="26" spans="1:13" ht="18" customHeight="1">
      <c r="A26" s="20">
        <v>22</v>
      </c>
      <c r="B26" s="21">
        <f>'１月'!Z24</f>
        <v>4.6567083333333334</v>
      </c>
      <c r="C26" s="22">
        <f>'２月'!Z24</f>
        <v>5.706458333333334</v>
      </c>
      <c r="D26" s="22">
        <f>'３月'!Z24</f>
        <v>6.157833333333333</v>
      </c>
      <c r="E26" s="22">
        <f>'４月'!Z24</f>
        <v>10.586666666666668</v>
      </c>
      <c r="F26" s="22">
        <f>'５月'!Z24</f>
        <v>13.453750000000001</v>
      </c>
      <c r="G26" s="22">
        <f>'６月'!Z24</f>
        <v>17.387500000000003</v>
      </c>
      <c r="H26" s="22">
        <f>'７月'!Z24</f>
        <v>19.04125</v>
      </c>
      <c r="I26" s="22">
        <f>'８月'!Z24</f>
        <v>27.764166666666668</v>
      </c>
      <c r="J26" s="22">
        <f>'９月'!Z24</f>
        <v>21.81708333333334</v>
      </c>
      <c r="K26" s="22">
        <f>'１０月'!Z24</f>
        <v>16.917500000000004</v>
      </c>
      <c r="L26" s="22">
        <f>'１１月'!Z24</f>
        <v>9.422208333333332</v>
      </c>
      <c r="M26" s="23">
        <f>'１２月'!Z24</f>
        <v>5.349583333333334</v>
      </c>
    </row>
    <row r="27" spans="1:13" ht="18" customHeight="1">
      <c r="A27" s="20">
        <v>23</v>
      </c>
      <c r="B27" s="21">
        <f>'１月'!Z25</f>
        <v>3.0645416666666665</v>
      </c>
      <c r="C27" s="22">
        <f>'２月'!Z25</f>
        <v>6.535125000000001</v>
      </c>
      <c r="D27" s="22">
        <f>'３月'!Z25</f>
        <v>7.626166666666667</v>
      </c>
      <c r="E27" s="22">
        <f>'４月'!Z25</f>
        <v>13.660833333333338</v>
      </c>
      <c r="F27" s="22">
        <f>'５月'!Z25</f>
        <v>14.78125</v>
      </c>
      <c r="G27" s="22">
        <f>'６月'!Z25</f>
        <v>19.194583333333338</v>
      </c>
      <c r="H27" s="22">
        <f>'７月'!Z25</f>
        <v>22.857916666666668</v>
      </c>
      <c r="I27" s="22">
        <f>'８月'!Z25</f>
        <v>26.943749999999998</v>
      </c>
      <c r="J27" s="22">
        <f>'９月'!Z25</f>
        <v>19.55833333333333</v>
      </c>
      <c r="K27" s="22">
        <f>'１０月'!Z25</f>
        <v>18.167083333333327</v>
      </c>
      <c r="L27" s="22">
        <f>'１１月'!Z25</f>
        <v>8.636458333333332</v>
      </c>
      <c r="M27" s="23">
        <f>'１２月'!Z25</f>
        <v>4.720625000000001</v>
      </c>
    </row>
    <row r="28" spans="1:13" ht="18" customHeight="1">
      <c r="A28" s="20">
        <v>24</v>
      </c>
      <c r="B28" s="21">
        <f>'１月'!Z26</f>
        <v>1.8495833333333336</v>
      </c>
      <c r="C28" s="22">
        <f>'２月'!Z26</f>
        <v>8.226708333333331</v>
      </c>
      <c r="D28" s="22">
        <f>'３月'!Z26</f>
        <v>5.208708333333335</v>
      </c>
      <c r="E28" s="22">
        <f>'４月'!Z26</f>
        <v>15.141666666666666</v>
      </c>
      <c r="F28" s="22">
        <f>'５月'!Z26</f>
        <v>17.79916666666666</v>
      </c>
      <c r="G28" s="22">
        <f>'６月'!Z26</f>
        <v>18.430000000000003</v>
      </c>
      <c r="H28" s="22">
        <f>'７月'!Z26</f>
        <v>23.894999999999996</v>
      </c>
      <c r="I28" s="22">
        <f>'８月'!Z26</f>
        <v>27.054583333333337</v>
      </c>
      <c r="J28" s="22">
        <f>'９月'!Z26</f>
        <v>19.865416666666672</v>
      </c>
      <c r="K28" s="22">
        <f>'１０月'!Z26</f>
        <v>13.684999999999997</v>
      </c>
      <c r="L28" s="22">
        <f>'１１月'!Z26</f>
        <v>7.97175</v>
      </c>
      <c r="M28" s="23">
        <f>'１２月'!Z26</f>
        <v>2.4955833333333333</v>
      </c>
    </row>
    <row r="29" spans="1:13" ht="18" customHeight="1">
      <c r="A29" s="20">
        <v>25</v>
      </c>
      <c r="B29" s="21">
        <f>'１月'!Z27</f>
        <v>1.3785833333333333</v>
      </c>
      <c r="C29" s="22">
        <f>'２月'!Z27</f>
        <v>3.924</v>
      </c>
      <c r="D29" s="22">
        <f>'３月'!Z27</f>
        <v>6.280874999999999</v>
      </c>
      <c r="E29" s="22">
        <f>'４月'!Z27</f>
        <v>13.824583333333335</v>
      </c>
      <c r="F29" s="22">
        <f>'５月'!Z27</f>
        <v>18.70041666666667</v>
      </c>
      <c r="G29" s="22">
        <f>'６月'!Z27</f>
        <v>15.971249999999998</v>
      </c>
      <c r="H29" s="22">
        <f>'７月'!Z27</f>
        <v>26.407500000000002</v>
      </c>
      <c r="I29" s="22">
        <f>'８月'!Z27</f>
        <v>26.81708333333333</v>
      </c>
      <c r="J29" s="22">
        <f>'９月'!Z27</f>
        <v>19.289583333333333</v>
      </c>
      <c r="K29" s="22">
        <f>'１０月'!Z27</f>
        <v>13.320833333333335</v>
      </c>
      <c r="L29" s="22">
        <f>'１１月'!Z27</f>
        <v>6.6109583333333335</v>
      </c>
      <c r="M29" s="23">
        <f>'１２月'!Z27</f>
        <v>2.0988749999999996</v>
      </c>
    </row>
    <row r="30" spans="1:13" ht="18" customHeight="1">
      <c r="A30" s="20">
        <v>26</v>
      </c>
      <c r="B30" s="21">
        <f>'１月'!Z28</f>
        <v>0.3033749999999999</v>
      </c>
      <c r="C30" s="22">
        <f>'２月'!Z28</f>
        <v>3.462624999999999</v>
      </c>
      <c r="D30" s="22">
        <f>'３月'!Z28</f>
        <v>4.623958333333333</v>
      </c>
      <c r="E30" s="22">
        <f>'４月'!Z28</f>
        <v>15.881666666666668</v>
      </c>
      <c r="F30" s="22">
        <f>'５月'!Z28</f>
        <v>17.851249999999997</v>
      </c>
      <c r="G30" s="22">
        <f>'６月'!Z28</f>
        <v>15.695</v>
      </c>
      <c r="H30" s="22">
        <f>'７月'!Z28</f>
        <v>27.30541666666667</v>
      </c>
      <c r="I30" s="22">
        <f>'８月'!Z28</f>
        <v>27.085000000000004</v>
      </c>
      <c r="J30" s="22">
        <f>'９月'!Z28</f>
        <v>20.161666666666665</v>
      </c>
      <c r="K30" s="22">
        <f>'１０月'!Z28</f>
        <v>15.930416666666666</v>
      </c>
      <c r="L30" s="22">
        <f>'１１月'!Z28</f>
        <v>8.122708333333332</v>
      </c>
      <c r="M30" s="23">
        <f>'１２月'!Z28</f>
        <v>1.2525416666666667</v>
      </c>
    </row>
    <row r="31" spans="1:13" ht="18" customHeight="1">
      <c r="A31" s="20">
        <v>27</v>
      </c>
      <c r="B31" s="21">
        <f>'１月'!Z29</f>
        <v>-0.3944999999999998</v>
      </c>
      <c r="C31" s="22">
        <f>'２月'!Z29</f>
        <v>2.4740833333333327</v>
      </c>
      <c r="D31" s="22">
        <f>'３月'!Z29</f>
        <v>6.429041666666666</v>
      </c>
      <c r="E31" s="22">
        <f>'４月'!Z29</f>
        <v>14.008750000000004</v>
      </c>
      <c r="F31" s="22">
        <f>'５月'!Z29</f>
        <v>18.70291666666667</v>
      </c>
      <c r="G31" s="22">
        <f>'６月'!Z29</f>
        <v>15.805833333333332</v>
      </c>
      <c r="H31" s="22">
        <f>'７月'!Z29</f>
        <v>26.771666666666665</v>
      </c>
      <c r="I31" s="22">
        <f>'８月'!Z29</f>
        <v>26.839583333333334</v>
      </c>
      <c r="J31" s="22">
        <f>'９月'!Z29</f>
        <v>20.460416666666667</v>
      </c>
      <c r="K31" s="22">
        <f>'１０月'!Z29</f>
        <v>16.99166666666667</v>
      </c>
      <c r="L31" s="22">
        <f>'１１月'!Z29</f>
        <v>7.078166666666665</v>
      </c>
      <c r="M31" s="23">
        <f>'１２月'!Z29</f>
        <v>0.20375000000000018</v>
      </c>
    </row>
    <row r="32" spans="1:13" ht="18" customHeight="1">
      <c r="A32" s="20">
        <v>28</v>
      </c>
      <c r="B32" s="21">
        <f>'１月'!Z30</f>
        <v>0.5598333333333334</v>
      </c>
      <c r="C32" s="22">
        <f>'２月'!Z30</f>
        <v>1.7552916666666667</v>
      </c>
      <c r="D32" s="22">
        <f>'３月'!Z30</f>
        <v>8.297041666666667</v>
      </c>
      <c r="E32" s="22">
        <f>'４月'!Z30</f>
        <v>12.182916666666669</v>
      </c>
      <c r="F32" s="22">
        <f>'５月'!Z30</f>
        <v>17.66291666666667</v>
      </c>
      <c r="G32" s="22">
        <f>'６月'!Z30</f>
        <v>18.247916666666665</v>
      </c>
      <c r="H32" s="22">
        <f>'７月'!Z30</f>
        <v>27.532083333333333</v>
      </c>
      <c r="I32" s="22">
        <f>'８月'!Z30</f>
        <v>26.76</v>
      </c>
      <c r="J32" s="22">
        <f>'９月'!Z30</f>
        <v>20.959583333333338</v>
      </c>
      <c r="K32" s="22">
        <f>'１０月'!Z30</f>
        <v>15.828750000000005</v>
      </c>
      <c r="L32" s="22">
        <f>'１１月'!Z30</f>
        <v>4.90875</v>
      </c>
      <c r="M32" s="23">
        <f>'１２月'!Z30</f>
        <v>3.5573333333333337</v>
      </c>
    </row>
    <row r="33" spans="1:13" ht="18" customHeight="1">
      <c r="A33" s="20">
        <v>29</v>
      </c>
      <c r="B33" s="21">
        <f>'１月'!Z31</f>
        <v>-0.3917083333333333</v>
      </c>
      <c r="C33" s="22">
        <f>'２月'!Z31</f>
        <v>1.8759583333333332</v>
      </c>
      <c r="D33" s="22">
        <f>'３月'!Z31</f>
        <v>8.508625</v>
      </c>
      <c r="E33" s="22">
        <f>'４月'!Z31</f>
        <v>15.26</v>
      </c>
      <c r="F33" s="22">
        <f>'５月'!Z31</f>
        <v>17.577499999999997</v>
      </c>
      <c r="G33" s="22">
        <f>'６月'!Z31</f>
        <v>20.267916666666668</v>
      </c>
      <c r="H33" s="22">
        <f>'７月'!Z31</f>
        <v>27.773750000000003</v>
      </c>
      <c r="I33" s="22">
        <f>'８月'!Z31</f>
        <v>26.750416666666666</v>
      </c>
      <c r="J33" s="22">
        <f>'９月'!Z31</f>
        <v>22.653750000000006</v>
      </c>
      <c r="K33" s="22">
        <f>'１０月'!Z31</f>
        <v>16.66833333333334</v>
      </c>
      <c r="L33" s="22">
        <f>'１１月'!Z31</f>
        <v>8.144416666666668</v>
      </c>
      <c r="M33" s="23">
        <f>'１２月'!Z31</f>
        <v>6.613083333333335</v>
      </c>
    </row>
    <row r="34" spans="1:13" ht="18" customHeight="1">
      <c r="A34" s="20">
        <v>30</v>
      </c>
      <c r="B34" s="21">
        <f>'１月'!Z32</f>
        <v>-0.34037500000000004</v>
      </c>
      <c r="C34" s="22"/>
      <c r="D34" s="22">
        <f>'３月'!Z32</f>
        <v>11.727083333333333</v>
      </c>
      <c r="E34" s="22">
        <f>'４月'!Z32</f>
        <v>18.16916666666667</v>
      </c>
      <c r="F34" s="22">
        <f>'５月'!Z32</f>
        <v>15.94333333333333</v>
      </c>
      <c r="G34" s="22">
        <f>'６月'!Z32</f>
        <v>19.329583333333332</v>
      </c>
      <c r="H34" s="22">
        <f>'７月'!Z32</f>
        <v>26.917916666666667</v>
      </c>
      <c r="I34" s="22">
        <f>'８月'!Z32</f>
        <v>26.668333333333333</v>
      </c>
      <c r="J34" s="22">
        <f>'９月'!Z32</f>
        <v>24.36666666666666</v>
      </c>
      <c r="K34" s="22">
        <f>'１０月'!Z32</f>
        <v>12.775833333333333</v>
      </c>
      <c r="L34" s="22">
        <f>'１１月'!Z32</f>
        <v>9.425000000000002</v>
      </c>
      <c r="M34" s="23">
        <f>'１２月'!Z32</f>
        <v>7.706916666666667</v>
      </c>
    </row>
    <row r="35" spans="1:13" ht="18" customHeight="1">
      <c r="A35" s="28">
        <v>31</v>
      </c>
      <c r="B35" s="29">
        <f>'１月'!Z33</f>
        <v>0.6637083333333332</v>
      </c>
      <c r="C35" s="30"/>
      <c r="D35" s="30">
        <f>'３月'!Z33</f>
        <v>12.870958333333332</v>
      </c>
      <c r="E35" s="30"/>
      <c r="F35" s="30">
        <f>'５月'!Z33</f>
        <v>15.823333333333336</v>
      </c>
      <c r="G35" s="30"/>
      <c r="H35" s="30">
        <f>'７月'!Z33</f>
        <v>26.26875</v>
      </c>
      <c r="I35" s="30">
        <f>'８月'!Z33</f>
        <v>26.41916666666666</v>
      </c>
      <c r="J35" s="30"/>
      <c r="K35" s="30">
        <f>'１０月'!Z33</f>
        <v>11.432916666666669</v>
      </c>
      <c r="L35" s="30"/>
      <c r="M35" s="31">
        <f>'１２月'!Z33</f>
        <v>5.9398333333333335</v>
      </c>
    </row>
    <row r="36" spans="1:13" ht="18" customHeight="1">
      <c r="A36" s="60" t="s">
        <v>66</v>
      </c>
      <c r="B36" s="61">
        <f aca="true" t="shared" si="0" ref="B36:M36">AVERAGE(B5:B35)</f>
        <v>2.3393212365591403</v>
      </c>
      <c r="C36" s="62">
        <f t="shared" si="0"/>
        <v>3.0754770114942533</v>
      </c>
      <c r="D36" s="62">
        <f t="shared" si="0"/>
        <v>6.414763440860215</v>
      </c>
      <c r="E36" s="62">
        <f t="shared" si="0"/>
        <v>11.219561111111112</v>
      </c>
      <c r="F36" s="62">
        <f t="shared" si="0"/>
        <v>16.447150537634407</v>
      </c>
      <c r="G36" s="62">
        <f t="shared" si="0"/>
        <v>18.24531944444444</v>
      </c>
      <c r="H36" s="62">
        <f t="shared" si="0"/>
        <v>23.556599462365586</v>
      </c>
      <c r="I36" s="62">
        <f t="shared" si="0"/>
        <v>26.18177419354839</v>
      </c>
      <c r="J36" s="62">
        <f t="shared" si="0"/>
        <v>23.943805555555553</v>
      </c>
      <c r="K36" s="62">
        <f t="shared" si="0"/>
        <v>17.370120967741936</v>
      </c>
      <c r="L36" s="62">
        <f t="shared" si="0"/>
        <v>10.42840833333333</v>
      </c>
      <c r="M36" s="63">
        <f t="shared" si="0"/>
        <v>4.837038978494624</v>
      </c>
    </row>
    <row r="37" spans="1:13" ht="18" customHeight="1">
      <c r="A37" s="32" t="s">
        <v>502</v>
      </c>
      <c r="B37" s="17">
        <f aca="true" t="shared" si="1" ref="B37:M37">AVERAGE(B5:B14)</f>
        <v>3.1456625</v>
      </c>
      <c r="C37" s="18">
        <f t="shared" si="1"/>
        <v>2.5487625</v>
      </c>
      <c r="D37" s="18">
        <f t="shared" si="1"/>
        <v>6.186804166666667</v>
      </c>
      <c r="E37" s="18">
        <f t="shared" si="1"/>
        <v>8.747433333333333</v>
      </c>
      <c r="F37" s="18">
        <f t="shared" si="1"/>
        <v>16.57820833333333</v>
      </c>
      <c r="G37" s="18">
        <f t="shared" si="1"/>
        <v>18.468791666666668</v>
      </c>
      <c r="H37" s="18">
        <f t="shared" si="1"/>
        <v>21.01683333333333</v>
      </c>
      <c r="I37" s="18">
        <f t="shared" si="1"/>
        <v>24.95725</v>
      </c>
      <c r="J37" s="18">
        <f t="shared" si="1"/>
        <v>25.13254166666667</v>
      </c>
      <c r="K37" s="18">
        <f t="shared" si="1"/>
        <v>20.343916666666665</v>
      </c>
      <c r="L37" s="18">
        <f t="shared" si="1"/>
        <v>12.851137499999998</v>
      </c>
      <c r="M37" s="19">
        <f t="shared" si="1"/>
        <v>5.471966666666667</v>
      </c>
    </row>
    <row r="38" spans="1:13" ht="18" customHeight="1">
      <c r="A38" s="33" t="s">
        <v>503</v>
      </c>
      <c r="B38" s="21">
        <f aca="true" t="shared" si="2" ref="B38:M38">AVERAGE(B15:B24)</f>
        <v>2.629325</v>
      </c>
      <c r="C38" s="22">
        <f t="shared" si="2"/>
        <v>2.4332125000000002</v>
      </c>
      <c r="D38" s="22">
        <f t="shared" si="2"/>
        <v>5.369129166666666</v>
      </c>
      <c r="E38" s="22">
        <f t="shared" si="2"/>
        <v>11.115666666666668</v>
      </c>
      <c r="F38" s="22">
        <f t="shared" si="2"/>
        <v>15.943333333333333</v>
      </c>
      <c r="G38" s="22">
        <f t="shared" si="2"/>
        <v>18.150333333333332</v>
      </c>
      <c r="H38" s="22">
        <f t="shared" si="2"/>
        <v>24.646208333333334</v>
      </c>
      <c r="I38" s="22">
        <f t="shared" si="2"/>
        <v>26.595166666666664</v>
      </c>
      <c r="J38" s="22">
        <f t="shared" si="2"/>
        <v>25.56908333333333</v>
      </c>
      <c r="K38" s="22">
        <f t="shared" si="2"/>
        <v>16.63704166666667</v>
      </c>
      <c r="L38" s="22">
        <f t="shared" si="2"/>
        <v>10.627375</v>
      </c>
      <c r="M38" s="23">
        <f t="shared" si="2"/>
        <v>5.158441666666666</v>
      </c>
    </row>
    <row r="39" spans="1:13" ht="18" customHeight="1">
      <c r="A39" s="34" t="s">
        <v>504</v>
      </c>
      <c r="B39" s="25">
        <f aca="true" t="shared" si="3" ref="B39:M39">AVERAGE(B25:B35)</f>
        <v>1.3426439393939396</v>
      </c>
      <c r="C39" s="26">
        <f t="shared" si="3"/>
        <v>4.374342592592593</v>
      </c>
      <c r="D39" s="26">
        <f t="shared" si="3"/>
        <v>7.572575757575756</v>
      </c>
      <c r="E39" s="26">
        <f t="shared" si="3"/>
        <v>13.795583333333337</v>
      </c>
      <c r="F39" s="26">
        <f t="shared" si="3"/>
        <v>16.786022727272723</v>
      </c>
      <c r="G39" s="26">
        <f t="shared" si="3"/>
        <v>18.116833333333336</v>
      </c>
      <c r="H39" s="26">
        <f t="shared" si="3"/>
        <v>24.874924242424242</v>
      </c>
      <c r="I39" s="26">
        <f t="shared" si="3"/>
        <v>26.91916666666667</v>
      </c>
      <c r="J39" s="26">
        <f t="shared" si="3"/>
        <v>21.129791666666666</v>
      </c>
      <c r="K39" s="26">
        <f t="shared" si="3"/>
        <v>15.333106060606063</v>
      </c>
      <c r="L39" s="26">
        <f t="shared" si="3"/>
        <v>7.806712499999999</v>
      </c>
      <c r="M39" s="27">
        <f t="shared" si="3"/>
        <v>3.9676477272727273</v>
      </c>
    </row>
    <row r="41" spans="1:13" ht="18" customHeight="1">
      <c r="A41" s="56" t="s">
        <v>505</v>
      </c>
      <c r="B41" s="57">
        <v>4.537500896057348</v>
      </c>
      <c r="C41" s="58">
        <v>4.429226717296113</v>
      </c>
      <c r="D41" s="58">
        <v>6.815475806451611</v>
      </c>
      <c r="E41" s="58">
        <v>11.97903425925926</v>
      </c>
      <c r="F41" s="58">
        <v>16.07158154121864</v>
      </c>
      <c r="G41" s="58">
        <v>19.13666759259259</v>
      </c>
      <c r="H41" s="58">
        <v>22.90294265232975</v>
      </c>
      <c r="I41" s="58">
        <v>24.812900537634405</v>
      </c>
      <c r="J41" s="58">
        <v>21.601480092592592</v>
      </c>
      <c r="K41" s="58">
        <v>16.616767025089608</v>
      </c>
      <c r="L41" s="58">
        <v>11.792525925925924</v>
      </c>
      <c r="M41" s="59">
        <v>7.2079471326164875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  <oddFooter>&amp;C&amp;"Century,標準"&amp;9- 8 -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506</v>
      </c>
      <c r="B1" s="2"/>
      <c r="C1" s="2"/>
      <c r="D1" s="2"/>
      <c r="E1" s="2"/>
      <c r="F1" s="2"/>
      <c r="G1" s="2"/>
      <c r="H1" s="2"/>
      <c r="I1" s="55">
        <f>'１月'!Z1</f>
        <v>2012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489</v>
      </c>
      <c r="C3" s="10" t="s">
        <v>490</v>
      </c>
      <c r="D3" s="10" t="s">
        <v>491</v>
      </c>
      <c r="E3" s="10" t="s">
        <v>492</v>
      </c>
      <c r="F3" s="10" t="s">
        <v>493</v>
      </c>
      <c r="G3" s="10" t="s">
        <v>494</v>
      </c>
      <c r="H3" s="10" t="s">
        <v>495</v>
      </c>
      <c r="I3" s="10" t="s">
        <v>496</v>
      </c>
      <c r="J3" s="10" t="s">
        <v>497</v>
      </c>
      <c r="K3" s="10" t="s">
        <v>498</v>
      </c>
      <c r="L3" s="10" t="s">
        <v>499</v>
      </c>
      <c r="M3" s="11" t="s">
        <v>500</v>
      </c>
      <c r="N3" s="3"/>
    </row>
    <row r="4" spans="1:14" ht="18" customHeight="1">
      <c r="A4" s="12" t="s">
        <v>501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9.1</v>
      </c>
      <c r="C5" s="36">
        <f>'２月'!AA3</f>
        <v>10.84</v>
      </c>
      <c r="D5" s="36">
        <f>'３月'!AA3</f>
        <v>12</v>
      </c>
      <c r="E5" s="36">
        <f>'４月'!AA3</f>
        <v>11.75</v>
      </c>
      <c r="F5" s="36">
        <f>'５月'!AA3</f>
        <v>22.39</v>
      </c>
      <c r="G5" s="36">
        <f>'６月'!AA3</f>
        <v>21.54</v>
      </c>
      <c r="H5" s="36">
        <f>'７月'!AA3</f>
        <v>23.15</v>
      </c>
      <c r="I5" s="36">
        <f>'８月'!AA3</f>
        <v>29.4</v>
      </c>
      <c r="J5" s="36">
        <f>'９月'!AA3</f>
        <v>28.98</v>
      </c>
      <c r="K5" s="36">
        <f>'１０月'!AA3</f>
        <v>32.7</v>
      </c>
      <c r="L5" s="36">
        <f>'１１月'!AA3</f>
        <v>19.79</v>
      </c>
      <c r="M5" s="37">
        <f>'１２月'!AA3</f>
        <v>8.6</v>
      </c>
      <c r="N5" s="3"/>
    </row>
    <row r="6" spans="1:14" ht="16.5" customHeight="1">
      <c r="A6" s="20">
        <v>2</v>
      </c>
      <c r="B6" s="38">
        <f>'１月'!AA4</f>
        <v>10.43</v>
      </c>
      <c r="C6" s="39">
        <f>'２月'!AA4</f>
        <v>5.789</v>
      </c>
      <c r="D6" s="39">
        <f>'３月'!AA4</f>
        <v>8.82</v>
      </c>
      <c r="E6" s="39">
        <f>'４月'!AA4</f>
        <v>11.24</v>
      </c>
      <c r="F6" s="39">
        <f>'５月'!AA4</f>
        <v>20.4</v>
      </c>
      <c r="G6" s="39">
        <f>'６月'!AA4</f>
        <v>20.98</v>
      </c>
      <c r="H6" s="39">
        <f>'７月'!AA4</f>
        <v>23.01</v>
      </c>
      <c r="I6" s="39">
        <f>'８月'!AA4</f>
        <v>30.77</v>
      </c>
      <c r="J6" s="39">
        <f>'９月'!AA4</f>
        <v>28.79</v>
      </c>
      <c r="K6" s="39">
        <f>'１０月'!AA4</f>
        <v>24.6</v>
      </c>
      <c r="L6" s="39">
        <f>'１１月'!AA4</f>
        <v>19.87</v>
      </c>
      <c r="M6" s="40">
        <f>'１２月'!AA4</f>
        <v>8.84</v>
      </c>
      <c r="N6" s="3"/>
    </row>
    <row r="7" spans="1:14" ht="16.5" customHeight="1">
      <c r="A7" s="20">
        <v>3</v>
      </c>
      <c r="B7" s="38">
        <f>'１月'!AA5</f>
        <v>9.91</v>
      </c>
      <c r="C7" s="39">
        <f>'２月'!AA5</f>
        <v>6.582</v>
      </c>
      <c r="D7" s="39">
        <f>'３月'!AA5</f>
        <v>9.1</v>
      </c>
      <c r="E7" s="39">
        <f>'４月'!AA5</f>
        <v>17.68</v>
      </c>
      <c r="F7" s="39">
        <f>'５月'!AA5</f>
        <v>17.69</v>
      </c>
      <c r="G7" s="39">
        <f>'６月'!AA5</f>
        <v>20.85</v>
      </c>
      <c r="H7" s="39">
        <f>'７月'!AA5</f>
        <v>25.67</v>
      </c>
      <c r="I7" s="39">
        <f>'８月'!AA5</f>
        <v>28.64</v>
      </c>
      <c r="J7" s="39">
        <f>'９月'!AA5</f>
        <v>29.14</v>
      </c>
      <c r="K7" s="39">
        <f>'１０月'!AA5</f>
        <v>22.03</v>
      </c>
      <c r="L7" s="39">
        <f>'１１月'!AA5</f>
        <v>17.64</v>
      </c>
      <c r="M7" s="40">
        <f>'１２月'!AA5</f>
        <v>10.44</v>
      </c>
      <c r="N7" s="3"/>
    </row>
    <row r="8" spans="1:14" ht="16.5" customHeight="1">
      <c r="A8" s="20">
        <v>4</v>
      </c>
      <c r="B8" s="38">
        <f>'１月'!AA6</f>
        <v>11.52</v>
      </c>
      <c r="C8" s="39">
        <f>'２月'!AA6</f>
        <v>10.27</v>
      </c>
      <c r="D8" s="39">
        <f>'３月'!AA6</f>
        <v>5.779</v>
      </c>
      <c r="E8" s="39">
        <f>'４月'!AA6</f>
        <v>13.85</v>
      </c>
      <c r="F8" s="39">
        <f>'５月'!AA6</f>
        <v>17.92</v>
      </c>
      <c r="G8" s="39">
        <f>'６月'!AA6</f>
        <v>25.34</v>
      </c>
      <c r="H8" s="39">
        <f>'７月'!AA6</f>
        <v>24.34</v>
      </c>
      <c r="I8" s="39">
        <f>'８月'!AA6</f>
        <v>29.44</v>
      </c>
      <c r="J8" s="39">
        <f>'９月'!AA6</f>
        <v>28.89</v>
      </c>
      <c r="K8" s="39">
        <f>'１０月'!AA6</f>
        <v>24.52</v>
      </c>
      <c r="L8" s="39">
        <f>'１１月'!AA6</f>
        <v>18.05</v>
      </c>
      <c r="M8" s="40">
        <f>'１２月'!AA6</f>
        <v>11.96</v>
      </c>
      <c r="N8" s="3"/>
    </row>
    <row r="9" spans="1:14" ht="16.5" customHeight="1">
      <c r="A9" s="20">
        <v>5</v>
      </c>
      <c r="B9" s="38">
        <f>'１月'!AA7</f>
        <v>7.7</v>
      </c>
      <c r="C9" s="39">
        <f>'２月'!AA7</f>
        <v>7.23</v>
      </c>
      <c r="D9" s="39">
        <f>'３月'!AA7</f>
        <v>9.18</v>
      </c>
      <c r="E9" s="39">
        <f>'４月'!AA7</f>
        <v>20.22</v>
      </c>
      <c r="F9" s="39">
        <f>'５月'!AA7</f>
        <v>24.61</v>
      </c>
      <c r="G9" s="39">
        <f>'６月'!AA7</f>
        <v>25.17</v>
      </c>
      <c r="H9" s="39">
        <f>'７月'!AA7</f>
        <v>27.12</v>
      </c>
      <c r="I9" s="39">
        <f>'８月'!AA7</f>
        <v>29.88</v>
      </c>
      <c r="J9" s="39">
        <f>'９月'!AA7</f>
        <v>30.98</v>
      </c>
      <c r="K9" s="39">
        <f>'１０月'!AA7</f>
        <v>25.42</v>
      </c>
      <c r="L9" s="39">
        <f>'１１月'!AA7</f>
        <v>17.5</v>
      </c>
      <c r="M9" s="40">
        <f>'１２月'!AA7</f>
        <v>13.37</v>
      </c>
      <c r="N9" s="3"/>
    </row>
    <row r="10" spans="1:14" ht="16.5" customHeight="1">
      <c r="A10" s="20">
        <v>6</v>
      </c>
      <c r="B10" s="38">
        <f>'１月'!AA8</f>
        <v>8.36</v>
      </c>
      <c r="C10" s="39">
        <f>'２月'!AA8</f>
        <v>9.06</v>
      </c>
      <c r="D10" s="39">
        <f>'３月'!AA8</f>
        <v>11.78</v>
      </c>
      <c r="E10" s="39">
        <f>'４月'!AA8</f>
        <v>15.42</v>
      </c>
      <c r="F10" s="39">
        <f>'５月'!AA8</f>
        <v>21.44</v>
      </c>
      <c r="G10" s="39">
        <f>'６月'!AA8</f>
        <v>19.73</v>
      </c>
      <c r="H10" s="39">
        <f>'７月'!AA8</f>
        <v>31.9</v>
      </c>
      <c r="I10" s="39">
        <f>'８月'!AA8</f>
        <v>28.53</v>
      </c>
      <c r="J10" s="39">
        <f>'９月'!AA8</f>
        <v>23.41</v>
      </c>
      <c r="K10" s="39">
        <f>'１０月'!AA8</f>
        <v>26.18</v>
      </c>
      <c r="L10" s="39">
        <f>'１１月'!AA8</f>
        <v>19.78</v>
      </c>
      <c r="M10" s="40">
        <f>'１２月'!AA8</f>
        <v>16.23</v>
      </c>
      <c r="N10" s="3"/>
    </row>
    <row r="11" spans="1:14" ht="16.5" customHeight="1">
      <c r="A11" s="20">
        <v>7</v>
      </c>
      <c r="B11" s="38">
        <f>'１月'!AA9</f>
        <v>7.41</v>
      </c>
      <c r="C11" s="39">
        <f>'２月'!AA9</f>
        <v>8.09</v>
      </c>
      <c r="D11" s="39">
        <f>'３月'!AA9</f>
        <v>14.49</v>
      </c>
      <c r="E11" s="39">
        <f>'４月'!AA9</f>
        <v>10.52</v>
      </c>
      <c r="F11" s="39">
        <f>'５月'!AA9</f>
        <v>19.21</v>
      </c>
      <c r="G11" s="39">
        <f>'６月'!AA9</f>
        <v>26.16</v>
      </c>
      <c r="H11" s="39">
        <f>'７月'!AA9</f>
        <v>22.14</v>
      </c>
      <c r="I11" s="39">
        <f>'８月'!AA9</f>
        <v>28.08</v>
      </c>
      <c r="J11" s="39">
        <f>'９月'!AA9</f>
        <v>28.41</v>
      </c>
      <c r="K11" s="39">
        <f>'１０月'!AA9</f>
        <v>20.27</v>
      </c>
      <c r="L11" s="39">
        <f>'１１月'!AA9</f>
        <v>19.32</v>
      </c>
      <c r="M11" s="40">
        <f>'１２月'!AA9</f>
        <v>12.74</v>
      </c>
      <c r="N11" s="3"/>
    </row>
    <row r="12" spans="1:14" ht="16.5" customHeight="1">
      <c r="A12" s="20">
        <v>8</v>
      </c>
      <c r="B12" s="38">
        <f>'１月'!AA10</f>
        <v>8.63</v>
      </c>
      <c r="C12" s="39">
        <f>'２月'!AA10</f>
        <v>6.493</v>
      </c>
      <c r="D12" s="39">
        <f>'３月'!AA10</f>
        <v>9.12</v>
      </c>
      <c r="E12" s="39">
        <f>'４月'!AA10</f>
        <v>10.73</v>
      </c>
      <c r="F12" s="39">
        <f>'５月'!AA10</f>
        <v>21.83</v>
      </c>
      <c r="G12" s="39">
        <f>'６月'!AA10</f>
        <v>23.32</v>
      </c>
      <c r="H12" s="39">
        <f>'７月'!AA10</f>
        <v>21.84</v>
      </c>
      <c r="I12" s="39">
        <f>'８月'!AA10</f>
        <v>24.95</v>
      </c>
      <c r="J12" s="39">
        <f>'９月'!AA10</f>
        <v>28.52</v>
      </c>
      <c r="K12" s="39">
        <f>'１０月'!AA10</f>
        <v>21.65</v>
      </c>
      <c r="L12" s="39">
        <f>'１１月'!AA10</f>
        <v>19.25</v>
      </c>
      <c r="M12" s="40">
        <f>'１２月'!AA10</f>
        <v>14.61</v>
      </c>
      <c r="N12" s="3"/>
    </row>
    <row r="13" spans="1:14" ht="16.5" customHeight="1">
      <c r="A13" s="20">
        <v>9</v>
      </c>
      <c r="B13" s="38">
        <f>'１月'!AA11</f>
        <v>8.19</v>
      </c>
      <c r="C13" s="39">
        <f>'２月'!AA11</f>
        <v>6.379</v>
      </c>
      <c r="D13" s="39">
        <f>'３月'!AA11</f>
        <v>7.22</v>
      </c>
      <c r="E13" s="39">
        <f>'４月'!AA11</f>
        <v>23.07</v>
      </c>
      <c r="F13" s="39">
        <f>'５月'!AA11</f>
        <v>20.62</v>
      </c>
      <c r="G13" s="39">
        <f>'６月'!AA11</f>
        <v>18.93</v>
      </c>
      <c r="H13" s="39">
        <f>'７月'!AA11</f>
        <v>23.66</v>
      </c>
      <c r="I13" s="39">
        <f>'８月'!AA11</f>
        <v>25.15</v>
      </c>
      <c r="J13" s="39">
        <f>'９月'!AA11</f>
        <v>29.69</v>
      </c>
      <c r="K13" s="39">
        <f>'１０月'!AA11</f>
        <v>21.85</v>
      </c>
      <c r="L13" s="39">
        <f>'１１月'!AA11</f>
        <v>21.04</v>
      </c>
      <c r="M13" s="40">
        <f>'１２月'!AA11</f>
        <v>9.83</v>
      </c>
      <c r="N13" s="3"/>
    </row>
    <row r="14" spans="1:14" ht="16.5" customHeight="1">
      <c r="A14" s="24">
        <v>10</v>
      </c>
      <c r="B14" s="41">
        <f>'１月'!AA12</f>
        <v>11.19</v>
      </c>
      <c r="C14" s="42">
        <f>'２月'!AA12</f>
        <v>9.24</v>
      </c>
      <c r="D14" s="42">
        <f>'３月'!AA12</f>
        <v>5.469</v>
      </c>
      <c r="E14" s="42">
        <f>'４月'!AA12</f>
        <v>13.53</v>
      </c>
      <c r="F14" s="42">
        <f>'５月'!AA12</f>
        <v>18.29</v>
      </c>
      <c r="G14" s="42">
        <f>'６月'!AA12</f>
        <v>20.93</v>
      </c>
      <c r="H14" s="42">
        <f>'７月'!AA12</f>
        <v>27.94</v>
      </c>
      <c r="I14" s="42">
        <f>'８月'!AA12</f>
        <v>27.83</v>
      </c>
      <c r="J14" s="42">
        <f>'９月'!AA12</f>
        <v>29.4</v>
      </c>
      <c r="K14" s="42">
        <f>'１０月'!AA12</f>
        <v>21.07</v>
      </c>
      <c r="L14" s="42">
        <f>'１１月'!AA12</f>
        <v>19.05</v>
      </c>
      <c r="M14" s="43">
        <f>'１２月'!AA12</f>
        <v>7.47</v>
      </c>
      <c r="N14" s="3"/>
    </row>
    <row r="15" spans="1:14" ht="16.5" customHeight="1">
      <c r="A15" s="16">
        <v>11</v>
      </c>
      <c r="B15" s="35">
        <f>'１月'!AA13</f>
        <v>5.161</v>
      </c>
      <c r="C15" s="36">
        <f>'２月'!AA13</f>
        <v>7.12</v>
      </c>
      <c r="D15" s="36">
        <f>'３月'!AA13</f>
        <v>7.84</v>
      </c>
      <c r="E15" s="36">
        <f>'４月'!AA13</f>
        <v>17.68</v>
      </c>
      <c r="F15" s="36">
        <f>'５月'!AA13</f>
        <v>19.56</v>
      </c>
      <c r="G15" s="36">
        <f>'６月'!AA13</f>
        <v>20.5</v>
      </c>
      <c r="H15" s="36">
        <f>'７月'!AA13</f>
        <v>30.01</v>
      </c>
      <c r="I15" s="36">
        <f>'８月'!AA13</f>
        <v>28.52</v>
      </c>
      <c r="J15" s="36">
        <f>'９月'!AA13</f>
        <v>29.47</v>
      </c>
      <c r="K15" s="36">
        <f>'１０月'!AA13</f>
        <v>22.02</v>
      </c>
      <c r="L15" s="36">
        <f>'１１月'!AA13</f>
        <v>16.03</v>
      </c>
      <c r="M15" s="37">
        <f>'１２月'!AA13</f>
        <v>11.28</v>
      </c>
      <c r="N15" s="3"/>
    </row>
    <row r="16" spans="1:14" ht="16.5" customHeight="1">
      <c r="A16" s="20">
        <v>12</v>
      </c>
      <c r="B16" s="38">
        <f>'１月'!AA14</f>
        <v>6.646</v>
      </c>
      <c r="C16" s="39">
        <f>'２月'!AA14</f>
        <v>7.94</v>
      </c>
      <c r="D16" s="39">
        <f>'３月'!AA14</f>
        <v>10.49</v>
      </c>
      <c r="E16" s="39">
        <f>'４月'!AA14</f>
        <v>17.04</v>
      </c>
      <c r="F16" s="39">
        <f>'５月'!AA14</f>
        <v>19.9</v>
      </c>
      <c r="G16" s="39">
        <f>'６月'!AA14</f>
        <v>16.65</v>
      </c>
      <c r="H16" s="39">
        <f>'７月'!AA14</f>
        <v>27.57</v>
      </c>
      <c r="I16" s="39">
        <f>'８月'!AA14</f>
        <v>27.74</v>
      </c>
      <c r="J16" s="39">
        <f>'９月'!AA14</f>
        <v>28</v>
      </c>
      <c r="K16" s="39">
        <f>'１０月'!AA14</f>
        <v>23.53</v>
      </c>
      <c r="L16" s="39">
        <f>'１１月'!AA14</f>
        <v>17.74</v>
      </c>
      <c r="M16" s="40">
        <f>'１２月'!AA14</f>
        <v>10.41</v>
      </c>
      <c r="N16" s="3"/>
    </row>
    <row r="17" spans="1:14" ht="16.5" customHeight="1">
      <c r="A17" s="20">
        <v>13</v>
      </c>
      <c r="B17" s="38">
        <f>'１月'!AA15</f>
        <v>10.61</v>
      </c>
      <c r="C17" s="39">
        <f>'２月'!AA15</f>
        <v>6.749</v>
      </c>
      <c r="D17" s="39">
        <f>'３月'!AA15</f>
        <v>10.99</v>
      </c>
      <c r="E17" s="39">
        <f>'４月'!AA15</f>
        <v>16.49</v>
      </c>
      <c r="F17" s="39">
        <f>'５月'!AA15</f>
        <v>16.76</v>
      </c>
      <c r="G17" s="39">
        <f>'６月'!AA15</f>
        <v>18.25</v>
      </c>
      <c r="H17" s="39">
        <f>'７月'!AA15</f>
        <v>30.47</v>
      </c>
      <c r="I17" s="39">
        <f>'８月'!AA15</f>
        <v>33.52</v>
      </c>
      <c r="J17" s="39">
        <f>'９月'!AA15</f>
        <v>32.32</v>
      </c>
      <c r="K17" s="39">
        <f>'１０月'!AA15</f>
        <v>24.63</v>
      </c>
      <c r="L17" s="39">
        <f>'１１月'!AA15</f>
        <v>17.55</v>
      </c>
      <c r="M17" s="40">
        <f>'１２月'!AA15</f>
        <v>10.75</v>
      </c>
      <c r="N17" s="3"/>
    </row>
    <row r="18" spans="1:14" ht="16.5" customHeight="1">
      <c r="A18" s="20">
        <v>14</v>
      </c>
      <c r="B18" s="38">
        <f>'１月'!AA16</f>
        <v>6.337</v>
      </c>
      <c r="C18" s="39">
        <f>'２月'!AA16</f>
        <v>6.164</v>
      </c>
      <c r="D18" s="39">
        <f>'３月'!AA16</f>
        <v>7.99</v>
      </c>
      <c r="E18" s="39">
        <f>'４月'!AA16</f>
        <v>11.71</v>
      </c>
      <c r="F18" s="39">
        <f>'５月'!AA16</f>
        <v>18.82</v>
      </c>
      <c r="G18" s="39">
        <f>'６月'!AA16</f>
        <v>18.31</v>
      </c>
      <c r="H18" s="39">
        <f>'７月'!AA16</f>
        <v>30.23</v>
      </c>
      <c r="I18" s="39">
        <f>'８月'!AA16</f>
        <v>29.53</v>
      </c>
      <c r="J18" s="39">
        <f>'９月'!AA16</f>
        <v>29.88</v>
      </c>
      <c r="K18" s="39">
        <f>'１０月'!AA16</f>
        <v>20.8</v>
      </c>
      <c r="L18" s="39">
        <f>'１１月'!AA16</f>
        <v>17.75</v>
      </c>
      <c r="M18" s="40">
        <f>'１２月'!AA16</f>
        <v>10.96</v>
      </c>
      <c r="N18" s="3"/>
    </row>
    <row r="19" spans="1:14" ht="16.5" customHeight="1">
      <c r="A19" s="20">
        <v>15</v>
      </c>
      <c r="B19" s="38">
        <f>'１月'!AA17</f>
        <v>6.912</v>
      </c>
      <c r="C19" s="39">
        <f>'２月'!AA17</f>
        <v>10.4</v>
      </c>
      <c r="D19" s="39">
        <f>'３月'!AA17</f>
        <v>12.13</v>
      </c>
      <c r="E19" s="39">
        <f>'４月'!AA17</f>
        <v>11.94</v>
      </c>
      <c r="F19" s="39">
        <f>'５月'!AA17</f>
        <v>18.44</v>
      </c>
      <c r="G19" s="39">
        <f>'６月'!AA17</f>
        <v>18.72</v>
      </c>
      <c r="H19" s="39">
        <f>'７月'!AA17</f>
        <v>32.5</v>
      </c>
      <c r="I19" s="39">
        <f>'８月'!AA17</f>
        <v>28.56</v>
      </c>
      <c r="J19" s="39">
        <f>'９月'!AA17</f>
        <v>29.81</v>
      </c>
      <c r="K19" s="39">
        <f>'１０月'!AA17</f>
        <v>24.29</v>
      </c>
      <c r="L19" s="39">
        <f>'１１月'!AA17</f>
        <v>13.56</v>
      </c>
      <c r="M19" s="40">
        <f>'１２月'!AA17</f>
        <v>10.6</v>
      </c>
      <c r="N19" s="3"/>
    </row>
    <row r="20" spans="1:14" ht="16.5" customHeight="1">
      <c r="A20" s="20">
        <v>16</v>
      </c>
      <c r="B20" s="38">
        <f>'１月'!AA18</f>
        <v>5.293</v>
      </c>
      <c r="C20" s="39">
        <f>'２月'!AA18</f>
        <v>4.761</v>
      </c>
      <c r="D20" s="39">
        <f>'３月'!AA18</f>
        <v>7.23</v>
      </c>
      <c r="E20" s="39">
        <f>'４月'!AA18</f>
        <v>12.55</v>
      </c>
      <c r="F20" s="39">
        <f>'５月'!AA18</f>
        <v>26.21</v>
      </c>
      <c r="G20" s="39">
        <f>'６月'!AA18</f>
        <v>19.54</v>
      </c>
      <c r="H20" s="39">
        <f>'７月'!AA18</f>
        <v>33.62</v>
      </c>
      <c r="I20" s="39">
        <f>'８月'!AA18</f>
        <v>33.47</v>
      </c>
      <c r="J20" s="39">
        <f>'９月'!AA18</f>
        <v>28.52</v>
      </c>
      <c r="K20" s="39">
        <f>'１０月'!AA18</f>
        <v>20.7</v>
      </c>
      <c r="L20" s="39">
        <f>'１１月'!AA18</f>
        <v>16.75</v>
      </c>
      <c r="M20" s="40">
        <f>'１２月'!AA18</f>
        <v>17.47</v>
      </c>
      <c r="N20" s="3"/>
    </row>
    <row r="21" spans="1:14" ht="16.5" customHeight="1">
      <c r="A21" s="20">
        <v>17</v>
      </c>
      <c r="B21" s="38">
        <f>'１月'!AA19</f>
        <v>6.485</v>
      </c>
      <c r="C21" s="39">
        <f>'２月'!AA19</f>
        <v>5.395</v>
      </c>
      <c r="D21" s="39">
        <f>'３月'!AA19</f>
        <v>11.37</v>
      </c>
      <c r="E21" s="39">
        <f>'４月'!AA19</f>
        <v>16.74</v>
      </c>
      <c r="F21" s="39">
        <f>'５月'!AA19</f>
        <v>22.16</v>
      </c>
      <c r="G21" s="39">
        <f>'６月'!AA19</f>
        <v>26.19</v>
      </c>
      <c r="H21" s="39">
        <f>'７月'!AA19</f>
        <v>35.71</v>
      </c>
      <c r="I21" s="39">
        <f>'８月'!AA19</f>
        <v>31.73</v>
      </c>
      <c r="J21" s="39">
        <f>'９月'!AA19</f>
        <v>29.87</v>
      </c>
      <c r="K21" s="39">
        <f>'１０月'!AA19</f>
        <v>22.45</v>
      </c>
      <c r="L21" s="39">
        <f>'１１月'!AA19</f>
        <v>14.93</v>
      </c>
      <c r="M21" s="40">
        <f>'１２月'!AA19</f>
        <v>10.53</v>
      </c>
      <c r="N21" s="3"/>
    </row>
    <row r="22" spans="1:14" ht="16.5" customHeight="1">
      <c r="A22" s="20">
        <v>18</v>
      </c>
      <c r="B22" s="38">
        <f>'１月'!AA20</f>
        <v>10.45</v>
      </c>
      <c r="C22" s="39">
        <f>'２月'!AA20</f>
        <v>5.509</v>
      </c>
      <c r="D22" s="39">
        <f>'３月'!AA20</f>
        <v>11.33</v>
      </c>
      <c r="E22" s="39">
        <f>'４月'!AA20</f>
        <v>15.98</v>
      </c>
      <c r="F22" s="39">
        <f>'５月'!AA20</f>
        <v>15.89</v>
      </c>
      <c r="G22" s="39">
        <f>'６月'!AA20</f>
        <v>24.51</v>
      </c>
      <c r="H22" s="39">
        <f>'７月'!AA20</f>
        <v>25.05</v>
      </c>
      <c r="I22" s="39">
        <f>'８月'!AA20</f>
        <v>31.3</v>
      </c>
      <c r="J22" s="39">
        <f>'９月'!AA20</f>
        <v>29.14</v>
      </c>
      <c r="K22" s="39">
        <f>'１０月'!AA20</f>
        <v>19.16</v>
      </c>
      <c r="L22" s="39">
        <f>'１１月'!AA20</f>
        <v>15.04</v>
      </c>
      <c r="M22" s="40">
        <f>'１２月'!AA20</f>
        <v>12.45</v>
      </c>
      <c r="N22" s="3"/>
    </row>
    <row r="23" spans="1:14" ht="16.5" customHeight="1">
      <c r="A23" s="20">
        <v>19</v>
      </c>
      <c r="B23" s="38">
        <f>'１月'!AA21</f>
        <v>8.35</v>
      </c>
      <c r="C23" s="39">
        <f>'２月'!AA21</f>
        <v>8.16</v>
      </c>
      <c r="D23" s="39">
        <f>'３月'!AA21</f>
        <v>10.2</v>
      </c>
      <c r="E23" s="39">
        <f>'４月'!AA21</f>
        <v>15.1</v>
      </c>
      <c r="F23" s="39">
        <f>'５月'!AA21</f>
        <v>23.05</v>
      </c>
      <c r="G23" s="39">
        <f>'６月'!AA21</f>
        <v>22.92</v>
      </c>
      <c r="H23" s="39">
        <f>'７月'!AA21</f>
        <v>27.29</v>
      </c>
      <c r="I23" s="39">
        <f>'８月'!AA21</f>
        <v>29.39</v>
      </c>
      <c r="J23" s="39">
        <f>'９月'!AA21</f>
        <v>27.38</v>
      </c>
      <c r="K23" s="39">
        <f>'１０月'!AA21</f>
        <v>18.08</v>
      </c>
      <c r="L23" s="39">
        <f>'１１月'!AA21</f>
        <v>9.73</v>
      </c>
      <c r="M23" s="40">
        <f>'１２月'!AA21</f>
        <v>7.86</v>
      </c>
      <c r="N23" s="3"/>
    </row>
    <row r="24" spans="1:14" ht="16.5" customHeight="1">
      <c r="A24" s="24">
        <v>20</v>
      </c>
      <c r="B24" s="41">
        <f>'１月'!AA22</f>
        <v>5.1</v>
      </c>
      <c r="C24" s="42">
        <f>'２月'!AA22</f>
        <v>10.67</v>
      </c>
      <c r="D24" s="42">
        <f>'３月'!AA22</f>
        <v>10.95</v>
      </c>
      <c r="E24" s="42">
        <f>'４月'!AA22</f>
        <v>12.58</v>
      </c>
      <c r="F24" s="42">
        <f>'５月'!AA22</f>
        <v>21.09</v>
      </c>
      <c r="G24" s="42">
        <f>'６月'!AA22</f>
        <v>27.95</v>
      </c>
      <c r="H24" s="42">
        <f>'７月'!AA22</f>
        <v>19.94</v>
      </c>
      <c r="I24" s="42">
        <f>'８月'!AA22</f>
        <v>31.4</v>
      </c>
      <c r="J24" s="42">
        <f>'９月'!AA22</f>
        <v>26.9</v>
      </c>
      <c r="K24" s="42">
        <f>'１０月'!AA22</f>
        <v>22.6</v>
      </c>
      <c r="L24" s="42">
        <f>'１１月'!AA22</f>
        <v>18.15</v>
      </c>
      <c r="M24" s="43">
        <f>'１２月'!AA22</f>
        <v>8.96</v>
      </c>
      <c r="N24" s="3"/>
    </row>
    <row r="25" spans="1:14" ht="16.5" customHeight="1">
      <c r="A25" s="16">
        <v>21</v>
      </c>
      <c r="B25" s="35">
        <f>'１月'!AA23</f>
        <v>4.613</v>
      </c>
      <c r="C25" s="36">
        <f>'２月'!AA23</f>
        <v>11.78</v>
      </c>
      <c r="D25" s="36">
        <f>'３月'!AA23</f>
        <v>11.33</v>
      </c>
      <c r="E25" s="36">
        <f>'４月'!AA23</f>
        <v>11.49</v>
      </c>
      <c r="F25" s="36">
        <f>'５月'!AA23</f>
        <v>19.28</v>
      </c>
      <c r="G25" s="36">
        <f>'６月'!AA23</f>
        <v>25.75</v>
      </c>
      <c r="H25" s="36">
        <f>'７月'!AA23</f>
        <v>22</v>
      </c>
      <c r="I25" s="36">
        <f>'８月'!AA23</f>
        <v>30.77</v>
      </c>
      <c r="J25" s="36">
        <f>'９月'!AA23</f>
        <v>24.54</v>
      </c>
      <c r="K25" s="36">
        <f>'１０月'!AA23</f>
        <v>25.37</v>
      </c>
      <c r="L25" s="36">
        <f>'１１月'!AA23</f>
        <v>13.43</v>
      </c>
      <c r="M25" s="37">
        <f>'１２月'!AA23</f>
        <v>8.93</v>
      </c>
      <c r="N25" s="3"/>
    </row>
    <row r="26" spans="1:14" ht="16.5" customHeight="1">
      <c r="A26" s="20">
        <v>22</v>
      </c>
      <c r="B26" s="38">
        <f>'１月'!AA24</f>
        <v>6.95</v>
      </c>
      <c r="C26" s="39">
        <f>'２月'!AA24</f>
        <v>8.69</v>
      </c>
      <c r="D26" s="39">
        <f>'３月'!AA24</f>
        <v>13.62</v>
      </c>
      <c r="E26" s="39">
        <f>'４月'!AA24</f>
        <v>13.05</v>
      </c>
      <c r="F26" s="39">
        <f>'５月'!AA24</f>
        <v>14.7</v>
      </c>
      <c r="G26" s="39">
        <f>'６月'!AA24</f>
        <v>19.09</v>
      </c>
      <c r="H26" s="39">
        <f>'７月'!AA24</f>
        <v>20.35</v>
      </c>
      <c r="I26" s="39">
        <f>'８月'!AA24</f>
        <v>35.12</v>
      </c>
      <c r="J26" s="39">
        <f>'９月'!AA24</f>
        <v>24.06</v>
      </c>
      <c r="K26" s="39">
        <f>'１０月'!AA24</f>
        <v>21.4</v>
      </c>
      <c r="L26" s="39">
        <f>'１１月'!AA24</f>
        <v>14.51</v>
      </c>
      <c r="M26" s="40">
        <f>'１２月'!AA24</f>
        <v>8.16</v>
      </c>
      <c r="N26" s="3"/>
    </row>
    <row r="27" spans="1:14" ht="16.5" customHeight="1">
      <c r="A27" s="20">
        <v>23</v>
      </c>
      <c r="B27" s="38">
        <f>'１月'!AA25</f>
        <v>6.768</v>
      </c>
      <c r="C27" s="39">
        <f>'２月'!AA25</f>
        <v>9.71</v>
      </c>
      <c r="D27" s="39">
        <f>'３月'!AA25</f>
        <v>10.49</v>
      </c>
      <c r="E27" s="39">
        <f>'４月'!AA25</f>
        <v>15.25</v>
      </c>
      <c r="F27" s="39">
        <f>'５月'!AA25</f>
        <v>18.21</v>
      </c>
      <c r="G27" s="39">
        <f>'６月'!AA25</f>
        <v>24.13</v>
      </c>
      <c r="H27" s="39">
        <f>'７月'!AA25</f>
        <v>27.65</v>
      </c>
      <c r="I27" s="39">
        <f>'８月'!AA25</f>
        <v>30.5</v>
      </c>
      <c r="J27" s="39">
        <f>'９月'!AA25</f>
        <v>22.23</v>
      </c>
      <c r="K27" s="39">
        <f>'１０月'!AA25</f>
        <v>23.64</v>
      </c>
      <c r="L27" s="39">
        <f>'１１月'!AA25</f>
        <v>11.56</v>
      </c>
      <c r="M27" s="40">
        <f>'１２月'!AA25</f>
        <v>7.91</v>
      </c>
      <c r="N27" s="3"/>
    </row>
    <row r="28" spans="1:14" ht="16.5" customHeight="1">
      <c r="A28" s="20">
        <v>24</v>
      </c>
      <c r="B28" s="38">
        <f>'１月'!AA26</f>
        <v>6.972</v>
      </c>
      <c r="C28" s="39">
        <f>'２月'!AA26</f>
        <v>12.04</v>
      </c>
      <c r="D28" s="39">
        <f>'３月'!AA26</f>
        <v>8.28</v>
      </c>
      <c r="E28" s="39">
        <f>'４月'!AA26</f>
        <v>18.27</v>
      </c>
      <c r="F28" s="39">
        <f>'５月'!AA26</f>
        <v>23.74</v>
      </c>
      <c r="G28" s="39">
        <f>'６月'!AA26</f>
        <v>21.52</v>
      </c>
      <c r="H28" s="39">
        <f>'７月'!AA26</f>
        <v>27.07</v>
      </c>
      <c r="I28" s="39">
        <f>'８月'!AA26</f>
        <v>30.31</v>
      </c>
      <c r="J28" s="39">
        <f>'９月'!AA26</f>
        <v>25.36</v>
      </c>
      <c r="K28" s="39">
        <f>'１０月'!AA26</f>
        <v>20.57</v>
      </c>
      <c r="L28" s="39">
        <f>'１１月'!AA26</f>
        <v>10.57</v>
      </c>
      <c r="M28" s="40">
        <f>'１２月'!AA26</f>
        <v>6.889</v>
      </c>
      <c r="N28" s="3"/>
    </row>
    <row r="29" spans="1:14" ht="16.5" customHeight="1">
      <c r="A29" s="20">
        <v>25</v>
      </c>
      <c r="B29" s="38">
        <f>'１月'!AA27</f>
        <v>8</v>
      </c>
      <c r="C29" s="39">
        <f>'２月'!AA27</f>
        <v>6.84</v>
      </c>
      <c r="D29" s="39">
        <f>'３月'!AA27</f>
        <v>10.71</v>
      </c>
      <c r="E29" s="39">
        <f>'４月'!AA27</f>
        <v>16.35</v>
      </c>
      <c r="F29" s="39">
        <f>'５月'!AA27</f>
        <v>22.55</v>
      </c>
      <c r="G29" s="39">
        <f>'６月'!AA27</f>
        <v>17.75</v>
      </c>
      <c r="H29" s="39">
        <f>'７月'!AA27</f>
        <v>31</v>
      </c>
      <c r="I29" s="39">
        <f>'８月'!AA27</f>
        <v>31.31</v>
      </c>
      <c r="J29" s="39">
        <f>'９月'!AA27</f>
        <v>21.38</v>
      </c>
      <c r="K29" s="39">
        <f>'１０月'!AA27</f>
        <v>18.12</v>
      </c>
      <c r="L29" s="39">
        <f>'１１月'!AA27</f>
        <v>13.76</v>
      </c>
      <c r="M29" s="40">
        <f>'１２月'!AA27</f>
        <v>9.27</v>
      </c>
      <c r="N29" s="3"/>
    </row>
    <row r="30" spans="1:14" ht="16.5" customHeight="1">
      <c r="A30" s="20">
        <v>26</v>
      </c>
      <c r="B30" s="38">
        <f>'１月'!AA28</f>
        <v>5.673</v>
      </c>
      <c r="C30" s="39">
        <f>'２月'!AA28</f>
        <v>7.31</v>
      </c>
      <c r="D30" s="39">
        <f>'３月'!AA28</f>
        <v>12.09</v>
      </c>
      <c r="E30" s="39">
        <f>'４月'!AA28</f>
        <v>18.56</v>
      </c>
      <c r="F30" s="39">
        <f>'５月'!AA28</f>
        <v>22.9</v>
      </c>
      <c r="G30" s="39">
        <f>'６月'!AA28</f>
        <v>19.15</v>
      </c>
      <c r="H30" s="39">
        <f>'７月'!AA28</f>
        <v>31.6</v>
      </c>
      <c r="I30" s="39">
        <f>'８月'!AA28</f>
        <v>30.36</v>
      </c>
      <c r="J30" s="39">
        <f>'９月'!AA28</f>
        <v>24.13</v>
      </c>
      <c r="K30" s="39">
        <f>'１０月'!AA28</f>
        <v>21.63</v>
      </c>
      <c r="L30" s="39">
        <f>'１１月'!AA28</f>
        <v>11.74</v>
      </c>
      <c r="M30" s="40">
        <f>'１２月'!AA28</f>
        <v>6.251</v>
      </c>
      <c r="N30" s="3"/>
    </row>
    <row r="31" spans="1:14" ht="16.5" customHeight="1">
      <c r="A31" s="20">
        <v>27</v>
      </c>
      <c r="B31" s="38">
        <f>'１月'!AA29</f>
        <v>7.07</v>
      </c>
      <c r="C31" s="39">
        <f>'２月'!AA29</f>
        <v>8.83</v>
      </c>
      <c r="D31" s="39">
        <f>'３月'!AA29</f>
        <v>13.9</v>
      </c>
      <c r="E31" s="39">
        <f>'４月'!AA29</f>
        <v>15.17</v>
      </c>
      <c r="F31" s="39">
        <f>'５月'!AA29</f>
        <v>22.72</v>
      </c>
      <c r="G31" s="39">
        <f>'６月'!AA29</f>
        <v>18.7</v>
      </c>
      <c r="H31" s="39">
        <f>'７月'!AA29</f>
        <v>29.97</v>
      </c>
      <c r="I31" s="39">
        <f>'８月'!AA29</f>
        <v>31.91</v>
      </c>
      <c r="J31" s="39">
        <f>'９月'!AA29</f>
        <v>23.44</v>
      </c>
      <c r="K31" s="39">
        <f>'１０月'!AA29</f>
        <v>20.53</v>
      </c>
      <c r="L31" s="39">
        <f>'１１月'!AA29</f>
        <v>12.24</v>
      </c>
      <c r="M31" s="40">
        <f>'１２月'!AA29</f>
        <v>7.35</v>
      </c>
      <c r="N31" s="3"/>
    </row>
    <row r="32" spans="1:14" ht="16.5" customHeight="1">
      <c r="A32" s="20">
        <v>28</v>
      </c>
      <c r="B32" s="38">
        <f>'１月'!AA30</f>
        <v>5.292</v>
      </c>
      <c r="C32" s="39">
        <f>'２月'!AA30</f>
        <v>5.025</v>
      </c>
      <c r="D32" s="39">
        <f>'３月'!AA30</f>
        <v>16.92</v>
      </c>
      <c r="E32" s="39">
        <f>'４月'!AA30</f>
        <v>14.84</v>
      </c>
      <c r="F32" s="39">
        <f>'５月'!AA30</f>
        <v>23.17</v>
      </c>
      <c r="G32" s="39">
        <f>'６月'!AA30</f>
        <v>21.24</v>
      </c>
      <c r="H32" s="39">
        <f>'７月'!AA30</f>
        <v>30.56</v>
      </c>
      <c r="I32" s="39">
        <f>'８月'!AA30</f>
        <v>30.45</v>
      </c>
      <c r="J32" s="39">
        <f>'９月'!AA30</f>
        <v>22.91</v>
      </c>
      <c r="K32" s="39">
        <f>'１０月'!AA30</f>
        <v>20.68</v>
      </c>
      <c r="L32" s="39">
        <f>'１１月'!AA30</f>
        <v>9.56</v>
      </c>
      <c r="M32" s="40">
        <f>'１２月'!AA30</f>
        <v>8.14</v>
      </c>
      <c r="N32" s="3"/>
    </row>
    <row r="33" spans="1:14" ht="16.5" customHeight="1">
      <c r="A33" s="20">
        <v>29</v>
      </c>
      <c r="B33" s="38">
        <f>'１月'!AA31</f>
        <v>5.389</v>
      </c>
      <c r="C33" s="39">
        <f>'２月'!AA31</f>
        <v>4.395</v>
      </c>
      <c r="D33" s="39">
        <f>'３月'!AA31</f>
        <v>15.77</v>
      </c>
      <c r="E33" s="39">
        <f>'４月'!AA31</f>
        <v>20.31</v>
      </c>
      <c r="F33" s="39">
        <f>'５月'!AA31</f>
        <v>23.34</v>
      </c>
      <c r="G33" s="39">
        <f>'６月'!AA31</f>
        <v>24.12</v>
      </c>
      <c r="H33" s="39">
        <f>'７月'!AA31</f>
        <v>32.32</v>
      </c>
      <c r="I33" s="39">
        <f>'８月'!AA31</f>
        <v>30.14</v>
      </c>
      <c r="J33" s="39">
        <f>'９月'!AA31</f>
        <v>25.74</v>
      </c>
      <c r="K33" s="39">
        <f>'１０月'!AA31</f>
        <v>21.07</v>
      </c>
      <c r="L33" s="39">
        <f>'１１月'!AA31</f>
        <v>14.34</v>
      </c>
      <c r="M33" s="40">
        <f>'１２月'!AA31</f>
        <v>9.17</v>
      </c>
      <c r="N33" s="3"/>
    </row>
    <row r="34" spans="1:14" ht="16.5" customHeight="1">
      <c r="A34" s="20">
        <v>30</v>
      </c>
      <c r="B34" s="38">
        <f>'１月'!AA32</f>
        <v>6.267</v>
      </c>
      <c r="C34" s="39"/>
      <c r="D34" s="39">
        <f>'３月'!AA32</f>
        <v>18.87</v>
      </c>
      <c r="E34" s="39">
        <f>'４月'!AA32</f>
        <v>22.62</v>
      </c>
      <c r="F34" s="39">
        <f>'５月'!AA32</f>
        <v>18.86</v>
      </c>
      <c r="G34" s="39">
        <f>'６月'!AA32</f>
        <v>22.88</v>
      </c>
      <c r="H34" s="39">
        <f>'７月'!AA32</f>
        <v>29.51</v>
      </c>
      <c r="I34" s="39">
        <f>'８月'!AA32</f>
        <v>29.75</v>
      </c>
      <c r="J34" s="39">
        <f>'９月'!AA32</f>
        <v>28.79</v>
      </c>
      <c r="K34" s="39">
        <f>'１０月'!AA32</f>
        <v>17.04</v>
      </c>
      <c r="L34" s="39">
        <f>'１１月'!AA32</f>
        <v>11.02</v>
      </c>
      <c r="M34" s="40">
        <f>'１２月'!AA32</f>
        <v>11.04</v>
      </c>
      <c r="N34" s="3"/>
    </row>
    <row r="35" spans="1:14" ht="16.5" customHeight="1">
      <c r="A35" s="28">
        <v>31</v>
      </c>
      <c r="B35" s="44">
        <f>'１月'!AA33</f>
        <v>8.58</v>
      </c>
      <c r="C35" s="45"/>
      <c r="D35" s="45">
        <f>'３月'!AA33</f>
        <v>19.66</v>
      </c>
      <c r="E35" s="45"/>
      <c r="F35" s="45">
        <f>'５月'!AA33</f>
        <v>17.61</v>
      </c>
      <c r="G35" s="45"/>
      <c r="H35" s="45">
        <f>'７月'!AA33</f>
        <v>29.61</v>
      </c>
      <c r="I35" s="45">
        <f>'８月'!AA33</f>
        <v>29.78</v>
      </c>
      <c r="J35" s="45"/>
      <c r="K35" s="45">
        <f>'１０月'!AA33</f>
        <v>17.46</v>
      </c>
      <c r="L35" s="45"/>
      <c r="M35" s="46">
        <f>'１２月'!AA33</f>
        <v>8.81</v>
      </c>
      <c r="N35" s="47"/>
    </row>
    <row r="36" spans="1:14" ht="16.5" customHeight="1">
      <c r="A36" s="60" t="s">
        <v>66</v>
      </c>
      <c r="B36" s="64">
        <f aca="true" t="shared" si="0" ref="B36:M36">AVERAGE(B5:B35)</f>
        <v>7.592193548387097</v>
      </c>
      <c r="C36" s="65">
        <f t="shared" si="0"/>
        <v>7.843482758620691</v>
      </c>
      <c r="D36" s="65">
        <f t="shared" si="0"/>
        <v>11.132838709677419</v>
      </c>
      <c r="E36" s="65">
        <f t="shared" si="0"/>
        <v>15.391000000000002</v>
      </c>
      <c r="F36" s="65">
        <f t="shared" si="0"/>
        <v>20.430967741935483</v>
      </c>
      <c r="G36" s="65">
        <f t="shared" si="0"/>
        <v>21.694000000000003</v>
      </c>
      <c r="H36" s="65">
        <f t="shared" si="0"/>
        <v>27.5741935483871</v>
      </c>
      <c r="I36" s="65">
        <f t="shared" si="0"/>
        <v>29.942903225806443</v>
      </c>
      <c r="J36" s="65">
        <f t="shared" si="0"/>
        <v>27.335999999999995</v>
      </c>
      <c r="K36" s="65">
        <f t="shared" si="0"/>
        <v>22.130967741935486</v>
      </c>
      <c r="L36" s="65">
        <f t="shared" si="0"/>
        <v>15.708333333333334</v>
      </c>
      <c r="M36" s="66">
        <f t="shared" si="0"/>
        <v>10.23483870967742</v>
      </c>
      <c r="N36" s="47"/>
    </row>
    <row r="37" spans="1:14" ht="16.5" customHeight="1">
      <c r="A37" s="89" t="s">
        <v>507</v>
      </c>
      <c r="B37" s="86">
        <f aca="true" t="shared" si="1" ref="B37:M37">MAX(B5:B35)</f>
        <v>11.52</v>
      </c>
      <c r="C37" s="87">
        <f t="shared" si="1"/>
        <v>12.04</v>
      </c>
      <c r="D37" s="87">
        <f t="shared" si="1"/>
        <v>19.66</v>
      </c>
      <c r="E37" s="87">
        <f t="shared" si="1"/>
        <v>23.07</v>
      </c>
      <c r="F37" s="87">
        <f t="shared" si="1"/>
        <v>26.21</v>
      </c>
      <c r="G37" s="87">
        <f t="shared" si="1"/>
        <v>27.95</v>
      </c>
      <c r="H37" s="87">
        <f t="shared" si="1"/>
        <v>35.71</v>
      </c>
      <c r="I37" s="87">
        <f t="shared" si="1"/>
        <v>35.12</v>
      </c>
      <c r="J37" s="87">
        <f t="shared" si="1"/>
        <v>32.32</v>
      </c>
      <c r="K37" s="87">
        <f t="shared" si="1"/>
        <v>32.7</v>
      </c>
      <c r="L37" s="87">
        <f t="shared" si="1"/>
        <v>21.04</v>
      </c>
      <c r="M37" s="88">
        <f t="shared" si="1"/>
        <v>17.47</v>
      </c>
      <c r="N37" s="47"/>
    </row>
    <row r="38" spans="1:14" ht="16.5" customHeight="1">
      <c r="A38" s="32" t="s">
        <v>502</v>
      </c>
      <c r="B38" s="35">
        <f aca="true" t="shared" si="2" ref="B38:M38">AVERAGE(B5:B14)</f>
        <v>9.244</v>
      </c>
      <c r="C38" s="36">
        <f t="shared" si="2"/>
        <v>7.9973</v>
      </c>
      <c r="D38" s="36">
        <f t="shared" si="2"/>
        <v>9.2958</v>
      </c>
      <c r="E38" s="36">
        <f t="shared" si="2"/>
        <v>14.801000000000002</v>
      </c>
      <c r="F38" s="36">
        <f t="shared" si="2"/>
        <v>20.44</v>
      </c>
      <c r="G38" s="36">
        <f t="shared" si="2"/>
        <v>22.294999999999998</v>
      </c>
      <c r="H38" s="36">
        <f t="shared" si="2"/>
        <v>25.076999999999998</v>
      </c>
      <c r="I38" s="36">
        <f t="shared" si="2"/>
        <v>28.267000000000003</v>
      </c>
      <c r="J38" s="36">
        <f t="shared" si="2"/>
        <v>28.621</v>
      </c>
      <c r="K38" s="36">
        <f t="shared" si="2"/>
        <v>24.029000000000003</v>
      </c>
      <c r="L38" s="36">
        <f t="shared" si="2"/>
        <v>19.128999999999998</v>
      </c>
      <c r="M38" s="37">
        <f t="shared" si="2"/>
        <v>11.408999999999999</v>
      </c>
      <c r="N38" s="47"/>
    </row>
    <row r="39" spans="1:14" ht="16.5" customHeight="1">
      <c r="A39" s="33" t="s">
        <v>503</v>
      </c>
      <c r="B39" s="38">
        <f aca="true" t="shared" si="3" ref="B39:M39">AVERAGE(B15:B24)</f>
        <v>7.134399999999998</v>
      </c>
      <c r="C39" s="39">
        <f t="shared" si="3"/>
        <v>7.2867999999999995</v>
      </c>
      <c r="D39" s="39">
        <f t="shared" si="3"/>
        <v>10.052000000000001</v>
      </c>
      <c r="E39" s="39">
        <f t="shared" si="3"/>
        <v>14.781</v>
      </c>
      <c r="F39" s="39">
        <f t="shared" si="3"/>
        <v>20.188000000000002</v>
      </c>
      <c r="G39" s="39">
        <f t="shared" si="3"/>
        <v>21.353999999999996</v>
      </c>
      <c r="H39" s="39">
        <f t="shared" si="3"/>
        <v>29.239000000000004</v>
      </c>
      <c r="I39" s="39">
        <f t="shared" si="3"/>
        <v>30.516</v>
      </c>
      <c r="J39" s="39">
        <f t="shared" si="3"/>
        <v>29.128999999999998</v>
      </c>
      <c r="K39" s="39">
        <f t="shared" si="3"/>
        <v>21.825999999999997</v>
      </c>
      <c r="L39" s="39">
        <f t="shared" si="3"/>
        <v>15.722999999999999</v>
      </c>
      <c r="M39" s="40">
        <f t="shared" si="3"/>
        <v>11.127</v>
      </c>
      <c r="N39" s="3"/>
    </row>
    <row r="40" spans="1:14" ht="16.5" customHeight="1">
      <c r="A40" s="34" t="s">
        <v>504</v>
      </c>
      <c r="B40" s="41">
        <f aca="true" t="shared" si="4" ref="B40:M40">AVERAGE(B25:B35)</f>
        <v>6.506727272727274</v>
      </c>
      <c r="C40" s="42">
        <f t="shared" si="4"/>
        <v>8.291111111111112</v>
      </c>
      <c r="D40" s="42">
        <f t="shared" si="4"/>
        <v>13.785454545454543</v>
      </c>
      <c r="E40" s="42">
        <f t="shared" si="4"/>
        <v>16.591</v>
      </c>
      <c r="F40" s="42">
        <f t="shared" si="4"/>
        <v>20.64363636363636</v>
      </c>
      <c r="G40" s="42">
        <f t="shared" si="4"/>
        <v>21.433</v>
      </c>
      <c r="H40" s="42">
        <f t="shared" si="4"/>
        <v>28.33090909090909</v>
      </c>
      <c r="I40" s="42">
        <f t="shared" si="4"/>
        <v>30.94545454545454</v>
      </c>
      <c r="J40" s="42">
        <f t="shared" si="4"/>
        <v>24.258</v>
      </c>
      <c r="K40" s="42">
        <f t="shared" si="4"/>
        <v>20.682727272727274</v>
      </c>
      <c r="L40" s="42">
        <f t="shared" si="4"/>
        <v>12.273</v>
      </c>
      <c r="M40" s="43">
        <f t="shared" si="4"/>
        <v>8.356363636363636</v>
      </c>
      <c r="N40" s="3"/>
    </row>
    <row r="41" spans="1:14" ht="16.5" customHeight="1">
      <c r="A41" s="94" t="s">
        <v>508</v>
      </c>
      <c r="B41" s="95">
        <f aca="true" t="shared" si="5" ref="B41:M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 t="shared" si="5"/>
        <v>0</v>
      </c>
      <c r="K41" s="95">
        <f t="shared" si="5"/>
        <v>0</v>
      </c>
      <c r="L41" s="95">
        <f t="shared" si="5"/>
        <v>0</v>
      </c>
      <c r="M41" s="96">
        <f t="shared" si="5"/>
        <v>0</v>
      </c>
      <c r="N41" s="3"/>
    </row>
    <row r="42" spans="1:14" ht="16.5" customHeight="1">
      <c r="A42" s="97" t="s">
        <v>509</v>
      </c>
      <c r="B42" s="98">
        <f aca="true" t="shared" si="6" ref="B42:M42">COUNTIF(B5:B35,B49)</f>
        <v>0</v>
      </c>
      <c r="C42" s="98">
        <f t="shared" si="6"/>
        <v>0</v>
      </c>
      <c r="D42" s="98">
        <f t="shared" si="6"/>
        <v>0</v>
      </c>
      <c r="E42" s="98">
        <f t="shared" si="6"/>
        <v>0</v>
      </c>
      <c r="F42" s="98">
        <f t="shared" si="6"/>
        <v>1</v>
      </c>
      <c r="G42" s="98">
        <f t="shared" si="6"/>
        <v>6</v>
      </c>
      <c r="H42" s="98">
        <f t="shared" si="6"/>
        <v>22</v>
      </c>
      <c r="I42" s="98">
        <f t="shared" si="6"/>
        <v>30</v>
      </c>
      <c r="J42" s="98">
        <f t="shared" si="6"/>
        <v>22</v>
      </c>
      <c r="K42" s="98">
        <f t="shared" si="6"/>
        <v>4</v>
      </c>
      <c r="L42" s="98">
        <f t="shared" si="6"/>
        <v>0</v>
      </c>
      <c r="M42" s="48">
        <f t="shared" si="6"/>
        <v>0</v>
      </c>
      <c r="N42" s="3"/>
    </row>
    <row r="43" spans="1:14" ht="16.5" customHeight="1">
      <c r="A43" s="97" t="s">
        <v>510</v>
      </c>
      <c r="B43" s="98">
        <f aca="true" t="shared" si="7" ref="B43:M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11</v>
      </c>
      <c r="I43" s="98">
        <f t="shared" si="7"/>
        <v>15</v>
      </c>
      <c r="J43" s="98">
        <f t="shared" si="7"/>
        <v>2</v>
      </c>
      <c r="K43" s="98">
        <f t="shared" si="7"/>
        <v>1</v>
      </c>
      <c r="L43" s="98">
        <f t="shared" si="7"/>
        <v>0</v>
      </c>
      <c r="M43" s="48">
        <f t="shared" si="7"/>
        <v>0</v>
      </c>
      <c r="N43" s="3"/>
    </row>
    <row r="44" spans="1:14" ht="16.5" customHeight="1">
      <c r="A44" s="56" t="s">
        <v>505</v>
      </c>
      <c r="B44" s="57">
        <v>9.158602150537634</v>
      </c>
      <c r="C44" s="58">
        <v>8.965369458128079</v>
      </c>
      <c r="D44" s="58">
        <v>11.129032258064516</v>
      </c>
      <c r="E44" s="58">
        <v>16.29988888888889</v>
      </c>
      <c r="F44" s="58">
        <v>20.053440860215055</v>
      </c>
      <c r="G44" s="58">
        <v>22.426588888888894</v>
      </c>
      <c r="H44" s="58">
        <v>26.342903225806456</v>
      </c>
      <c r="I44" s="58">
        <v>28.34086021505376</v>
      </c>
      <c r="J44" s="58">
        <v>25.04055555555556</v>
      </c>
      <c r="K44" s="58">
        <v>20.539032258064513</v>
      </c>
      <c r="L44" s="58">
        <v>16.169777777777778</v>
      </c>
      <c r="M44" s="59">
        <v>11.78322580645161</v>
      </c>
      <c r="N44" s="3"/>
    </row>
    <row r="45" spans="1:13" ht="12" customHeight="1">
      <c r="A45" s="2" t="s">
        <v>511</v>
      </c>
      <c r="B45" s="49" t="s">
        <v>489</v>
      </c>
      <c r="C45" s="49" t="s">
        <v>490</v>
      </c>
      <c r="D45" s="49" t="s">
        <v>491</v>
      </c>
      <c r="E45" s="49" t="s">
        <v>492</v>
      </c>
      <c r="F45" s="49" t="s">
        <v>493</v>
      </c>
      <c r="G45" s="49" t="s">
        <v>494</v>
      </c>
      <c r="H45" s="49" t="s">
        <v>495</v>
      </c>
      <c r="I45" s="49" t="s">
        <v>496</v>
      </c>
      <c r="J45" s="49" t="s">
        <v>497</v>
      </c>
      <c r="K45" s="49" t="s">
        <v>498</v>
      </c>
      <c r="L45" s="49" t="s">
        <v>499</v>
      </c>
      <c r="M45" s="49" t="s">
        <v>500</v>
      </c>
    </row>
    <row r="46" spans="2:13" ht="12" customHeight="1">
      <c r="B46" s="3" t="s">
        <v>512</v>
      </c>
      <c r="C46" s="3" t="s">
        <v>512</v>
      </c>
      <c r="D46" s="3" t="s">
        <v>512</v>
      </c>
      <c r="E46" s="3" t="s">
        <v>512</v>
      </c>
      <c r="F46" s="3" t="s">
        <v>512</v>
      </c>
      <c r="G46" s="3" t="s">
        <v>512</v>
      </c>
      <c r="H46" s="3" t="s">
        <v>512</v>
      </c>
      <c r="I46" s="3" t="s">
        <v>512</v>
      </c>
      <c r="J46" s="3" t="s">
        <v>512</v>
      </c>
      <c r="K46" s="3" t="s">
        <v>512</v>
      </c>
      <c r="L46" s="3" t="s">
        <v>512</v>
      </c>
      <c r="M46" s="3" t="s">
        <v>512</v>
      </c>
    </row>
    <row r="48" spans="1:13" ht="12" customHeight="1">
      <c r="A48" s="2" t="s">
        <v>513</v>
      </c>
      <c r="B48" s="49" t="s">
        <v>489</v>
      </c>
      <c r="C48" s="49" t="s">
        <v>490</v>
      </c>
      <c r="D48" s="49" t="s">
        <v>491</v>
      </c>
      <c r="E48" s="49" t="s">
        <v>492</v>
      </c>
      <c r="F48" s="49" t="s">
        <v>493</v>
      </c>
      <c r="G48" s="49" t="s">
        <v>494</v>
      </c>
      <c r="H48" s="49" t="s">
        <v>495</v>
      </c>
      <c r="I48" s="49" t="s">
        <v>496</v>
      </c>
      <c r="J48" s="49" t="s">
        <v>497</v>
      </c>
      <c r="K48" s="49" t="s">
        <v>498</v>
      </c>
      <c r="L48" s="49" t="s">
        <v>499</v>
      </c>
      <c r="M48" s="49" t="s">
        <v>500</v>
      </c>
    </row>
    <row r="49" spans="2:13" ht="12" customHeight="1">
      <c r="B49" s="3" t="s">
        <v>514</v>
      </c>
      <c r="C49" s="3" t="s">
        <v>514</v>
      </c>
      <c r="D49" s="3" t="s">
        <v>514</v>
      </c>
      <c r="E49" s="3" t="s">
        <v>514</v>
      </c>
      <c r="F49" s="3" t="s">
        <v>514</v>
      </c>
      <c r="G49" s="3" t="s">
        <v>514</v>
      </c>
      <c r="H49" s="3" t="s">
        <v>514</v>
      </c>
      <c r="I49" s="3" t="s">
        <v>514</v>
      </c>
      <c r="J49" s="3" t="s">
        <v>514</v>
      </c>
      <c r="K49" s="3" t="s">
        <v>514</v>
      </c>
      <c r="L49" s="3" t="s">
        <v>514</v>
      </c>
      <c r="M49" s="3" t="s">
        <v>514</v>
      </c>
    </row>
    <row r="51" spans="1:13" ht="12" customHeight="1">
      <c r="A51" s="2" t="s">
        <v>515</v>
      </c>
      <c r="B51" s="49" t="s">
        <v>489</v>
      </c>
      <c r="C51" s="49" t="s">
        <v>490</v>
      </c>
      <c r="D51" s="49" t="s">
        <v>491</v>
      </c>
      <c r="E51" s="49" t="s">
        <v>492</v>
      </c>
      <c r="F51" s="49" t="s">
        <v>493</v>
      </c>
      <c r="G51" s="49" t="s">
        <v>494</v>
      </c>
      <c r="H51" s="49" t="s">
        <v>495</v>
      </c>
      <c r="I51" s="49" t="s">
        <v>496</v>
      </c>
      <c r="J51" s="49" t="s">
        <v>497</v>
      </c>
      <c r="K51" s="49" t="s">
        <v>498</v>
      </c>
      <c r="L51" s="49" t="s">
        <v>499</v>
      </c>
      <c r="M51" s="49" t="s">
        <v>500</v>
      </c>
    </row>
    <row r="52" spans="2:13" ht="12" customHeight="1">
      <c r="B52" s="3" t="s">
        <v>516</v>
      </c>
      <c r="C52" s="3" t="s">
        <v>516</v>
      </c>
      <c r="D52" s="3" t="s">
        <v>516</v>
      </c>
      <c r="E52" s="3" t="s">
        <v>516</v>
      </c>
      <c r="F52" s="3" t="s">
        <v>516</v>
      </c>
      <c r="G52" s="3" t="s">
        <v>516</v>
      </c>
      <c r="H52" s="3" t="s">
        <v>516</v>
      </c>
      <c r="I52" s="3" t="s">
        <v>516</v>
      </c>
      <c r="J52" s="3" t="s">
        <v>516</v>
      </c>
      <c r="K52" s="3" t="s">
        <v>516</v>
      </c>
      <c r="L52" s="3" t="s">
        <v>516</v>
      </c>
      <c r="M52" s="3" t="s">
        <v>516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  <oddFooter>&amp;C&amp;"Times New Roman,標準"&amp;9- 9 -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517</v>
      </c>
      <c r="B1" s="2"/>
      <c r="C1" s="2"/>
      <c r="D1" s="2"/>
      <c r="E1" s="2"/>
      <c r="F1" s="2"/>
      <c r="G1" s="2"/>
      <c r="H1" s="2"/>
      <c r="I1" s="55">
        <f>'１月'!Z1</f>
        <v>2012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489</v>
      </c>
      <c r="C3" s="10" t="s">
        <v>490</v>
      </c>
      <c r="D3" s="10" t="s">
        <v>491</v>
      </c>
      <c r="E3" s="10" t="s">
        <v>492</v>
      </c>
      <c r="F3" s="10" t="s">
        <v>493</v>
      </c>
      <c r="G3" s="10" t="s">
        <v>494</v>
      </c>
      <c r="H3" s="10" t="s">
        <v>495</v>
      </c>
      <c r="I3" s="10" t="s">
        <v>496</v>
      </c>
      <c r="J3" s="10" t="s">
        <v>497</v>
      </c>
      <c r="K3" s="10" t="s">
        <v>498</v>
      </c>
      <c r="L3" s="10" t="s">
        <v>499</v>
      </c>
      <c r="M3" s="11" t="s">
        <v>500</v>
      </c>
      <c r="N3" s="3"/>
    </row>
    <row r="4" spans="1:14" ht="18" customHeight="1">
      <c r="A4" s="12" t="s">
        <v>501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-1.699</v>
      </c>
      <c r="C5" s="36">
        <f>'２月'!AC3</f>
        <v>-3.901</v>
      </c>
      <c r="D5" s="36">
        <f>'３月'!AC3</f>
        <v>2.175</v>
      </c>
      <c r="E5" s="36">
        <f>'４月'!AC3</f>
        <v>1.202</v>
      </c>
      <c r="F5" s="36">
        <f>'５月'!AC3</f>
        <v>16.51</v>
      </c>
      <c r="G5" s="36">
        <f>'６月'!AC3</f>
        <v>15.83</v>
      </c>
      <c r="H5" s="36">
        <f>'７月'!AC3</f>
        <v>16.77</v>
      </c>
      <c r="I5" s="36">
        <f>'８月'!AC3</f>
        <v>24.06</v>
      </c>
      <c r="J5" s="36">
        <f>'９月'!AC3</f>
        <v>23.64</v>
      </c>
      <c r="K5" s="36">
        <f>'１０月'!AC3</f>
        <v>22.4</v>
      </c>
      <c r="L5" s="36">
        <f>'１１月'!AC3</f>
        <v>7.06</v>
      </c>
      <c r="M5" s="37">
        <f>'１２月'!AC3</f>
        <v>-0.506</v>
      </c>
      <c r="N5" s="3"/>
    </row>
    <row r="6" spans="1:14" ht="18" customHeight="1">
      <c r="A6" s="20">
        <v>2</v>
      </c>
      <c r="B6" s="38">
        <f>'１月'!AC4</f>
        <v>-0.929</v>
      </c>
      <c r="C6" s="39">
        <f>'２月'!AC4</f>
        <v>-3.637</v>
      </c>
      <c r="D6" s="39">
        <f>'３月'!AC4</f>
        <v>2.323</v>
      </c>
      <c r="E6" s="39">
        <f>'４月'!AC4</f>
        <v>1.108</v>
      </c>
      <c r="F6" s="39">
        <f>'５月'!AC4</f>
        <v>15.98</v>
      </c>
      <c r="G6" s="39">
        <f>'６月'!AC4</f>
        <v>14.2</v>
      </c>
      <c r="H6" s="39">
        <f>'７月'!AC4</f>
        <v>17.76</v>
      </c>
      <c r="I6" s="39">
        <f>'８月'!AC4</f>
        <v>24.56</v>
      </c>
      <c r="J6" s="39">
        <f>'９月'!AC4</f>
        <v>22.57</v>
      </c>
      <c r="K6" s="39">
        <f>'１０月'!AC4</f>
        <v>20.53</v>
      </c>
      <c r="L6" s="39">
        <f>'１１月'!AC4</f>
        <v>6.411</v>
      </c>
      <c r="M6" s="40">
        <f>'１２月'!AC4</f>
        <v>-0.939</v>
      </c>
      <c r="N6" s="3"/>
    </row>
    <row r="7" spans="1:14" ht="18" customHeight="1">
      <c r="A7" s="20">
        <v>3</v>
      </c>
      <c r="B7" s="38">
        <f>'１月'!AC5</f>
        <v>-2.057</v>
      </c>
      <c r="C7" s="39">
        <f>'２月'!AC5</f>
        <v>-6.183</v>
      </c>
      <c r="D7" s="39">
        <f>'３月'!AC5</f>
        <v>2.154</v>
      </c>
      <c r="E7" s="39">
        <f>'４月'!AC5</f>
        <v>5.14</v>
      </c>
      <c r="F7" s="39">
        <f>'５月'!AC5</f>
        <v>14.99</v>
      </c>
      <c r="G7" s="39">
        <f>'６月'!AC5</f>
        <v>14.35</v>
      </c>
      <c r="H7" s="39">
        <f>'７月'!AC5</f>
        <v>17.49</v>
      </c>
      <c r="I7" s="39">
        <f>'８月'!AC5</f>
        <v>24.13</v>
      </c>
      <c r="J7" s="39">
        <f>'９月'!AC5</f>
        <v>22.5</v>
      </c>
      <c r="K7" s="39">
        <f>'１０月'!AC5</f>
        <v>17.24</v>
      </c>
      <c r="L7" s="39">
        <f>'１１月'!AC5</f>
        <v>5.863</v>
      </c>
      <c r="M7" s="40">
        <f>'１２月'!AC5</f>
        <v>2.733</v>
      </c>
      <c r="N7" s="3"/>
    </row>
    <row r="8" spans="1:14" ht="18" customHeight="1">
      <c r="A8" s="20">
        <v>4</v>
      </c>
      <c r="B8" s="38">
        <f>'１月'!AC6</f>
        <v>-1.119</v>
      </c>
      <c r="C8" s="39">
        <f>'２月'!AC6</f>
        <v>-5.117</v>
      </c>
      <c r="D8" s="39">
        <f>'３月'!AC6</f>
        <v>1.214</v>
      </c>
      <c r="E8" s="39">
        <f>'４月'!AC6</f>
        <v>3.017</v>
      </c>
      <c r="F8" s="39">
        <f>'５月'!AC6</f>
        <v>14.34</v>
      </c>
      <c r="G8" s="39">
        <f>'６月'!AC6</f>
        <v>15.62</v>
      </c>
      <c r="H8" s="39">
        <f>'７月'!AC6</f>
        <v>18.67</v>
      </c>
      <c r="I8" s="39">
        <f>'８月'!AC6</f>
        <v>22.85</v>
      </c>
      <c r="J8" s="39">
        <f>'９月'!AC6</f>
        <v>22.42</v>
      </c>
      <c r="K8" s="39">
        <f>'１０月'!AC6</f>
        <v>17.24</v>
      </c>
      <c r="L8" s="39">
        <f>'１１月'!AC6</f>
        <v>4.312</v>
      </c>
      <c r="M8" s="40">
        <f>'１２月'!AC6</f>
        <v>2.279</v>
      </c>
      <c r="N8" s="3"/>
    </row>
    <row r="9" spans="1:14" ht="18" customHeight="1">
      <c r="A9" s="20">
        <v>5</v>
      </c>
      <c r="B9" s="38">
        <f>'１月'!AC7</f>
        <v>-3.134</v>
      </c>
      <c r="C9" s="39">
        <f>'２月'!AC7</f>
        <v>-2.553</v>
      </c>
      <c r="D9" s="39">
        <f>'３月'!AC7</f>
        <v>1.962</v>
      </c>
      <c r="E9" s="39">
        <f>'４月'!AC7</f>
        <v>2.036</v>
      </c>
      <c r="F9" s="39">
        <f>'５月'!AC7</f>
        <v>12.08</v>
      </c>
      <c r="G9" s="39">
        <f>'６月'!AC7</f>
        <v>16.91</v>
      </c>
      <c r="H9" s="39">
        <f>'７月'!AC7</f>
        <v>20.18</v>
      </c>
      <c r="I9" s="39">
        <f>'８月'!AC7</f>
        <v>25.33</v>
      </c>
      <c r="J9" s="39">
        <f>'９月'!AC7</f>
        <v>21.32</v>
      </c>
      <c r="K9" s="39">
        <f>'１０月'!AC7</f>
        <v>18.46</v>
      </c>
      <c r="L9" s="39">
        <f>'１１月'!AC7</f>
        <v>5.875</v>
      </c>
      <c r="M9" s="40">
        <f>'１２月'!AC7</f>
        <v>1.224</v>
      </c>
      <c r="N9" s="3"/>
    </row>
    <row r="10" spans="1:14" ht="18" customHeight="1">
      <c r="A10" s="20">
        <v>6</v>
      </c>
      <c r="B10" s="38">
        <f>'１月'!AC8</f>
        <v>-3.872</v>
      </c>
      <c r="C10" s="39">
        <f>'２月'!AC8</f>
        <v>-0.296</v>
      </c>
      <c r="D10" s="39">
        <f>'３月'!AC8</f>
        <v>5.227</v>
      </c>
      <c r="E10" s="39">
        <f>'４月'!AC8</f>
        <v>2.078</v>
      </c>
      <c r="F10" s="39">
        <f>'５月'!AC8</f>
        <v>11.18</v>
      </c>
      <c r="G10" s="39">
        <f>'６月'!AC8</f>
        <v>15.17</v>
      </c>
      <c r="H10" s="39">
        <f>'７月'!AC8</f>
        <v>20.09</v>
      </c>
      <c r="I10" s="39">
        <f>'８月'!AC8</f>
        <v>22.7</v>
      </c>
      <c r="J10" s="39">
        <f>'９月'!AC8</f>
        <v>21.14</v>
      </c>
      <c r="K10" s="39">
        <f>'１０月'!AC8</f>
        <v>19.39</v>
      </c>
      <c r="L10" s="39">
        <f>'１１月'!AC8</f>
        <v>14.57</v>
      </c>
      <c r="M10" s="40">
        <f>'１２月'!AC8</f>
        <v>2.023</v>
      </c>
      <c r="N10" s="3"/>
    </row>
    <row r="11" spans="1:14" ht="18" customHeight="1">
      <c r="A11" s="20">
        <v>7</v>
      </c>
      <c r="B11" s="38">
        <f>'１月'!AC9</f>
        <v>-1.509</v>
      </c>
      <c r="C11" s="39">
        <f>'２月'!AC9</f>
        <v>4.252</v>
      </c>
      <c r="D11" s="39">
        <f>'３月'!AC9</f>
        <v>7.97</v>
      </c>
      <c r="E11" s="39">
        <f>'４月'!AC9</f>
        <v>-0.348</v>
      </c>
      <c r="F11" s="39">
        <f>'５月'!AC9</f>
        <v>8.42</v>
      </c>
      <c r="G11" s="39">
        <f>'６月'!AC9</f>
        <v>14.65</v>
      </c>
      <c r="H11" s="39">
        <f>'７月'!AC9</f>
        <v>19.13</v>
      </c>
      <c r="I11" s="39">
        <f>'８月'!AC9</f>
        <v>21.47</v>
      </c>
      <c r="J11" s="39">
        <f>'９月'!AC9</f>
        <v>19.62</v>
      </c>
      <c r="K11" s="39">
        <f>'１０月'!AC9</f>
        <v>15.95</v>
      </c>
      <c r="L11" s="39">
        <f>'１１月'!AC9</f>
        <v>7.79</v>
      </c>
      <c r="M11" s="40">
        <f>'１２月'!AC9</f>
        <v>-0.981</v>
      </c>
      <c r="N11" s="3"/>
    </row>
    <row r="12" spans="1:14" ht="18" customHeight="1">
      <c r="A12" s="20">
        <v>8</v>
      </c>
      <c r="B12" s="38">
        <f>'１月'!AC10</f>
        <v>-4.223</v>
      </c>
      <c r="C12" s="39">
        <f>'２月'!AC10</f>
        <v>-1.023</v>
      </c>
      <c r="D12" s="39">
        <f>'３月'!AC10</f>
        <v>5.764</v>
      </c>
      <c r="E12" s="39">
        <f>'４月'!AC10</f>
        <v>-1.582</v>
      </c>
      <c r="F12" s="39">
        <f>'５月'!AC10</f>
        <v>11.25</v>
      </c>
      <c r="G12" s="39">
        <f>'６月'!AC10</f>
        <v>17.12</v>
      </c>
      <c r="H12" s="39">
        <f>'７月'!AC10</f>
        <v>17.63</v>
      </c>
      <c r="I12" s="39">
        <f>'８月'!AC10</f>
        <v>20.12</v>
      </c>
      <c r="J12" s="39">
        <f>'９月'!AC10</f>
        <v>20.3</v>
      </c>
      <c r="K12" s="39">
        <f>'１０月'!AC10</f>
        <v>13.57</v>
      </c>
      <c r="L12" s="39">
        <f>'１１月'!AC10</f>
        <v>5.156</v>
      </c>
      <c r="M12" s="40">
        <f>'１２月'!AC10</f>
        <v>1.107</v>
      </c>
      <c r="N12" s="3"/>
    </row>
    <row r="13" spans="1:14" ht="18" customHeight="1">
      <c r="A13" s="20">
        <v>9</v>
      </c>
      <c r="B13" s="38">
        <f>'１月'!AC11</f>
        <v>-1.54</v>
      </c>
      <c r="C13" s="39">
        <f>'２月'!AC11</f>
        <v>-3.028</v>
      </c>
      <c r="D13" s="39">
        <f>'３月'!AC11</f>
        <v>4.138</v>
      </c>
      <c r="E13" s="39">
        <f>'４月'!AC11</f>
        <v>2.543</v>
      </c>
      <c r="F13" s="39">
        <f>'５月'!AC11</f>
        <v>13.81</v>
      </c>
      <c r="G13" s="39">
        <f>'６月'!AC11</f>
        <v>16.15</v>
      </c>
      <c r="H13" s="39">
        <f>'７月'!AC11</f>
        <v>16.97</v>
      </c>
      <c r="I13" s="39">
        <f>'８月'!AC11</f>
        <v>18.94</v>
      </c>
      <c r="J13" s="39">
        <f>'９月'!AC11</f>
        <v>23.11</v>
      </c>
      <c r="K13" s="39">
        <f>'１０月'!AC11</f>
        <v>14.86</v>
      </c>
      <c r="L13" s="39">
        <f>'１１月'!AC11</f>
        <v>8.1</v>
      </c>
      <c r="M13" s="40">
        <f>'１２月'!AC11</f>
        <v>-2.132</v>
      </c>
      <c r="N13" s="3"/>
    </row>
    <row r="14" spans="1:14" ht="18" customHeight="1">
      <c r="A14" s="24">
        <v>10</v>
      </c>
      <c r="B14" s="41">
        <f>'１月'!AC12</f>
        <v>-1.573</v>
      </c>
      <c r="C14" s="42">
        <f>'２月'!AC12</f>
        <v>-3.239</v>
      </c>
      <c r="D14" s="42">
        <f>'３月'!AC12</f>
        <v>1.013</v>
      </c>
      <c r="E14" s="42">
        <f>'４月'!AC12</f>
        <v>8.12</v>
      </c>
      <c r="F14" s="42">
        <f>'５月'!AC12</f>
        <v>11.63</v>
      </c>
      <c r="G14" s="42">
        <f>'６月'!AC12</f>
        <v>16.43</v>
      </c>
      <c r="H14" s="42">
        <f>'７月'!AC12</f>
        <v>19.57</v>
      </c>
      <c r="I14" s="42">
        <f>'８月'!AC12</f>
        <v>19.41</v>
      </c>
      <c r="J14" s="42">
        <f>'９月'!AC12</f>
        <v>23.16</v>
      </c>
      <c r="K14" s="42">
        <f>'１０月'!AC12</f>
        <v>13.03</v>
      </c>
      <c r="L14" s="42">
        <f>'１１月'!AC12</f>
        <v>6.717</v>
      </c>
      <c r="M14" s="43">
        <f>'１２月'!AC12</f>
        <v>-3.227</v>
      </c>
      <c r="N14" s="3"/>
    </row>
    <row r="15" spans="1:14" ht="18" customHeight="1">
      <c r="A15" s="16">
        <v>11</v>
      </c>
      <c r="B15" s="35">
        <f>'１月'!AC13</f>
        <v>-0.295</v>
      </c>
      <c r="C15" s="36">
        <f>'２月'!AC13</f>
        <v>-1.984</v>
      </c>
      <c r="D15" s="36">
        <f>'３月'!AC13</f>
        <v>0.802</v>
      </c>
      <c r="E15" s="36">
        <f>'４月'!AC13</f>
        <v>9.27</v>
      </c>
      <c r="F15" s="36">
        <f>'５月'!AC13</f>
        <v>10.74</v>
      </c>
      <c r="G15" s="36">
        <f>'６月'!AC13</f>
        <v>15.5</v>
      </c>
      <c r="H15" s="36">
        <f>'７月'!AC13</f>
        <v>21.46</v>
      </c>
      <c r="I15" s="36">
        <f>'８月'!AC13</f>
        <v>23.33</v>
      </c>
      <c r="J15" s="36">
        <f>'９月'!AC13</f>
        <v>23.53</v>
      </c>
      <c r="K15" s="36">
        <f>'１０月'!AC13</f>
        <v>15.79</v>
      </c>
      <c r="L15" s="36">
        <f>'１１月'!AC13</f>
        <v>8.02</v>
      </c>
      <c r="M15" s="37">
        <f>'１２月'!AC13</f>
        <v>-2.5</v>
      </c>
      <c r="N15" s="3"/>
    </row>
    <row r="16" spans="1:14" ht="18" customHeight="1">
      <c r="A16" s="20">
        <v>12</v>
      </c>
      <c r="B16" s="38">
        <f>'１月'!AC14</f>
        <v>-2.52</v>
      </c>
      <c r="C16" s="39">
        <f>'２月'!AC14</f>
        <v>-2.648</v>
      </c>
      <c r="D16" s="39">
        <f>'３月'!AC14</f>
        <v>-0.812</v>
      </c>
      <c r="E16" s="39">
        <f>'４月'!AC14</f>
        <v>10.14</v>
      </c>
      <c r="F16" s="39">
        <f>'５月'!AC14</f>
        <v>8.44</v>
      </c>
      <c r="G16" s="39">
        <f>'６月'!AC14</f>
        <v>14.11</v>
      </c>
      <c r="H16" s="39">
        <f>'７月'!AC14</f>
        <v>22.15</v>
      </c>
      <c r="I16" s="39">
        <f>'８月'!AC14</f>
        <v>23.52</v>
      </c>
      <c r="J16" s="39">
        <f>'９月'!AC14</f>
        <v>20.59</v>
      </c>
      <c r="K16" s="39">
        <f>'１０月'!AC14</f>
        <v>13.99</v>
      </c>
      <c r="L16" s="39">
        <f>'１１月'!AC14</f>
        <v>11.79</v>
      </c>
      <c r="M16" s="40">
        <f>'１２月'!AC14</f>
        <v>-1.224</v>
      </c>
      <c r="N16" s="3"/>
    </row>
    <row r="17" spans="1:14" ht="18" customHeight="1">
      <c r="A17" s="20">
        <v>13</v>
      </c>
      <c r="B17" s="38">
        <f>'１月'!AC15</f>
        <v>-5.176</v>
      </c>
      <c r="C17" s="39">
        <f>'２月'!AC15</f>
        <v>-2.563</v>
      </c>
      <c r="D17" s="39">
        <f>'３月'!AC15</f>
        <v>-0.812</v>
      </c>
      <c r="E17" s="39">
        <f>'４月'!AC15</f>
        <v>9.02</v>
      </c>
      <c r="F17" s="39">
        <f>'５月'!AC15</f>
        <v>8.81</v>
      </c>
      <c r="G17" s="39">
        <f>'６月'!AC15</f>
        <v>13.85</v>
      </c>
      <c r="H17" s="39">
        <f>'７月'!AC15</f>
        <v>22.07</v>
      </c>
      <c r="I17" s="39">
        <f>'８月'!AC15</f>
        <v>24.13</v>
      </c>
      <c r="J17" s="39">
        <f>'９月'!AC15</f>
        <v>20.35</v>
      </c>
      <c r="K17" s="39">
        <f>'１０月'!AC15</f>
        <v>11.05</v>
      </c>
      <c r="L17" s="39">
        <f>'１１月'!AC15</f>
        <v>8.61</v>
      </c>
      <c r="M17" s="40">
        <f>'１２月'!AC15</f>
        <v>-1.636</v>
      </c>
      <c r="N17" s="3"/>
    </row>
    <row r="18" spans="1:14" ht="18" customHeight="1">
      <c r="A18" s="20">
        <v>14</v>
      </c>
      <c r="B18" s="38">
        <f>'１月'!AC16</f>
        <v>-2.511</v>
      </c>
      <c r="C18" s="39">
        <f>'２月'!AC16</f>
        <v>3.05</v>
      </c>
      <c r="D18" s="39">
        <f>'３月'!AC16</f>
        <v>0.074</v>
      </c>
      <c r="E18" s="39">
        <f>'４月'!AC16</f>
        <v>5.971</v>
      </c>
      <c r="F18" s="39">
        <f>'５月'!AC16</f>
        <v>10.46</v>
      </c>
      <c r="G18" s="39">
        <f>'６月'!AC16</f>
        <v>13.89</v>
      </c>
      <c r="H18" s="39">
        <f>'７月'!AC16</f>
        <v>20.4</v>
      </c>
      <c r="I18" s="39">
        <f>'８月'!AC16</f>
        <v>24.34</v>
      </c>
      <c r="J18" s="39">
        <f>'９月'!AC16</f>
        <v>23.62</v>
      </c>
      <c r="K18" s="39">
        <f>'１０月'!AC16</f>
        <v>11.07</v>
      </c>
      <c r="L18" s="39">
        <f>'１１月'!AC16</f>
        <v>6.128</v>
      </c>
      <c r="M18" s="40">
        <f>'１２月'!AC16</f>
        <v>-2.322</v>
      </c>
      <c r="N18" s="3"/>
    </row>
    <row r="19" spans="1:14" ht="18" customHeight="1">
      <c r="A19" s="20">
        <v>15</v>
      </c>
      <c r="B19" s="38">
        <f>'１月'!AC17</f>
        <v>-2.49</v>
      </c>
      <c r="C19" s="39">
        <f>'２月'!AC17</f>
        <v>1.36</v>
      </c>
      <c r="D19" s="39">
        <f>'３月'!AC17</f>
        <v>-1.118</v>
      </c>
      <c r="E19" s="39">
        <f>'４月'!AC17</f>
        <v>4.294</v>
      </c>
      <c r="F19" s="39">
        <f>'５月'!AC17</f>
        <v>16.27</v>
      </c>
      <c r="G19" s="39">
        <f>'６月'!AC17</f>
        <v>14.38</v>
      </c>
      <c r="H19" s="39">
        <f>'７月'!AC17</f>
        <v>19.59</v>
      </c>
      <c r="I19" s="39">
        <f>'８月'!AC17</f>
        <v>23.76</v>
      </c>
      <c r="J19" s="39">
        <f>'９月'!AC17</f>
        <v>23.83</v>
      </c>
      <c r="K19" s="39">
        <f>'１０月'!AC17</f>
        <v>15.11</v>
      </c>
      <c r="L19" s="39">
        <f>'１１月'!AC17</f>
        <v>2.784</v>
      </c>
      <c r="M19" s="40">
        <f>'１２月'!AC17</f>
        <v>2.162</v>
      </c>
      <c r="N19" s="3"/>
    </row>
    <row r="20" spans="1:14" ht="18" customHeight="1">
      <c r="A20" s="20">
        <v>16</v>
      </c>
      <c r="B20" s="38">
        <f>'１月'!AC18</f>
        <v>-0.739</v>
      </c>
      <c r="C20" s="39">
        <f>'２月'!AC18</f>
        <v>-1.023</v>
      </c>
      <c r="D20" s="39">
        <f>'３月'!AC18</f>
        <v>-0.549</v>
      </c>
      <c r="E20" s="39">
        <f>'４月'!AC18</f>
        <v>3.768</v>
      </c>
      <c r="F20" s="39">
        <f>'５月'!AC18</f>
        <v>16.38</v>
      </c>
      <c r="G20" s="39">
        <f>'６月'!AC18</f>
        <v>15.64</v>
      </c>
      <c r="H20" s="39">
        <f>'７月'!AC18</f>
        <v>24.68</v>
      </c>
      <c r="I20" s="39">
        <f>'８月'!AC18</f>
        <v>23.78</v>
      </c>
      <c r="J20" s="39">
        <f>'９月'!AC18</f>
        <v>22.44</v>
      </c>
      <c r="K20" s="39">
        <f>'１０月'!AC18</f>
        <v>11.2</v>
      </c>
      <c r="L20" s="39">
        <f>'１１月'!AC18</f>
        <v>5.105</v>
      </c>
      <c r="M20" s="40">
        <f>'１２月'!AC18</f>
        <v>4.82</v>
      </c>
      <c r="N20" s="3"/>
    </row>
    <row r="21" spans="1:14" ht="18" customHeight="1">
      <c r="A21" s="20">
        <v>17</v>
      </c>
      <c r="B21" s="38">
        <f>'１月'!AC19</f>
        <v>-0.897</v>
      </c>
      <c r="C21" s="39">
        <f>'２月'!AC19</f>
        <v>-1.119</v>
      </c>
      <c r="D21" s="39">
        <f>'３月'!AC19</f>
        <v>3.46</v>
      </c>
      <c r="E21" s="39">
        <f>'４月'!AC19</f>
        <v>9.01</v>
      </c>
      <c r="F21" s="39">
        <f>'５月'!AC19</f>
        <v>14.89</v>
      </c>
      <c r="G21" s="39">
        <f>'６月'!AC19</f>
        <v>18.37</v>
      </c>
      <c r="H21" s="39">
        <f>'７月'!AC19</f>
        <v>21.74</v>
      </c>
      <c r="I21" s="39">
        <f>'８月'!AC19</f>
        <v>25.18</v>
      </c>
      <c r="J21" s="39">
        <f>'９月'!AC19</f>
        <v>24.43</v>
      </c>
      <c r="K21" s="39">
        <f>'１０月'!AC19</f>
        <v>10.57</v>
      </c>
      <c r="L21" s="39">
        <f>'１１月'!AC19</f>
        <v>8.45</v>
      </c>
      <c r="M21" s="40">
        <f>'１２月'!AC19</f>
        <v>2.796</v>
      </c>
      <c r="N21" s="3"/>
    </row>
    <row r="22" spans="1:14" ht="18" customHeight="1">
      <c r="A22" s="20">
        <v>18</v>
      </c>
      <c r="B22" s="38">
        <f>'１月'!AC20</f>
        <v>-3.418</v>
      </c>
      <c r="C22" s="39">
        <f>'２月'!AC20</f>
        <v>-2.943</v>
      </c>
      <c r="D22" s="39">
        <f>'３月'!AC20</f>
        <v>6.799</v>
      </c>
      <c r="E22" s="39">
        <f>'４月'!AC20</f>
        <v>7.41</v>
      </c>
      <c r="F22" s="39">
        <f>'５月'!AC20</f>
        <v>12.05</v>
      </c>
      <c r="G22" s="39">
        <f>'６月'!AC20</f>
        <v>17.78</v>
      </c>
      <c r="H22" s="39">
        <f>'７月'!AC20</f>
        <v>20.85</v>
      </c>
      <c r="I22" s="39">
        <f>'８月'!AC20</f>
        <v>24.84</v>
      </c>
      <c r="J22" s="39">
        <f>'９月'!AC20</f>
        <v>24.21</v>
      </c>
      <c r="K22" s="39">
        <f>'１０月'!AC20</f>
        <v>11.76</v>
      </c>
      <c r="L22" s="39">
        <f>'１１月'!AC20</f>
        <v>4.7</v>
      </c>
      <c r="M22" s="40">
        <f>'１２月'!AC20</f>
        <v>4.589</v>
      </c>
      <c r="N22" s="3"/>
    </row>
    <row r="23" spans="1:14" ht="18" customHeight="1">
      <c r="A23" s="20">
        <v>19</v>
      </c>
      <c r="B23" s="38">
        <f>'１月'!AC21</f>
        <v>-1.329</v>
      </c>
      <c r="C23" s="39">
        <f>'２月'!AC21</f>
        <v>-6.444</v>
      </c>
      <c r="D23" s="39">
        <f>'３月'!AC21</f>
        <v>2.932</v>
      </c>
      <c r="E23" s="39">
        <f>'４月'!AC21</f>
        <v>9.76</v>
      </c>
      <c r="F23" s="39">
        <f>'５月'!AC21</f>
        <v>9.61</v>
      </c>
      <c r="G23" s="39">
        <f>'６月'!AC21</f>
        <v>19.27</v>
      </c>
      <c r="H23" s="39">
        <f>'７月'!AC21</f>
        <v>18.11</v>
      </c>
      <c r="I23" s="39">
        <f>'８月'!AC21</f>
        <v>23.97</v>
      </c>
      <c r="J23" s="39">
        <f>'９月'!AC21</f>
        <v>23.85</v>
      </c>
      <c r="K23" s="39">
        <f>'１０月'!AC21</f>
        <v>9.38</v>
      </c>
      <c r="L23" s="39">
        <f>'１１月'!AC21</f>
        <v>3.743</v>
      </c>
      <c r="M23" s="40">
        <f>'１２月'!AC21</f>
        <v>-1.097</v>
      </c>
      <c r="N23" s="3"/>
    </row>
    <row r="24" spans="1:14" ht="18" customHeight="1">
      <c r="A24" s="24">
        <v>20</v>
      </c>
      <c r="B24" s="41">
        <f>'１月'!AC22</f>
        <v>2.352</v>
      </c>
      <c r="C24" s="42">
        <f>'２月'!AC22</f>
        <v>-3.618</v>
      </c>
      <c r="D24" s="42">
        <f>'３月'!AC22</f>
        <v>1.71</v>
      </c>
      <c r="E24" s="42">
        <f>'４月'!AC22</f>
        <v>9.15</v>
      </c>
      <c r="F24" s="42">
        <f>'５月'!AC22</f>
        <v>13.91</v>
      </c>
      <c r="G24" s="42">
        <f>'６月'!AC22</f>
        <v>18.13</v>
      </c>
      <c r="H24" s="42">
        <f>'７月'!AC22</f>
        <v>16.91</v>
      </c>
      <c r="I24" s="42">
        <f>'８月'!AC22</f>
        <v>22.58</v>
      </c>
      <c r="J24" s="42">
        <f>'９月'!AC22</f>
        <v>22.34</v>
      </c>
      <c r="K24" s="42">
        <f>'１０月'!AC22</f>
        <v>6.728</v>
      </c>
      <c r="L24" s="42">
        <f>'１１月'!AC22</f>
        <v>2.7</v>
      </c>
      <c r="M24" s="43">
        <f>'１２月'!AC22</f>
        <v>-3.934</v>
      </c>
      <c r="N24" s="3"/>
    </row>
    <row r="25" spans="1:14" ht="18" customHeight="1">
      <c r="A25" s="16">
        <v>21</v>
      </c>
      <c r="B25" s="35">
        <f>'１月'!AC23</f>
        <v>2.554</v>
      </c>
      <c r="C25" s="36">
        <f>'２月'!AC23</f>
        <v>-2.268</v>
      </c>
      <c r="D25" s="36">
        <f>'３月'!AC23</f>
        <v>1.887</v>
      </c>
      <c r="E25" s="36">
        <f>'４月'!AC23</f>
        <v>7.58</v>
      </c>
      <c r="F25" s="36">
        <f>'５月'!AC23</f>
        <v>13.8</v>
      </c>
      <c r="G25" s="36">
        <f>'６月'!AC23</f>
        <v>17.88</v>
      </c>
      <c r="H25" s="36">
        <f>'７月'!AC23</f>
        <v>17.05</v>
      </c>
      <c r="I25" s="36">
        <f>'８月'!AC23</f>
        <v>22.46</v>
      </c>
      <c r="J25" s="36">
        <f>'９月'!AC23</f>
        <v>20.67</v>
      </c>
      <c r="K25" s="36">
        <f>'１０月'!AC23</f>
        <v>10.42</v>
      </c>
      <c r="L25" s="36">
        <f>'１１月'!AC23</f>
        <v>1.549</v>
      </c>
      <c r="M25" s="37">
        <f>'１２月'!AC23</f>
        <v>-2.522</v>
      </c>
      <c r="N25" s="3"/>
    </row>
    <row r="26" spans="1:14" ht="18" customHeight="1">
      <c r="A26" s="20">
        <v>22</v>
      </c>
      <c r="B26" s="38">
        <f>'１月'!AC24</f>
        <v>2.045</v>
      </c>
      <c r="C26" s="39">
        <f>'２月'!AC24</f>
        <v>3.419</v>
      </c>
      <c r="D26" s="39">
        <f>'３月'!AC24</f>
        <v>-1.434</v>
      </c>
      <c r="E26" s="39">
        <f>'４月'!AC24</f>
        <v>7.54</v>
      </c>
      <c r="F26" s="39">
        <f>'５月'!AC24</f>
        <v>12.2</v>
      </c>
      <c r="G26" s="39">
        <f>'６月'!AC24</f>
        <v>15.69</v>
      </c>
      <c r="H26" s="39">
        <f>'７月'!AC24</f>
        <v>17.66</v>
      </c>
      <c r="I26" s="39">
        <f>'８月'!AC24</f>
        <v>24.24</v>
      </c>
      <c r="J26" s="39">
        <f>'９月'!AC24</f>
        <v>19.13</v>
      </c>
      <c r="K26" s="39">
        <f>'１０月'!AC24</f>
        <v>11.09</v>
      </c>
      <c r="L26" s="39">
        <f>'１１月'!AC24</f>
        <v>4.524</v>
      </c>
      <c r="M26" s="40">
        <f>'１２月'!AC24</f>
        <v>3.199</v>
      </c>
      <c r="N26" s="3"/>
    </row>
    <row r="27" spans="1:14" ht="18" customHeight="1">
      <c r="A27" s="20">
        <v>23</v>
      </c>
      <c r="B27" s="38">
        <f>'１月'!AC25</f>
        <v>0.074</v>
      </c>
      <c r="C27" s="39">
        <f>'２月'!AC25</f>
        <v>3.746</v>
      </c>
      <c r="D27" s="39">
        <f>'３月'!AC25</f>
        <v>4.285</v>
      </c>
      <c r="E27" s="39">
        <f>'４月'!AC25</f>
        <v>11.39</v>
      </c>
      <c r="F27" s="39">
        <f>'５月'!AC25</f>
        <v>12.44</v>
      </c>
      <c r="G27" s="39">
        <f>'６月'!AC25</f>
        <v>16.59</v>
      </c>
      <c r="H27" s="39">
        <f>'７月'!AC25</f>
        <v>19.11</v>
      </c>
      <c r="I27" s="39">
        <f>'８月'!AC25</f>
        <v>23.72</v>
      </c>
      <c r="J27" s="39">
        <f>'９月'!AC25</f>
        <v>17.03</v>
      </c>
      <c r="K27" s="39">
        <f>'１０月'!AC25</f>
        <v>12.32</v>
      </c>
      <c r="L27" s="39">
        <f>'１１月'!AC25</f>
        <v>5.275</v>
      </c>
      <c r="M27" s="40">
        <f>'１２月'!AC25</f>
        <v>1.13</v>
      </c>
      <c r="N27" s="3"/>
    </row>
    <row r="28" spans="1:14" ht="18" customHeight="1">
      <c r="A28" s="20">
        <v>24</v>
      </c>
      <c r="B28" s="38">
        <f>'１月'!AC26</f>
        <v>-1.794</v>
      </c>
      <c r="C28" s="39">
        <f>'２月'!AC26</f>
        <v>4.611</v>
      </c>
      <c r="D28" s="39">
        <f>'３月'!AC26</f>
        <v>1.951</v>
      </c>
      <c r="E28" s="39">
        <f>'４月'!AC26</f>
        <v>12.99</v>
      </c>
      <c r="F28" s="39">
        <f>'５月'!AC26</f>
        <v>13.19</v>
      </c>
      <c r="G28" s="39">
        <f>'６月'!AC26</f>
        <v>16.8</v>
      </c>
      <c r="H28" s="39">
        <f>'７月'!AC26</f>
        <v>21.7</v>
      </c>
      <c r="I28" s="39">
        <f>'８月'!AC26</f>
        <v>23.84</v>
      </c>
      <c r="J28" s="39">
        <f>'９月'!AC26</f>
        <v>17.19</v>
      </c>
      <c r="K28" s="39">
        <f>'１０月'!AC26</f>
        <v>8.62</v>
      </c>
      <c r="L28" s="39">
        <f>'１１月'!AC26</f>
        <v>3.708</v>
      </c>
      <c r="M28" s="40">
        <f>'１２月'!AC26</f>
        <v>-1.688</v>
      </c>
      <c r="N28" s="3"/>
    </row>
    <row r="29" spans="1:14" ht="18" customHeight="1">
      <c r="A29" s="20">
        <v>25</v>
      </c>
      <c r="B29" s="38">
        <f>'１月'!AC27</f>
        <v>-2.29</v>
      </c>
      <c r="C29" s="39">
        <f>'２月'!AC27</f>
        <v>2.766</v>
      </c>
      <c r="D29" s="39">
        <f>'３月'!AC27</f>
        <v>1.318</v>
      </c>
      <c r="E29" s="39">
        <f>'４月'!AC27</f>
        <v>12.05</v>
      </c>
      <c r="F29" s="39">
        <f>'５月'!AC27</f>
        <v>15.68</v>
      </c>
      <c r="G29" s="39">
        <f>'６月'!AC27</f>
        <v>14.01</v>
      </c>
      <c r="H29" s="39">
        <f>'７月'!AC27</f>
        <v>22.54</v>
      </c>
      <c r="I29" s="39">
        <f>'８月'!AC27</f>
        <v>23.24</v>
      </c>
      <c r="J29" s="39">
        <f>'９月'!AC27</f>
        <v>17.3</v>
      </c>
      <c r="K29" s="39">
        <f>'１０月'!AC27</f>
        <v>9.18</v>
      </c>
      <c r="L29" s="39">
        <f>'１１月'!AC27</f>
        <v>0.611</v>
      </c>
      <c r="M29" s="40">
        <f>'１２月'!AC27</f>
        <v>-3.387</v>
      </c>
      <c r="N29" s="3"/>
    </row>
    <row r="30" spans="1:14" ht="18" customHeight="1">
      <c r="A30" s="20">
        <v>26</v>
      </c>
      <c r="B30" s="38">
        <f>'１月'!AC28</f>
        <v>-2.88</v>
      </c>
      <c r="C30" s="39">
        <f>'２月'!AC28</f>
        <v>1.435</v>
      </c>
      <c r="D30" s="39">
        <f>'３月'!AC28</f>
        <v>-0.791</v>
      </c>
      <c r="E30" s="39">
        <f>'４月'!AC28</f>
        <v>12.44</v>
      </c>
      <c r="F30" s="39">
        <f>'５月'!AC28</f>
        <v>13.57</v>
      </c>
      <c r="G30" s="39">
        <f>'６月'!AC28</f>
        <v>11.33</v>
      </c>
      <c r="H30" s="39">
        <f>'７月'!AC28</f>
        <v>24.72</v>
      </c>
      <c r="I30" s="39">
        <f>'８月'!AC28</f>
        <v>24.41</v>
      </c>
      <c r="J30" s="39">
        <f>'９月'!AC28</f>
        <v>15.89</v>
      </c>
      <c r="K30" s="39">
        <f>'１０月'!AC28</f>
        <v>9.25</v>
      </c>
      <c r="L30" s="39">
        <f>'１１月'!AC28</f>
        <v>3.459</v>
      </c>
      <c r="M30" s="40">
        <f>'１２月'!AC28</f>
        <v>-2.48</v>
      </c>
      <c r="N30" s="3"/>
    </row>
    <row r="31" spans="1:14" ht="18" customHeight="1">
      <c r="A31" s="20">
        <v>27</v>
      </c>
      <c r="B31" s="38">
        <f>'１月'!AC29</f>
        <v>-5.729</v>
      </c>
      <c r="C31" s="39">
        <f>'２月'!AC29</f>
        <v>-1.392</v>
      </c>
      <c r="D31" s="39">
        <f>'３月'!AC29</f>
        <v>-1.34</v>
      </c>
      <c r="E31" s="39">
        <f>'４月'!AC29</f>
        <v>12.59</v>
      </c>
      <c r="F31" s="39">
        <f>'５月'!AC29</f>
        <v>12.97</v>
      </c>
      <c r="G31" s="39">
        <f>'６月'!AC29</f>
        <v>13.23</v>
      </c>
      <c r="H31" s="39">
        <f>'７月'!AC29</f>
        <v>23.33</v>
      </c>
      <c r="I31" s="39">
        <f>'８月'!AC29</f>
        <v>23.24</v>
      </c>
      <c r="J31" s="39">
        <f>'９月'!AC29</f>
        <v>18.43</v>
      </c>
      <c r="K31" s="39">
        <f>'１０月'!AC29</f>
        <v>12.71</v>
      </c>
      <c r="L31" s="39">
        <f>'１１月'!AC29</f>
        <v>1.909</v>
      </c>
      <c r="M31" s="40">
        <f>'１２月'!AC29</f>
        <v>-4.727</v>
      </c>
      <c r="N31" s="3"/>
    </row>
    <row r="32" spans="1:14" ht="18" customHeight="1">
      <c r="A32" s="20">
        <v>28</v>
      </c>
      <c r="B32" s="38">
        <f>'１月'!AC30</f>
        <v>-2.723</v>
      </c>
      <c r="C32" s="39">
        <f>'２月'!AC30</f>
        <v>-2.393</v>
      </c>
      <c r="D32" s="39">
        <f>'３月'!AC30</f>
        <v>1.34</v>
      </c>
      <c r="E32" s="39">
        <f>'４月'!AC30</f>
        <v>10.69</v>
      </c>
      <c r="F32" s="39">
        <f>'５月'!AC30</f>
        <v>13.97</v>
      </c>
      <c r="G32" s="39">
        <f>'６月'!AC30</f>
        <v>13.09</v>
      </c>
      <c r="H32" s="39">
        <f>'７月'!AC30</f>
        <v>25.33</v>
      </c>
      <c r="I32" s="39">
        <f>'８月'!AC30</f>
        <v>23.82</v>
      </c>
      <c r="J32" s="39">
        <f>'９月'!AC30</f>
        <v>18.41</v>
      </c>
      <c r="K32" s="39">
        <f>'１０月'!AC30</f>
        <v>11.05</v>
      </c>
      <c r="L32" s="39">
        <f>'１１月'!AC30</f>
        <v>0.39</v>
      </c>
      <c r="M32" s="40">
        <f>'１２月'!AC30</f>
        <v>-3.187</v>
      </c>
      <c r="N32" s="3"/>
    </row>
    <row r="33" spans="1:14" ht="18" customHeight="1">
      <c r="A33" s="20">
        <v>29</v>
      </c>
      <c r="B33" s="38">
        <f>'１月'!AC31</f>
        <v>-5.16</v>
      </c>
      <c r="C33" s="39">
        <f>'２月'!AC31</f>
        <v>0.38</v>
      </c>
      <c r="D33" s="39">
        <f>'３月'!AC31</f>
        <v>2.259</v>
      </c>
      <c r="E33" s="39">
        <f>'４月'!AC31</f>
        <v>9.16</v>
      </c>
      <c r="F33" s="39">
        <f>'５月'!AC31</f>
        <v>13.89</v>
      </c>
      <c r="G33" s="39">
        <f>'６月'!AC31</f>
        <v>18.37</v>
      </c>
      <c r="H33" s="39">
        <f>'７月'!AC31</f>
        <v>25.37</v>
      </c>
      <c r="I33" s="39">
        <f>'８月'!AC31</f>
        <v>23.13</v>
      </c>
      <c r="J33" s="39">
        <f>'９月'!AC31</f>
        <v>19.64</v>
      </c>
      <c r="K33" s="39">
        <f>'１０月'!AC31</f>
        <v>11.28</v>
      </c>
      <c r="L33" s="39">
        <f>'１１月'!AC31</f>
        <v>8.77</v>
      </c>
      <c r="M33" s="40">
        <f>'１２月'!AC31</f>
        <v>3.749</v>
      </c>
      <c r="N33" s="3"/>
    </row>
    <row r="34" spans="1:14" ht="18" customHeight="1">
      <c r="A34" s="20">
        <v>30</v>
      </c>
      <c r="B34" s="38">
        <f>'１月'!AC32</f>
        <v>-6.404</v>
      </c>
      <c r="C34" s="39"/>
      <c r="D34" s="39">
        <f>'３月'!AC32</f>
        <v>3.694</v>
      </c>
      <c r="E34" s="39">
        <f>'４月'!AC32</f>
        <v>15.14</v>
      </c>
      <c r="F34" s="39">
        <f>'５月'!AC32</f>
        <v>14.14</v>
      </c>
      <c r="G34" s="39">
        <f>'６月'!AC32</f>
        <v>16.85</v>
      </c>
      <c r="H34" s="39">
        <f>'７月'!AC32</f>
        <v>25.13</v>
      </c>
      <c r="I34" s="39">
        <f>'８月'!AC32</f>
        <v>23.63</v>
      </c>
      <c r="J34" s="39">
        <f>'９月'!AC32</f>
        <v>21.98</v>
      </c>
      <c r="K34" s="39">
        <f>'１０月'!AC32</f>
        <v>8.86</v>
      </c>
      <c r="L34" s="39">
        <f>'１１月'!AC32</f>
        <v>7.92</v>
      </c>
      <c r="M34" s="40">
        <f>'１２月'!AC32</f>
        <v>5.175</v>
      </c>
      <c r="N34" s="3"/>
    </row>
    <row r="35" spans="1:14" ht="18" customHeight="1">
      <c r="A35" s="28">
        <v>31</v>
      </c>
      <c r="B35" s="41">
        <f>'１月'!AC33</f>
        <v>-5.011</v>
      </c>
      <c r="C35" s="42"/>
      <c r="D35" s="42">
        <f>'３月'!AC33</f>
        <v>5.106</v>
      </c>
      <c r="E35" s="42"/>
      <c r="F35" s="42">
        <f>'５月'!AC33</f>
        <v>13.76</v>
      </c>
      <c r="G35" s="42"/>
      <c r="H35" s="42">
        <f>'７月'!AC33</f>
        <v>23.95</v>
      </c>
      <c r="I35" s="42">
        <f>'８月'!AC33</f>
        <v>24.36</v>
      </c>
      <c r="J35" s="42"/>
      <c r="K35" s="42">
        <f>'１０月'!AC33</f>
        <v>7.91</v>
      </c>
      <c r="L35" s="42"/>
      <c r="M35" s="43">
        <f>'１２月'!AC33</f>
        <v>2.374</v>
      </c>
      <c r="N35" s="3"/>
    </row>
    <row r="36" spans="1:14" ht="18" customHeight="1">
      <c r="A36" s="60" t="s">
        <v>66</v>
      </c>
      <c r="B36" s="64">
        <f aca="true" t="shared" si="0" ref="B36:M36">AVERAGE(B5:B35)</f>
        <v>-2.1289032258064515</v>
      </c>
      <c r="C36" s="65">
        <f t="shared" si="0"/>
        <v>-1.1156206896551728</v>
      </c>
      <c r="D36" s="65">
        <f t="shared" si="0"/>
        <v>2.0871290322580647</v>
      </c>
      <c r="E36" s="65">
        <f t="shared" si="0"/>
        <v>7.089233333333334</v>
      </c>
      <c r="F36" s="65">
        <f t="shared" si="0"/>
        <v>12.94709677419355</v>
      </c>
      <c r="G36" s="65">
        <f t="shared" si="0"/>
        <v>15.706333333333333</v>
      </c>
      <c r="H36" s="65">
        <f t="shared" si="0"/>
        <v>20.584193548387105</v>
      </c>
      <c r="I36" s="65">
        <f t="shared" si="0"/>
        <v>23.325483870967744</v>
      </c>
      <c r="J36" s="65">
        <f t="shared" si="0"/>
        <v>21.154666666666667</v>
      </c>
      <c r="K36" s="65">
        <f t="shared" si="0"/>
        <v>12.968</v>
      </c>
      <c r="L36" s="65">
        <f t="shared" si="0"/>
        <v>5.733299999999999</v>
      </c>
      <c r="M36" s="66">
        <f t="shared" si="0"/>
        <v>0.028096774193548415</v>
      </c>
      <c r="N36" s="3"/>
    </row>
    <row r="37" spans="1:14" ht="18" customHeight="1">
      <c r="A37" s="93" t="s">
        <v>518</v>
      </c>
      <c r="B37" s="90">
        <f aca="true" t="shared" si="1" ref="B37:M37">MIN(B5:B35)</f>
        <v>-6.404</v>
      </c>
      <c r="C37" s="91">
        <f t="shared" si="1"/>
        <v>-6.444</v>
      </c>
      <c r="D37" s="91">
        <f t="shared" si="1"/>
        <v>-1.434</v>
      </c>
      <c r="E37" s="91">
        <f t="shared" si="1"/>
        <v>-1.582</v>
      </c>
      <c r="F37" s="91">
        <f t="shared" si="1"/>
        <v>8.42</v>
      </c>
      <c r="G37" s="91">
        <f t="shared" si="1"/>
        <v>11.33</v>
      </c>
      <c r="H37" s="91">
        <f t="shared" si="1"/>
        <v>16.77</v>
      </c>
      <c r="I37" s="91">
        <f t="shared" si="1"/>
        <v>18.94</v>
      </c>
      <c r="J37" s="91">
        <f t="shared" si="1"/>
        <v>15.89</v>
      </c>
      <c r="K37" s="91">
        <f t="shared" si="1"/>
        <v>6.728</v>
      </c>
      <c r="L37" s="91">
        <f t="shared" si="1"/>
        <v>0.39</v>
      </c>
      <c r="M37" s="92">
        <f t="shared" si="1"/>
        <v>-4.727</v>
      </c>
      <c r="N37" s="3"/>
    </row>
    <row r="38" spans="1:14" ht="18" customHeight="1">
      <c r="A38" s="32" t="s">
        <v>502</v>
      </c>
      <c r="B38" s="35">
        <f aca="true" t="shared" si="2" ref="B38:M38">AVERAGE(B5:B14)</f>
        <v>-2.1655</v>
      </c>
      <c r="C38" s="36">
        <f t="shared" si="2"/>
        <v>-2.4725</v>
      </c>
      <c r="D38" s="36">
        <f t="shared" si="2"/>
        <v>3.3939999999999997</v>
      </c>
      <c r="E38" s="36">
        <f t="shared" si="2"/>
        <v>2.3313999999999995</v>
      </c>
      <c r="F38" s="36">
        <f t="shared" si="2"/>
        <v>13.019000000000002</v>
      </c>
      <c r="G38" s="36">
        <f t="shared" si="2"/>
        <v>15.643</v>
      </c>
      <c r="H38" s="36">
        <f t="shared" si="2"/>
        <v>18.426</v>
      </c>
      <c r="I38" s="36">
        <f t="shared" si="2"/>
        <v>22.357</v>
      </c>
      <c r="J38" s="36">
        <f t="shared" si="2"/>
        <v>21.978000000000005</v>
      </c>
      <c r="K38" s="36">
        <f t="shared" si="2"/>
        <v>17.267</v>
      </c>
      <c r="L38" s="36">
        <f t="shared" si="2"/>
        <v>7.1854</v>
      </c>
      <c r="M38" s="37">
        <f t="shared" si="2"/>
        <v>0.1581</v>
      </c>
      <c r="N38" s="3"/>
    </row>
    <row r="39" spans="1:14" ht="18" customHeight="1">
      <c r="A39" s="33" t="s">
        <v>503</v>
      </c>
      <c r="B39" s="38">
        <f aca="true" t="shared" si="3" ref="B39:M39">AVERAGE(B15:B24)</f>
        <v>-1.7023</v>
      </c>
      <c r="C39" s="39">
        <f t="shared" si="3"/>
        <v>-1.7932</v>
      </c>
      <c r="D39" s="39">
        <f t="shared" si="3"/>
        <v>1.2486000000000002</v>
      </c>
      <c r="E39" s="39">
        <f t="shared" si="3"/>
        <v>7.779300000000001</v>
      </c>
      <c r="F39" s="39">
        <f t="shared" si="3"/>
        <v>12.155999999999999</v>
      </c>
      <c r="G39" s="39">
        <f t="shared" si="3"/>
        <v>16.092000000000002</v>
      </c>
      <c r="H39" s="39">
        <f t="shared" si="3"/>
        <v>20.796</v>
      </c>
      <c r="I39" s="39">
        <f t="shared" si="3"/>
        <v>23.943</v>
      </c>
      <c r="J39" s="39">
        <f t="shared" si="3"/>
        <v>22.919000000000004</v>
      </c>
      <c r="K39" s="39">
        <f t="shared" si="3"/>
        <v>11.6648</v>
      </c>
      <c r="L39" s="39">
        <f t="shared" si="3"/>
        <v>6.203000000000001</v>
      </c>
      <c r="M39" s="40">
        <f t="shared" si="3"/>
        <v>0.16540000000000007</v>
      </c>
      <c r="N39" s="3"/>
    </row>
    <row r="40" spans="1:14" ht="18" customHeight="1">
      <c r="A40" s="34" t="s">
        <v>504</v>
      </c>
      <c r="B40" s="41">
        <f aca="true" t="shared" si="4" ref="B40:M40">AVERAGE(B25:B35)</f>
        <v>-2.483454545454545</v>
      </c>
      <c r="C40" s="42">
        <f t="shared" si="4"/>
        <v>1.1448888888888888</v>
      </c>
      <c r="D40" s="42">
        <f t="shared" si="4"/>
        <v>1.6613636363636362</v>
      </c>
      <c r="E40" s="42">
        <f t="shared" si="4"/>
        <v>11.157</v>
      </c>
      <c r="F40" s="42">
        <f t="shared" si="4"/>
        <v>13.60090909090909</v>
      </c>
      <c r="G40" s="42">
        <f t="shared" si="4"/>
        <v>15.384</v>
      </c>
      <c r="H40" s="42">
        <f t="shared" si="4"/>
        <v>22.35363636363636</v>
      </c>
      <c r="I40" s="42">
        <f t="shared" si="4"/>
        <v>23.64454545454545</v>
      </c>
      <c r="J40" s="42">
        <f t="shared" si="4"/>
        <v>18.567</v>
      </c>
      <c r="K40" s="42">
        <f t="shared" si="4"/>
        <v>10.244545454545454</v>
      </c>
      <c r="L40" s="42">
        <f t="shared" si="4"/>
        <v>3.8115</v>
      </c>
      <c r="M40" s="43">
        <f t="shared" si="4"/>
        <v>-0.21490909090909077</v>
      </c>
      <c r="N40" s="3"/>
    </row>
    <row r="41" spans="1:14" ht="18" customHeight="1">
      <c r="A41" s="32" t="s">
        <v>508</v>
      </c>
      <c r="B41" s="99">
        <f aca="true" t="shared" si="5" ref="B41:M41">COUNTIF(B5:B35,B45)</f>
        <v>27</v>
      </c>
      <c r="C41" s="101">
        <f t="shared" si="5"/>
        <v>20</v>
      </c>
      <c r="D41" s="101">
        <f t="shared" si="5"/>
        <v>7</v>
      </c>
      <c r="E41" s="101">
        <f t="shared" si="5"/>
        <v>2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 t="shared" si="5"/>
        <v>0</v>
      </c>
      <c r="K41" s="101">
        <f t="shared" si="5"/>
        <v>0</v>
      </c>
      <c r="L41" s="101">
        <f t="shared" si="5"/>
        <v>0</v>
      </c>
      <c r="M41" s="102">
        <f t="shared" si="5"/>
        <v>17</v>
      </c>
      <c r="N41" s="3"/>
    </row>
    <row r="42" spans="1:14" ht="18" customHeight="1">
      <c r="A42" s="34" t="s">
        <v>509</v>
      </c>
      <c r="B42" s="100">
        <f aca="true" t="shared" si="6" ref="B42:M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3</v>
      </c>
      <c r="I42" s="103">
        <f t="shared" si="6"/>
        <v>2</v>
      </c>
      <c r="J42" s="103">
        <f t="shared" si="6"/>
        <v>0</v>
      </c>
      <c r="K42" s="103">
        <f t="shared" si="6"/>
        <v>0</v>
      </c>
      <c r="L42" s="103">
        <f t="shared" si="6"/>
        <v>0</v>
      </c>
      <c r="M42" s="50">
        <f t="shared" si="6"/>
        <v>0</v>
      </c>
      <c r="N42" s="3"/>
    </row>
    <row r="43" spans="1:14" ht="18" customHeight="1">
      <c r="A43" s="56" t="s">
        <v>505</v>
      </c>
      <c r="B43" s="57">
        <v>0.21322580645161296</v>
      </c>
      <c r="C43" s="58">
        <v>0.1885426929392447</v>
      </c>
      <c r="D43" s="58">
        <v>2.609591397849462</v>
      </c>
      <c r="E43" s="58">
        <v>7.691111111111111</v>
      </c>
      <c r="F43" s="58">
        <v>12.209784946236558</v>
      </c>
      <c r="G43" s="58">
        <v>16.246888888888886</v>
      </c>
      <c r="H43" s="58">
        <v>20.110215053763444</v>
      </c>
      <c r="I43" s="58">
        <v>22</v>
      </c>
      <c r="J43" s="58">
        <v>18.810666666666673</v>
      </c>
      <c r="K43" s="58">
        <v>13.167096774193547</v>
      </c>
      <c r="L43" s="58">
        <v>7.7</v>
      </c>
      <c r="M43" s="59">
        <v>2.774086021505376</v>
      </c>
      <c r="N43" s="3"/>
    </row>
    <row r="44" spans="1:13" ht="12" customHeight="1">
      <c r="A44" s="2" t="s">
        <v>511</v>
      </c>
      <c r="B44" s="49" t="s">
        <v>489</v>
      </c>
      <c r="C44" s="49" t="s">
        <v>490</v>
      </c>
      <c r="D44" s="49" t="s">
        <v>491</v>
      </c>
      <c r="E44" s="49" t="s">
        <v>492</v>
      </c>
      <c r="F44" s="49" t="s">
        <v>493</v>
      </c>
      <c r="G44" s="49" t="s">
        <v>494</v>
      </c>
      <c r="H44" s="49" t="s">
        <v>495</v>
      </c>
      <c r="I44" s="49" t="s">
        <v>496</v>
      </c>
      <c r="J44" s="49" t="s">
        <v>497</v>
      </c>
      <c r="K44" s="49" t="s">
        <v>498</v>
      </c>
      <c r="L44" s="49" t="s">
        <v>499</v>
      </c>
      <c r="M44" s="49" t="s">
        <v>500</v>
      </c>
    </row>
    <row r="45" spans="2:13" ht="12" customHeight="1">
      <c r="B45" s="3" t="s">
        <v>512</v>
      </c>
      <c r="C45" s="3" t="s">
        <v>512</v>
      </c>
      <c r="D45" s="3" t="s">
        <v>512</v>
      </c>
      <c r="E45" s="3" t="s">
        <v>512</v>
      </c>
      <c r="F45" s="3" t="s">
        <v>512</v>
      </c>
      <c r="G45" s="3" t="s">
        <v>512</v>
      </c>
      <c r="H45" s="3" t="s">
        <v>512</v>
      </c>
      <c r="I45" s="3" t="s">
        <v>512</v>
      </c>
      <c r="J45" s="3" t="s">
        <v>512</v>
      </c>
      <c r="K45" s="3" t="s">
        <v>512</v>
      </c>
      <c r="L45" s="3" t="s">
        <v>512</v>
      </c>
      <c r="M45" s="3" t="s">
        <v>512</v>
      </c>
    </row>
    <row r="47" spans="1:13" ht="12" customHeight="1">
      <c r="A47" s="2" t="s">
        <v>513</v>
      </c>
      <c r="B47" s="49" t="s">
        <v>489</v>
      </c>
      <c r="C47" s="49" t="s">
        <v>490</v>
      </c>
      <c r="D47" s="49" t="s">
        <v>491</v>
      </c>
      <c r="E47" s="49" t="s">
        <v>492</v>
      </c>
      <c r="F47" s="49" t="s">
        <v>493</v>
      </c>
      <c r="G47" s="49" t="s">
        <v>494</v>
      </c>
      <c r="H47" s="49" t="s">
        <v>495</v>
      </c>
      <c r="I47" s="49" t="s">
        <v>496</v>
      </c>
      <c r="J47" s="49" t="s">
        <v>497</v>
      </c>
      <c r="K47" s="49" t="s">
        <v>498</v>
      </c>
      <c r="L47" s="49" t="s">
        <v>499</v>
      </c>
      <c r="M47" s="49" t="s">
        <v>500</v>
      </c>
    </row>
    <row r="48" spans="2:13" ht="12" customHeight="1">
      <c r="B48" s="3" t="s">
        <v>514</v>
      </c>
      <c r="C48" s="3" t="s">
        <v>514</v>
      </c>
      <c r="D48" s="3" t="s">
        <v>514</v>
      </c>
      <c r="E48" s="3" t="s">
        <v>514</v>
      </c>
      <c r="F48" s="3" t="s">
        <v>514</v>
      </c>
      <c r="G48" s="3" t="s">
        <v>514</v>
      </c>
      <c r="H48" s="3" t="s">
        <v>514</v>
      </c>
      <c r="I48" s="3" t="s">
        <v>514</v>
      </c>
      <c r="J48" s="3" t="s">
        <v>514</v>
      </c>
      <c r="K48" s="3" t="s">
        <v>514</v>
      </c>
      <c r="L48" s="3" t="s">
        <v>514</v>
      </c>
      <c r="M48" s="3" t="s">
        <v>514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/>
  <headerFooter alignWithMargins="0">
    <oddHeader xml:space="preserve">&amp;L </oddHeader>
    <oddFooter>&amp;C&amp;"Times New Roman,標準"&amp;9- 10 -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2012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-2.468</v>
      </c>
      <c r="C3" s="116">
        <v>-2.689</v>
      </c>
      <c r="D3" s="116">
        <v>-2.963</v>
      </c>
      <c r="E3" s="116">
        <v>-2.963</v>
      </c>
      <c r="F3" s="116">
        <v>-3.069</v>
      </c>
      <c r="G3" s="116">
        <v>-3.585</v>
      </c>
      <c r="H3" s="116">
        <v>-2.099</v>
      </c>
      <c r="I3" s="116">
        <v>-2.268</v>
      </c>
      <c r="J3" s="116">
        <v>-0.011</v>
      </c>
      <c r="K3" s="116">
        <v>4.202</v>
      </c>
      <c r="L3" s="116">
        <v>7.21</v>
      </c>
      <c r="M3" s="116">
        <v>9.08</v>
      </c>
      <c r="N3" s="116">
        <v>10.03</v>
      </c>
      <c r="O3" s="116">
        <v>9.4</v>
      </c>
      <c r="P3" s="116">
        <v>9.18</v>
      </c>
      <c r="Q3" s="116">
        <v>4.198</v>
      </c>
      <c r="R3" s="116">
        <v>3.672</v>
      </c>
      <c r="S3" s="116">
        <v>1.941</v>
      </c>
      <c r="T3" s="116">
        <v>2.764</v>
      </c>
      <c r="U3" s="116">
        <v>2.015</v>
      </c>
      <c r="V3" s="116">
        <v>1.498</v>
      </c>
      <c r="W3" s="116">
        <v>0.39</v>
      </c>
      <c r="X3" s="116">
        <v>0.369</v>
      </c>
      <c r="Y3" s="116">
        <v>-0.707</v>
      </c>
      <c r="Z3" s="117">
        <f aca="true" t="shared" si="0" ref="Z3:Z31">AVERAGE(B3:Y3)</f>
        <v>1.7969583333333332</v>
      </c>
      <c r="AA3" s="118">
        <v>10.84</v>
      </c>
      <c r="AB3" s="119" t="s">
        <v>78</v>
      </c>
      <c r="AC3" s="118">
        <v>-3.901</v>
      </c>
      <c r="AD3" s="120" t="s">
        <v>79</v>
      </c>
    </row>
    <row r="4" spans="1:30" ht="11.25" customHeight="1">
      <c r="A4" s="78">
        <v>2</v>
      </c>
      <c r="B4" s="116">
        <v>-1.371</v>
      </c>
      <c r="C4" s="116">
        <v>-1.909</v>
      </c>
      <c r="D4" s="116">
        <v>-2.531</v>
      </c>
      <c r="E4" s="116">
        <v>-2.046</v>
      </c>
      <c r="F4" s="116">
        <v>-2.605</v>
      </c>
      <c r="G4" s="116">
        <v>-3.258</v>
      </c>
      <c r="H4" s="116">
        <v>-3.132</v>
      </c>
      <c r="I4" s="116">
        <v>-1.118</v>
      </c>
      <c r="J4" s="116">
        <v>1.794</v>
      </c>
      <c r="K4" s="116">
        <v>2.986</v>
      </c>
      <c r="L4" s="116">
        <v>4.848</v>
      </c>
      <c r="M4" s="116">
        <v>4.996</v>
      </c>
      <c r="N4" s="116">
        <v>3.843</v>
      </c>
      <c r="O4" s="116">
        <v>3.811</v>
      </c>
      <c r="P4" s="116">
        <v>3.928</v>
      </c>
      <c r="Q4" s="116">
        <v>3.485</v>
      </c>
      <c r="R4" s="116">
        <v>2.238</v>
      </c>
      <c r="S4" s="121">
        <v>0.802</v>
      </c>
      <c r="T4" s="116">
        <v>-0.264</v>
      </c>
      <c r="U4" s="116">
        <v>-0.285</v>
      </c>
      <c r="V4" s="116">
        <v>-0.813</v>
      </c>
      <c r="W4" s="116">
        <v>-1.382</v>
      </c>
      <c r="X4" s="116">
        <v>-1.741</v>
      </c>
      <c r="Y4" s="116">
        <v>-2.458</v>
      </c>
      <c r="Z4" s="117">
        <f t="shared" si="0"/>
        <v>0.32575</v>
      </c>
      <c r="AA4" s="118">
        <v>5.789</v>
      </c>
      <c r="AB4" s="119" t="s">
        <v>41</v>
      </c>
      <c r="AC4" s="118">
        <v>-3.637</v>
      </c>
      <c r="AD4" s="120" t="s">
        <v>80</v>
      </c>
    </row>
    <row r="5" spans="1:30" ht="11.25" customHeight="1">
      <c r="A5" s="78">
        <v>3</v>
      </c>
      <c r="B5" s="116">
        <v>-2.849</v>
      </c>
      <c r="C5" s="116">
        <v>-3.978</v>
      </c>
      <c r="D5" s="116">
        <v>-2.543</v>
      </c>
      <c r="E5" s="116">
        <v>-5.064</v>
      </c>
      <c r="F5" s="116">
        <v>-5.275</v>
      </c>
      <c r="G5" s="116">
        <v>-5.087</v>
      </c>
      <c r="H5" s="116">
        <v>-4.981</v>
      </c>
      <c r="I5" s="116">
        <v>-3.061</v>
      </c>
      <c r="J5" s="116">
        <v>-0.876</v>
      </c>
      <c r="K5" s="116">
        <v>1.879</v>
      </c>
      <c r="L5" s="116">
        <v>2.713</v>
      </c>
      <c r="M5" s="116">
        <v>4.668</v>
      </c>
      <c r="N5" s="116">
        <v>3.949</v>
      </c>
      <c r="O5" s="116">
        <v>4.436</v>
      </c>
      <c r="P5" s="116">
        <v>4.795</v>
      </c>
      <c r="Q5" s="116">
        <v>4.383</v>
      </c>
      <c r="R5" s="116">
        <v>4.108</v>
      </c>
      <c r="S5" s="116">
        <v>2.629</v>
      </c>
      <c r="T5" s="116">
        <v>2.323</v>
      </c>
      <c r="U5" s="116">
        <v>0.559</v>
      </c>
      <c r="V5" s="116">
        <v>-0.496</v>
      </c>
      <c r="W5" s="116">
        <v>-1.245</v>
      </c>
      <c r="X5" s="116">
        <v>-1.963</v>
      </c>
      <c r="Y5" s="116">
        <v>-1.921</v>
      </c>
      <c r="Z5" s="117">
        <f t="shared" si="0"/>
        <v>-0.12070833333333315</v>
      </c>
      <c r="AA5" s="118">
        <v>6.582</v>
      </c>
      <c r="AB5" s="119" t="s">
        <v>81</v>
      </c>
      <c r="AC5" s="118">
        <v>-6.183</v>
      </c>
      <c r="AD5" s="120" t="s">
        <v>82</v>
      </c>
    </row>
    <row r="6" spans="1:30" ht="11.25" customHeight="1">
      <c r="A6" s="78">
        <v>4</v>
      </c>
      <c r="B6" s="116">
        <v>-2.723</v>
      </c>
      <c r="C6" s="116">
        <v>-3.324</v>
      </c>
      <c r="D6" s="116">
        <v>-3.852</v>
      </c>
      <c r="E6" s="116">
        <v>-4.274</v>
      </c>
      <c r="F6" s="116">
        <v>-4.422</v>
      </c>
      <c r="G6" s="116">
        <v>-4.58</v>
      </c>
      <c r="H6" s="116">
        <v>-2.882</v>
      </c>
      <c r="I6" s="116">
        <v>-3.198</v>
      </c>
      <c r="J6" s="116">
        <v>-0.465</v>
      </c>
      <c r="K6" s="116">
        <v>5.072</v>
      </c>
      <c r="L6" s="116">
        <v>9.07</v>
      </c>
      <c r="M6" s="116">
        <v>9.21</v>
      </c>
      <c r="N6" s="116">
        <v>8.76</v>
      </c>
      <c r="O6" s="116">
        <v>9</v>
      </c>
      <c r="P6" s="116">
        <v>8.95</v>
      </c>
      <c r="Q6" s="116">
        <v>9.34</v>
      </c>
      <c r="R6" s="116">
        <v>8.02</v>
      </c>
      <c r="S6" s="116">
        <v>6.561</v>
      </c>
      <c r="T6" s="116">
        <v>5.006</v>
      </c>
      <c r="U6" s="116">
        <v>3.019</v>
      </c>
      <c r="V6" s="116">
        <v>2.861</v>
      </c>
      <c r="W6" s="116">
        <v>1.404</v>
      </c>
      <c r="X6" s="116">
        <v>0.021</v>
      </c>
      <c r="Y6" s="116">
        <v>0.338</v>
      </c>
      <c r="Z6" s="117">
        <f t="shared" si="0"/>
        <v>2.3713333333333333</v>
      </c>
      <c r="AA6" s="118">
        <v>10.27</v>
      </c>
      <c r="AB6" s="119" t="s">
        <v>83</v>
      </c>
      <c r="AC6" s="118">
        <v>-5.117</v>
      </c>
      <c r="AD6" s="120" t="s">
        <v>84</v>
      </c>
    </row>
    <row r="7" spans="1:30" ht="11.25" customHeight="1">
      <c r="A7" s="78">
        <v>5</v>
      </c>
      <c r="B7" s="116">
        <v>-0.897</v>
      </c>
      <c r="C7" s="116">
        <v>-1.066</v>
      </c>
      <c r="D7" s="116">
        <v>-1.446</v>
      </c>
      <c r="E7" s="116">
        <v>-1.678</v>
      </c>
      <c r="F7" s="116">
        <v>-1.794</v>
      </c>
      <c r="G7" s="116">
        <v>-2.469</v>
      </c>
      <c r="H7" s="116">
        <v>-1.33</v>
      </c>
      <c r="I7" s="116">
        <v>0.201</v>
      </c>
      <c r="J7" s="116">
        <v>3.601</v>
      </c>
      <c r="K7" s="116">
        <v>5.525</v>
      </c>
      <c r="L7" s="116">
        <v>6.265</v>
      </c>
      <c r="M7" s="116">
        <v>6.041</v>
      </c>
      <c r="N7" s="116">
        <v>5.861</v>
      </c>
      <c r="O7" s="116">
        <v>5.756</v>
      </c>
      <c r="P7" s="116">
        <v>6.527</v>
      </c>
      <c r="Q7" s="116">
        <v>6.272</v>
      </c>
      <c r="R7" s="116">
        <v>6.113</v>
      </c>
      <c r="S7" s="116">
        <v>5.722</v>
      </c>
      <c r="T7" s="116">
        <v>5.267</v>
      </c>
      <c r="U7" s="116">
        <v>4.654</v>
      </c>
      <c r="V7" s="116">
        <v>4.273</v>
      </c>
      <c r="W7" s="116">
        <v>3.905</v>
      </c>
      <c r="X7" s="116">
        <v>3.81</v>
      </c>
      <c r="Y7" s="116">
        <v>3.715</v>
      </c>
      <c r="Z7" s="117">
        <f t="shared" si="0"/>
        <v>3.0345</v>
      </c>
      <c r="AA7" s="118">
        <v>7.23</v>
      </c>
      <c r="AB7" s="119" t="s">
        <v>85</v>
      </c>
      <c r="AC7" s="118">
        <v>-2.553</v>
      </c>
      <c r="AD7" s="120" t="s">
        <v>86</v>
      </c>
    </row>
    <row r="8" spans="1:30" ht="11.25" customHeight="1">
      <c r="A8" s="78">
        <v>6</v>
      </c>
      <c r="B8" s="116">
        <v>4.086</v>
      </c>
      <c r="C8" s="116">
        <v>3.811</v>
      </c>
      <c r="D8" s="116">
        <v>3.591</v>
      </c>
      <c r="E8" s="116">
        <v>3.432</v>
      </c>
      <c r="F8" s="116">
        <v>2.988</v>
      </c>
      <c r="G8" s="116">
        <v>0.211</v>
      </c>
      <c r="H8" s="116">
        <v>1.689</v>
      </c>
      <c r="I8" s="116">
        <v>5.27</v>
      </c>
      <c r="J8" s="116">
        <v>6.049</v>
      </c>
      <c r="K8" s="116">
        <v>8.06</v>
      </c>
      <c r="L8" s="116">
        <v>8.25</v>
      </c>
      <c r="M8" s="116">
        <v>8.23</v>
      </c>
      <c r="N8" s="116">
        <v>7.32</v>
      </c>
      <c r="O8" s="116">
        <v>6.723</v>
      </c>
      <c r="P8" s="116">
        <v>6.215</v>
      </c>
      <c r="Q8" s="116">
        <v>5.961</v>
      </c>
      <c r="R8" s="116">
        <v>6.005</v>
      </c>
      <c r="S8" s="116">
        <v>5.688</v>
      </c>
      <c r="T8" s="116">
        <v>5.508</v>
      </c>
      <c r="U8" s="116">
        <v>5.234</v>
      </c>
      <c r="V8" s="116">
        <v>5.097</v>
      </c>
      <c r="W8" s="116">
        <v>4.812</v>
      </c>
      <c r="X8" s="116">
        <v>4.854</v>
      </c>
      <c r="Y8" s="116">
        <v>4.875</v>
      </c>
      <c r="Z8" s="117">
        <f t="shared" si="0"/>
        <v>5.164958333333333</v>
      </c>
      <c r="AA8" s="118">
        <v>9.06</v>
      </c>
      <c r="AB8" s="119" t="s">
        <v>87</v>
      </c>
      <c r="AC8" s="118">
        <v>-0.296</v>
      </c>
      <c r="AD8" s="120" t="s">
        <v>88</v>
      </c>
    </row>
    <row r="9" spans="1:30" ht="11.25" customHeight="1">
      <c r="A9" s="78">
        <v>7</v>
      </c>
      <c r="B9" s="116">
        <v>4.569</v>
      </c>
      <c r="C9" s="116">
        <v>4.622</v>
      </c>
      <c r="D9" s="116">
        <v>4.654</v>
      </c>
      <c r="E9" s="116">
        <v>4.496</v>
      </c>
      <c r="F9" s="116">
        <v>4.57</v>
      </c>
      <c r="G9" s="116">
        <v>4.685</v>
      </c>
      <c r="H9" s="116">
        <v>4.866</v>
      </c>
      <c r="I9" s="116">
        <v>5.933</v>
      </c>
      <c r="J9" s="116">
        <v>7.56</v>
      </c>
      <c r="K9" s="116">
        <v>7.15</v>
      </c>
      <c r="L9" s="116">
        <v>7.27</v>
      </c>
      <c r="M9" s="116">
        <v>7.18</v>
      </c>
      <c r="N9" s="116">
        <v>7.26</v>
      </c>
      <c r="O9" s="116">
        <v>7.07</v>
      </c>
      <c r="P9" s="116">
        <v>7.38</v>
      </c>
      <c r="Q9" s="116">
        <v>7.37</v>
      </c>
      <c r="R9" s="116">
        <v>7.51</v>
      </c>
      <c r="S9" s="116">
        <v>7.53</v>
      </c>
      <c r="T9" s="116">
        <v>7.49</v>
      </c>
      <c r="U9" s="116">
        <v>7.61</v>
      </c>
      <c r="V9" s="116">
        <v>7.59</v>
      </c>
      <c r="W9" s="116">
        <v>6.34</v>
      </c>
      <c r="X9" s="116">
        <v>5.613</v>
      </c>
      <c r="Y9" s="116">
        <v>5.286</v>
      </c>
      <c r="Z9" s="117">
        <f t="shared" si="0"/>
        <v>6.316833333333334</v>
      </c>
      <c r="AA9" s="118">
        <v>8.09</v>
      </c>
      <c r="AB9" s="119" t="s">
        <v>89</v>
      </c>
      <c r="AC9" s="118">
        <v>4.252</v>
      </c>
      <c r="AD9" s="120" t="s">
        <v>90</v>
      </c>
    </row>
    <row r="10" spans="1:30" ht="11.25" customHeight="1">
      <c r="A10" s="78">
        <v>8</v>
      </c>
      <c r="B10" s="116">
        <v>5.116</v>
      </c>
      <c r="C10" s="116">
        <v>5.686</v>
      </c>
      <c r="D10" s="116">
        <v>5.148</v>
      </c>
      <c r="E10" s="116">
        <v>5.095</v>
      </c>
      <c r="F10" s="116">
        <v>5.212</v>
      </c>
      <c r="G10" s="116">
        <v>3.333</v>
      </c>
      <c r="H10" s="116">
        <v>2.573</v>
      </c>
      <c r="I10" s="116">
        <v>2.383</v>
      </c>
      <c r="J10" s="116">
        <v>2.668</v>
      </c>
      <c r="K10" s="116">
        <v>3.186</v>
      </c>
      <c r="L10" s="116">
        <v>4.234</v>
      </c>
      <c r="M10" s="116">
        <v>5.067</v>
      </c>
      <c r="N10" s="116">
        <v>5.52</v>
      </c>
      <c r="O10" s="116">
        <v>5.618</v>
      </c>
      <c r="P10" s="116">
        <v>6.145</v>
      </c>
      <c r="Q10" s="116">
        <v>5.889</v>
      </c>
      <c r="R10" s="116">
        <v>5.464</v>
      </c>
      <c r="S10" s="116">
        <v>5.097</v>
      </c>
      <c r="T10" s="116">
        <v>3.798</v>
      </c>
      <c r="U10" s="116">
        <v>2.765</v>
      </c>
      <c r="V10" s="116">
        <v>2.48</v>
      </c>
      <c r="W10" s="116">
        <v>1.361</v>
      </c>
      <c r="X10" s="116">
        <v>-0.158</v>
      </c>
      <c r="Y10" s="116">
        <v>-0.981</v>
      </c>
      <c r="Z10" s="117">
        <f t="shared" si="0"/>
        <v>3.862458333333334</v>
      </c>
      <c r="AA10" s="118">
        <v>6.493</v>
      </c>
      <c r="AB10" s="119" t="s">
        <v>91</v>
      </c>
      <c r="AC10" s="118">
        <v>-1.023</v>
      </c>
      <c r="AD10" s="120" t="s">
        <v>92</v>
      </c>
    </row>
    <row r="11" spans="1:30" ht="11.25" customHeight="1">
      <c r="A11" s="78">
        <v>9</v>
      </c>
      <c r="B11" s="116">
        <v>-1.403</v>
      </c>
      <c r="C11" s="116">
        <v>-1.656</v>
      </c>
      <c r="D11" s="116">
        <v>-2.299</v>
      </c>
      <c r="E11" s="116">
        <v>-2.268</v>
      </c>
      <c r="F11" s="116">
        <v>-2.405</v>
      </c>
      <c r="G11" s="116">
        <v>-2.68</v>
      </c>
      <c r="H11" s="116">
        <v>-2.975</v>
      </c>
      <c r="I11" s="116">
        <v>-1.615</v>
      </c>
      <c r="J11" s="116">
        <v>1.51</v>
      </c>
      <c r="K11" s="116">
        <v>3.053</v>
      </c>
      <c r="L11" s="116">
        <v>4.044</v>
      </c>
      <c r="M11" s="116">
        <v>5.438</v>
      </c>
      <c r="N11" s="116">
        <v>4.381</v>
      </c>
      <c r="O11" s="116">
        <v>5.586</v>
      </c>
      <c r="P11" s="116">
        <v>5.701</v>
      </c>
      <c r="Q11" s="116">
        <v>5.606</v>
      </c>
      <c r="R11" s="116">
        <v>4.127</v>
      </c>
      <c r="S11" s="116">
        <v>2.185</v>
      </c>
      <c r="T11" s="116">
        <v>0.907</v>
      </c>
      <c r="U11" s="116">
        <v>0.074</v>
      </c>
      <c r="V11" s="116">
        <v>-0.295</v>
      </c>
      <c r="W11" s="116">
        <v>-1.023</v>
      </c>
      <c r="X11" s="116">
        <v>-1.107</v>
      </c>
      <c r="Y11" s="116">
        <v>-1.371</v>
      </c>
      <c r="Z11" s="117">
        <f t="shared" si="0"/>
        <v>0.8964583333333334</v>
      </c>
      <c r="AA11" s="118">
        <v>6.379</v>
      </c>
      <c r="AB11" s="119" t="s">
        <v>34</v>
      </c>
      <c r="AC11" s="118">
        <v>-3.028</v>
      </c>
      <c r="AD11" s="120" t="s">
        <v>93</v>
      </c>
    </row>
    <row r="12" spans="1:30" ht="11.25" customHeight="1">
      <c r="A12" s="82">
        <v>10</v>
      </c>
      <c r="B12" s="122">
        <v>-1.455</v>
      </c>
      <c r="C12" s="122">
        <v>-1.572</v>
      </c>
      <c r="D12" s="122">
        <v>-2.268</v>
      </c>
      <c r="E12" s="122">
        <v>-2.332</v>
      </c>
      <c r="F12" s="122">
        <v>-2.374</v>
      </c>
      <c r="G12" s="122">
        <v>-3.017</v>
      </c>
      <c r="H12" s="122">
        <v>-2.754</v>
      </c>
      <c r="I12" s="122">
        <v>-1.889</v>
      </c>
      <c r="J12" s="122">
        <v>1.077</v>
      </c>
      <c r="K12" s="122">
        <v>3.948</v>
      </c>
      <c r="L12" s="122">
        <v>6.633</v>
      </c>
      <c r="M12" s="122">
        <v>7.41</v>
      </c>
      <c r="N12" s="122">
        <v>7.33</v>
      </c>
      <c r="O12" s="122">
        <v>6.96</v>
      </c>
      <c r="P12" s="122">
        <v>6.866</v>
      </c>
      <c r="Q12" s="122">
        <v>6.084</v>
      </c>
      <c r="R12" s="122">
        <v>4.59</v>
      </c>
      <c r="S12" s="122">
        <v>2.797</v>
      </c>
      <c r="T12" s="122">
        <v>2.649</v>
      </c>
      <c r="U12" s="122">
        <v>2.047</v>
      </c>
      <c r="V12" s="122">
        <v>1.456</v>
      </c>
      <c r="W12" s="122">
        <v>0.981</v>
      </c>
      <c r="X12" s="122">
        <v>0.507</v>
      </c>
      <c r="Y12" s="122">
        <v>0.464</v>
      </c>
      <c r="Z12" s="123">
        <f t="shared" si="0"/>
        <v>1.8390833333333336</v>
      </c>
      <c r="AA12" s="105">
        <v>9.24</v>
      </c>
      <c r="AB12" s="124" t="s">
        <v>94</v>
      </c>
      <c r="AC12" s="105">
        <v>-3.239</v>
      </c>
      <c r="AD12" s="125" t="s">
        <v>95</v>
      </c>
    </row>
    <row r="13" spans="1:30" ht="11.25" customHeight="1">
      <c r="A13" s="78">
        <v>11</v>
      </c>
      <c r="B13" s="116">
        <v>0.074</v>
      </c>
      <c r="C13" s="116">
        <v>-0.116</v>
      </c>
      <c r="D13" s="116">
        <v>0.232</v>
      </c>
      <c r="E13" s="116">
        <v>0</v>
      </c>
      <c r="F13" s="116">
        <v>-0.981</v>
      </c>
      <c r="G13" s="116">
        <v>-1.931</v>
      </c>
      <c r="H13" s="116">
        <v>-1.425</v>
      </c>
      <c r="I13" s="116">
        <v>0.401</v>
      </c>
      <c r="J13" s="116">
        <v>2.385</v>
      </c>
      <c r="K13" s="116">
        <v>4.306</v>
      </c>
      <c r="L13" s="116">
        <v>5.487</v>
      </c>
      <c r="M13" s="116">
        <v>6.238</v>
      </c>
      <c r="N13" s="116">
        <v>5.699</v>
      </c>
      <c r="O13" s="116">
        <v>6.119</v>
      </c>
      <c r="P13" s="116">
        <v>6.117</v>
      </c>
      <c r="Q13" s="116">
        <v>6.13</v>
      </c>
      <c r="R13" s="116">
        <v>5.783</v>
      </c>
      <c r="S13" s="116">
        <v>4.442</v>
      </c>
      <c r="T13" s="116">
        <v>3.281</v>
      </c>
      <c r="U13" s="116">
        <v>3.196</v>
      </c>
      <c r="V13" s="116">
        <v>1.834</v>
      </c>
      <c r="W13" s="116">
        <v>1.855</v>
      </c>
      <c r="X13" s="116">
        <v>4.027</v>
      </c>
      <c r="Y13" s="116">
        <v>0.853</v>
      </c>
      <c r="Z13" s="117">
        <f t="shared" si="0"/>
        <v>2.666916666666667</v>
      </c>
      <c r="AA13" s="118">
        <v>7.12</v>
      </c>
      <c r="AB13" s="119" t="s">
        <v>96</v>
      </c>
      <c r="AC13" s="118">
        <v>-1.984</v>
      </c>
      <c r="AD13" s="120" t="s">
        <v>97</v>
      </c>
    </row>
    <row r="14" spans="1:30" ht="11.25" customHeight="1">
      <c r="A14" s="78">
        <v>12</v>
      </c>
      <c r="B14" s="116">
        <v>0.095</v>
      </c>
      <c r="C14" s="116">
        <v>-0.875</v>
      </c>
      <c r="D14" s="116">
        <v>-0.833</v>
      </c>
      <c r="E14" s="116">
        <v>-1.614</v>
      </c>
      <c r="F14" s="116">
        <v>-2.141</v>
      </c>
      <c r="G14" s="116">
        <v>-2.036</v>
      </c>
      <c r="H14" s="116">
        <v>-2.332</v>
      </c>
      <c r="I14" s="116">
        <v>-0.77</v>
      </c>
      <c r="J14" s="116">
        <v>2.481</v>
      </c>
      <c r="K14" s="116">
        <v>5.48</v>
      </c>
      <c r="L14" s="116">
        <v>6.052</v>
      </c>
      <c r="M14" s="116">
        <v>7.22</v>
      </c>
      <c r="N14" s="116">
        <v>6.284</v>
      </c>
      <c r="O14" s="116">
        <v>6.241</v>
      </c>
      <c r="P14" s="116">
        <v>5.86</v>
      </c>
      <c r="Q14" s="116">
        <v>5.226</v>
      </c>
      <c r="R14" s="116">
        <v>3.948</v>
      </c>
      <c r="S14" s="116">
        <v>2.586</v>
      </c>
      <c r="T14" s="116">
        <v>2.058</v>
      </c>
      <c r="U14" s="116">
        <v>1.446</v>
      </c>
      <c r="V14" s="116">
        <v>0.57</v>
      </c>
      <c r="W14" s="116">
        <v>0.095</v>
      </c>
      <c r="X14" s="116">
        <v>-1.108</v>
      </c>
      <c r="Y14" s="116">
        <v>-1.593</v>
      </c>
      <c r="Z14" s="117">
        <f t="shared" si="0"/>
        <v>1.7641666666666669</v>
      </c>
      <c r="AA14" s="118">
        <v>7.94</v>
      </c>
      <c r="AB14" s="119" t="s">
        <v>98</v>
      </c>
      <c r="AC14" s="118">
        <v>-2.648</v>
      </c>
      <c r="AD14" s="120" t="s">
        <v>99</v>
      </c>
    </row>
    <row r="15" spans="1:30" ht="11.25" customHeight="1">
      <c r="A15" s="78">
        <v>13</v>
      </c>
      <c r="B15" s="116">
        <v>-1.192</v>
      </c>
      <c r="C15" s="116">
        <v>-1.752</v>
      </c>
      <c r="D15" s="116">
        <v>-2.363</v>
      </c>
      <c r="E15" s="116">
        <v>-1.403</v>
      </c>
      <c r="F15" s="116">
        <v>-1.551</v>
      </c>
      <c r="G15" s="116">
        <v>-1.15</v>
      </c>
      <c r="H15" s="116">
        <v>0.253</v>
      </c>
      <c r="I15" s="116">
        <v>0.317</v>
      </c>
      <c r="J15" s="116">
        <v>1.858</v>
      </c>
      <c r="K15" s="116">
        <v>3.115</v>
      </c>
      <c r="L15" s="116">
        <v>5.789</v>
      </c>
      <c r="M15" s="116">
        <v>6.021</v>
      </c>
      <c r="N15" s="116">
        <v>6.316</v>
      </c>
      <c r="O15" s="116">
        <v>6.483</v>
      </c>
      <c r="P15" s="116">
        <v>6.356</v>
      </c>
      <c r="Q15" s="116">
        <v>6.505</v>
      </c>
      <c r="R15" s="116">
        <v>6.347</v>
      </c>
      <c r="S15" s="116">
        <v>6.633</v>
      </c>
      <c r="T15" s="116">
        <v>6.367</v>
      </c>
      <c r="U15" s="116">
        <v>6.164</v>
      </c>
      <c r="V15" s="116">
        <v>5.91</v>
      </c>
      <c r="W15" s="116">
        <v>4.717</v>
      </c>
      <c r="X15" s="116">
        <v>4.432</v>
      </c>
      <c r="Y15" s="116">
        <v>4.302</v>
      </c>
      <c r="Z15" s="117">
        <f t="shared" si="0"/>
        <v>3.2697500000000006</v>
      </c>
      <c r="AA15" s="118">
        <v>6.749</v>
      </c>
      <c r="AB15" s="119" t="s">
        <v>100</v>
      </c>
      <c r="AC15" s="118">
        <v>-2.563</v>
      </c>
      <c r="AD15" s="120" t="s">
        <v>101</v>
      </c>
    </row>
    <row r="16" spans="1:30" ht="11.25" customHeight="1">
      <c r="A16" s="78">
        <v>14</v>
      </c>
      <c r="B16" s="116">
        <v>4.388</v>
      </c>
      <c r="C16" s="116">
        <v>5.699</v>
      </c>
      <c r="D16" s="116">
        <v>5.445</v>
      </c>
      <c r="E16" s="116">
        <v>5.234</v>
      </c>
      <c r="F16" s="116">
        <v>4.674</v>
      </c>
      <c r="G16" s="116">
        <v>4.548</v>
      </c>
      <c r="H16" s="116">
        <v>4.632</v>
      </c>
      <c r="I16" s="116">
        <v>4.918</v>
      </c>
      <c r="J16" s="116">
        <v>5.868</v>
      </c>
      <c r="K16" s="116">
        <v>5.848</v>
      </c>
      <c r="L16" s="116">
        <v>5.773</v>
      </c>
      <c r="M16" s="116">
        <v>5.878</v>
      </c>
      <c r="N16" s="116">
        <v>6.017</v>
      </c>
      <c r="O16" s="116">
        <v>5.88</v>
      </c>
      <c r="P16" s="116">
        <v>5.373</v>
      </c>
      <c r="Q16" s="116">
        <v>4.866</v>
      </c>
      <c r="R16" s="116">
        <v>4.412</v>
      </c>
      <c r="S16" s="116">
        <v>4.032</v>
      </c>
      <c r="T16" s="116">
        <v>3.388</v>
      </c>
      <c r="U16" s="116">
        <v>3.103</v>
      </c>
      <c r="V16" s="116">
        <v>3.134</v>
      </c>
      <c r="W16" s="116">
        <v>3.409</v>
      </c>
      <c r="X16" s="116">
        <v>3.631</v>
      </c>
      <c r="Y16" s="116">
        <v>3.757</v>
      </c>
      <c r="Z16" s="117">
        <f t="shared" si="0"/>
        <v>4.746125</v>
      </c>
      <c r="AA16" s="118">
        <v>6.164</v>
      </c>
      <c r="AB16" s="119" t="s">
        <v>102</v>
      </c>
      <c r="AC16" s="118">
        <v>3.05</v>
      </c>
      <c r="AD16" s="120" t="s">
        <v>103</v>
      </c>
    </row>
    <row r="17" spans="1:30" ht="11.25" customHeight="1">
      <c r="A17" s="78">
        <v>15</v>
      </c>
      <c r="B17" s="116">
        <v>3.567</v>
      </c>
      <c r="C17" s="116">
        <v>3.324</v>
      </c>
      <c r="D17" s="116">
        <v>3.293</v>
      </c>
      <c r="E17" s="116">
        <v>3.461</v>
      </c>
      <c r="F17" s="116">
        <v>3.367</v>
      </c>
      <c r="G17" s="116">
        <v>3.134</v>
      </c>
      <c r="H17" s="116">
        <v>3.113</v>
      </c>
      <c r="I17" s="116">
        <v>3.567</v>
      </c>
      <c r="J17" s="116">
        <v>4.127</v>
      </c>
      <c r="K17" s="116">
        <v>5.027</v>
      </c>
      <c r="L17" s="116">
        <v>6.773</v>
      </c>
      <c r="M17" s="116">
        <v>7.67</v>
      </c>
      <c r="N17" s="116">
        <v>9.49</v>
      </c>
      <c r="O17" s="116">
        <v>9.63</v>
      </c>
      <c r="P17" s="116">
        <v>8.77</v>
      </c>
      <c r="Q17" s="116">
        <v>7.29</v>
      </c>
      <c r="R17" s="116">
        <v>5.729</v>
      </c>
      <c r="S17" s="116">
        <v>4.515</v>
      </c>
      <c r="T17" s="116">
        <v>3.934</v>
      </c>
      <c r="U17" s="116">
        <v>3.343</v>
      </c>
      <c r="V17" s="116">
        <v>2.552</v>
      </c>
      <c r="W17" s="116">
        <v>1.771</v>
      </c>
      <c r="X17" s="116">
        <v>1.634</v>
      </c>
      <c r="Y17" s="116">
        <v>1.835</v>
      </c>
      <c r="Z17" s="117">
        <f t="shared" si="0"/>
        <v>4.6215</v>
      </c>
      <c r="AA17" s="118">
        <v>10.4</v>
      </c>
      <c r="AB17" s="119" t="s">
        <v>104</v>
      </c>
      <c r="AC17" s="118">
        <v>1.36</v>
      </c>
      <c r="AD17" s="120" t="s">
        <v>105</v>
      </c>
    </row>
    <row r="18" spans="1:30" ht="11.25" customHeight="1">
      <c r="A18" s="78">
        <v>16</v>
      </c>
      <c r="B18" s="116">
        <v>1.413</v>
      </c>
      <c r="C18" s="116">
        <v>1.582</v>
      </c>
      <c r="D18" s="116">
        <v>1.625</v>
      </c>
      <c r="E18" s="116">
        <v>1.382</v>
      </c>
      <c r="F18" s="116">
        <v>1.361</v>
      </c>
      <c r="G18" s="116">
        <v>1.308</v>
      </c>
      <c r="H18" s="116">
        <v>1.425</v>
      </c>
      <c r="I18" s="116">
        <v>1.72</v>
      </c>
      <c r="J18" s="116">
        <v>2.29</v>
      </c>
      <c r="K18" s="116">
        <v>2.575</v>
      </c>
      <c r="L18" s="116">
        <v>2.934</v>
      </c>
      <c r="M18" s="116">
        <v>3.43</v>
      </c>
      <c r="N18" s="116">
        <v>3.81</v>
      </c>
      <c r="O18" s="116">
        <v>4.359</v>
      </c>
      <c r="P18" s="116">
        <v>4.349</v>
      </c>
      <c r="Q18" s="116">
        <v>4.328</v>
      </c>
      <c r="R18" s="116">
        <v>4.085</v>
      </c>
      <c r="S18" s="116">
        <v>3.283</v>
      </c>
      <c r="T18" s="116">
        <v>2.639</v>
      </c>
      <c r="U18" s="116">
        <v>1.14</v>
      </c>
      <c r="V18" s="116">
        <v>0.928</v>
      </c>
      <c r="W18" s="116">
        <v>0.433</v>
      </c>
      <c r="X18" s="116">
        <v>0.369</v>
      </c>
      <c r="Y18" s="116">
        <v>-0.886</v>
      </c>
      <c r="Z18" s="117">
        <f t="shared" si="0"/>
        <v>2.16175</v>
      </c>
      <c r="AA18" s="118">
        <v>4.761</v>
      </c>
      <c r="AB18" s="119" t="s">
        <v>106</v>
      </c>
      <c r="AC18" s="118">
        <v>-1.023</v>
      </c>
      <c r="AD18" s="120" t="s">
        <v>107</v>
      </c>
    </row>
    <row r="19" spans="1:30" ht="11.25" customHeight="1">
      <c r="A19" s="78">
        <v>17</v>
      </c>
      <c r="B19" s="116">
        <v>-0.211</v>
      </c>
      <c r="C19" s="116">
        <v>-0.359</v>
      </c>
      <c r="D19" s="116">
        <v>-0.939</v>
      </c>
      <c r="E19" s="116">
        <v>-0.844</v>
      </c>
      <c r="F19" s="116">
        <v>-0.929</v>
      </c>
      <c r="G19" s="116">
        <v>-0.834</v>
      </c>
      <c r="H19" s="116">
        <v>-0.422</v>
      </c>
      <c r="I19" s="116">
        <v>1.201</v>
      </c>
      <c r="J19" s="116">
        <v>1.371</v>
      </c>
      <c r="K19" s="116">
        <v>2.563</v>
      </c>
      <c r="L19" s="116">
        <v>4.125</v>
      </c>
      <c r="M19" s="116">
        <v>4.993</v>
      </c>
      <c r="N19" s="116">
        <v>4.012</v>
      </c>
      <c r="O19" s="116">
        <v>4.044</v>
      </c>
      <c r="P19" s="116">
        <v>3.305</v>
      </c>
      <c r="Q19" s="116">
        <v>2.745</v>
      </c>
      <c r="R19" s="116">
        <v>2.133</v>
      </c>
      <c r="S19" s="116">
        <v>2.323</v>
      </c>
      <c r="T19" s="116">
        <v>1.827</v>
      </c>
      <c r="U19" s="116">
        <v>1.415</v>
      </c>
      <c r="V19" s="116">
        <v>0.982</v>
      </c>
      <c r="W19" s="116">
        <v>0.612</v>
      </c>
      <c r="X19" s="116">
        <v>-0.264</v>
      </c>
      <c r="Y19" s="116">
        <v>-0.939</v>
      </c>
      <c r="Z19" s="117">
        <f t="shared" si="0"/>
        <v>1.3295833333333331</v>
      </c>
      <c r="AA19" s="118">
        <v>5.395</v>
      </c>
      <c r="AB19" s="119" t="s">
        <v>53</v>
      </c>
      <c r="AC19" s="118">
        <v>-1.119</v>
      </c>
      <c r="AD19" s="120" t="s">
        <v>108</v>
      </c>
    </row>
    <row r="20" spans="1:30" ht="11.25" customHeight="1">
      <c r="A20" s="78">
        <v>18</v>
      </c>
      <c r="B20" s="116">
        <v>-0.664</v>
      </c>
      <c r="C20" s="116">
        <v>-0.875</v>
      </c>
      <c r="D20" s="116">
        <v>-1.213</v>
      </c>
      <c r="E20" s="116">
        <v>-0.949</v>
      </c>
      <c r="F20" s="116">
        <v>-1.318</v>
      </c>
      <c r="G20" s="116">
        <v>-1.856</v>
      </c>
      <c r="H20" s="116">
        <v>-2.425</v>
      </c>
      <c r="I20" s="116">
        <v>-1.517</v>
      </c>
      <c r="J20" s="116">
        <v>1.329</v>
      </c>
      <c r="K20" s="116">
        <v>3.396</v>
      </c>
      <c r="L20" s="116">
        <v>3.291</v>
      </c>
      <c r="M20" s="116">
        <v>2.626</v>
      </c>
      <c r="N20" s="116">
        <v>3.46</v>
      </c>
      <c r="O20" s="116">
        <v>3.576</v>
      </c>
      <c r="P20" s="116">
        <v>2.911</v>
      </c>
      <c r="Q20" s="116">
        <v>2.363</v>
      </c>
      <c r="R20" s="116">
        <v>1.119</v>
      </c>
      <c r="S20" s="116">
        <v>0.127</v>
      </c>
      <c r="T20" s="116">
        <v>-0.401</v>
      </c>
      <c r="U20" s="116">
        <v>-0.295</v>
      </c>
      <c r="V20" s="116">
        <v>-0.812</v>
      </c>
      <c r="W20" s="116">
        <v>-1.319</v>
      </c>
      <c r="X20" s="116">
        <v>-2.163</v>
      </c>
      <c r="Y20" s="116">
        <v>-2.922</v>
      </c>
      <c r="Z20" s="117">
        <f t="shared" si="0"/>
        <v>0.22787500000000005</v>
      </c>
      <c r="AA20" s="118">
        <v>5.509</v>
      </c>
      <c r="AB20" s="119" t="s">
        <v>109</v>
      </c>
      <c r="AC20" s="118">
        <v>-2.943</v>
      </c>
      <c r="AD20" s="120" t="s">
        <v>31</v>
      </c>
    </row>
    <row r="21" spans="1:30" ht="11.25" customHeight="1">
      <c r="A21" s="78">
        <v>19</v>
      </c>
      <c r="B21" s="116">
        <v>-3.407</v>
      </c>
      <c r="C21" s="116">
        <v>-3.935</v>
      </c>
      <c r="D21" s="116">
        <v>-4.22</v>
      </c>
      <c r="E21" s="116">
        <v>-4.094</v>
      </c>
      <c r="F21" s="116">
        <v>-6.275</v>
      </c>
      <c r="G21" s="116">
        <v>-5.032</v>
      </c>
      <c r="H21" s="116">
        <v>-5.338</v>
      </c>
      <c r="I21" s="116">
        <v>-3.8</v>
      </c>
      <c r="J21" s="116">
        <v>-0.907</v>
      </c>
      <c r="K21" s="116">
        <v>2.47</v>
      </c>
      <c r="L21" s="116">
        <v>4.044</v>
      </c>
      <c r="M21" s="116">
        <v>6.836</v>
      </c>
      <c r="N21" s="116">
        <v>5.692</v>
      </c>
      <c r="O21" s="116">
        <v>6.282</v>
      </c>
      <c r="P21" s="116">
        <v>5.912</v>
      </c>
      <c r="Q21" s="116">
        <v>5.162</v>
      </c>
      <c r="R21" s="116">
        <v>4.919</v>
      </c>
      <c r="S21" s="116">
        <v>4.782</v>
      </c>
      <c r="T21" s="116">
        <v>2.499</v>
      </c>
      <c r="U21" s="116">
        <v>1.814</v>
      </c>
      <c r="V21" s="116">
        <v>0.633</v>
      </c>
      <c r="W21" s="116">
        <v>-0.748</v>
      </c>
      <c r="X21" s="116">
        <v>0.221</v>
      </c>
      <c r="Y21" s="116">
        <v>0.411</v>
      </c>
      <c r="Z21" s="117">
        <f t="shared" si="0"/>
        <v>0.5800416666666669</v>
      </c>
      <c r="AA21" s="118">
        <v>8.16</v>
      </c>
      <c r="AB21" s="119" t="s">
        <v>78</v>
      </c>
      <c r="AC21" s="118">
        <v>-6.444</v>
      </c>
      <c r="AD21" s="120" t="s">
        <v>110</v>
      </c>
    </row>
    <row r="22" spans="1:30" ht="11.25" customHeight="1">
      <c r="A22" s="82">
        <v>20</v>
      </c>
      <c r="B22" s="122">
        <v>-1.445</v>
      </c>
      <c r="C22" s="122">
        <v>-1.993</v>
      </c>
      <c r="D22" s="122">
        <v>-2.173</v>
      </c>
      <c r="E22" s="122">
        <v>-2.553</v>
      </c>
      <c r="F22" s="122">
        <v>-3.175</v>
      </c>
      <c r="G22" s="122">
        <v>-3.481</v>
      </c>
      <c r="H22" s="122">
        <v>-3.397</v>
      </c>
      <c r="I22" s="122">
        <v>-1.551</v>
      </c>
      <c r="J22" s="122">
        <v>2.058</v>
      </c>
      <c r="K22" s="122">
        <v>5.923</v>
      </c>
      <c r="L22" s="122">
        <v>8.46</v>
      </c>
      <c r="M22" s="122">
        <v>8.4</v>
      </c>
      <c r="N22" s="122">
        <v>7.58</v>
      </c>
      <c r="O22" s="122">
        <v>7.86</v>
      </c>
      <c r="P22" s="122">
        <v>7.72</v>
      </c>
      <c r="Q22" s="122">
        <v>8.1</v>
      </c>
      <c r="R22" s="122">
        <v>7.55</v>
      </c>
      <c r="S22" s="122">
        <v>6.06</v>
      </c>
      <c r="T22" s="122">
        <v>4.644</v>
      </c>
      <c r="U22" s="122">
        <v>4.749</v>
      </c>
      <c r="V22" s="122">
        <v>4.348</v>
      </c>
      <c r="W22" s="122">
        <v>4.201</v>
      </c>
      <c r="X22" s="122">
        <v>2.839</v>
      </c>
      <c r="Y22" s="122">
        <v>0.422</v>
      </c>
      <c r="Z22" s="123">
        <f t="shared" si="0"/>
        <v>2.9644166666666663</v>
      </c>
      <c r="AA22" s="105">
        <v>10.67</v>
      </c>
      <c r="AB22" s="124" t="s">
        <v>111</v>
      </c>
      <c r="AC22" s="105">
        <v>-3.618</v>
      </c>
      <c r="AD22" s="125" t="s">
        <v>112</v>
      </c>
    </row>
    <row r="23" spans="1:30" ht="11.25" customHeight="1">
      <c r="A23" s="78">
        <v>21</v>
      </c>
      <c r="B23" s="116">
        <v>-0.432</v>
      </c>
      <c r="C23" s="116">
        <v>0.749</v>
      </c>
      <c r="D23" s="116">
        <v>-0.844</v>
      </c>
      <c r="E23" s="116">
        <v>-1.171</v>
      </c>
      <c r="F23" s="116">
        <v>-1.118</v>
      </c>
      <c r="G23" s="116">
        <v>-1.393</v>
      </c>
      <c r="H23" s="116">
        <v>-1.582</v>
      </c>
      <c r="I23" s="116">
        <v>0.992</v>
      </c>
      <c r="J23" s="116">
        <v>4.222</v>
      </c>
      <c r="K23" s="116">
        <v>8.34</v>
      </c>
      <c r="L23" s="116">
        <v>11.51</v>
      </c>
      <c r="M23" s="116">
        <v>11.04</v>
      </c>
      <c r="N23" s="116">
        <v>9.93</v>
      </c>
      <c r="O23" s="116">
        <v>10.71</v>
      </c>
      <c r="P23" s="116">
        <v>10.59</v>
      </c>
      <c r="Q23" s="116">
        <v>11.06</v>
      </c>
      <c r="R23" s="116">
        <v>10.26</v>
      </c>
      <c r="S23" s="116">
        <v>9.55</v>
      </c>
      <c r="T23" s="116">
        <v>8.38</v>
      </c>
      <c r="U23" s="116">
        <v>7.14</v>
      </c>
      <c r="V23" s="116">
        <v>6.257</v>
      </c>
      <c r="W23" s="116">
        <v>5.729</v>
      </c>
      <c r="X23" s="116">
        <v>5.053</v>
      </c>
      <c r="Y23" s="116">
        <v>4.84</v>
      </c>
      <c r="Z23" s="117">
        <f t="shared" si="0"/>
        <v>5.408833333333333</v>
      </c>
      <c r="AA23" s="118">
        <v>11.78</v>
      </c>
      <c r="AB23" s="119" t="s">
        <v>113</v>
      </c>
      <c r="AC23" s="118">
        <v>-2.268</v>
      </c>
      <c r="AD23" s="120" t="s">
        <v>114</v>
      </c>
    </row>
    <row r="24" spans="1:30" ht="11.25" customHeight="1">
      <c r="A24" s="78">
        <v>22</v>
      </c>
      <c r="B24" s="116">
        <v>4.577</v>
      </c>
      <c r="C24" s="116">
        <v>4.24</v>
      </c>
      <c r="D24" s="116">
        <v>4.135</v>
      </c>
      <c r="E24" s="116">
        <v>4.273</v>
      </c>
      <c r="F24" s="116">
        <v>4.295</v>
      </c>
      <c r="G24" s="116">
        <v>4.052</v>
      </c>
      <c r="H24" s="116">
        <v>3.694</v>
      </c>
      <c r="I24" s="116">
        <v>4.074</v>
      </c>
      <c r="J24" s="116">
        <v>5.035</v>
      </c>
      <c r="K24" s="116">
        <v>6.396</v>
      </c>
      <c r="L24" s="116">
        <v>7.34</v>
      </c>
      <c r="M24" s="116">
        <v>8.31</v>
      </c>
      <c r="N24" s="116">
        <v>7.57</v>
      </c>
      <c r="O24" s="116">
        <v>6.788</v>
      </c>
      <c r="P24" s="116">
        <v>6.861</v>
      </c>
      <c r="Q24" s="116">
        <v>6.627</v>
      </c>
      <c r="R24" s="116">
        <v>6.46</v>
      </c>
      <c r="S24" s="116">
        <v>6.419</v>
      </c>
      <c r="T24" s="116">
        <v>6.916</v>
      </c>
      <c r="U24" s="116">
        <v>7.32</v>
      </c>
      <c r="V24" s="116">
        <v>6.513</v>
      </c>
      <c r="W24" s="116">
        <v>4.495</v>
      </c>
      <c r="X24" s="116">
        <v>4.189</v>
      </c>
      <c r="Y24" s="116">
        <v>6.376</v>
      </c>
      <c r="Z24" s="117">
        <f t="shared" si="0"/>
        <v>5.706458333333334</v>
      </c>
      <c r="AA24" s="118">
        <v>8.69</v>
      </c>
      <c r="AB24" s="119" t="s">
        <v>115</v>
      </c>
      <c r="AC24" s="118">
        <v>3.419</v>
      </c>
      <c r="AD24" s="120" t="s">
        <v>116</v>
      </c>
    </row>
    <row r="25" spans="1:30" ht="11.25" customHeight="1">
      <c r="A25" s="78">
        <v>23</v>
      </c>
      <c r="B25" s="116">
        <v>5.689</v>
      </c>
      <c r="C25" s="116">
        <v>4.559</v>
      </c>
      <c r="D25" s="116">
        <v>4.295</v>
      </c>
      <c r="E25" s="116">
        <v>4.485</v>
      </c>
      <c r="F25" s="116">
        <v>4.021</v>
      </c>
      <c r="G25" s="116">
        <v>4.475</v>
      </c>
      <c r="H25" s="116">
        <v>4.306</v>
      </c>
      <c r="I25" s="116">
        <v>4.782</v>
      </c>
      <c r="J25" s="116">
        <v>4.75</v>
      </c>
      <c r="K25" s="116">
        <v>5.044</v>
      </c>
      <c r="L25" s="116">
        <v>5.752</v>
      </c>
      <c r="M25" s="116">
        <v>6.418</v>
      </c>
      <c r="N25" s="116">
        <v>7.37</v>
      </c>
      <c r="O25" s="116">
        <v>8.56</v>
      </c>
      <c r="P25" s="116">
        <v>9.38</v>
      </c>
      <c r="Q25" s="116">
        <v>9.43</v>
      </c>
      <c r="R25" s="116">
        <v>9.19</v>
      </c>
      <c r="S25" s="116">
        <v>8.48</v>
      </c>
      <c r="T25" s="116">
        <v>7.33</v>
      </c>
      <c r="U25" s="116">
        <v>6.65</v>
      </c>
      <c r="V25" s="116">
        <v>5.667</v>
      </c>
      <c r="W25" s="116">
        <v>8.14</v>
      </c>
      <c r="X25" s="116">
        <v>9.17</v>
      </c>
      <c r="Y25" s="116">
        <v>8.9</v>
      </c>
      <c r="Z25" s="117">
        <f t="shared" si="0"/>
        <v>6.535125000000001</v>
      </c>
      <c r="AA25" s="118">
        <v>9.71</v>
      </c>
      <c r="AB25" s="119" t="s">
        <v>117</v>
      </c>
      <c r="AC25" s="118">
        <v>3.746</v>
      </c>
      <c r="AD25" s="120" t="s">
        <v>63</v>
      </c>
    </row>
    <row r="26" spans="1:30" ht="11.25" customHeight="1">
      <c r="A26" s="78">
        <v>24</v>
      </c>
      <c r="B26" s="116">
        <v>8.29</v>
      </c>
      <c r="C26" s="116">
        <v>7.48</v>
      </c>
      <c r="D26" s="116">
        <v>6.47</v>
      </c>
      <c r="E26" s="116">
        <v>5.551</v>
      </c>
      <c r="F26" s="116">
        <v>5.435</v>
      </c>
      <c r="G26" s="116">
        <v>5.299</v>
      </c>
      <c r="H26" s="116">
        <v>5.532</v>
      </c>
      <c r="I26" s="116">
        <v>6.96</v>
      </c>
      <c r="J26" s="116">
        <v>9.01</v>
      </c>
      <c r="K26" s="116">
        <v>9.74</v>
      </c>
      <c r="L26" s="116">
        <v>10.41</v>
      </c>
      <c r="M26" s="116">
        <v>11.27</v>
      </c>
      <c r="N26" s="116">
        <v>10.86</v>
      </c>
      <c r="O26" s="116">
        <v>10.63</v>
      </c>
      <c r="P26" s="116">
        <v>10.65</v>
      </c>
      <c r="Q26" s="116">
        <v>10.66</v>
      </c>
      <c r="R26" s="116">
        <v>10.11</v>
      </c>
      <c r="S26" s="116">
        <v>8.51</v>
      </c>
      <c r="T26" s="116">
        <v>8.01</v>
      </c>
      <c r="U26" s="116">
        <v>7.76</v>
      </c>
      <c r="V26" s="116">
        <v>7.66</v>
      </c>
      <c r="W26" s="116">
        <v>7.35</v>
      </c>
      <c r="X26" s="116">
        <v>7.06</v>
      </c>
      <c r="Y26" s="116">
        <v>6.734</v>
      </c>
      <c r="Z26" s="117">
        <f t="shared" si="0"/>
        <v>8.226708333333331</v>
      </c>
      <c r="AA26" s="118">
        <v>12.04</v>
      </c>
      <c r="AB26" s="119" t="s">
        <v>118</v>
      </c>
      <c r="AC26" s="118">
        <v>4.611</v>
      </c>
      <c r="AD26" s="120" t="s">
        <v>37</v>
      </c>
    </row>
    <row r="27" spans="1:30" ht="11.25" customHeight="1">
      <c r="A27" s="78">
        <v>25</v>
      </c>
      <c r="B27" s="116">
        <v>5.287</v>
      </c>
      <c r="C27" s="116">
        <v>4.697</v>
      </c>
      <c r="D27" s="116">
        <v>3.398</v>
      </c>
      <c r="E27" s="116">
        <v>3.092</v>
      </c>
      <c r="F27" s="116">
        <v>3.082</v>
      </c>
      <c r="G27" s="116">
        <v>3.029</v>
      </c>
      <c r="H27" s="116">
        <v>2.818</v>
      </c>
      <c r="I27" s="116">
        <v>3.188</v>
      </c>
      <c r="J27" s="116">
        <v>3.495</v>
      </c>
      <c r="K27" s="116">
        <v>3.577</v>
      </c>
      <c r="L27" s="116">
        <v>4.093</v>
      </c>
      <c r="M27" s="116">
        <v>4.453</v>
      </c>
      <c r="N27" s="116">
        <v>4.367</v>
      </c>
      <c r="O27" s="116">
        <v>4.918</v>
      </c>
      <c r="P27" s="116">
        <v>4.527</v>
      </c>
      <c r="Q27" s="116">
        <v>4.737</v>
      </c>
      <c r="R27" s="116">
        <v>4.516</v>
      </c>
      <c r="S27" s="116">
        <v>4.369</v>
      </c>
      <c r="T27" s="116">
        <v>4.262</v>
      </c>
      <c r="U27" s="116">
        <v>4.103</v>
      </c>
      <c r="V27" s="116">
        <v>3.903</v>
      </c>
      <c r="W27" s="116">
        <v>3.703</v>
      </c>
      <c r="X27" s="116">
        <v>3.481</v>
      </c>
      <c r="Y27" s="116">
        <v>3.081</v>
      </c>
      <c r="Z27" s="117">
        <f t="shared" si="0"/>
        <v>3.924</v>
      </c>
      <c r="AA27" s="118">
        <v>6.84</v>
      </c>
      <c r="AB27" s="119" t="s">
        <v>119</v>
      </c>
      <c r="AC27" s="118">
        <v>2.766</v>
      </c>
      <c r="AD27" s="120" t="s">
        <v>42</v>
      </c>
    </row>
    <row r="28" spans="1:30" ht="11.25" customHeight="1">
      <c r="A28" s="78">
        <v>26</v>
      </c>
      <c r="B28" s="116">
        <v>2.963</v>
      </c>
      <c r="C28" s="116">
        <v>2.658</v>
      </c>
      <c r="D28" s="116">
        <v>2.52</v>
      </c>
      <c r="E28" s="116">
        <v>2.163</v>
      </c>
      <c r="F28" s="116">
        <v>2.037</v>
      </c>
      <c r="G28" s="116">
        <v>2.554</v>
      </c>
      <c r="H28" s="116">
        <v>2.554</v>
      </c>
      <c r="I28" s="116">
        <v>2.765</v>
      </c>
      <c r="J28" s="116">
        <v>3.251</v>
      </c>
      <c r="K28" s="116">
        <v>3.443</v>
      </c>
      <c r="L28" s="116">
        <v>4.297</v>
      </c>
      <c r="M28" s="116">
        <v>5.004</v>
      </c>
      <c r="N28" s="116">
        <v>6.187</v>
      </c>
      <c r="O28" s="116">
        <v>6.641</v>
      </c>
      <c r="P28" s="116">
        <v>6.092</v>
      </c>
      <c r="Q28" s="116">
        <v>5.86</v>
      </c>
      <c r="R28" s="116">
        <v>4.803</v>
      </c>
      <c r="S28" s="116">
        <v>3.779</v>
      </c>
      <c r="T28" s="116">
        <v>3.241</v>
      </c>
      <c r="U28" s="116">
        <v>2.734</v>
      </c>
      <c r="V28" s="116">
        <v>2.343</v>
      </c>
      <c r="W28" s="116">
        <v>1.984</v>
      </c>
      <c r="X28" s="116">
        <v>1.752</v>
      </c>
      <c r="Y28" s="116">
        <v>1.478</v>
      </c>
      <c r="Z28" s="117">
        <f t="shared" si="0"/>
        <v>3.462624999999999</v>
      </c>
      <c r="AA28" s="118">
        <v>7.31</v>
      </c>
      <c r="AB28" s="119" t="s">
        <v>120</v>
      </c>
      <c r="AC28" s="118">
        <v>1.435</v>
      </c>
      <c r="AD28" s="120" t="s">
        <v>31</v>
      </c>
    </row>
    <row r="29" spans="1:30" ht="11.25" customHeight="1">
      <c r="A29" s="78">
        <v>27</v>
      </c>
      <c r="B29" s="116">
        <v>1.34</v>
      </c>
      <c r="C29" s="116">
        <v>1.161</v>
      </c>
      <c r="D29" s="116">
        <v>0.834</v>
      </c>
      <c r="E29" s="116">
        <v>0.549</v>
      </c>
      <c r="F29" s="116">
        <v>0.211</v>
      </c>
      <c r="G29" s="116">
        <v>-0.032</v>
      </c>
      <c r="H29" s="116">
        <v>-0.179</v>
      </c>
      <c r="I29" s="116">
        <v>2.217</v>
      </c>
      <c r="J29" s="116">
        <v>4.03</v>
      </c>
      <c r="K29" s="116">
        <v>6.428</v>
      </c>
      <c r="L29" s="116">
        <v>8.11</v>
      </c>
      <c r="M29" s="116">
        <v>7.19</v>
      </c>
      <c r="N29" s="116">
        <v>6.726</v>
      </c>
      <c r="O29" s="116">
        <v>6.555</v>
      </c>
      <c r="P29" s="116">
        <v>5.963</v>
      </c>
      <c r="Q29" s="116">
        <v>5.329</v>
      </c>
      <c r="R29" s="116">
        <v>3.556</v>
      </c>
      <c r="S29" s="116">
        <v>1.614</v>
      </c>
      <c r="T29" s="116">
        <v>0.812</v>
      </c>
      <c r="U29" s="116">
        <v>0.021</v>
      </c>
      <c r="V29" s="116">
        <v>-0.337</v>
      </c>
      <c r="W29" s="116">
        <v>-0.664</v>
      </c>
      <c r="X29" s="116">
        <v>-0.78</v>
      </c>
      <c r="Y29" s="116">
        <v>-1.276</v>
      </c>
      <c r="Z29" s="117">
        <f t="shared" si="0"/>
        <v>2.4740833333333327</v>
      </c>
      <c r="AA29" s="118">
        <v>8.83</v>
      </c>
      <c r="AB29" s="119" t="s">
        <v>121</v>
      </c>
      <c r="AC29" s="118">
        <v>-1.392</v>
      </c>
      <c r="AD29" s="120" t="s">
        <v>92</v>
      </c>
    </row>
    <row r="30" spans="1:30" ht="11.25" customHeight="1">
      <c r="A30" s="78">
        <v>28</v>
      </c>
      <c r="B30" s="116">
        <v>-1.613</v>
      </c>
      <c r="C30" s="116">
        <v>-1.761</v>
      </c>
      <c r="D30" s="116">
        <v>-1.866</v>
      </c>
      <c r="E30" s="116">
        <v>-2.172</v>
      </c>
      <c r="F30" s="116">
        <v>-2.109</v>
      </c>
      <c r="G30" s="116">
        <v>-1.708</v>
      </c>
      <c r="H30" s="116">
        <v>-1.466</v>
      </c>
      <c r="I30" s="116">
        <v>0.084</v>
      </c>
      <c r="J30" s="116">
        <v>1.107</v>
      </c>
      <c r="K30" s="116">
        <v>3.408</v>
      </c>
      <c r="L30" s="116">
        <v>3.935</v>
      </c>
      <c r="M30" s="116">
        <v>4.063</v>
      </c>
      <c r="N30" s="116">
        <v>3.81</v>
      </c>
      <c r="O30" s="116">
        <v>4.105</v>
      </c>
      <c r="P30" s="116">
        <v>4.327</v>
      </c>
      <c r="Q30" s="116">
        <v>3.916</v>
      </c>
      <c r="R30" s="116">
        <v>3.62</v>
      </c>
      <c r="S30" s="116">
        <v>3.356</v>
      </c>
      <c r="T30" s="116">
        <v>3.377</v>
      </c>
      <c r="U30" s="116">
        <v>3.451</v>
      </c>
      <c r="V30" s="116">
        <v>3.461</v>
      </c>
      <c r="W30" s="116">
        <v>2.807</v>
      </c>
      <c r="X30" s="116">
        <v>2.955</v>
      </c>
      <c r="Y30" s="116">
        <v>3.04</v>
      </c>
      <c r="Z30" s="117">
        <f t="shared" si="0"/>
        <v>1.7552916666666667</v>
      </c>
      <c r="AA30" s="118">
        <v>5.025</v>
      </c>
      <c r="AB30" s="119" t="s">
        <v>83</v>
      </c>
      <c r="AC30" s="118">
        <v>-2.393</v>
      </c>
      <c r="AD30" s="120" t="s">
        <v>122</v>
      </c>
    </row>
    <row r="31" spans="1:30" ht="11.25" customHeight="1">
      <c r="A31" s="78">
        <v>29</v>
      </c>
      <c r="B31" s="116">
        <v>2.956</v>
      </c>
      <c r="C31" s="116">
        <v>2.977</v>
      </c>
      <c r="D31" s="116">
        <v>2.956</v>
      </c>
      <c r="E31" s="116">
        <v>3.02</v>
      </c>
      <c r="F31" s="116">
        <v>1.784</v>
      </c>
      <c r="G31" s="116">
        <v>0.939</v>
      </c>
      <c r="H31" s="116">
        <v>0.792</v>
      </c>
      <c r="I31" s="116">
        <v>0.665</v>
      </c>
      <c r="J31" s="116">
        <v>0.412</v>
      </c>
      <c r="K31" s="116">
        <v>0.549</v>
      </c>
      <c r="L31" s="116">
        <v>0.676</v>
      </c>
      <c r="M31" s="116">
        <v>0.707</v>
      </c>
      <c r="N31" s="116">
        <v>0.94</v>
      </c>
      <c r="O31" s="116">
        <v>1.024</v>
      </c>
      <c r="P31" s="116">
        <v>0.981</v>
      </c>
      <c r="Q31" s="116">
        <v>1.572</v>
      </c>
      <c r="R31" s="116">
        <v>2.048</v>
      </c>
      <c r="S31" s="116">
        <v>2.217</v>
      </c>
      <c r="T31" s="116">
        <v>2.398</v>
      </c>
      <c r="U31" s="116">
        <v>2.767</v>
      </c>
      <c r="V31" s="116">
        <v>3.317</v>
      </c>
      <c r="W31" s="116">
        <v>3.835</v>
      </c>
      <c r="X31" s="116">
        <v>3.126</v>
      </c>
      <c r="Y31" s="116">
        <v>2.365</v>
      </c>
      <c r="Z31" s="117">
        <f t="shared" si="0"/>
        <v>1.8759583333333332</v>
      </c>
      <c r="AA31" s="118">
        <v>4.395</v>
      </c>
      <c r="AB31" s="119" t="s">
        <v>123</v>
      </c>
      <c r="AC31" s="118">
        <v>0.38</v>
      </c>
      <c r="AD31" s="120" t="s">
        <v>124</v>
      </c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66</v>
      </c>
      <c r="B34" s="126">
        <f aca="true" t="shared" si="1" ref="B34:Y34">AVERAGE(B3:B33)</f>
        <v>1.113103448275862</v>
      </c>
      <c r="C34" s="126">
        <f t="shared" si="1"/>
        <v>0.8753448275862069</v>
      </c>
      <c r="D34" s="126">
        <f t="shared" si="1"/>
        <v>0.560103448275862</v>
      </c>
      <c r="E34" s="126">
        <f t="shared" si="1"/>
        <v>0.37268965517241365</v>
      </c>
      <c r="F34" s="126">
        <f t="shared" si="1"/>
        <v>0.05158620689655174</v>
      </c>
      <c r="G34" s="126">
        <f t="shared" si="1"/>
        <v>-0.2262758620689658</v>
      </c>
      <c r="H34" s="126">
        <f t="shared" si="1"/>
        <v>-0.01627586206896551</v>
      </c>
      <c r="I34" s="126">
        <f t="shared" si="1"/>
        <v>1.0638275862068964</v>
      </c>
      <c r="J34" s="126">
        <f t="shared" si="1"/>
        <v>2.7958275862068973</v>
      </c>
      <c r="K34" s="126">
        <f t="shared" si="1"/>
        <v>4.575482758620689</v>
      </c>
      <c r="L34" s="126">
        <f t="shared" si="1"/>
        <v>5.840965517241378</v>
      </c>
      <c r="M34" s="126">
        <f t="shared" si="1"/>
        <v>6.382310344827586</v>
      </c>
      <c r="N34" s="126">
        <f t="shared" si="1"/>
        <v>6.219793103448276</v>
      </c>
      <c r="O34" s="126">
        <f t="shared" si="1"/>
        <v>6.3712068965517235</v>
      </c>
      <c r="P34" s="126">
        <f t="shared" si="1"/>
        <v>6.266586206896552</v>
      </c>
      <c r="Q34" s="126">
        <f t="shared" si="1"/>
        <v>5.879103448275863</v>
      </c>
      <c r="R34" s="126">
        <f t="shared" si="1"/>
        <v>5.256379310344828</v>
      </c>
      <c r="S34" s="126">
        <f t="shared" si="1"/>
        <v>4.414793103448276</v>
      </c>
      <c r="T34" s="126">
        <f t="shared" si="1"/>
        <v>3.8072413793103443</v>
      </c>
      <c r="U34" s="126">
        <f t="shared" si="1"/>
        <v>3.3004482758620686</v>
      </c>
      <c r="V34" s="126">
        <f t="shared" si="1"/>
        <v>2.8453103448275865</v>
      </c>
      <c r="W34" s="126">
        <f t="shared" si="1"/>
        <v>2.3430344827586205</v>
      </c>
      <c r="X34" s="126">
        <f t="shared" si="1"/>
        <v>2.0630689655172416</v>
      </c>
      <c r="Y34" s="126">
        <f t="shared" si="1"/>
        <v>1.6557931034482762</v>
      </c>
      <c r="Z34" s="126">
        <f>AVERAGE(B3:Y33)</f>
        <v>3.075477011494253</v>
      </c>
      <c r="AA34" s="127">
        <f>AVERAGE(AA3:AA33)</f>
        <v>7.843482758620691</v>
      </c>
      <c r="AB34" s="128"/>
      <c r="AC34" s="127">
        <f>AVERAGE(AC3:AC33)</f>
        <v>-1.1156206896551728</v>
      </c>
      <c r="AD34" s="128"/>
    </row>
    <row r="35" ht="9.75" customHeight="1"/>
    <row r="36" spans="1:9" ht="11.25" customHeight="1">
      <c r="A36" s="67" t="s">
        <v>67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68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69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70</v>
      </c>
      <c r="B39" s="69"/>
      <c r="C39" s="69"/>
      <c r="D39" s="51">
        <f>COUNTIF(AC3:AC33,"&lt;0")</f>
        <v>20</v>
      </c>
      <c r="E39" s="67"/>
      <c r="F39" s="67"/>
      <c r="G39" s="67"/>
      <c r="H39" s="67"/>
      <c r="I39" s="67"/>
    </row>
    <row r="40" spans="1:9" ht="11.25" customHeight="1">
      <c r="A40" s="70" t="s">
        <v>71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72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73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74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75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76</v>
      </c>
      <c r="B45" s="74"/>
      <c r="C45" s="74" t="s">
        <v>3</v>
      </c>
      <c r="D45" s="76" t="s">
        <v>6</v>
      </c>
      <c r="E45" s="67"/>
      <c r="F45" s="75" t="s">
        <v>77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12.04</v>
      </c>
      <c r="C46" s="106">
        <f>MATCH(B46,AA3:AA33,0)</f>
        <v>24</v>
      </c>
      <c r="D46" s="107" t="str">
        <f>INDEX(AB3:AB33,C46,1)</f>
        <v>11:18</v>
      </c>
      <c r="E46" s="121"/>
      <c r="F46" s="104"/>
      <c r="G46" s="105">
        <f>MIN(AC3:AC33)</f>
        <v>-6.444</v>
      </c>
      <c r="H46" s="106">
        <f>MATCH(G46,AC3:AC33,0)</f>
        <v>19</v>
      </c>
      <c r="I46" s="107" t="str">
        <f>INDEX(AD3:AD33,H46,1)</f>
        <v>05:23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2012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2.461</v>
      </c>
      <c r="C3" s="116">
        <v>2.672</v>
      </c>
      <c r="D3" s="116">
        <v>3.01</v>
      </c>
      <c r="E3" s="116">
        <v>3.296</v>
      </c>
      <c r="F3" s="116">
        <v>3.338</v>
      </c>
      <c r="G3" s="116">
        <v>2.545</v>
      </c>
      <c r="H3" s="116">
        <v>2.587</v>
      </c>
      <c r="I3" s="116">
        <v>5.725</v>
      </c>
      <c r="J3" s="116">
        <v>7.16</v>
      </c>
      <c r="K3" s="116">
        <v>8.9</v>
      </c>
      <c r="L3" s="116">
        <v>9.68</v>
      </c>
      <c r="M3" s="116">
        <v>11.85</v>
      </c>
      <c r="N3" s="116">
        <v>10.12</v>
      </c>
      <c r="O3" s="116">
        <v>9.87</v>
      </c>
      <c r="P3" s="116">
        <v>9.64</v>
      </c>
      <c r="Q3" s="116">
        <v>9.19</v>
      </c>
      <c r="R3" s="116">
        <v>8.73</v>
      </c>
      <c r="S3" s="116">
        <v>8.34</v>
      </c>
      <c r="T3" s="116">
        <v>8.04</v>
      </c>
      <c r="U3" s="116">
        <v>7.64</v>
      </c>
      <c r="V3" s="116">
        <v>7.2</v>
      </c>
      <c r="W3" s="116">
        <v>5.861</v>
      </c>
      <c r="X3" s="116">
        <v>6.4</v>
      </c>
      <c r="Y3" s="116">
        <v>6.337</v>
      </c>
      <c r="Z3" s="117">
        <f aca="true" t="shared" si="0" ref="Z3:Z33">AVERAGE(B3:Y3)</f>
        <v>6.691333333333332</v>
      </c>
      <c r="AA3" s="118">
        <v>12</v>
      </c>
      <c r="AB3" s="119" t="s">
        <v>125</v>
      </c>
      <c r="AC3" s="118">
        <v>2.175</v>
      </c>
      <c r="AD3" s="120" t="s">
        <v>126</v>
      </c>
    </row>
    <row r="4" spans="1:30" ht="11.25" customHeight="1">
      <c r="A4" s="78">
        <v>2</v>
      </c>
      <c r="B4" s="116">
        <v>5.893</v>
      </c>
      <c r="C4" s="116">
        <v>5.851</v>
      </c>
      <c r="D4" s="116">
        <v>5.439</v>
      </c>
      <c r="E4" s="116">
        <v>5.248</v>
      </c>
      <c r="F4" s="116">
        <v>4.9</v>
      </c>
      <c r="G4" s="116">
        <v>4.668</v>
      </c>
      <c r="H4" s="116">
        <v>4.964</v>
      </c>
      <c r="I4" s="116">
        <v>5.852</v>
      </c>
      <c r="J4" s="116">
        <v>7.41</v>
      </c>
      <c r="K4" s="116">
        <v>7.84</v>
      </c>
      <c r="L4" s="116">
        <v>8.46</v>
      </c>
      <c r="M4" s="116">
        <v>6.919</v>
      </c>
      <c r="N4" s="116">
        <v>5.798</v>
      </c>
      <c r="O4" s="116">
        <v>5.544</v>
      </c>
      <c r="P4" s="116">
        <v>5.343</v>
      </c>
      <c r="Q4" s="116">
        <v>4.868</v>
      </c>
      <c r="R4" s="116">
        <v>4.457</v>
      </c>
      <c r="S4" s="121">
        <v>4.024</v>
      </c>
      <c r="T4" s="116">
        <v>3.295</v>
      </c>
      <c r="U4" s="116">
        <v>2.735</v>
      </c>
      <c r="V4" s="116">
        <v>2.534</v>
      </c>
      <c r="W4" s="116">
        <v>2.45</v>
      </c>
      <c r="X4" s="116">
        <v>2.597</v>
      </c>
      <c r="Y4" s="116">
        <v>3.008</v>
      </c>
      <c r="Z4" s="117">
        <f t="shared" si="0"/>
        <v>5.004041666666667</v>
      </c>
      <c r="AA4" s="118">
        <v>8.82</v>
      </c>
      <c r="AB4" s="119" t="s">
        <v>127</v>
      </c>
      <c r="AC4" s="118">
        <v>2.323</v>
      </c>
      <c r="AD4" s="120" t="s">
        <v>128</v>
      </c>
    </row>
    <row r="5" spans="1:30" ht="11.25" customHeight="1">
      <c r="A5" s="78">
        <v>3</v>
      </c>
      <c r="B5" s="116">
        <v>3.388</v>
      </c>
      <c r="C5" s="116">
        <v>3.008</v>
      </c>
      <c r="D5" s="116">
        <v>3.114</v>
      </c>
      <c r="E5" s="116">
        <v>3.198</v>
      </c>
      <c r="F5" s="116">
        <v>3.145</v>
      </c>
      <c r="G5" s="116">
        <v>2.966</v>
      </c>
      <c r="H5" s="116">
        <v>3.41</v>
      </c>
      <c r="I5" s="116">
        <v>4.075</v>
      </c>
      <c r="J5" s="116">
        <v>5.703</v>
      </c>
      <c r="K5" s="116">
        <v>7.12</v>
      </c>
      <c r="L5" s="116">
        <v>7.51</v>
      </c>
      <c r="M5" s="116">
        <v>8.38</v>
      </c>
      <c r="N5" s="116">
        <v>7.93</v>
      </c>
      <c r="O5" s="116">
        <v>7.47</v>
      </c>
      <c r="P5" s="116">
        <v>6.834</v>
      </c>
      <c r="Q5" s="116">
        <v>6.729</v>
      </c>
      <c r="R5" s="116">
        <v>6.888</v>
      </c>
      <c r="S5" s="116">
        <v>5.789</v>
      </c>
      <c r="T5" s="116">
        <v>4.763</v>
      </c>
      <c r="U5" s="116">
        <v>3.875</v>
      </c>
      <c r="V5" s="116">
        <v>3.199</v>
      </c>
      <c r="W5" s="116">
        <v>2.808</v>
      </c>
      <c r="X5" s="116">
        <v>2.682</v>
      </c>
      <c r="Y5" s="116">
        <v>2.217</v>
      </c>
      <c r="Z5" s="117">
        <f t="shared" si="0"/>
        <v>4.841708333333334</v>
      </c>
      <c r="AA5" s="118">
        <v>9.1</v>
      </c>
      <c r="AB5" s="119" t="s">
        <v>129</v>
      </c>
      <c r="AC5" s="118">
        <v>2.154</v>
      </c>
      <c r="AD5" s="120" t="s">
        <v>107</v>
      </c>
    </row>
    <row r="6" spans="1:30" ht="11.25" customHeight="1">
      <c r="A6" s="78">
        <v>4</v>
      </c>
      <c r="B6" s="116">
        <v>2.027</v>
      </c>
      <c r="C6" s="116">
        <v>2.069</v>
      </c>
      <c r="D6" s="116">
        <v>1.89</v>
      </c>
      <c r="E6" s="116">
        <v>1.869</v>
      </c>
      <c r="F6" s="116">
        <v>1.974</v>
      </c>
      <c r="G6" s="116">
        <v>1.732</v>
      </c>
      <c r="H6" s="116">
        <v>1.795</v>
      </c>
      <c r="I6" s="116">
        <v>2.323</v>
      </c>
      <c r="J6" s="116">
        <v>3.527</v>
      </c>
      <c r="K6" s="116">
        <v>3.908</v>
      </c>
      <c r="L6" s="116">
        <v>4.818</v>
      </c>
      <c r="M6" s="116">
        <v>4.996</v>
      </c>
      <c r="N6" s="116">
        <v>4.679</v>
      </c>
      <c r="O6" s="116">
        <v>4.806</v>
      </c>
      <c r="P6" s="116">
        <v>4.542</v>
      </c>
      <c r="Q6" s="116">
        <v>4.013</v>
      </c>
      <c r="R6" s="116">
        <v>3.823</v>
      </c>
      <c r="S6" s="116">
        <v>3.824</v>
      </c>
      <c r="T6" s="116">
        <v>3.432</v>
      </c>
      <c r="U6" s="116">
        <v>3.452</v>
      </c>
      <c r="V6" s="116">
        <v>3.451</v>
      </c>
      <c r="W6" s="116">
        <v>3.408</v>
      </c>
      <c r="X6" s="116">
        <v>2.795</v>
      </c>
      <c r="Y6" s="116">
        <v>2.954</v>
      </c>
      <c r="Z6" s="117">
        <f t="shared" si="0"/>
        <v>3.2544583333333335</v>
      </c>
      <c r="AA6" s="118">
        <v>5.779</v>
      </c>
      <c r="AB6" s="119" t="s">
        <v>129</v>
      </c>
      <c r="AC6" s="118">
        <v>1.214</v>
      </c>
      <c r="AD6" s="120" t="s">
        <v>130</v>
      </c>
    </row>
    <row r="7" spans="1:30" ht="11.25" customHeight="1">
      <c r="A7" s="78">
        <v>5</v>
      </c>
      <c r="B7" s="116">
        <v>2.395</v>
      </c>
      <c r="C7" s="116">
        <v>2.195</v>
      </c>
      <c r="D7" s="116">
        <v>2.512</v>
      </c>
      <c r="E7" s="116">
        <v>2.374</v>
      </c>
      <c r="F7" s="116">
        <v>2.68</v>
      </c>
      <c r="G7" s="116">
        <v>4.116</v>
      </c>
      <c r="H7" s="116">
        <v>4.476</v>
      </c>
      <c r="I7" s="116">
        <v>4.666</v>
      </c>
      <c r="J7" s="116">
        <v>5.257</v>
      </c>
      <c r="K7" s="116">
        <v>5.86</v>
      </c>
      <c r="L7" s="116">
        <v>5.988</v>
      </c>
      <c r="M7" s="116">
        <v>6.496</v>
      </c>
      <c r="N7" s="116">
        <v>6.929</v>
      </c>
      <c r="O7" s="116">
        <v>7.04</v>
      </c>
      <c r="P7" s="116">
        <v>7.36</v>
      </c>
      <c r="Q7" s="116">
        <v>7.69</v>
      </c>
      <c r="R7" s="116">
        <v>8.08</v>
      </c>
      <c r="S7" s="116">
        <v>8.39</v>
      </c>
      <c r="T7" s="116">
        <v>9.05</v>
      </c>
      <c r="U7" s="116">
        <v>7.79</v>
      </c>
      <c r="V7" s="116">
        <v>6.569</v>
      </c>
      <c r="W7" s="116">
        <v>6.104</v>
      </c>
      <c r="X7" s="116">
        <v>5.491</v>
      </c>
      <c r="Y7" s="116">
        <v>5.46</v>
      </c>
      <c r="Z7" s="117">
        <f t="shared" si="0"/>
        <v>5.623666666666668</v>
      </c>
      <c r="AA7" s="118">
        <v>9.18</v>
      </c>
      <c r="AB7" s="119" t="s">
        <v>131</v>
      </c>
      <c r="AC7" s="118">
        <v>1.962</v>
      </c>
      <c r="AD7" s="120" t="s">
        <v>132</v>
      </c>
    </row>
    <row r="8" spans="1:30" ht="11.25" customHeight="1">
      <c r="A8" s="78">
        <v>6</v>
      </c>
      <c r="B8" s="116">
        <v>5.481</v>
      </c>
      <c r="C8" s="116">
        <v>5.375</v>
      </c>
      <c r="D8" s="116">
        <v>5.724</v>
      </c>
      <c r="E8" s="116">
        <v>6.136</v>
      </c>
      <c r="F8" s="116">
        <v>5.988</v>
      </c>
      <c r="G8" s="116">
        <v>8.43</v>
      </c>
      <c r="H8" s="116">
        <v>9.79</v>
      </c>
      <c r="I8" s="116">
        <v>9.44</v>
      </c>
      <c r="J8" s="116">
        <v>9.33</v>
      </c>
      <c r="K8" s="116">
        <v>9.32</v>
      </c>
      <c r="L8" s="116">
        <v>9.12</v>
      </c>
      <c r="M8" s="116">
        <v>9.79</v>
      </c>
      <c r="N8" s="116">
        <v>11.63</v>
      </c>
      <c r="O8" s="116">
        <v>11.18</v>
      </c>
      <c r="P8" s="116">
        <v>10.86</v>
      </c>
      <c r="Q8" s="116">
        <v>11.18</v>
      </c>
      <c r="R8" s="116">
        <v>10.86</v>
      </c>
      <c r="S8" s="116">
        <v>10.92</v>
      </c>
      <c r="T8" s="116">
        <v>10.42</v>
      </c>
      <c r="U8" s="116">
        <v>10.42</v>
      </c>
      <c r="V8" s="116">
        <v>10.54</v>
      </c>
      <c r="W8" s="116">
        <v>10.25</v>
      </c>
      <c r="X8" s="116">
        <v>10.35</v>
      </c>
      <c r="Y8" s="116">
        <v>9.91</v>
      </c>
      <c r="Z8" s="117">
        <f t="shared" si="0"/>
        <v>9.268499999999998</v>
      </c>
      <c r="AA8" s="118">
        <v>11.78</v>
      </c>
      <c r="AB8" s="119" t="s">
        <v>133</v>
      </c>
      <c r="AC8" s="118">
        <v>5.227</v>
      </c>
      <c r="AD8" s="120" t="s">
        <v>134</v>
      </c>
    </row>
    <row r="9" spans="1:30" ht="11.25" customHeight="1">
      <c r="A9" s="78">
        <v>7</v>
      </c>
      <c r="B9" s="116">
        <v>10.38</v>
      </c>
      <c r="C9" s="116">
        <v>9.79</v>
      </c>
      <c r="D9" s="116">
        <v>9.97</v>
      </c>
      <c r="E9" s="116">
        <v>9.58</v>
      </c>
      <c r="F9" s="116">
        <v>9.62</v>
      </c>
      <c r="G9" s="116">
        <v>8.61</v>
      </c>
      <c r="H9" s="116">
        <v>8.27</v>
      </c>
      <c r="I9" s="116">
        <v>9.62</v>
      </c>
      <c r="J9" s="116">
        <v>10.65</v>
      </c>
      <c r="K9" s="116">
        <v>12.2</v>
      </c>
      <c r="L9" s="116">
        <v>12.91</v>
      </c>
      <c r="M9" s="116">
        <v>13.86</v>
      </c>
      <c r="N9" s="116">
        <v>13.81</v>
      </c>
      <c r="O9" s="116">
        <v>13.43</v>
      </c>
      <c r="P9" s="116">
        <v>13.1</v>
      </c>
      <c r="Q9" s="116">
        <v>12.62</v>
      </c>
      <c r="R9" s="116">
        <v>11.5</v>
      </c>
      <c r="S9" s="116">
        <v>10.74</v>
      </c>
      <c r="T9" s="116">
        <v>10.52</v>
      </c>
      <c r="U9" s="116">
        <v>9.68</v>
      </c>
      <c r="V9" s="116">
        <v>9.45</v>
      </c>
      <c r="W9" s="116">
        <v>9.16</v>
      </c>
      <c r="X9" s="116">
        <v>8.57</v>
      </c>
      <c r="Y9" s="116">
        <v>8.03</v>
      </c>
      <c r="Z9" s="117">
        <f t="shared" si="0"/>
        <v>10.669583333333334</v>
      </c>
      <c r="AA9" s="118">
        <v>14.49</v>
      </c>
      <c r="AB9" s="119" t="s">
        <v>111</v>
      </c>
      <c r="AC9" s="118">
        <v>7.97</v>
      </c>
      <c r="AD9" s="120" t="s">
        <v>135</v>
      </c>
    </row>
    <row r="10" spans="1:30" ht="11.25" customHeight="1">
      <c r="A10" s="78">
        <v>8</v>
      </c>
      <c r="B10" s="116">
        <v>7.87</v>
      </c>
      <c r="C10" s="116">
        <v>7.52</v>
      </c>
      <c r="D10" s="116">
        <v>6.863</v>
      </c>
      <c r="E10" s="116">
        <v>6.44</v>
      </c>
      <c r="F10" s="116">
        <v>6.05</v>
      </c>
      <c r="G10" s="116">
        <v>5.923</v>
      </c>
      <c r="H10" s="116">
        <v>5.891</v>
      </c>
      <c r="I10" s="116">
        <v>5.976</v>
      </c>
      <c r="J10" s="116">
        <v>6.474</v>
      </c>
      <c r="K10" s="116">
        <v>7.9</v>
      </c>
      <c r="L10" s="116">
        <v>8.48</v>
      </c>
      <c r="M10" s="116">
        <v>8.62</v>
      </c>
      <c r="N10" s="116">
        <v>8.87</v>
      </c>
      <c r="O10" s="116">
        <v>8.28</v>
      </c>
      <c r="P10" s="116">
        <v>8.37</v>
      </c>
      <c r="Q10" s="116">
        <v>7.75</v>
      </c>
      <c r="R10" s="116">
        <v>7.28</v>
      </c>
      <c r="S10" s="116">
        <v>7.02</v>
      </c>
      <c r="T10" s="116">
        <v>7.2</v>
      </c>
      <c r="U10" s="116">
        <v>7.95</v>
      </c>
      <c r="V10" s="116">
        <v>7.9</v>
      </c>
      <c r="W10" s="116">
        <v>7.58</v>
      </c>
      <c r="X10" s="116">
        <v>7.01</v>
      </c>
      <c r="Y10" s="116">
        <v>6.895</v>
      </c>
      <c r="Z10" s="117">
        <f t="shared" si="0"/>
        <v>7.338000000000001</v>
      </c>
      <c r="AA10" s="118">
        <v>9.12</v>
      </c>
      <c r="AB10" s="119" t="s">
        <v>136</v>
      </c>
      <c r="AC10" s="118">
        <v>5.764</v>
      </c>
      <c r="AD10" s="120" t="s">
        <v>137</v>
      </c>
    </row>
    <row r="11" spans="1:30" ht="11.25" customHeight="1">
      <c r="A11" s="78">
        <v>9</v>
      </c>
      <c r="B11" s="116">
        <v>6.777</v>
      </c>
      <c r="C11" s="116">
        <v>6.661</v>
      </c>
      <c r="D11" s="116">
        <v>6.618</v>
      </c>
      <c r="E11" s="116">
        <v>6.301</v>
      </c>
      <c r="F11" s="116">
        <v>6.132</v>
      </c>
      <c r="G11" s="116">
        <v>5.973</v>
      </c>
      <c r="H11" s="116">
        <v>5.984</v>
      </c>
      <c r="I11" s="116">
        <v>6.143</v>
      </c>
      <c r="J11" s="116">
        <v>6.439</v>
      </c>
      <c r="K11" s="116">
        <v>6.757</v>
      </c>
      <c r="L11" s="116">
        <v>6.916</v>
      </c>
      <c r="M11" s="116">
        <v>6.863</v>
      </c>
      <c r="N11" s="116">
        <v>6.631</v>
      </c>
      <c r="O11" s="116">
        <v>6.437</v>
      </c>
      <c r="P11" s="116">
        <v>6.597</v>
      </c>
      <c r="Q11" s="116">
        <v>6.144</v>
      </c>
      <c r="R11" s="116">
        <v>5.627</v>
      </c>
      <c r="S11" s="116">
        <v>5.226</v>
      </c>
      <c r="T11" s="116">
        <v>4.972</v>
      </c>
      <c r="U11" s="116">
        <v>4.951</v>
      </c>
      <c r="V11" s="116">
        <v>4.888</v>
      </c>
      <c r="W11" s="116">
        <v>4.498</v>
      </c>
      <c r="X11" s="116">
        <v>4.308</v>
      </c>
      <c r="Y11" s="116">
        <v>4.191</v>
      </c>
      <c r="Z11" s="117">
        <f t="shared" si="0"/>
        <v>5.918083333333332</v>
      </c>
      <c r="AA11" s="118">
        <v>7.22</v>
      </c>
      <c r="AB11" s="119" t="s">
        <v>113</v>
      </c>
      <c r="AC11" s="118">
        <v>4.138</v>
      </c>
      <c r="AD11" s="120" t="s">
        <v>49</v>
      </c>
    </row>
    <row r="12" spans="1:30" ht="11.25" customHeight="1">
      <c r="A12" s="82">
        <v>10</v>
      </c>
      <c r="B12" s="122">
        <v>4.107</v>
      </c>
      <c r="C12" s="122">
        <v>3.642</v>
      </c>
      <c r="D12" s="122">
        <v>3.146</v>
      </c>
      <c r="E12" s="122">
        <v>2.871</v>
      </c>
      <c r="F12" s="122">
        <v>2.523</v>
      </c>
      <c r="G12" s="122">
        <v>2.365</v>
      </c>
      <c r="H12" s="122">
        <v>2.217</v>
      </c>
      <c r="I12" s="122">
        <v>1.932</v>
      </c>
      <c r="J12" s="122">
        <v>2.164</v>
      </c>
      <c r="K12" s="122">
        <v>2.766</v>
      </c>
      <c r="L12" s="122">
        <v>3.295</v>
      </c>
      <c r="M12" s="122">
        <v>3.421</v>
      </c>
      <c r="N12" s="122">
        <v>4.023</v>
      </c>
      <c r="O12" s="122">
        <v>4.676</v>
      </c>
      <c r="P12" s="122">
        <v>4.896</v>
      </c>
      <c r="Q12" s="122">
        <v>5.299</v>
      </c>
      <c r="R12" s="122">
        <v>4.984</v>
      </c>
      <c r="S12" s="122">
        <v>4.171</v>
      </c>
      <c r="T12" s="122">
        <v>3.778</v>
      </c>
      <c r="U12" s="122">
        <v>3.493</v>
      </c>
      <c r="V12" s="122">
        <v>2.891</v>
      </c>
      <c r="W12" s="122">
        <v>2.436</v>
      </c>
      <c r="X12" s="122">
        <v>1.656</v>
      </c>
      <c r="Y12" s="122">
        <v>1.456</v>
      </c>
      <c r="Z12" s="123">
        <f t="shared" si="0"/>
        <v>3.258666666666667</v>
      </c>
      <c r="AA12" s="105">
        <v>5.469</v>
      </c>
      <c r="AB12" s="124" t="s">
        <v>138</v>
      </c>
      <c r="AC12" s="105">
        <v>1.013</v>
      </c>
      <c r="AD12" s="125" t="s">
        <v>139</v>
      </c>
    </row>
    <row r="13" spans="1:30" ht="11.25" customHeight="1">
      <c r="A13" s="78">
        <v>11</v>
      </c>
      <c r="B13" s="116">
        <v>1.319</v>
      </c>
      <c r="C13" s="116">
        <v>2.089</v>
      </c>
      <c r="D13" s="116">
        <v>2.195</v>
      </c>
      <c r="E13" s="116">
        <v>1.213</v>
      </c>
      <c r="F13" s="116">
        <v>1.255</v>
      </c>
      <c r="G13" s="116">
        <v>1.857</v>
      </c>
      <c r="H13" s="116">
        <v>3.081</v>
      </c>
      <c r="I13" s="116">
        <v>4.4</v>
      </c>
      <c r="J13" s="116">
        <v>4.919</v>
      </c>
      <c r="K13" s="116">
        <v>5.605</v>
      </c>
      <c r="L13" s="116">
        <v>6.291</v>
      </c>
      <c r="M13" s="116">
        <v>7.15</v>
      </c>
      <c r="N13" s="116">
        <v>6.766</v>
      </c>
      <c r="O13" s="116">
        <v>6.121</v>
      </c>
      <c r="P13" s="116">
        <v>6.079</v>
      </c>
      <c r="Q13" s="116">
        <v>5.868</v>
      </c>
      <c r="R13" s="116">
        <v>5.521</v>
      </c>
      <c r="S13" s="116">
        <v>5.247</v>
      </c>
      <c r="T13" s="116">
        <v>5.058</v>
      </c>
      <c r="U13" s="116">
        <v>4.698</v>
      </c>
      <c r="V13" s="116">
        <v>3.842</v>
      </c>
      <c r="W13" s="116">
        <v>3.736</v>
      </c>
      <c r="X13" s="116">
        <v>2.585</v>
      </c>
      <c r="Y13" s="116">
        <v>2.068</v>
      </c>
      <c r="Z13" s="117">
        <f t="shared" si="0"/>
        <v>4.123458333333333</v>
      </c>
      <c r="AA13" s="118">
        <v>7.84</v>
      </c>
      <c r="AB13" s="119" t="s">
        <v>62</v>
      </c>
      <c r="AC13" s="118">
        <v>0.802</v>
      </c>
      <c r="AD13" s="120" t="s">
        <v>51</v>
      </c>
    </row>
    <row r="14" spans="1:30" ht="11.25" customHeight="1">
      <c r="A14" s="78">
        <v>12</v>
      </c>
      <c r="B14" s="116">
        <v>1.424</v>
      </c>
      <c r="C14" s="116">
        <v>1.066</v>
      </c>
      <c r="D14" s="116">
        <v>0.95</v>
      </c>
      <c r="E14" s="116">
        <v>-0.053</v>
      </c>
      <c r="F14" s="116">
        <v>-0.475</v>
      </c>
      <c r="G14" s="116">
        <v>-0.38</v>
      </c>
      <c r="H14" s="116">
        <v>0.739</v>
      </c>
      <c r="I14" s="116">
        <v>2.659</v>
      </c>
      <c r="J14" s="116">
        <v>4.222</v>
      </c>
      <c r="K14" s="116">
        <v>7.55</v>
      </c>
      <c r="L14" s="116">
        <v>8.92</v>
      </c>
      <c r="M14" s="116">
        <v>9.12</v>
      </c>
      <c r="N14" s="116">
        <v>9.32</v>
      </c>
      <c r="O14" s="116">
        <v>9.64</v>
      </c>
      <c r="P14" s="116">
        <v>9.71</v>
      </c>
      <c r="Q14" s="116">
        <v>8.94</v>
      </c>
      <c r="R14" s="116">
        <v>7.23</v>
      </c>
      <c r="S14" s="116">
        <v>5.498</v>
      </c>
      <c r="T14" s="116">
        <v>3.82</v>
      </c>
      <c r="U14" s="116">
        <v>2.922</v>
      </c>
      <c r="V14" s="116">
        <v>2.215</v>
      </c>
      <c r="W14" s="116">
        <v>1.065</v>
      </c>
      <c r="X14" s="116">
        <v>1.234</v>
      </c>
      <c r="Y14" s="116">
        <v>1.255</v>
      </c>
      <c r="Z14" s="117">
        <f t="shared" si="0"/>
        <v>4.107958333333333</v>
      </c>
      <c r="AA14" s="118">
        <v>10.49</v>
      </c>
      <c r="AB14" s="119" t="s">
        <v>140</v>
      </c>
      <c r="AC14" s="118">
        <v>-0.812</v>
      </c>
      <c r="AD14" s="120" t="s">
        <v>141</v>
      </c>
    </row>
    <row r="15" spans="1:30" ht="11.25" customHeight="1">
      <c r="A15" s="78">
        <v>13</v>
      </c>
      <c r="B15" s="116">
        <v>1.298</v>
      </c>
      <c r="C15" s="116">
        <v>0.844</v>
      </c>
      <c r="D15" s="116">
        <v>0.274</v>
      </c>
      <c r="E15" s="116">
        <v>-0.295</v>
      </c>
      <c r="F15" s="116">
        <v>0.316</v>
      </c>
      <c r="G15" s="116">
        <v>-0.464</v>
      </c>
      <c r="H15" s="116">
        <v>1.023</v>
      </c>
      <c r="I15" s="116">
        <v>3.3</v>
      </c>
      <c r="J15" s="116">
        <v>4.495</v>
      </c>
      <c r="K15" s="116">
        <v>8.39</v>
      </c>
      <c r="L15" s="116">
        <v>10.22</v>
      </c>
      <c r="M15" s="116">
        <v>8.88</v>
      </c>
      <c r="N15" s="116">
        <v>7.11</v>
      </c>
      <c r="O15" s="116">
        <v>6.705</v>
      </c>
      <c r="P15" s="116">
        <v>6.948</v>
      </c>
      <c r="Q15" s="116">
        <v>6.441</v>
      </c>
      <c r="R15" s="116">
        <v>5.828</v>
      </c>
      <c r="S15" s="116">
        <v>4.825</v>
      </c>
      <c r="T15" s="116">
        <v>4.286</v>
      </c>
      <c r="U15" s="116">
        <v>3.769</v>
      </c>
      <c r="V15" s="116">
        <v>3.114</v>
      </c>
      <c r="W15" s="116">
        <v>2.639</v>
      </c>
      <c r="X15" s="116">
        <v>2.269</v>
      </c>
      <c r="Y15" s="116">
        <v>2.449</v>
      </c>
      <c r="Z15" s="117">
        <f t="shared" si="0"/>
        <v>3.944333333333334</v>
      </c>
      <c r="AA15" s="118">
        <v>10.99</v>
      </c>
      <c r="AB15" s="119" t="s">
        <v>142</v>
      </c>
      <c r="AC15" s="118">
        <v>-0.812</v>
      </c>
      <c r="AD15" s="120" t="s">
        <v>143</v>
      </c>
    </row>
    <row r="16" spans="1:30" ht="11.25" customHeight="1">
      <c r="A16" s="78">
        <v>14</v>
      </c>
      <c r="B16" s="116">
        <v>2.1</v>
      </c>
      <c r="C16" s="116">
        <v>1.731</v>
      </c>
      <c r="D16" s="116">
        <v>1.647</v>
      </c>
      <c r="E16" s="116">
        <v>1.045</v>
      </c>
      <c r="F16" s="116">
        <v>1.203</v>
      </c>
      <c r="G16" s="116">
        <v>1.394</v>
      </c>
      <c r="H16" s="116">
        <v>1.193</v>
      </c>
      <c r="I16" s="116">
        <v>3.082</v>
      </c>
      <c r="J16" s="116">
        <v>5.618</v>
      </c>
      <c r="K16" s="116">
        <v>6.293</v>
      </c>
      <c r="L16" s="116">
        <v>6.452</v>
      </c>
      <c r="M16" s="116">
        <v>6.834</v>
      </c>
      <c r="N16" s="116">
        <v>6.083</v>
      </c>
      <c r="O16" s="116">
        <v>6.683</v>
      </c>
      <c r="P16" s="116">
        <v>6.322</v>
      </c>
      <c r="Q16" s="116">
        <v>6.06</v>
      </c>
      <c r="R16" s="116">
        <v>5.499</v>
      </c>
      <c r="S16" s="116">
        <v>4.76</v>
      </c>
      <c r="T16" s="116">
        <v>4.063</v>
      </c>
      <c r="U16" s="116">
        <v>3.883</v>
      </c>
      <c r="V16" s="116">
        <v>3.841</v>
      </c>
      <c r="W16" s="116">
        <v>3.271</v>
      </c>
      <c r="X16" s="116">
        <v>1.181</v>
      </c>
      <c r="Y16" s="116">
        <v>0.506</v>
      </c>
      <c r="Z16" s="117">
        <f t="shared" si="0"/>
        <v>3.781</v>
      </c>
      <c r="AA16" s="118">
        <v>7.99</v>
      </c>
      <c r="AB16" s="119" t="s">
        <v>144</v>
      </c>
      <c r="AC16" s="118">
        <v>0.074</v>
      </c>
      <c r="AD16" s="120" t="s">
        <v>145</v>
      </c>
    </row>
    <row r="17" spans="1:30" ht="11.25" customHeight="1">
      <c r="A17" s="78">
        <v>15</v>
      </c>
      <c r="B17" s="116">
        <v>0.116</v>
      </c>
      <c r="C17" s="116">
        <v>-0.222</v>
      </c>
      <c r="D17" s="116">
        <v>-0.369</v>
      </c>
      <c r="E17" s="116">
        <v>-0.675</v>
      </c>
      <c r="F17" s="116">
        <v>-0.77</v>
      </c>
      <c r="G17" s="116">
        <v>-0.939</v>
      </c>
      <c r="H17" s="116">
        <v>0.095</v>
      </c>
      <c r="I17" s="116">
        <v>2.521</v>
      </c>
      <c r="J17" s="116">
        <v>6.523</v>
      </c>
      <c r="K17" s="116">
        <v>10.34</v>
      </c>
      <c r="L17" s="116">
        <v>9.72</v>
      </c>
      <c r="M17" s="116">
        <v>9.48</v>
      </c>
      <c r="N17" s="116">
        <v>11.03</v>
      </c>
      <c r="O17" s="116">
        <v>10.08</v>
      </c>
      <c r="P17" s="116">
        <v>9.76</v>
      </c>
      <c r="Q17" s="116">
        <v>9.05</v>
      </c>
      <c r="R17" s="116">
        <v>8.02</v>
      </c>
      <c r="S17" s="116">
        <v>6.092</v>
      </c>
      <c r="T17" s="116">
        <v>4.993</v>
      </c>
      <c r="U17" s="116">
        <v>4.36</v>
      </c>
      <c r="V17" s="116">
        <v>4.349</v>
      </c>
      <c r="W17" s="116">
        <v>3.43</v>
      </c>
      <c r="X17" s="116">
        <v>2.881</v>
      </c>
      <c r="Y17" s="116">
        <v>1.973</v>
      </c>
      <c r="Z17" s="117">
        <f t="shared" si="0"/>
        <v>4.659916666666667</v>
      </c>
      <c r="AA17" s="118">
        <v>12.13</v>
      </c>
      <c r="AB17" s="119" t="s">
        <v>146</v>
      </c>
      <c r="AC17" s="118">
        <v>-1.118</v>
      </c>
      <c r="AD17" s="120" t="s">
        <v>147</v>
      </c>
    </row>
    <row r="18" spans="1:30" ht="11.25" customHeight="1">
      <c r="A18" s="78">
        <v>16</v>
      </c>
      <c r="B18" s="116">
        <v>2.523</v>
      </c>
      <c r="C18" s="116">
        <v>0.718</v>
      </c>
      <c r="D18" s="116">
        <v>0.865</v>
      </c>
      <c r="E18" s="116">
        <v>0.401</v>
      </c>
      <c r="F18" s="116">
        <v>0.538</v>
      </c>
      <c r="G18" s="116">
        <v>0.222</v>
      </c>
      <c r="H18" s="116">
        <v>2.608</v>
      </c>
      <c r="I18" s="116">
        <v>4.436</v>
      </c>
      <c r="J18" s="116">
        <v>5.62</v>
      </c>
      <c r="K18" s="116">
        <v>6.222</v>
      </c>
      <c r="L18" s="116">
        <v>6.95</v>
      </c>
      <c r="M18" s="116">
        <v>6.305</v>
      </c>
      <c r="N18" s="116">
        <v>6.06</v>
      </c>
      <c r="O18" s="116">
        <v>5.668</v>
      </c>
      <c r="P18" s="116">
        <v>5.997</v>
      </c>
      <c r="Q18" s="116">
        <v>6.082</v>
      </c>
      <c r="R18" s="116">
        <v>6.282</v>
      </c>
      <c r="S18" s="116">
        <v>6.144</v>
      </c>
      <c r="T18" s="116">
        <v>6.101</v>
      </c>
      <c r="U18" s="116">
        <v>5.498</v>
      </c>
      <c r="V18" s="116">
        <v>5.108</v>
      </c>
      <c r="W18" s="116">
        <v>5.71</v>
      </c>
      <c r="X18" s="116">
        <v>4.526</v>
      </c>
      <c r="Y18" s="116">
        <v>5.488</v>
      </c>
      <c r="Z18" s="117">
        <f t="shared" si="0"/>
        <v>4.419666666666667</v>
      </c>
      <c r="AA18" s="118">
        <v>7.23</v>
      </c>
      <c r="AB18" s="119" t="s">
        <v>55</v>
      </c>
      <c r="AC18" s="118">
        <v>-0.549</v>
      </c>
      <c r="AD18" s="120" t="s">
        <v>148</v>
      </c>
    </row>
    <row r="19" spans="1:30" ht="11.25" customHeight="1">
      <c r="A19" s="78">
        <v>17</v>
      </c>
      <c r="B19" s="116">
        <v>4.189</v>
      </c>
      <c r="C19" s="116">
        <v>3.735</v>
      </c>
      <c r="D19" s="116">
        <v>3.862</v>
      </c>
      <c r="E19" s="116">
        <v>5.595</v>
      </c>
      <c r="F19" s="116">
        <v>4.622</v>
      </c>
      <c r="G19" s="116">
        <v>4.76</v>
      </c>
      <c r="H19" s="116">
        <v>6.133</v>
      </c>
      <c r="I19" s="116">
        <v>6.946</v>
      </c>
      <c r="J19" s="116">
        <v>7.64</v>
      </c>
      <c r="K19" s="116">
        <v>7.6</v>
      </c>
      <c r="L19" s="116">
        <v>8.63</v>
      </c>
      <c r="M19" s="116">
        <v>9.66</v>
      </c>
      <c r="N19" s="116">
        <v>9.63</v>
      </c>
      <c r="O19" s="116">
        <v>9.86</v>
      </c>
      <c r="P19" s="116">
        <v>9.94</v>
      </c>
      <c r="Q19" s="116">
        <v>9.91</v>
      </c>
      <c r="R19" s="116">
        <v>9.86</v>
      </c>
      <c r="S19" s="116">
        <v>9.56</v>
      </c>
      <c r="T19" s="116">
        <v>9.38</v>
      </c>
      <c r="U19" s="116">
        <v>9.71</v>
      </c>
      <c r="V19" s="116">
        <v>10.86</v>
      </c>
      <c r="W19" s="116">
        <v>10.9</v>
      </c>
      <c r="X19" s="116">
        <v>10.37</v>
      </c>
      <c r="Y19" s="116">
        <v>10.73</v>
      </c>
      <c r="Z19" s="117">
        <f t="shared" si="0"/>
        <v>8.08675</v>
      </c>
      <c r="AA19" s="118">
        <v>11.37</v>
      </c>
      <c r="AB19" s="119" t="s">
        <v>149</v>
      </c>
      <c r="AC19" s="118">
        <v>3.46</v>
      </c>
      <c r="AD19" s="120" t="s">
        <v>150</v>
      </c>
    </row>
    <row r="20" spans="1:30" ht="11.25" customHeight="1">
      <c r="A20" s="78">
        <v>18</v>
      </c>
      <c r="B20" s="116">
        <v>10.01</v>
      </c>
      <c r="C20" s="116">
        <v>9.49</v>
      </c>
      <c r="D20" s="116">
        <v>7.72</v>
      </c>
      <c r="E20" s="116">
        <v>7.21</v>
      </c>
      <c r="F20" s="116">
        <v>7.04</v>
      </c>
      <c r="G20" s="116">
        <v>7.09</v>
      </c>
      <c r="H20" s="116">
        <v>7.17</v>
      </c>
      <c r="I20" s="116">
        <v>7.53</v>
      </c>
      <c r="J20" s="116">
        <v>8.08</v>
      </c>
      <c r="K20" s="116">
        <v>7.43</v>
      </c>
      <c r="L20" s="116">
        <v>7.84</v>
      </c>
      <c r="M20" s="116">
        <v>7.92</v>
      </c>
      <c r="N20" s="116">
        <v>8.33</v>
      </c>
      <c r="O20" s="116">
        <v>8.96</v>
      </c>
      <c r="P20" s="116">
        <v>8.68</v>
      </c>
      <c r="Q20" s="116">
        <v>8.39</v>
      </c>
      <c r="R20" s="116">
        <v>8.15</v>
      </c>
      <c r="S20" s="116">
        <v>8.1</v>
      </c>
      <c r="T20" s="116">
        <v>8.01</v>
      </c>
      <c r="U20" s="116">
        <v>8.11</v>
      </c>
      <c r="V20" s="116">
        <v>7.88</v>
      </c>
      <c r="W20" s="116">
        <v>7.78</v>
      </c>
      <c r="X20" s="116">
        <v>7.74</v>
      </c>
      <c r="Y20" s="116">
        <v>7.69</v>
      </c>
      <c r="Z20" s="117">
        <f t="shared" si="0"/>
        <v>8.014583333333336</v>
      </c>
      <c r="AA20" s="118">
        <v>11.33</v>
      </c>
      <c r="AB20" s="119" t="s">
        <v>151</v>
      </c>
      <c r="AC20" s="118">
        <v>6.799</v>
      </c>
      <c r="AD20" s="120" t="s">
        <v>152</v>
      </c>
    </row>
    <row r="21" spans="1:30" ht="11.25" customHeight="1">
      <c r="A21" s="78">
        <v>19</v>
      </c>
      <c r="B21" s="116">
        <v>7.57</v>
      </c>
      <c r="C21" s="116">
        <v>6.914</v>
      </c>
      <c r="D21" s="116">
        <v>6.883</v>
      </c>
      <c r="E21" s="116">
        <v>6.692</v>
      </c>
      <c r="F21" s="116">
        <v>4.81</v>
      </c>
      <c r="G21" s="116">
        <v>3.122</v>
      </c>
      <c r="H21" s="116">
        <v>3.375</v>
      </c>
      <c r="I21" s="116">
        <v>4.599</v>
      </c>
      <c r="J21" s="116">
        <v>6.955</v>
      </c>
      <c r="K21" s="116">
        <v>7.83</v>
      </c>
      <c r="L21" s="116">
        <v>8.67</v>
      </c>
      <c r="M21" s="116">
        <v>9.63</v>
      </c>
      <c r="N21" s="116">
        <v>8.66</v>
      </c>
      <c r="O21" s="116">
        <v>8.66</v>
      </c>
      <c r="P21" s="116">
        <v>8.9</v>
      </c>
      <c r="Q21" s="116">
        <v>8.69</v>
      </c>
      <c r="R21" s="116">
        <v>7.64</v>
      </c>
      <c r="S21" s="116">
        <v>6.006</v>
      </c>
      <c r="T21" s="116">
        <v>5.055</v>
      </c>
      <c r="U21" s="116">
        <v>4.273</v>
      </c>
      <c r="V21" s="116">
        <v>3.862</v>
      </c>
      <c r="W21" s="116">
        <v>3.419</v>
      </c>
      <c r="X21" s="116">
        <v>3.799</v>
      </c>
      <c r="Y21" s="116">
        <v>3.303</v>
      </c>
      <c r="Z21" s="117">
        <f t="shared" si="0"/>
        <v>6.221541666666667</v>
      </c>
      <c r="AA21" s="118">
        <v>10.2</v>
      </c>
      <c r="AB21" s="119" t="s">
        <v>125</v>
      </c>
      <c r="AC21" s="118">
        <v>2.932</v>
      </c>
      <c r="AD21" s="120" t="s">
        <v>26</v>
      </c>
    </row>
    <row r="22" spans="1:30" ht="11.25" customHeight="1">
      <c r="A22" s="82">
        <v>20</v>
      </c>
      <c r="B22" s="122">
        <v>2.828</v>
      </c>
      <c r="C22" s="122">
        <v>2.437</v>
      </c>
      <c r="D22" s="122">
        <v>2.448</v>
      </c>
      <c r="E22" s="122">
        <v>3.557</v>
      </c>
      <c r="F22" s="122">
        <v>2.428</v>
      </c>
      <c r="G22" s="122">
        <v>2.354</v>
      </c>
      <c r="H22" s="122">
        <v>2.512</v>
      </c>
      <c r="I22" s="122">
        <v>4.625</v>
      </c>
      <c r="J22" s="122">
        <v>7.84</v>
      </c>
      <c r="K22" s="122">
        <v>8.87</v>
      </c>
      <c r="L22" s="122">
        <v>10.05</v>
      </c>
      <c r="M22" s="122">
        <v>8.64</v>
      </c>
      <c r="N22" s="122">
        <v>8.05</v>
      </c>
      <c r="O22" s="122">
        <v>8.8</v>
      </c>
      <c r="P22" s="122">
        <v>9.07</v>
      </c>
      <c r="Q22" s="122">
        <v>8.99</v>
      </c>
      <c r="R22" s="122">
        <v>9</v>
      </c>
      <c r="S22" s="122">
        <v>8.61</v>
      </c>
      <c r="T22" s="122">
        <v>8.49</v>
      </c>
      <c r="U22" s="122">
        <v>7.97</v>
      </c>
      <c r="V22" s="122">
        <v>7.08</v>
      </c>
      <c r="W22" s="122">
        <v>6.087</v>
      </c>
      <c r="X22" s="122">
        <v>5.748</v>
      </c>
      <c r="Y22" s="122">
        <v>5.486</v>
      </c>
      <c r="Z22" s="123">
        <f t="shared" si="0"/>
        <v>6.332083333333331</v>
      </c>
      <c r="AA22" s="105">
        <v>10.95</v>
      </c>
      <c r="AB22" s="124" t="s">
        <v>153</v>
      </c>
      <c r="AC22" s="105">
        <v>1.71</v>
      </c>
      <c r="AD22" s="125" t="s">
        <v>154</v>
      </c>
    </row>
    <row r="23" spans="1:30" ht="11.25" customHeight="1">
      <c r="A23" s="78">
        <v>21</v>
      </c>
      <c r="B23" s="116">
        <v>3.945</v>
      </c>
      <c r="C23" s="116">
        <v>2.995</v>
      </c>
      <c r="D23" s="116">
        <v>2.478</v>
      </c>
      <c r="E23" s="116">
        <v>2.404</v>
      </c>
      <c r="F23" s="116">
        <v>2.088</v>
      </c>
      <c r="G23" s="116">
        <v>2.225</v>
      </c>
      <c r="H23" s="116">
        <v>2.637</v>
      </c>
      <c r="I23" s="116">
        <v>4.477</v>
      </c>
      <c r="J23" s="116">
        <v>5.994</v>
      </c>
      <c r="K23" s="116">
        <v>7.17</v>
      </c>
      <c r="L23" s="116">
        <v>9.42</v>
      </c>
      <c r="M23" s="116">
        <v>10</v>
      </c>
      <c r="N23" s="116">
        <v>9.8</v>
      </c>
      <c r="O23" s="116">
        <v>9.87</v>
      </c>
      <c r="P23" s="116">
        <v>9.97</v>
      </c>
      <c r="Q23" s="116">
        <v>9.43</v>
      </c>
      <c r="R23" s="116">
        <v>8.53</v>
      </c>
      <c r="S23" s="116">
        <v>6.989</v>
      </c>
      <c r="T23" s="116">
        <v>5.866</v>
      </c>
      <c r="U23" s="116">
        <v>5.317</v>
      </c>
      <c r="V23" s="116">
        <v>3.703</v>
      </c>
      <c r="W23" s="116">
        <v>2.817</v>
      </c>
      <c r="X23" s="116">
        <v>2.997</v>
      </c>
      <c r="Y23" s="116">
        <v>2.511</v>
      </c>
      <c r="Z23" s="117">
        <f t="shared" si="0"/>
        <v>5.568041666666667</v>
      </c>
      <c r="AA23" s="118">
        <v>11.33</v>
      </c>
      <c r="AB23" s="119" t="s">
        <v>56</v>
      </c>
      <c r="AC23" s="118">
        <v>1.887</v>
      </c>
      <c r="AD23" s="120" t="s">
        <v>51</v>
      </c>
    </row>
    <row r="24" spans="1:30" ht="11.25" customHeight="1">
      <c r="A24" s="78">
        <v>22</v>
      </c>
      <c r="B24" s="116">
        <v>0.57</v>
      </c>
      <c r="C24" s="116">
        <v>-0.021</v>
      </c>
      <c r="D24" s="116">
        <v>-0.78</v>
      </c>
      <c r="E24" s="116">
        <v>-0.991</v>
      </c>
      <c r="F24" s="116">
        <v>-1.266</v>
      </c>
      <c r="G24" s="116">
        <v>-0.844</v>
      </c>
      <c r="H24" s="116">
        <v>-0.232</v>
      </c>
      <c r="I24" s="116">
        <v>1.9</v>
      </c>
      <c r="J24" s="116">
        <v>5.977</v>
      </c>
      <c r="K24" s="116">
        <v>8.66</v>
      </c>
      <c r="L24" s="116">
        <v>8.83</v>
      </c>
      <c r="M24" s="116">
        <v>9.69</v>
      </c>
      <c r="N24" s="116">
        <v>10.15</v>
      </c>
      <c r="O24" s="116">
        <v>12.28</v>
      </c>
      <c r="P24" s="116">
        <v>13.32</v>
      </c>
      <c r="Q24" s="116">
        <v>11.29</v>
      </c>
      <c r="R24" s="116">
        <v>11.63</v>
      </c>
      <c r="S24" s="116">
        <v>10.07</v>
      </c>
      <c r="T24" s="116">
        <v>9.81</v>
      </c>
      <c r="U24" s="116">
        <v>9.37</v>
      </c>
      <c r="V24" s="116">
        <v>7.3</v>
      </c>
      <c r="W24" s="116">
        <v>7.74</v>
      </c>
      <c r="X24" s="116">
        <v>6.916</v>
      </c>
      <c r="Y24" s="116">
        <v>6.419</v>
      </c>
      <c r="Z24" s="117">
        <f t="shared" si="0"/>
        <v>6.157833333333333</v>
      </c>
      <c r="AA24" s="118">
        <v>13.62</v>
      </c>
      <c r="AB24" s="119" t="s">
        <v>155</v>
      </c>
      <c r="AC24" s="118">
        <v>-1.434</v>
      </c>
      <c r="AD24" s="120" t="s">
        <v>156</v>
      </c>
    </row>
    <row r="25" spans="1:30" ht="11.25" customHeight="1">
      <c r="A25" s="78">
        <v>23</v>
      </c>
      <c r="B25" s="116">
        <v>6.758</v>
      </c>
      <c r="C25" s="116">
        <v>4.444</v>
      </c>
      <c r="D25" s="116">
        <v>4.55</v>
      </c>
      <c r="E25" s="116">
        <v>6.252</v>
      </c>
      <c r="F25" s="116">
        <v>7</v>
      </c>
      <c r="G25" s="116">
        <v>7.21</v>
      </c>
      <c r="H25" s="116">
        <v>8.71</v>
      </c>
      <c r="I25" s="116">
        <v>7.94</v>
      </c>
      <c r="J25" s="116">
        <v>9.5</v>
      </c>
      <c r="K25" s="116">
        <v>9.61</v>
      </c>
      <c r="L25" s="116">
        <v>9.59</v>
      </c>
      <c r="M25" s="116">
        <v>10.35</v>
      </c>
      <c r="N25" s="116">
        <v>9.69</v>
      </c>
      <c r="O25" s="116">
        <v>8.91</v>
      </c>
      <c r="P25" s="116">
        <v>8.46</v>
      </c>
      <c r="Q25" s="116">
        <v>7.34</v>
      </c>
      <c r="R25" s="116">
        <v>6.716</v>
      </c>
      <c r="S25" s="116">
        <v>6.388</v>
      </c>
      <c r="T25" s="116">
        <v>6.346</v>
      </c>
      <c r="U25" s="116">
        <v>6.474</v>
      </c>
      <c r="V25" s="116">
        <v>7.11</v>
      </c>
      <c r="W25" s="116">
        <v>7.52</v>
      </c>
      <c r="X25" s="116">
        <v>8.1</v>
      </c>
      <c r="Y25" s="116">
        <v>8.06</v>
      </c>
      <c r="Z25" s="117">
        <f t="shared" si="0"/>
        <v>7.626166666666667</v>
      </c>
      <c r="AA25" s="118">
        <v>10.49</v>
      </c>
      <c r="AB25" s="119" t="s">
        <v>157</v>
      </c>
      <c r="AC25" s="118">
        <v>4.285</v>
      </c>
      <c r="AD25" s="120" t="s">
        <v>158</v>
      </c>
    </row>
    <row r="26" spans="1:30" ht="11.25" customHeight="1">
      <c r="A26" s="78">
        <v>24</v>
      </c>
      <c r="B26" s="116">
        <v>7.7</v>
      </c>
      <c r="C26" s="116">
        <v>6.197</v>
      </c>
      <c r="D26" s="116">
        <v>5.405</v>
      </c>
      <c r="E26" s="116">
        <v>4.634</v>
      </c>
      <c r="F26" s="116">
        <v>4.539</v>
      </c>
      <c r="G26" s="116">
        <v>4.37</v>
      </c>
      <c r="H26" s="116">
        <v>4.677</v>
      </c>
      <c r="I26" s="116">
        <v>4.783</v>
      </c>
      <c r="J26" s="116">
        <v>5.195</v>
      </c>
      <c r="K26" s="116">
        <v>5.121</v>
      </c>
      <c r="L26" s="116">
        <v>4.972</v>
      </c>
      <c r="M26" s="116">
        <v>5.066</v>
      </c>
      <c r="N26" s="116">
        <v>5.289</v>
      </c>
      <c r="O26" s="116">
        <v>5.68</v>
      </c>
      <c r="P26" s="116">
        <v>7.13</v>
      </c>
      <c r="Q26" s="116">
        <v>7.56</v>
      </c>
      <c r="R26" s="116">
        <v>6.916</v>
      </c>
      <c r="S26" s="116">
        <v>6.388</v>
      </c>
      <c r="T26" s="116">
        <v>5.342</v>
      </c>
      <c r="U26" s="116">
        <v>5.343</v>
      </c>
      <c r="V26" s="116">
        <v>4.306</v>
      </c>
      <c r="W26" s="116">
        <v>3.376</v>
      </c>
      <c r="X26" s="116">
        <v>3.037</v>
      </c>
      <c r="Y26" s="116">
        <v>1.983</v>
      </c>
      <c r="Z26" s="117">
        <f t="shared" si="0"/>
        <v>5.208708333333335</v>
      </c>
      <c r="AA26" s="118">
        <v>8.28</v>
      </c>
      <c r="AB26" s="119" t="s">
        <v>159</v>
      </c>
      <c r="AC26" s="118">
        <v>1.951</v>
      </c>
      <c r="AD26" s="120" t="s">
        <v>31</v>
      </c>
    </row>
    <row r="27" spans="1:30" ht="11.25" customHeight="1">
      <c r="A27" s="78">
        <v>25</v>
      </c>
      <c r="B27" s="116">
        <v>2.321</v>
      </c>
      <c r="C27" s="116">
        <v>1.55</v>
      </c>
      <c r="D27" s="116">
        <v>2.374</v>
      </c>
      <c r="E27" s="116">
        <v>3.417</v>
      </c>
      <c r="F27" s="116">
        <v>4.156</v>
      </c>
      <c r="G27" s="116">
        <v>5.339</v>
      </c>
      <c r="H27" s="116">
        <v>5.89</v>
      </c>
      <c r="I27" s="116">
        <v>6.44</v>
      </c>
      <c r="J27" s="116">
        <v>7.65</v>
      </c>
      <c r="K27" s="116">
        <v>9.25</v>
      </c>
      <c r="L27" s="116">
        <v>10.41</v>
      </c>
      <c r="M27" s="116">
        <v>9.2</v>
      </c>
      <c r="N27" s="116">
        <v>8.85</v>
      </c>
      <c r="O27" s="116">
        <v>9.61</v>
      </c>
      <c r="P27" s="116">
        <v>9.46</v>
      </c>
      <c r="Q27" s="116">
        <v>9.56</v>
      </c>
      <c r="R27" s="116">
        <v>9.37</v>
      </c>
      <c r="S27" s="116">
        <v>8.41</v>
      </c>
      <c r="T27" s="116">
        <v>7.23</v>
      </c>
      <c r="U27" s="116">
        <v>6.303</v>
      </c>
      <c r="V27" s="116">
        <v>4.992</v>
      </c>
      <c r="W27" s="116">
        <v>4.095</v>
      </c>
      <c r="X27" s="116">
        <v>2.912</v>
      </c>
      <c r="Y27" s="116">
        <v>1.952</v>
      </c>
      <c r="Z27" s="117">
        <f t="shared" si="0"/>
        <v>6.280874999999999</v>
      </c>
      <c r="AA27" s="118">
        <v>10.71</v>
      </c>
      <c r="AB27" s="119" t="s">
        <v>160</v>
      </c>
      <c r="AC27" s="118">
        <v>1.318</v>
      </c>
      <c r="AD27" s="120" t="s">
        <v>161</v>
      </c>
    </row>
    <row r="28" spans="1:30" ht="11.25" customHeight="1">
      <c r="A28" s="78">
        <v>26</v>
      </c>
      <c r="B28" s="116">
        <v>1.656</v>
      </c>
      <c r="C28" s="116">
        <v>1.034</v>
      </c>
      <c r="D28" s="116">
        <v>0.58</v>
      </c>
      <c r="E28" s="116">
        <v>0.359</v>
      </c>
      <c r="F28" s="116">
        <v>-0.211</v>
      </c>
      <c r="G28" s="116">
        <v>-0.633</v>
      </c>
      <c r="H28" s="116">
        <v>0.886</v>
      </c>
      <c r="I28" s="116">
        <v>2.893</v>
      </c>
      <c r="J28" s="116">
        <v>6.77</v>
      </c>
      <c r="K28" s="116">
        <v>8.86</v>
      </c>
      <c r="L28" s="116">
        <v>7.91</v>
      </c>
      <c r="M28" s="116">
        <v>9.25</v>
      </c>
      <c r="N28" s="116">
        <v>8.59</v>
      </c>
      <c r="O28" s="116">
        <v>7.41</v>
      </c>
      <c r="P28" s="116">
        <v>8.84</v>
      </c>
      <c r="Q28" s="116">
        <v>9.24</v>
      </c>
      <c r="R28" s="116">
        <v>8.3</v>
      </c>
      <c r="S28" s="116">
        <v>7.16</v>
      </c>
      <c r="T28" s="116">
        <v>5.983</v>
      </c>
      <c r="U28" s="116">
        <v>4.559</v>
      </c>
      <c r="V28" s="116">
        <v>4.146</v>
      </c>
      <c r="W28" s="116">
        <v>2.879</v>
      </c>
      <c r="X28" s="116">
        <v>3.312</v>
      </c>
      <c r="Y28" s="116">
        <v>1.202</v>
      </c>
      <c r="Z28" s="117">
        <f t="shared" si="0"/>
        <v>4.623958333333333</v>
      </c>
      <c r="AA28" s="118">
        <v>12.09</v>
      </c>
      <c r="AB28" s="119" t="s">
        <v>162</v>
      </c>
      <c r="AC28" s="118">
        <v>-0.791</v>
      </c>
      <c r="AD28" s="120" t="s">
        <v>163</v>
      </c>
    </row>
    <row r="29" spans="1:30" ht="11.25" customHeight="1">
      <c r="A29" s="78">
        <v>27</v>
      </c>
      <c r="B29" s="116">
        <v>0.359</v>
      </c>
      <c r="C29" s="116">
        <v>-0.2</v>
      </c>
      <c r="D29" s="116">
        <v>-0.38</v>
      </c>
      <c r="E29" s="116">
        <v>-1.171</v>
      </c>
      <c r="F29" s="116">
        <v>-0.538</v>
      </c>
      <c r="G29" s="116">
        <v>0.686</v>
      </c>
      <c r="H29" s="116">
        <v>2.85</v>
      </c>
      <c r="I29" s="116">
        <v>3.632</v>
      </c>
      <c r="J29" s="116">
        <v>7.46</v>
      </c>
      <c r="K29" s="116">
        <v>10.25</v>
      </c>
      <c r="L29" s="116">
        <v>10.61</v>
      </c>
      <c r="M29" s="116">
        <v>10.44</v>
      </c>
      <c r="N29" s="116">
        <v>12.43</v>
      </c>
      <c r="O29" s="116">
        <v>9.53</v>
      </c>
      <c r="P29" s="116">
        <v>10.11</v>
      </c>
      <c r="Q29" s="116">
        <v>10.1</v>
      </c>
      <c r="R29" s="116">
        <v>10.01</v>
      </c>
      <c r="S29" s="116">
        <v>9.69</v>
      </c>
      <c r="T29" s="116">
        <v>9.97</v>
      </c>
      <c r="U29" s="116">
        <v>8.84</v>
      </c>
      <c r="V29" s="116">
        <v>7.73</v>
      </c>
      <c r="W29" s="116">
        <v>7.81</v>
      </c>
      <c r="X29" s="116">
        <v>7.29</v>
      </c>
      <c r="Y29" s="116">
        <v>6.789</v>
      </c>
      <c r="Z29" s="117">
        <f t="shared" si="0"/>
        <v>6.429041666666666</v>
      </c>
      <c r="AA29" s="118">
        <v>13.9</v>
      </c>
      <c r="AB29" s="119" t="s">
        <v>164</v>
      </c>
      <c r="AC29" s="118">
        <v>-1.34</v>
      </c>
      <c r="AD29" s="120" t="s">
        <v>165</v>
      </c>
    </row>
    <row r="30" spans="1:30" ht="11.25" customHeight="1">
      <c r="A30" s="78">
        <v>28</v>
      </c>
      <c r="B30" s="116">
        <v>4.549</v>
      </c>
      <c r="C30" s="116">
        <v>3.166</v>
      </c>
      <c r="D30" s="116">
        <v>2.068</v>
      </c>
      <c r="E30" s="116">
        <v>1.847</v>
      </c>
      <c r="F30" s="116">
        <v>1.858</v>
      </c>
      <c r="G30" s="116">
        <v>1.594</v>
      </c>
      <c r="H30" s="116">
        <v>3.452</v>
      </c>
      <c r="I30" s="116">
        <v>5.754</v>
      </c>
      <c r="J30" s="116">
        <v>9.33</v>
      </c>
      <c r="K30" s="116">
        <v>12.27</v>
      </c>
      <c r="L30" s="116">
        <v>14.91</v>
      </c>
      <c r="M30" s="116">
        <v>15.38</v>
      </c>
      <c r="N30" s="116">
        <v>15.93</v>
      </c>
      <c r="O30" s="116">
        <v>15.97</v>
      </c>
      <c r="P30" s="116">
        <v>12.34</v>
      </c>
      <c r="Q30" s="116">
        <v>12.31</v>
      </c>
      <c r="R30" s="116">
        <v>11.81</v>
      </c>
      <c r="S30" s="116">
        <v>10.14</v>
      </c>
      <c r="T30" s="116">
        <v>9.02</v>
      </c>
      <c r="U30" s="116">
        <v>8.19</v>
      </c>
      <c r="V30" s="116">
        <v>7.16</v>
      </c>
      <c r="W30" s="116">
        <v>6.968</v>
      </c>
      <c r="X30" s="116">
        <v>6.514</v>
      </c>
      <c r="Y30" s="116">
        <v>6.599</v>
      </c>
      <c r="Z30" s="117">
        <f t="shared" si="0"/>
        <v>8.297041666666667</v>
      </c>
      <c r="AA30" s="118">
        <v>16.92</v>
      </c>
      <c r="AB30" s="119" t="s">
        <v>166</v>
      </c>
      <c r="AC30" s="118">
        <v>1.34</v>
      </c>
      <c r="AD30" s="120" t="s">
        <v>167</v>
      </c>
    </row>
    <row r="31" spans="1:30" ht="11.25" customHeight="1">
      <c r="A31" s="78">
        <v>29</v>
      </c>
      <c r="B31" s="116">
        <v>5.881</v>
      </c>
      <c r="C31" s="116">
        <v>5.268</v>
      </c>
      <c r="D31" s="116">
        <v>4.169</v>
      </c>
      <c r="E31" s="116">
        <v>3.293</v>
      </c>
      <c r="F31" s="116">
        <v>2.745</v>
      </c>
      <c r="G31" s="116">
        <v>3.653</v>
      </c>
      <c r="H31" s="116">
        <v>6.008</v>
      </c>
      <c r="I31" s="116">
        <v>7.33</v>
      </c>
      <c r="J31" s="116">
        <v>9.11</v>
      </c>
      <c r="K31" s="116">
        <v>11.26</v>
      </c>
      <c r="L31" s="116">
        <v>13.73</v>
      </c>
      <c r="M31" s="116">
        <v>12.33</v>
      </c>
      <c r="N31" s="116">
        <v>11.45</v>
      </c>
      <c r="O31" s="116">
        <v>11.96</v>
      </c>
      <c r="P31" s="116">
        <v>11.01</v>
      </c>
      <c r="Q31" s="116">
        <v>11.03</v>
      </c>
      <c r="R31" s="116">
        <v>10.93</v>
      </c>
      <c r="S31" s="116">
        <v>10.71</v>
      </c>
      <c r="T31" s="116">
        <v>9.68</v>
      </c>
      <c r="U31" s="116">
        <v>9.32</v>
      </c>
      <c r="V31" s="116">
        <v>9.01</v>
      </c>
      <c r="W31" s="116">
        <v>8.5</v>
      </c>
      <c r="X31" s="116">
        <v>8.16</v>
      </c>
      <c r="Y31" s="116">
        <v>7.67</v>
      </c>
      <c r="Z31" s="117">
        <f t="shared" si="0"/>
        <v>8.508625</v>
      </c>
      <c r="AA31" s="118">
        <v>15.77</v>
      </c>
      <c r="AB31" s="119" t="s">
        <v>168</v>
      </c>
      <c r="AC31" s="118">
        <v>2.259</v>
      </c>
      <c r="AD31" s="120" t="s">
        <v>167</v>
      </c>
    </row>
    <row r="32" spans="1:30" ht="11.25" customHeight="1">
      <c r="A32" s="78">
        <v>30</v>
      </c>
      <c r="B32" s="116">
        <v>7.08</v>
      </c>
      <c r="C32" s="116">
        <v>6.979</v>
      </c>
      <c r="D32" s="116">
        <v>7.18</v>
      </c>
      <c r="E32" s="116">
        <v>4.665</v>
      </c>
      <c r="F32" s="116">
        <v>4.053</v>
      </c>
      <c r="G32" s="116">
        <v>4.18</v>
      </c>
      <c r="H32" s="116">
        <v>4.983</v>
      </c>
      <c r="I32" s="116">
        <v>6.42</v>
      </c>
      <c r="J32" s="116">
        <v>7.91</v>
      </c>
      <c r="K32" s="116">
        <v>10.48</v>
      </c>
      <c r="L32" s="116">
        <v>12.64</v>
      </c>
      <c r="M32" s="116">
        <v>14.9</v>
      </c>
      <c r="N32" s="116">
        <v>17.39</v>
      </c>
      <c r="O32" s="116">
        <v>18</v>
      </c>
      <c r="P32" s="116">
        <v>18.47</v>
      </c>
      <c r="Q32" s="116">
        <v>18.28</v>
      </c>
      <c r="R32" s="116">
        <v>17.28</v>
      </c>
      <c r="S32" s="116">
        <v>15.76</v>
      </c>
      <c r="T32" s="116">
        <v>14.83</v>
      </c>
      <c r="U32" s="116">
        <v>14.41</v>
      </c>
      <c r="V32" s="116">
        <v>14.06</v>
      </c>
      <c r="W32" s="116">
        <v>14.03</v>
      </c>
      <c r="X32" s="116">
        <v>13.64</v>
      </c>
      <c r="Y32" s="116">
        <v>13.83</v>
      </c>
      <c r="Z32" s="117">
        <f t="shared" si="0"/>
        <v>11.727083333333333</v>
      </c>
      <c r="AA32" s="118">
        <v>18.87</v>
      </c>
      <c r="AB32" s="119" t="s">
        <v>169</v>
      </c>
      <c r="AC32" s="118">
        <v>3.694</v>
      </c>
      <c r="AD32" s="120" t="s">
        <v>170</v>
      </c>
    </row>
    <row r="33" spans="1:30" ht="11.25" customHeight="1">
      <c r="A33" s="78">
        <v>31</v>
      </c>
      <c r="B33" s="116">
        <v>14.07</v>
      </c>
      <c r="C33" s="116">
        <v>14.44</v>
      </c>
      <c r="D33" s="116">
        <v>14.53</v>
      </c>
      <c r="E33" s="116">
        <v>14.75</v>
      </c>
      <c r="F33" s="116">
        <v>14.92</v>
      </c>
      <c r="G33" s="116">
        <v>15.07</v>
      </c>
      <c r="H33" s="116">
        <v>15.64</v>
      </c>
      <c r="I33" s="116">
        <v>16.8</v>
      </c>
      <c r="J33" s="116">
        <v>18.73</v>
      </c>
      <c r="K33" s="116">
        <v>17.71</v>
      </c>
      <c r="L33" s="116">
        <v>18.7</v>
      </c>
      <c r="M33" s="116">
        <v>18.37</v>
      </c>
      <c r="N33" s="116">
        <v>18.44</v>
      </c>
      <c r="O33" s="116">
        <v>16.93</v>
      </c>
      <c r="P33" s="116">
        <v>15.19</v>
      </c>
      <c r="Q33" s="116">
        <v>10.1</v>
      </c>
      <c r="R33" s="116">
        <v>8.51</v>
      </c>
      <c r="S33" s="116">
        <v>7.73</v>
      </c>
      <c r="T33" s="116">
        <v>6.404</v>
      </c>
      <c r="U33" s="116">
        <v>6.691</v>
      </c>
      <c r="V33" s="116">
        <v>6.796</v>
      </c>
      <c r="W33" s="116">
        <v>6.574</v>
      </c>
      <c r="X33" s="116">
        <v>6.152</v>
      </c>
      <c r="Y33" s="116">
        <v>5.656</v>
      </c>
      <c r="Z33" s="117">
        <f t="shared" si="0"/>
        <v>12.870958333333332</v>
      </c>
      <c r="AA33" s="118">
        <v>19.66</v>
      </c>
      <c r="AB33" s="119" t="s">
        <v>171</v>
      </c>
      <c r="AC33" s="118">
        <v>5.106</v>
      </c>
      <c r="AD33" s="120" t="s">
        <v>92</v>
      </c>
    </row>
    <row r="34" spans="1:30" ht="15" customHeight="1">
      <c r="A34" s="79" t="s">
        <v>66</v>
      </c>
      <c r="B34" s="126">
        <f aca="true" t="shared" si="1" ref="B34:Y34">AVERAGE(B3:B33)</f>
        <v>4.485322580645161</v>
      </c>
      <c r="C34" s="126">
        <f t="shared" si="1"/>
        <v>3.9818387096774193</v>
      </c>
      <c r="D34" s="126">
        <f t="shared" si="1"/>
        <v>3.7720967741935474</v>
      </c>
      <c r="E34" s="126">
        <f t="shared" si="1"/>
        <v>3.595548387096774</v>
      </c>
      <c r="F34" s="126">
        <f t="shared" si="1"/>
        <v>3.440677419354839</v>
      </c>
      <c r="G34" s="126">
        <f t="shared" si="1"/>
        <v>3.5223870967741933</v>
      </c>
      <c r="H34" s="126">
        <f t="shared" si="1"/>
        <v>4.28432258064516</v>
      </c>
      <c r="I34" s="126">
        <f t="shared" si="1"/>
        <v>5.4264193548387105</v>
      </c>
      <c r="J34" s="126">
        <f t="shared" si="1"/>
        <v>7.0855483870967735</v>
      </c>
      <c r="K34" s="126">
        <f t="shared" si="1"/>
        <v>8.365870967741936</v>
      </c>
      <c r="L34" s="126">
        <f t="shared" si="1"/>
        <v>9.11748387096774</v>
      </c>
      <c r="M34" s="126">
        <f t="shared" si="1"/>
        <v>9.348064516129032</v>
      </c>
      <c r="N34" s="126">
        <f t="shared" si="1"/>
        <v>9.33767741935484</v>
      </c>
      <c r="O34" s="126">
        <f t="shared" si="1"/>
        <v>9.227741935483872</v>
      </c>
      <c r="P34" s="126">
        <f t="shared" si="1"/>
        <v>9.137032258064515</v>
      </c>
      <c r="Q34" s="126">
        <f t="shared" si="1"/>
        <v>8.714322580645161</v>
      </c>
      <c r="R34" s="126">
        <f t="shared" si="1"/>
        <v>8.234225806451613</v>
      </c>
      <c r="S34" s="126">
        <f t="shared" si="1"/>
        <v>7.507129032258065</v>
      </c>
      <c r="T34" s="126">
        <f t="shared" si="1"/>
        <v>6.942161290322582</v>
      </c>
      <c r="U34" s="126">
        <f t="shared" si="1"/>
        <v>6.515999999999998</v>
      </c>
      <c r="V34" s="126">
        <f t="shared" si="1"/>
        <v>6.035032258064515</v>
      </c>
      <c r="W34" s="126">
        <f t="shared" si="1"/>
        <v>5.641967741935483</v>
      </c>
      <c r="X34" s="126">
        <f t="shared" si="1"/>
        <v>5.265225806451612</v>
      </c>
      <c r="Y34" s="126">
        <f t="shared" si="1"/>
        <v>4.970225806451614</v>
      </c>
      <c r="Z34" s="126">
        <f>AVERAGE(B3:Y33)</f>
        <v>6.414763440860215</v>
      </c>
      <c r="AA34" s="127">
        <f>AVERAGE(AA3:AA33)</f>
        <v>11.132838709677419</v>
      </c>
      <c r="AB34" s="128"/>
      <c r="AC34" s="127">
        <f>AVERAGE(AC3:AC33)</f>
        <v>2.0871290322580647</v>
      </c>
      <c r="AD34" s="128"/>
    </row>
    <row r="35" ht="9.75" customHeight="1"/>
    <row r="36" spans="1:9" ht="11.25" customHeight="1">
      <c r="A36" s="67" t="s">
        <v>67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68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69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70</v>
      </c>
      <c r="B39" s="69"/>
      <c r="C39" s="69"/>
      <c r="D39" s="51">
        <f>COUNTIF(AC3:AC33,"&lt;0")</f>
        <v>7</v>
      </c>
      <c r="E39" s="67"/>
      <c r="F39" s="67"/>
      <c r="G39" s="67"/>
      <c r="H39" s="67"/>
      <c r="I39" s="67"/>
    </row>
    <row r="40" spans="1:9" ht="11.25" customHeight="1">
      <c r="A40" s="70" t="s">
        <v>71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72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73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74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75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76</v>
      </c>
      <c r="B45" s="74"/>
      <c r="C45" s="74" t="s">
        <v>3</v>
      </c>
      <c r="D45" s="76" t="s">
        <v>6</v>
      </c>
      <c r="E45" s="67"/>
      <c r="F45" s="75" t="s">
        <v>77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19.66</v>
      </c>
      <c r="C46" s="106">
        <f>MATCH(B46,AA3:AA33,0)</f>
        <v>31</v>
      </c>
      <c r="D46" s="107" t="str">
        <f>INDEX(AB3:AB33,C46,1)</f>
        <v>10:50</v>
      </c>
      <c r="E46" s="121"/>
      <c r="F46" s="104"/>
      <c r="G46" s="105">
        <f>MIN(AC3:AC33)</f>
        <v>-1.434</v>
      </c>
      <c r="H46" s="106">
        <f>MATCH(G46,AC3:AC33,0)</f>
        <v>22</v>
      </c>
      <c r="I46" s="107" t="str">
        <f>INDEX(AD3:AD33,H46,1)</f>
        <v>04:57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2012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4.896</v>
      </c>
      <c r="C3" s="116">
        <v>4.242</v>
      </c>
      <c r="D3" s="116">
        <v>3.228</v>
      </c>
      <c r="E3" s="116">
        <v>2.468</v>
      </c>
      <c r="F3" s="116">
        <v>2.627</v>
      </c>
      <c r="G3" s="116">
        <v>1.509</v>
      </c>
      <c r="H3" s="116">
        <v>3.049</v>
      </c>
      <c r="I3" s="116">
        <v>5.34</v>
      </c>
      <c r="J3" s="116">
        <v>7.46</v>
      </c>
      <c r="K3" s="116">
        <v>7.33</v>
      </c>
      <c r="L3" s="116">
        <v>8.31</v>
      </c>
      <c r="M3" s="116">
        <v>9.43</v>
      </c>
      <c r="N3" s="116">
        <v>9.78</v>
      </c>
      <c r="O3" s="116">
        <v>10.47</v>
      </c>
      <c r="P3" s="116">
        <v>10.75</v>
      </c>
      <c r="Q3" s="116">
        <v>11.49</v>
      </c>
      <c r="R3" s="116">
        <v>10.43</v>
      </c>
      <c r="S3" s="116">
        <v>8.9</v>
      </c>
      <c r="T3" s="116">
        <v>7.85</v>
      </c>
      <c r="U3" s="116">
        <v>7.73</v>
      </c>
      <c r="V3" s="116">
        <v>6.798</v>
      </c>
      <c r="W3" s="116">
        <v>5.52</v>
      </c>
      <c r="X3" s="116">
        <v>4.992</v>
      </c>
      <c r="Y3" s="116">
        <v>4.052</v>
      </c>
      <c r="Z3" s="117">
        <f aca="true" t="shared" si="0" ref="Z3:Z32">AVERAGE(B3:Y3)</f>
        <v>6.610458333333333</v>
      </c>
      <c r="AA3" s="118">
        <v>11.75</v>
      </c>
      <c r="AB3" s="119" t="s">
        <v>172</v>
      </c>
      <c r="AC3" s="118">
        <v>1.202</v>
      </c>
      <c r="AD3" s="120" t="s">
        <v>173</v>
      </c>
    </row>
    <row r="4" spans="1:30" ht="11.25" customHeight="1">
      <c r="A4" s="78">
        <v>2</v>
      </c>
      <c r="B4" s="116">
        <v>3.789</v>
      </c>
      <c r="C4" s="116">
        <v>3.831</v>
      </c>
      <c r="D4" s="116">
        <v>2.796</v>
      </c>
      <c r="E4" s="116">
        <v>2.269</v>
      </c>
      <c r="F4" s="116">
        <v>2.132</v>
      </c>
      <c r="G4" s="116">
        <v>1.541</v>
      </c>
      <c r="H4" s="116">
        <v>4.349</v>
      </c>
      <c r="I4" s="116">
        <v>7.33</v>
      </c>
      <c r="J4" s="116">
        <v>8.98</v>
      </c>
      <c r="K4" s="116">
        <v>9.47</v>
      </c>
      <c r="L4" s="116">
        <v>9.48</v>
      </c>
      <c r="M4" s="116">
        <v>10.31</v>
      </c>
      <c r="N4" s="116">
        <v>9.59</v>
      </c>
      <c r="O4" s="116">
        <v>9.63</v>
      </c>
      <c r="P4" s="116">
        <v>10.24</v>
      </c>
      <c r="Q4" s="116">
        <v>10.19</v>
      </c>
      <c r="R4" s="116">
        <v>9.82</v>
      </c>
      <c r="S4" s="121">
        <v>10.01</v>
      </c>
      <c r="T4" s="116">
        <v>9.61</v>
      </c>
      <c r="U4" s="116">
        <v>9.14</v>
      </c>
      <c r="V4" s="116">
        <v>9.07</v>
      </c>
      <c r="W4" s="116">
        <v>9.51</v>
      </c>
      <c r="X4" s="116">
        <v>7.98</v>
      </c>
      <c r="Y4" s="116">
        <v>8.78</v>
      </c>
      <c r="Z4" s="117">
        <f t="shared" si="0"/>
        <v>7.493624999999999</v>
      </c>
      <c r="AA4" s="118">
        <v>11.24</v>
      </c>
      <c r="AB4" s="119" t="s">
        <v>174</v>
      </c>
      <c r="AC4" s="118">
        <v>1.108</v>
      </c>
      <c r="AD4" s="120" t="s">
        <v>175</v>
      </c>
    </row>
    <row r="5" spans="1:30" ht="11.25" customHeight="1">
      <c r="A5" s="78">
        <v>3</v>
      </c>
      <c r="B5" s="116">
        <v>8.32</v>
      </c>
      <c r="C5" s="116">
        <v>7.7</v>
      </c>
      <c r="D5" s="116">
        <v>6.587</v>
      </c>
      <c r="E5" s="116">
        <v>5.837</v>
      </c>
      <c r="F5" s="116">
        <v>5.161</v>
      </c>
      <c r="G5" s="116">
        <v>7.06</v>
      </c>
      <c r="H5" s="116">
        <v>8.74</v>
      </c>
      <c r="I5" s="116">
        <v>9.61</v>
      </c>
      <c r="J5" s="116">
        <v>12.04</v>
      </c>
      <c r="K5" s="116">
        <v>15.87</v>
      </c>
      <c r="L5" s="116">
        <v>15.96</v>
      </c>
      <c r="M5" s="116">
        <v>17.3</v>
      </c>
      <c r="N5" s="116">
        <v>16.54</v>
      </c>
      <c r="O5" s="116">
        <v>15.49</v>
      </c>
      <c r="P5" s="116">
        <v>15.68</v>
      </c>
      <c r="Q5" s="116">
        <v>14.47</v>
      </c>
      <c r="R5" s="116">
        <v>15.03</v>
      </c>
      <c r="S5" s="116">
        <v>14.14</v>
      </c>
      <c r="T5" s="116">
        <v>14.41</v>
      </c>
      <c r="U5" s="116">
        <v>14.68</v>
      </c>
      <c r="V5" s="116">
        <v>14.56</v>
      </c>
      <c r="W5" s="116">
        <v>13.24</v>
      </c>
      <c r="X5" s="116">
        <v>10.15</v>
      </c>
      <c r="Y5" s="116">
        <v>10.67</v>
      </c>
      <c r="Z5" s="117">
        <f t="shared" si="0"/>
        <v>12.051875</v>
      </c>
      <c r="AA5" s="118">
        <v>17.68</v>
      </c>
      <c r="AB5" s="119" t="s">
        <v>176</v>
      </c>
      <c r="AC5" s="118">
        <v>5.14</v>
      </c>
      <c r="AD5" s="120" t="s">
        <v>63</v>
      </c>
    </row>
    <row r="6" spans="1:30" ht="11.25" customHeight="1">
      <c r="A6" s="78">
        <v>4</v>
      </c>
      <c r="B6" s="116">
        <v>10.13</v>
      </c>
      <c r="C6" s="116">
        <v>9.38</v>
      </c>
      <c r="D6" s="116">
        <v>8.79</v>
      </c>
      <c r="E6" s="116">
        <v>8.04</v>
      </c>
      <c r="F6" s="116">
        <v>7.42</v>
      </c>
      <c r="G6" s="116">
        <v>7.19</v>
      </c>
      <c r="H6" s="116">
        <v>8.1</v>
      </c>
      <c r="I6" s="116">
        <v>9.33</v>
      </c>
      <c r="J6" s="116">
        <v>10.96</v>
      </c>
      <c r="K6" s="116">
        <v>11.66</v>
      </c>
      <c r="L6" s="116">
        <v>13.48</v>
      </c>
      <c r="M6" s="116">
        <v>11.69</v>
      </c>
      <c r="N6" s="116">
        <v>11.72</v>
      </c>
      <c r="O6" s="116">
        <v>12.95</v>
      </c>
      <c r="P6" s="116">
        <v>11.11</v>
      </c>
      <c r="Q6" s="116">
        <v>11.13</v>
      </c>
      <c r="R6" s="116">
        <v>10.52</v>
      </c>
      <c r="S6" s="116">
        <v>9.06</v>
      </c>
      <c r="T6" s="116">
        <v>7.65</v>
      </c>
      <c r="U6" s="116">
        <v>6.946</v>
      </c>
      <c r="V6" s="116">
        <v>4.928</v>
      </c>
      <c r="W6" s="116">
        <v>3.799</v>
      </c>
      <c r="X6" s="116">
        <v>3.598</v>
      </c>
      <c r="Y6" s="116">
        <v>3.06</v>
      </c>
      <c r="Z6" s="117">
        <f t="shared" si="0"/>
        <v>8.860041666666667</v>
      </c>
      <c r="AA6" s="118">
        <v>13.85</v>
      </c>
      <c r="AB6" s="119" t="s">
        <v>19</v>
      </c>
      <c r="AC6" s="118">
        <v>3.017</v>
      </c>
      <c r="AD6" s="120" t="s">
        <v>31</v>
      </c>
    </row>
    <row r="7" spans="1:30" ht="11.25" customHeight="1">
      <c r="A7" s="78">
        <v>5</v>
      </c>
      <c r="B7" s="116">
        <v>4.687</v>
      </c>
      <c r="C7" s="116">
        <v>5.521</v>
      </c>
      <c r="D7" s="116">
        <v>3.103</v>
      </c>
      <c r="E7" s="116">
        <v>4.845</v>
      </c>
      <c r="F7" s="116">
        <v>5.057</v>
      </c>
      <c r="G7" s="116">
        <v>2.512</v>
      </c>
      <c r="H7" s="116">
        <v>4.181</v>
      </c>
      <c r="I7" s="116">
        <v>9.04</v>
      </c>
      <c r="J7" s="116">
        <v>12.84</v>
      </c>
      <c r="K7" s="116">
        <v>15.78</v>
      </c>
      <c r="L7" s="116">
        <v>17.24</v>
      </c>
      <c r="M7" s="116">
        <v>18.18</v>
      </c>
      <c r="N7" s="116">
        <v>17.36</v>
      </c>
      <c r="O7" s="116">
        <v>13.43</v>
      </c>
      <c r="P7" s="116">
        <v>11.8</v>
      </c>
      <c r="Q7" s="116">
        <v>10.97</v>
      </c>
      <c r="R7" s="116">
        <v>11.75</v>
      </c>
      <c r="S7" s="116">
        <v>10.78</v>
      </c>
      <c r="T7" s="116">
        <v>9.39</v>
      </c>
      <c r="U7" s="116">
        <v>9.31</v>
      </c>
      <c r="V7" s="116">
        <v>8.39</v>
      </c>
      <c r="W7" s="116">
        <v>7.56</v>
      </c>
      <c r="X7" s="116">
        <v>7.52</v>
      </c>
      <c r="Y7" s="116">
        <v>7.52</v>
      </c>
      <c r="Z7" s="117">
        <f t="shared" si="0"/>
        <v>9.531916666666667</v>
      </c>
      <c r="AA7" s="118">
        <v>20.22</v>
      </c>
      <c r="AB7" s="119" t="s">
        <v>34</v>
      </c>
      <c r="AC7" s="118">
        <v>2.036</v>
      </c>
      <c r="AD7" s="120" t="s">
        <v>177</v>
      </c>
    </row>
    <row r="8" spans="1:30" ht="11.25" customHeight="1">
      <c r="A8" s="78">
        <v>6</v>
      </c>
      <c r="B8" s="116">
        <v>6.736</v>
      </c>
      <c r="C8" s="116">
        <v>6.249</v>
      </c>
      <c r="D8" s="116">
        <v>6.038</v>
      </c>
      <c r="E8" s="116">
        <v>6.08</v>
      </c>
      <c r="F8" s="116">
        <v>2.775</v>
      </c>
      <c r="G8" s="116">
        <v>2.194</v>
      </c>
      <c r="H8" s="116">
        <v>4.062</v>
      </c>
      <c r="I8" s="116">
        <v>6.007</v>
      </c>
      <c r="J8" s="116">
        <v>9.75</v>
      </c>
      <c r="K8" s="116">
        <v>11.07</v>
      </c>
      <c r="L8" s="116">
        <v>14.12</v>
      </c>
      <c r="M8" s="116">
        <v>11.48</v>
      </c>
      <c r="N8" s="116">
        <v>10.85</v>
      </c>
      <c r="O8" s="116">
        <v>12.47</v>
      </c>
      <c r="P8" s="116">
        <v>10.64</v>
      </c>
      <c r="Q8" s="116">
        <v>10.41</v>
      </c>
      <c r="R8" s="116">
        <v>8.75</v>
      </c>
      <c r="S8" s="116">
        <v>7.3</v>
      </c>
      <c r="T8" s="116">
        <v>6.104</v>
      </c>
      <c r="U8" s="116">
        <v>5.174</v>
      </c>
      <c r="V8" s="116">
        <v>4.308</v>
      </c>
      <c r="W8" s="116">
        <v>3.833</v>
      </c>
      <c r="X8" s="116">
        <v>3.357</v>
      </c>
      <c r="Y8" s="116">
        <v>2.555</v>
      </c>
      <c r="Z8" s="117">
        <f t="shared" si="0"/>
        <v>7.179666666666669</v>
      </c>
      <c r="AA8" s="118">
        <v>15.42</v>
      </c>
      <c r="AB8" s="119" t="s">
        <v>178</v>
      </c>
      <c r="AC8" s="118">
        <v>2.078</v>
      </c>
      <c r="AD8" s="120" t="s">
        <v>179</v>
      </c>
    </row>
    <row r="9" spans="1:30" ht="11.25" customHeight="1">
      <c r="A9" s="78">
        <v>7</v>
      </c>
      <c r="B9" s="116">
        <v>2.343</v>
      </c>
      <c r="C9" s="116">
        <v>2.248</v>
      </c>
      <c r="D9" s="116">
        <v>2.11</v>
      </c>
      <c r="E9" s="116">
        <v>0.454</v>
      </c>
      <c r="F9" s="116">
        <v>0.169</v>
      </c>
      <c r="G9" s="116">
        <v>2.132</v>
      </c>
      <c r="H9" s="116">
        <v>4.374</v>
      </c>
      <c r="I9" s="116">
        <v>7.11</v>
      </c>
      <c r="J9" s="116">
        <v>9.19</v>
      </c>
      <c r="K9" s="116">
        <v>9.71</v>
      </c>
      <c r="L9" s="116">
        <v>9.77</v>
      </c>
      <c r="M9" s="116">
        <v>7.31</v>
      </c>
      <c r="N9" s="116">
        <v>7.32</v>
      </c>
      <c r="O9" s="116">
        <v>7.23</v>
      </c>
      <c r="P9" s="116">
        <v>7.09</v>
      </c>
      <c r="Q9" s="116">
        <v>8.42</v>
      </c>
      <c r="R9" s="116">
        <v>7.85</v>
      </c>
      <c r="S9" s="116">
        <v>6.251</v>
      </c>
      <c r="T9" s="116">
        <v>5.046</v>
      </c>
      <c r="U9" s="116">
        <v>4.138</v>
      </c>
      <c r="V9" s="116">
        <v>3.335</v>
      </c>
      <c r="W9" s="116">
        <v>2.395</v>
      </c>
      <c r="X9" s="116">
        <v>2.533</v>
      </c>
      <c r="Y9" s="116">
        <v>3.009</v>
      </c>
      <c r="Z9" s="117">
        <f t="shared" si="0"/>
        <v>5.064041666666667</v>
      </c>
      <c r="AA9" s="118">
        <v>10.52</v>
      </c>
      <c r="AB9" s="119" t="s">
        <v>180</v>
      </c>
      <c r="AC9" s="118">
        <v>-0.348</v>
      </c>
      <c r="AD9" s="120" t="s">
        <v>152</v>
      </c>
    </row>
    <row r="10" spans="1:30" ht="11.25" customHeight="1">
      <c r="A10" s="78">
        <v>8</v>
      </c>
      <c r="B10" s="116">
        <v>2.724</v>
      </c>
      <c r="C10" s="116">
        <v>0.19</v>
      </c>
      <c r="D10" s="116">
        <v>-0.148</v>
      </c>
      <c r="E10" s="116">
        <v>-1.002</v>
      </c>
      <c r="F10" s="116">
        <v>-1.256</v>
      </c>
      <c r="G10" s="116">
        <v>-0.306</v>
      </c>
      <c r="H10" s="116">
        <v>1.699</v>
      </c>
      <c r="I10" s="116">
        <v>5.015</v>
      </c>
      <c r="J10" s="116">
        <v>7.09</v>
      </c>
      <c r="K10" s="116">
        <v>7.82</v>
      </c>
      <c r="L10" s="116">
        <v>8.7</v>
      </c>
      <c r="M10" s="116">
        <v>8.89</v>
      </c>
      <c r="N10" s="116">
        <v>8.9</v>
      </c>
      <c r="O10" s="116">
        <v>9.39</v>
      </c>
      <c r="P10" s="116">
        <v>9.87</v>
      </c>
      <c r="Q10" s="116">
        <v>9.76</v>
      </c>
      <c r="R10" s="116">
        <v>9.8</v>
      </c>
      <c r="S10" s="116">
        <v>9.52</v>
      </c>
      <c r="T10" s="116">
        <v>9.71</v>
      </c>
      <c r="U10" s="116">
        <v>9.21</v>
      </c>
      <c r="V10" s="116">
        <v>8.56</v>
      </c>
      <c r="W10" s="116">
        <v>8.01</v>
      </c>
      <c r="X10" s="116">
        <v>7.54</v>
      </c>
      <c r="Y10" s="116">
        <v>6.85</v>
      </c>
      <c r="Z10" s="117">
        <f t="shared" si="0"/>
        <v>6.105666666666665</v>
      </c>
      <c r="AA10" s="118">
        <v>10.73</v>
      </c>
      <c r="AB10" s="119" t="s">
        <v>181</v>
      </c>
      <c r="AC10" s="118">
        <v>-1.582</v>
      </c>
      <c r="AD10" s="120" t="s">
        <v>182</v>
      </c>
    </row>
    <row r="11" spans="1:30" ht="11.25" customHeight="1">
      <c r="A11" s="78">
        <v>9</v>
      </c>
      <c r="B11" s="116">
        <v>5.551</v>
      </c>
      <c r="C11" s="116">
        <v>4.39</v>
      </c>
      <c r="D11" s="116">
        <v>3.831</v>
      </c>
      <c r="E11" s="116">
        <v>3.029</v>
      </c>
      <c r="F11" s="116">
        <v>2.702</v>
      </c>
      <c r="G11" s="116">
        <v>3.208</v>
      </c>
      <c r="H11" s="116">
        <v>5.028</v>
      </c>
      <c r="I11" s="116">
        <v>9.14</v>
      </c>
      <c r="J11" s="116">
        <v>11.51</v>
      </c>
      <c r="K11" s="116">
        <v>15.91</v>
      </c>
      <c r="L11" s="116">
        <v>18.86</v>
      </c>
      <c r="M11" s="116">
        <v>22.16</v>
      </c>
      <c r="N11" s="116">
        <v>22.17</v>
      </c>
      <c r="O11" s="116">
        <v>22.55</v>
      </c>
      <c r="P11" s="116">
        <v>22.26</v>
      </c>
      <c r="Q11" s="116">
        <v>22.13</v>
      </c>
      <c r="R11" s="116">
        <v>20.22</v>
      </c>
      <c r="S11" s="116">
        <v>18.87</v>
      </c>
      <c r="T11" s="116">
        <v>16.45</v>
      </c>
      <c r="U11" s="116">
        <v>15.13</v>
      </c>
      <c r="V11" s="116">
        <v>14.44</v>
      </c>
      <c r="W11" s="116">
        <v>12.81</v>
      </c>
      <c r="X11" s="116">
        <v>11.57</v>
      </c>
      <c r="Y11" s="116">
        <v>10.52</v>
      </c>
      <c r="Z11" s="117">
        <f t="shared" si="0"/>
        <v>13.101624999999999</v>
      </c>
      <c r="AA11" s="118">
        <v>23.07</v>
      </c>
      <c r="AB11" s="119" t="s">
        <v>169</v>
      </c>
      <c r="AC11" s="118">
        <v>2.543</v>
      </c>
      <c r="AD11" s="120" t="s">
        <v>183</v>
      </c>
    </row>
    <row r="12" spans="1:30" ht="11.25" customHeight="1">
      <c r="A12" s="82">
        <v>10</v>
      </c>
      <c r="B12" s="122">
        <v>10.35</v>
      </c>
      <c r="C12" s="122">
        <v>10.76</v>
      </c>
      <c r="D12" s="122">
        <v>10.05</v>
      </c>
      <c r="E12" s="122">
        <v>9.59</v>
      </c>
      <c r="F12" s="122">
        <v>9.01</v>
      </c>
      <c r="G12" s="122">
        <v>8.39</v>
      </c>
      <c r="H12" s="122">
        <v>9.11</v>
      </c>
      <c r="I12" s="122">
        <v>9.61</v>
      </c>
      <c r="J12" s="122">
        <v>10.87</v>
      </c>
      <c r="K12" s="122">
        <v>11.33</v>
      </c>
      <c r="L12" s="122">
        <v>12.41</v>
      </c>
      <c r="M12" s="122">
        <v>12.94</v>
      </c>
      <c r="N12" s="122">
        <v>12.51</v>
      </c>
      <c r="O12" s="122">
        <v>12.48</v>
      </c>
      <c r="P12" s="122">
        <v>13.2</v>
      </c>
      <c r="Q12" s="122">
        <v>12.71</v>
      </c>
      <c r="R12" s="122">
        <v>13.02</v>
      </c>
      <c r="S12" s="122">
        <v>13</v>
      </c>
      <c r="T12" s="122">
        <v>12.68</v>
      </c>
      <c r="U12" s="122">
        <v>12.56</v>
      </c>
      <c r="V12" s="122">
        <v>12.76</v>
      </c>
      <c r="W12" s="122">
        <v>11.96</v>
      </c>
      <c r="X12" s="122">
        <v>11.9</v>
      </c>
      <c r="Y12" s="122">
        <v>12.21</v>
      </c>
      <c r="Z12" s="123">
        <f t="shared" si="0"/>
        <v>11.475416666666666</v>
      </c>
      <c r="AA12" s="105">
        <v>13.53</v>
      </c>
      <c r="AB12" s="124" t="s">
        <v>184</v>
      </c>
      <c r="AC12" s="105">
        <v>8.12</v>
      </c>
      <c r="AD12" s="125" t="s">
        <v>185</v>
      </c>
    </row>
    <row r="13" spans="1:30" ht="11.25" customHeight="1">
      <c r="A13" s="78">
        <v>11</v>
      </c>
      <c r="B13" s="116">
        <v>11.21</v>
      </c>
      <c r="C13" s="116">
        <v>11.6</v>
      </c>
      <c r="D13" s="116">
        <v>11.48</v>
      </c>
      <c r="E13" s="116">
        <v>12.11</v>
      </c>
      <c r="F13" s="116">
        <v>11.7</v>
      </c>
      <c r="G13" s="116">
        <v>9.72</v>
      </c>
      <c r="H13" s="116">
        <v>11.41</v>
      </c>
      <c r="I13" s="116">
        <v>11.7</v>
      </c>
      <c r="J13" s="116">
        <v>13.51</v>
      </c>
      <c r="K13" s="116">
        <v>16.69</v>
      </c>
      <c r="L13" s="116">
        <v>17.36</v>
      </c>
      <c r="M13" s="116">
        <v>16.51</v>
      </c>
      <c r="N13" s="116">
        <v>15.93</v>
      </c>
      <c r="O13" s="116">
        <v>14.25</v>
      </c>
      <c r="P13" s="116">
        <v>14.25</v>
      </c>
      <c r="Q13" s="116">
        <v>13.94</v>
      </c>
      <c r="R13" s="116">
        <v>13.47</v>
      </c>
      <c r="S13" s="116">
        <v>13.22</v>
      </c>
      <c r="T13" s="116">
        <v>12.78</v>
      </c>
      <c r="U13" s="116">
        <v>12.71</v>
      </c>
      <c r="V13" s="116">
        <v>12.75</v>
      </c>
      <c r="W13" s="116">
        <v>12.92</v>
      </c>
      <c r="X13" s="116">
        <v>12.92</v>
      </c>
      <c r="Y13" s="116">
        <v>12.8</v>
      </c>
      <c r="Z13" s="117">
        <f t="shared" si="0"/>
        <v>13.205833333333336</v>
      </c>
      <c r="AA13" s="118">
        <v>17.68</v>
      </c>
      <c r="AB13" s="119" t="s">
        <v>186</v>
      </c>
      <c r="AC13" s="118">
        <v>9.27</v>
      </c>
      <c r="AD13" s="120" t="s">
        <v>187</v>
      </c>
    </row>
    <row r="14" spans="1:30" ht="11.25" customHeight="1">
      <c r="A14" s="78">
        <v>12</v>
      </c>
      <c r="B14" s="116">
        <v>12.42</v>
      </c>
      <c r="C14" s="116">
        <v>11.48</v>
      </c>
      <c r="D14" s="116">
        <v>10.92</v>
      </c>
      <c r="E14" s="116">
        <v>10.47</v>
      </c>
      <c r="F14" s="116">
        <v>10.75</v>
      </c>
      <c r="G14" s="116">
        <v>10.28</v>
      </c>
      <c r="H14" s="116">
        <v>11.01</v>
      </c>
      <c r="I14" s="116">
        <v>12.14</v>
      </c>
      <c r="J14" s="116">
        <v>15.29</v>
      </c>
      <c r="K14" s="116">
        <v>16.01</v>
      </c>
      <c r="L14" s="116">
        <v>16.34</v>
      </c>
      <c r="M14" s="116">
        <v>16.49</v>
      </c>
      <c r="N14" s="116">
        <v>15.61</v>
      </c>
      <c r="O14" s="116">
        <v>15.74</v>
      </c>
      <c r="P14" s="116">
        <v>14.19</v>
      </c>
      <c r="Q14" s="116">
        <v>12.68</v>
      </c>
      <c r="R14" s="116">
        <v>12.01</v>
      </c>
      <c r="S14" s="116">
        <v>11.33</v>
      </c>
      <c r="T14" s="116">
        <v>10.9</v>
      </c>
      <c r="U14" s="116">
        <v>11.61</v>
      </c>
      <c r="V14" s="116">
        <v>11.79</v>
      </c>
      <c r="W14" s="116">
        <v>11.89</v>
      </c>
      <c r="X14" s="116">
        <v>12.5</v>
      </c>
      <c r="Y14" s="116">
        <v>12.66</v>
      </c>
      <c r="Z14" s="117">
        <f t="shared" si="0"/>
        <v>12.771250000000002</v>
      </c>
      <c r="AA14" s="118">
        <v>17.04</v>
      </c>
      <c r="AB14" s="119" t="s">
        <v>188</v>
      </c>
      <c r="AC14" s="118">
        <v>10.14</v>
      </c>
      <c r="AD14" s="120" t="s">
        <v>189</v>
      </c>
    </row>
    <row r="15" spans="1:30" ht="11.25" customHeight="1">
      <c r="A15" s="78">
        <v>13</v>
      </c>
      <c r="B15" s="116">
        <v>12.38</v>
      </c>
      <c r="C15" s="116">
        <v>10.8</v>
      </c>
      <c r="D15" s="116">
        <v>10.23</v>
      </c>
      <c r="E15" s="116">
        <v>10.16</v>
      </c>
      <c r="F15" s="116">
        <v>9.14</v>
      </c>
      <c r="G15" s="116">
        <v>10.02</v>
      </c>
      <c r="H15" s="116">
        <v>11.89</v>
      </c>
      <c r="I15" s="116">
        <v>12.9</v>
      </c>
      <c r="J15" s="116">
        <v>14.13</v>
      </c>
      <c r="K15" s="116">
        <v>15.31</v>
      </c>
      <c r="L15" s="116">
        <v>15.88</v>
      </c>
      <c r="M15" s="116">
        <v>15.53</v>
      </c>
      <c r="N15" s="116">
        <v>15.61</v>
      </c>
      <c r="O15" s="116">
        <v>15.05</v>
      </c>
      <c r="P15" s="116">
        <v>15.83</v>
      </c>
      <c r="Q15" s="116">
        <v>15.72</v>
      </c>
      <c r="R15" s="116">
        <v>15.22</v>
      </c>
      <c r="S15" s="116">
        <v>12.1</v>
      </c>
      <c r="T15" s="116">
        <v>11.69</v>
      </c>
      <c r="U15" s="116">
        <v>12.29</v>
      </c>
      <c r="V15" s="116">
        <v>12.25</v>
      </c>
      <c r="W15" s="116">
        <v>12.12</v>
      </c>
      <c r="X15" s="116">
        <v>11.38</v>
      </c>
      <c r="Y15" s="116">
        <v>11.6</v>
      </c>
      <c r="Z15" s="117">
        <f t="shared" si="0"/>
        <v>12.884583333333337</v>
      </c>
      <c r="AA15" s="118">
        <v>16.49</v>
      </c>
      <c r="AB15" s="119" t="s">
        <v>190</v>
      </c>
      <c r="AC15" s="118">
        <v>9.02</v>
      </c>
      <c r="AD15" s="120" t="s">
        <v>108</v>
      </c>
    </row>
    <row r="16" spans="1:30" ht="11.25" customHeight="1">
      <c r="A16" s="78">
        <v>14</v>
      </c>
      <c r="B16" s="116">
        <v>11.63</v>
      </c>
      <c r="C16" s="116">
        <v>11.5</v>
      </c>
      <c r="D16" s="116">
        <v>9.9</v>
      </c>
      <c r="E16" s="116">
        <v>9.94</v>
      </c>
      <c r="F16" s="116">
        <v>9.74</v>
      </c>
      <c r="G16" s="116">
        <v>9.5</v>
      </c>
      <c r="H16" s="116">
        <v>9.58</v>
      </c>
      <c r="I16" s="116">
        <v>9.74</v>
      </c>
      <c r="J16" s="116">
        <v>9.64</v>
      </c>
      <c r="K16" s="116">
        <v>9.74</v>
      </c>
      <c r="L16" s="116">
        <v>9.31</v>
      </c>
      <c r="M16" s="116">
        <v>9.03</v>
      </c>
      <c r="N16" s="116">
        <v>8.97</v>
      </c>
      <c r="O16" s="116">
        <v>8.87</v>
      </c>
      <c r="P16" s="116">
        <v>8.69</v>
      </c>
      <c r="Q16" s="116">
        <v>8.28</v>
      </c>
      <c r="R16" s="116">
        <v>7.65</v>
      </c>
      <c r="S16" s="116">
        <v>7.07</v>
      </c>
      <c r="T16" s="116">
        <v>6.978</v>
      </c>
      <c r="U16" s="116">
        <v>6.882</v>
      </c>
      <c r="V16" s="116">
        <v>6.682</v>
      </c>
      <c r="W16" s="116">
        <v>6.542</v>
      </c>
      <c r="X16" s="116">
        <v>6.795</v>
      </c>
      <c r="Y16" s="116">
        <v>5.971</v>
      </c>
      <c r="Z16" s="117">
        <f t="shared" si="0"/>
        <v>8.692916666666667</v>
      </c>
      <c r="AA16" s="118">
        <v>11.71</v>
      </c>
      <c r="AB16" s="119" t="s">
        <v>191</v>
      </c>
      <c r="AC16" s="118">
        <v>5.971</v>
      </c>
      <c r="AD16" s="120" t="s">
        <v>192</v>
      </c>
    </row>
    <row r="17" spans="1:30" ht="11.25" customHeight="1">
      <c r="A17" s="78">
        <v>15</v>
      </c>
      <c r="B17" s="116">
        <v>6.848</v>
      </c>
      <c r="C17" s="116">
        <v>6.248</v>
      </c>
      <c r="D17" s="116">
        <v>4.336</v>
      </c>
      <c r="E17" s="116">
        <v>5.213</v>
      </c>
      <c r="F17" s="116">
        <v>6.206</v>
      </c>
      <c r="G17" s="116">
        <v>6.841</v>
      </c>
      <c r="H17" s="116">
        <v>8.25</v>
      </c>
      <c r="I17" s="116">
        <v>8.54</v>
      </c>
      <c r="J17" s="116">
        <v>9.31</v>
      </c>
      <c r="K17" s="116">
        <v>9.93</v>
      </c>
      <c r="L17" s="116">
        <v>11.18</v>
      </c>
      <c r="M17" s="116">
        <v>11.28</v>
      </c>
      <c r="N17" s="116">
        <v>10.64</v>
      </c>
      <c r="O17" s="116">
        <v>10.9</v>
      </c>
      <c r="P17" s="116">
        <v>10.4</v>
      </c>
      <c r="Q17" s="116">
        <v>10.45</v>
      </c>
      <c r="R17" s="116">
        <v>9.3</v>
      </c>
      <c r="S17" s="116">
        <v>8.63</v>
      </c>
      <c r="T17" s="116">
        <v>8.26</v>
      </c>
      <c r="U17" s="116">
        <v>7.94</v>
      </c>
      <c r="V17" s="116">
        <v>7.69</v>
      </c>
      <c r="W17" s="116">
        <v>7.18</v>
      </c>
      <c r="X17" s="116">
        <v>6.714</v>
      </c>
      <c r="Y17" s="116">
        <v>6.746</v>
      </c>
      <c r="Z17" s="117">
        <f t="shared" si="0"/>
        <v>8.293000000000001</v>
      </c>
      <c r="AA17" s="118">
        <v>11.94</v>
      </c>
      <c r="AB17" s="119" t="s">
        <v>36</v>
      </c>
      <c r="AC17" s="118">
        <v>4.294</v>
      </c>
      <c r="AD17" s="120" t="s">
        <v>193</v>
      </c>
    </row>
    <row r="18" spans="1:30" ht="11.25" customHeight="1">
      <c r="A18" s="78">
        <v>16</v>
      </c>
      <c r="B18" s="116">
        <v>6.968</v>
      </c>
      <c r="C18" s="116">
        <v>6.852</v>
      </c>
      <c r="D18" s="116">
        <v>4.697</v>
      </c>
      <c r="E18" s="116">
        <v>4.708</v>
      </c>
      <c r="F18" s="116">
        <v>4.497</v>
      </c>
      <c r="G18" s="116">
        <v>6.177</v>
      </c>
      <c r="H18" s="116">
        <v>6.249</v>
      </c>
      <c r="I18" s="116">
        <v>9.74</v>
      </c>
      <c r="J18" s="116">
        <v>11.05</v>
      </c>
      <c r="K18" s="116">
        <v>11.74</v>
      </c>
      <c r="L18" s="116">
        <v>12.08</v>
      </c>
      <c r="M18" s="116">
        <v>10.98</v>
      </c>
      <c r="N18" s="116">
        <v>12.25</v>
      </c>
      <c r="O18" s="116">
        <v>11.58</v>
      </c>
      <c r="P18" s="116">
        <v>11.67</v>
      </c>
      <c r="Q18" s="116">
        <v>11.76</v>
      </c>
      <c r="R18" s="116">
        <v>11.8</v>
      </c>
      <c r="S18" s="116">
        <v>11.82</v>
      </c>
      <c r="T18" s="116">
        <v>11.85</v>
      </c>
      <c r="U18" s="116">
        <v>11.94</v>
      </c>
      <c r="V18" s="116">
        <v>11.71</v>
      </c>
      <c r="W18" s="116">
        <v>11.76</v>
      </c>
      <c r="X18" s="116">
        <v>11.2</v>
      </c>
      <c r="Y18" s="116">
        <v>10.55</v>
      </c>
      <c r="Z18" s="117">
        <f t="shared" si="0"/>
        <v>9.817833333333333</v>
      </c>
      <c r="AA18" s="118">
        <v>12.55</v>
      </c>
      <c r="AB18" s="119" t="s">
        <v>133</v>
      </c>
      <c r="AC18" s="118">
        <v>3.768</v>
      </c>
      <c r="AD18" s="120" t="s">
        <v>194</v>
      </c>
    </row>
    <row r="19" spans="1:30" ht="11.25" customHeight="1">
      <c r="A19" s="78">
        <v>17</v>
      </c>
      <c r="B19" s="116">
        <v>10.78</v>
      </c>
      <c r="C19" s="116">
        <v>10.14</v>
      </c>
      <c r="D19" s="116">
        <v>10.15</v>
      </c>
      <c r="E19" s="116">
        <v>10.13</v>
      </c>
      <c r="F19" s="116">
        <v>10.21</v>
      </c>
      <c r="G19" s="116">
        <v>10.21</v>
      </c>
      <c r="H19" s="116">
        <v>11.36</v>
      </c>
      <c r="I19" s="116">
        <v>12.3</v>
      </c>
      <c r="J19" s="116">
        <v>13.37</v>
      </c>
      <c r="K19" s="116">
        <v>14.46</v>
      </c>
      <c r="L19" s="116">
        <v>16.05</v>
      </c>
      <c r="M19" s="116">
        <v>15.64</v>
      </c>
      <c r="N19" s="116">
        <v>15.41</v>
      </c>
      <c r="O19" s="116">
        <v>15.22</v>
      </c>
      <c r="P19" s="116">
        <v>15.24</v>
      </c>
      <c r="Q19" s="116">
        <v>14.91</v>
      </c>
      <c r="R19" s="116">
        <v>12.94</v>
      </c>
      <c r="S19" s="116">
        <v>12.91</v>
      </c>
      <c r="T19" s="116">
        <v>12.06</v>
      </c>
      <c r="U19" s="116">
        <v>11.71</v>
      </c>
      <c r="V19" s="116">
        <v>11.14</v>
      </c>
      <c r="W19" s="116">
        <v>10.15</v>
      </c>
      <c r="X19" s="116">
        <v>9.42</v>
      </c>
      <c r="Y19" s="116">
        <v>9.03</v>
      </c>
      <c r="Z19" s="117">
        <f t="shared" si="0"/>
        <v>12.289166666666667</v>
      </c>
      <c r="AA19" s="118">
        <v>16.74</v>
      </c>
      <c r="AB19" s="119" t="s">
        <v>195</v>
      </c>
      <c r="AC19" s="118">
        <v>9.01</v>
      </c>
      <c r="AD19" s="120" t="s">
        <v>31</v>
      </c>
    </row>
    <row r="20" spans="1:30" ht="11.25" customHeight="1">
      <c r="A20" s="78">
        <v>18</v>
      </c>
      <c r="B20" s="116">
        <v>8.55</v>
      </c>
      <c r="C20" s="116">
        <v>8.1</v>
      </c>
      <c r="D20" s="116">
        <v>7.71</v>
      </c>
      <c r="E20" s="116">
        <v>9.9</v>
      </c>
      <c r="F20" s="116">
        <v>10.82</v>
      </c>
      <c r="G20" s="116">
        <v>8.35</v>
      </c>
      <c r="H20" s="116">
        <v>9.73</v>
      </c>
      <c r="I20" s="116">
        <v>13.15</v>
      </c>
      <c r="J20" s="116">
        <v>13.08</v>
      </c>
      <c r="K20" s="116">
        <v>15</v>
      </c>
      <c r="L20" s="116">
        <v>15.38</v>
      </c>
      <c r="M20" s="116">
        <v>14.47</v>
      </c>
      <c r="N20" s="116">
        <v>13.83</v>
      </c>
      <c r="O20" s="116">
        <v>13.67</v>
      </c>
      <c r="P20" s="116">
        <v>12.78</v>
      </c>
      <c r="Q20" s="116">
        <v>12.19</v>
      </c>
      <c r="R20" s="116">
        <v>11.69</v>
      </c>
      <c r="S20" s="116">
        <v>11.11</v>
      </c>
      <c r="T20" s="116">
        <v>11.08</v>
      </c>
      <c r="U20" s="116">
        <v>11.01</v>
      </c>
      <c r="V20" s="116">
        <v>10.89</v>
      </c>
      <c r="W20" s="116">
        <v>10.89</v>
      </c>
      <c r="X20" s="116">
        <v>10.76</v>
      </c>
      <c r="Y20" s="116">
        <v>10.43</v>
      </c>
      <c r="Z20" s="117">
        <f t="shared" si="0"/>
        <v>11.440416666666666</v>
      </c>
      <c r="AA20" s="118">
        <v>15.98</v>
      </c>
      <c r="AB20" s="119" t="s">
        <v>188</v>
      </c>
      <c r="AC20" s="118">
        <v>7.41</v>
      </c>
      <c r="AD20" s="120" t="s">
        <v>196</v>
      </c>
    </row>
    <row r="21" spans="1:30" ht="11.25" customHeight="1">
      <c r="A21" s="78">
        <v>19</v>
      </c>
      <c r="B21" s="116">
        <v>10.78</v>
      </c>
      <c r="C21" s="116">
        <v>10.75</v>
      </c>
      <c r="D21" s="116">
        <v>10.5</v>
      </c>
      <c r="E21" s="116">
        <v>10.21</v>
      </c>
      <c r="F21" s="116">
        <v>9.85</v>
      </c>
      <c r="G21" s="116">
        <v>10.01</v>
      </c>
      <c r="H21" s="116">
        <v>10.54</v>
      </c>
      <c r="I21" s="116">
        <v>12.01</v>
      </c>
      <c r="J21" s="116">
        <v>12.89</v>
      </c>
      <c r="K21" s="116">
        <v>13.43</v>
      </c>
      <c r="L21" s="116">
        <v>13.7</v>
      </c>
      <c r="M21" s="116">
        <v>14.15</v>
      </c>
      <c r="N21" s="116">
        <v>13.76</v>
      </c>
      <c r="O21" s="116">
        <v>13</v>
      </c>
      <c r="P21" s="116">
        <v>12.34</v>
      </c>
      <c r="Q21" s="116">
        <v>12.47</v>
      </c>
      <c r="R21" s="116">
        <v>11.44</v>
      </c>
      <c r="S21" s="116">
        <v>11.03</v>
      </c>
      <c r="T21" s="116">
        <v>10.74</v>
      </c>
      <c r="U21" s="116">
        <v>10.78</v>
      </c>
      <c r="V21" s="116">
        <v>10.69</v>
      </c>
      <c r="W21" s="116">
        <v>10.55</v>
      </c>
      <c r="X21" s="116">
        <v>10.28</v>
      </c>
      <c r="Y21" s="116">
        <v>10.07</v>
      </c>
      <c r="Z21" s="117">
        <f t="shared" si="0"/>
        <v>11.49875</v>
      </c>
      <c r="AA21" s="118">
        <v>15.1</v>
      </c>
      <c r="AB21" s="119" t="s">
        <v>118</v>
      </c>
      <c r="AC21" s="118">
        <v>9.76</v>
      </c>
      <c r="AD21" s="120" t="s">
        <v>197</v>
      </c>
    </row>
    <row r="22" spans="1:30" ht="11.25" customHeight="1">
      <c r="A22" s="82">
        <v>20</v>
      </c>
      <c r="B22" s="122">
        <v>9.91</v>
      </c>
      <c r="C22" s="122">
        <v>9.83</v>
      </c>
      <c r="D22" s="122">
        <v>9.8</v>
      </c>
      <c r="E22" s="122">
        <v>9.7</v>
      </c>
      <c r="F22" s="122">
        <v>9.8</v>
      </c>
      <c r="G22" s="122">
        <v>9.96</v>
      </c>
      <c r="H22" s="122">
        <v>10.39</v>
      </c>
      <c r="I22" s="122">
        <v>11.23</v>
      </c>
      <c r="J22" s="122">
        <v>11.04</v>
      </c>
      <c r="K22" s="122">
        <v>11.49</v>
      </c>
      <c r="L22" s="122">
        <v>11.53</v>
      </c>
      <c r="M22" s="122">
        <v>11.71</v>
      </c>
      <c r="N22" s="122">
        <v>11.43</v>
      </c>
      <c r="O22" s="122">
        <v>11.34</v>
      </c>
      <c r="P22" s="122">
        <v>10.78</v>
      </c>
      <c r="Q22" s="122">
        <v>10.64</v>
      </c>
      <c r="R22" s="122">
        <v>10.09</v>
      </c>
      <c r="S22" s="122">
        <v>9.59</v>
      </c>
      <c r="T22" s="122">
        <v>9.44</v>
      </c>
      <c r="U22" s="122">
        <v>9.44</v>
      </c>
      <c r="V22" s="122">
        <v>9.32</v>
      </c>
      <c r="W22" s="122">
        <v>9.41</v>
      </c>
      <c r="X22" s="122">
        <v>9.27</v>
      </c>
      <c r="Y22" s="122">
        <v>9.17</v>
      </c>
      <c r="Z22" s="123">
        <f t="shared" si="0"/>
        <v>10.262916666666667</v>
      </c>
      <c r="AA22" s="105">
        <v>12.58</v>
      </c>
      <c r="AB22" s="124" t="s">
        <v>102</v>
      </c>
      <c r="AC22" s="105">
        <v>9.15</v>
      </c>
      <c r="AD22" s="125" t="s">
        <v>198</v>
      </c>
    </row>
    <row r="23" spans="1:30" ht="11.25" customHeight="1">
      <c r="A23" s="78">
        <v>21</v>
      </c>
      <c r="B23" s="116">
        <v>9.11</v>
      </c>
      <c r="C23" s="116">
        <v>9.05</v>
      </c>
      <c r="D23" s="116">
        <v>8.91</v>
      </c>
      <c r="E23" s="116">
        <v>8.83</v>
      </c>
      <c r="F23" s="116">
        <v>8.74</v>
      </c>
      <c r="G23" s="116">
        <v>8.75</v>
      </c>
      <c r="H23" s="116">
        <v>9.03</v>
      </c>
      <c r="I23" s="116">
        <v>9.24</v>
      </c>
      <c r="J23" s="116">
        <v>9.73</v>
      </c>
      <c r="K23" s="116">
        <v>9.69</v>
      </c>
      <c r="L23" s="116">
        <v>10.26</v>
      </c>
      <c r="M23" s="116">
        <v>10.92</v>
      </c>
      <c r="N23" s="116">
        <v>10.65</v>
      </c>
      <c r="O23" s="116">
        <v>10.69</v>
      </c>
      <c r="P23" s="116">
        <v>10.71</v>
      </c>
      <c r="Q23" s="116">
        <v>10.49</v>
      </c>
      <c r="R23" s="116">
        <v>9.69</v>
      </c>
      <c r="S23" s="116">
        <v>8.99</v>
      </c>
      <c r="T23" s="116">
        <v>8.54</v>
      </c>
      <c r="U23" s="116">
        <v>8.17</v>
      </c>
      <c r="V23" s="116">
        <v>7.73</v>
      </c>
      <c r="W23" s="116">
        <v>7.69</v>
      </c>
      <c r="X23" s="116">
        <v>7.82</v>
      </c>
      <c r="Y23" s="116">
        <v>8.32</v>
      </c>
      <c r="Z23" s="117">
        <f t="shared" si="0"/>
        <v>9.239583333333334</v>
      </c>
      <c r="AA23" s="118">
        <v>11.49</v>
      </c>
      <c r="AB23" s="119" t="s">
        <v>190</v>
      </c>
      <c r="AC23" s="118">
        <v>7.58</v>
      </c>
      <c r="AD23" s="120" t="s">
        <v>199</v>
      </c>
    </row>
    <row r="24" spans="1:30" ht="11.25" customHeight="1">
      <c r="A24" s="78">
        <v>22</v>
      </c>
      <c r="B24" s="116">
        <v>8.31</v>
      </c>
      <c r="C24" s="116">
        <v>8.07</v>
      </c>
      <c r="D24" s="116">
        <v>7.8</v>
      </c>
      <c r="E24" s="116">
        <v>7.61</v>
      </c>
      <c r="F24" s="116">
        <v>7.65</v>
      </c>
      <c r="G24" s="116">
        <v>7.93</v>
      </c>
      <c r="H24" s="116">
        <v>8.53</v>
      </c>
      <c r="I24" s="116">
        <v>9.28</v>
      </c>
      <c r="J24" s="116">
        <v>9.96</v>
      </c>
      <c r="K24" s="116">
        <v>10.95</v>
      </c>
      <c r="L24" s="116">
        <v>11.23</v>
      </c>
      <c r="M24" s="116">
        <v>10.76</v>
      </c>
      <c r="N24" s="116">
        <v>11.9</v>
      </c>
      <c r="O24" s="116">
        <v>11.98</v>
      </c>
      <c r="P24" s="116">
        <v>12.51</v>
      </c>
      <c r="Q24" s="116">
        <v>12.21</v>
      </c>
      <c r="R24" s="116">
        <v>12.51</v>
      </c>
      <c r="S24" s="116">
        <v>12.64</v>
      </c>
      <c r="T24" s="116">
        <v>12.53</v>
      </c>
      <c r="U24" s="116">
        <v>12.5</v>
      </c>
      <c r="V24" s="116">
        <v>12.47</v>
      </c>
      <c r="W24" s="116">
        <v>11.73</v>
      </c>
      <c r="X24" s="116">
        <v>11.59</v>
      </c>
      <c r="Y24" s="116">
        <v>11.43</v>
      </c>
      <c r="Z24" s="117">
        <f t="shared" si="0"/>
        <v>10.586666666666668</v>
      </c>
      <c r="AA24" s="118">
        <v>13.05</v>
      </c>
      <c r="AB24" s="119" t="s">
        <v>200</v>
      </c>
      <c r="AC24" s="118">
        <v>7.54</v>
      </c>
      <c r="AD24" s="120" t="s">
        <v>201</v>
      </c>
    </row>
    <row r="25" spans="1:30" ht="11.25" customHeight="1">
      <c r="A25" s="78">
        <v>23</v>
      </c>
      <c r="B25" s="116">
        <v>11.74</v>
      </c>
      <c r="C25" s="116">
        <v>11.76</v>
      </c>
      <c r="D25" s="116">
        <v>11.68</v>
      </c>
      <c r="E25" s="116">
        <v>11.81</v>
      </c>
      <c r="F25" s="116">
        <v>12.13</v>
      </c>
      <c r="G25" s="116">
        <v>12.35</v>
      </c>
      <c r="H25" s="116">
        <v>12.96</v>
      </c>
      <c r="I25" s="116">
        <v>13.76</v>
      </c>
      <c r="J25" s="116">
        <v>13.96</v>
      </c>
      <c r="K25" s="116">
        <v>13.79</v>
      </c>
      <c r="L25" s="116">
        <v>13.96</v>
      </c>
      <c r="M25" s="116">
        <v>14.31</v>
      </c>
      <c r="N25" s="116">
        <v>14.42</v>
      </c>
      <c r="O25" s="116">
        <v>14.67</v>
      </c>
      <c r="P25" s="116">
        <v>14.39</v>
      </c>
      <c r="Q25" s="116">
        <v>14.27</v>
      </c>
      <c r="R25" s="116">
        <v>14.33</v>
      </c>
      <c r="S25" s="116">
        <v>14.21</v>
      </c>
      <c r="T25" s="116">
        <v>14.07</v>
      </c>
      <c r="U25" s="116">
        <v>14.25</v>
      </c>
      <c r="V25" s="116">
        <v>14.6</v>
      </c>
      <c r="W25" s="116">
        <v>14.85</v>
      </c>
      <c r="X25" s="116">
        <v>14.73</v>
      </c>
      <c r="Y25" s="116">
        <v>14.86</v>
      </c>
      <c r="Z25" s="117">
        <f t="shared" si="0"/>
        <v>13.660833333333338</v>
      </c>
      <c r="AA25" s="118">
        <v>15.25</v>
      </c>
      <c r="AB25" s="119" t="s">
        <v>202</v>
      </c>
      <c r="AC25" s="118">
        <v>11.39</v>
      </c>
      <c r="AD25" s="120" t="s">
        <v>203</v>
      </c>
    </row>
    <row r="26" spans="1:30" ht="11.25" customHeight="1">
      <c r="A26" s="78">
        <v>24</v>
      </c>
      <c r="B26" s="116">
        <v>14.95</v>
      </c>
      <c r="C26" s="116">
        <v>14.69</v>
      </c>
      <c r="D26" s="116">
        <v>14.72</v>
      </c>
      <c r="E26" s="116">
        <v>14.25</v>
      </c>
      <c r="F26" s="116">
        <v>13.3</v>
      </c>
      <c r="G26" s="116">
        <v>14.37</v>
      </c>
      <c r="H26" s="116">
        <v>14.25</v>
      </c>
      <c r="I26" s="116">
        <v>13.99</v>
      </c>
      <c r="J26" s="116">
        <v>15.91</v>
      </c>
      <c r="K26" s="116">
        <v>16.43</v>
      </c>
      <c r="L26" s="116">
        <v>17.69</v>
      </c>
      <c r="M26" s="116">
        <v>17.43</v>
      </c>
      <c r="N26" s="116">
        <v>16.95</v>
      </c>
      <c r="O26" s="116">
        <v>17.45</v>
      </c>
      <c r="P26" s="116">
        <v>16.98</v>
      </c>
      <c r="Q26" s="116">
        <v>16.06</v>
      </c>
      <c r="R26" s="116">
        <v>15.36</v>
      </c>
      <c r="S26" s="116">
        <v>14.85</v>
      </c>
      <c r="T26" s="116">
        <v>14.64</v>
      </c>
      <c r="U26" s="116">
        <v>14.28</v>
      </c>
      <c r="V26" s="116">
        <v>13.91</v>
      </c>
      <c r="W26" s="116">
        <v>14.15</v>
      </c>
      <c r="X26" s="116">
        <v>13.49</v>
      </c>
      <c r="Y26" s="116">
        <v>13.3</v>
      </c>
      <c r="Z26" s="117">
        <f t="shared" si="0"/>
        <v>15.141666666666666</v>
      </c>
      <c r="AA26" s="118">
        <v>18.27</v>
      </c>
      <c r="AB26" s="119" t="s">
        <v>115</v>
      </c>
      <c r="AC26" s="118">
        <v>12.99</v>
      </c>
      <c r="AD26" s="120" t="s">
        <v>204</v>
      </c>
    </row>
    <row r="27" spans="1:30" ht="11.25" customHeight="1">
      <c r="A27" s="78">
        <v>25</v>
      </c>
      <c r="B27" s="116">
        <v>12.86</v>
      </c>
      <c r="C27" s="116">
        <v>12.3</v>
      </c>
      <c r="D27" s="116">
        <v>12.26</v>
      </c>
      <c r="E27" s="116">
        <v>12.56</v>
      </c>
      <c r="F27" s="116">
        <v>12.46</v>
      </c>
      <c r="G27" s="116">
        <v>13.41</v>
      </c>
      <c r="H27" s="116">
        <v>13.33</v>
      </c>
      <c r="I27" s="116">
        <v>14.5</v>
      </c>
      <c r="J27" s="116">
        <v>15.02</v>
      </c>
      <c r="K27" s="116">
        <v>16.31</v>
      </c>
      <c r="L27" s="116">
        <v>15.09</v>
      </c>
      <c r="M27" s="116">
        <v>15.3</v>
      </c>
      <c r="N27" s="116">
        <v>14.56</v>
      </c>
      <c r="O27" s="116">
        <v>14.75</v>
      </c>
      <c r="P27" s="116">
        <v>15.12</v>
      </c>
      <c r="Q27" s="116">
        <v>15.46</v>
      </c>
      <c r="R27" s="116">
        <v>14.42</v>
      </c>
      <c r="S27" s="116">
        <v>13.95</v>
      </c>
      <c r="T27" s="116">
        <v>13.28</v>
      </c>
      <c r="U27" s="116">
        <v>12.8</v>
      </c>
      <c r="V27" s="116">
        <v>13.25</v>
      </c>
      <c r="W27" s="116">
        <v>13.49</v>
      </c>
      <c r="X27" s="116">
        <v>12.84</v>
      </c>
      <c r="Y27" s="116">
        <v>12.47</v>
      </c>
      <c r="Z27" s="117">
        <f t="shared" si="0"/>
        <v>13.824583333333335</v>
      </c>
      <c r="AA27" s="118">
        <v>16.35</v>
      </c>
      <c r="AB27" s="119" t="s">
        <v>205</v>
      </c>
      <c r="AC27" s="118">
        <v>12.05</v>
      </c>
      <c r="AD27" s="120" t="s">
        <v>206</v>
      </c>
    </row>
    <row r="28" spans="1:30" ht="11.25" customHeight="1">
      <c r="A28" s="78">
        <v>26</v>
      </c>
      <c r="B28" s="116">
        <v>12.81</v>
      </c>
      <c r="C28" s="116">
        <v>13.04</v>
      </c>
      <c r="D28" s="116">
        <v>13.24</v>
      </c>
      <c r="E28" s="116">
        <v>13.62</v>
      </c>
      <c r="F28" s="116">
        <v>14.18</v>
      </c>
      <c r="G28" s="116">
        <v>14.58</v>
      </c>
      <c r="H28" s="116">
        <v>15.46</v>
      </c>
      <c r="I28" s="116">
        <v>16.62</v>
      </c>
      <c r="J28" s="116">
        <v>16.74</v>
      </c>
      <c r="K28" s="116">
        <v>16.89</v>
      </c>
      <c r="L28" s="116">
        <v>16.84</v>
      </c>
      <c r="M28" s="116">
        <v>17.38</v>
      </c>
      <c r="N28" s="116">
        <v>17.03</v>
      </c>
      <c r="O28" s="116">
        <v>17.39</v>
      </c>
      <c r="P28" s="116">
        <v>17.04</v>
      </c>
      <c r="Q28" s="116">
        <v>17.13</v>
      </c>
      <c r="R28" s="116">
        <v>17.94</v>
      </c>
      <c r="S28" s="116">
        <v>18.16</v>
      </c>
      <c r="T28" s="116">
        <v>16.79</v>
      </c>
      <c r="U28" s="116">
        <v>16</v>
      </c>
      <c r="V28" s="116">
        <v>15.94</v>
      </c>
      <c r="W28" s="116">
        <v>15.78</v>
      </c>
      <c r="X28" s="116">
        <v>15.62</v>
      </c>
      <c r="Y28" s="116">
        <v>14.94</v>
      </c>
      <c r="Z28" s="117">
        <f t="shared" si="0"/>
        <v>15.881666666666668</v>
      </c>
      <c r="AA28" s="118">
        <v>18.56</v>
      </c>
      <c r="AB28" s="119" t="s">
        <v>207</v>
      </c>
      <c r="AC28" s="118">
        <v>12.44</v>
      </c>
      <c r="AD28" s="120" t="s">
        <v>208</v>
      </c>
    </row>
    <row r="29" spans="1:30" ht="11.25" customHeight="1">
      <c r="A29" s="78">
        <v>27</v>
      </c>
      <c r="B29" s="116">
        <v>14.7</v>
      </c>
      <c r="C29" s="116">
        <v>14.61</v>
      </c>
      <c r="D29" s="116">
        <v>14.76</v>
      </c>
      <c r="E29" s="116">
        <v>14.66</v>
      </c>
      <c r="F29" s="116">
        <v>14.35</v>
      </c>
      <c r="G29" s="116">
        <v>14.62</v>
      </c>
      <c r="H29" s="116">
        <v>14.87</v>
      </c>
      <c r="I29" s="116">
        <v>14.82</v>
      </c>
      <c r="J29" s="116">
        <v>14.73</v>
      </c>
      <c r="K29" s="116">
        <v>14.28</v>
      </c>
      <c r="L29" s="116">
        <v>14.77</v>
      </c>
      <c r="M29" s="116">
        <v>15.08</v>
      </c>
      <c r="N29" s="116">
        <v>14.68</v>
      </c>
      <c r="O29" s="116">
        <v>13.77</v>
      </c>
      <c r="P29" s="116">
        <v>13.54</v>
      </c>
      <c r="Q29" s="116">
        <v>13.39</v>
      </c>
      <c r="R29" s="116">
        <v>13.22</v>
      </c>
      <c r="S29" s="116">
        <v>12.91</v>
      </c>
      <c r="T29" s="116">
        <v>13.39</v>
      </c>
      <c r="U29" s="116">
        <v>13.39</v>
      </c>
      <c r="V29" s="116">
        <v>13.18</v>
      </c>
      <c r="W29" s="116">
        <v>12.85</v>
      </c>
      <c r="X29" s="116">
        <v>13.04</v>
      </c>
      <c r="Y29" s="116">
        <v>12.6</v>
      </c>
      <c r="Z29" s="117">
        <f t="shared" si="0"/>
        <v>14.008750000000004</v>
      </c>
      <c r="AA29" s="118">
        <v>15.17</v>
      </c>
      <c r="AB29" s="119" t="s">
        <v>11</v>
      </c>
      <c r="AC29" s="118">
        <v>12.59</v>
      </c>
      <c r="AD29" s="120" t="s">
        <v>31</v>
      </c>
    </row>
    <row r="30" spans="1:30" ht="11.25" customHeight="1">
      <c r="A30" s="78">
        <v>28</v>
      </c>
      <c r="B30" s="116">
        <v>12.08</v>
      </c>
      <c r="C30" s="116">
        <v>11.56</v>
      </c>
      <c r="D30" s="116">
        <v>11.46</v>
      </c>
      <c r="E30" s="116">
        <v>11.04</v>
      </c>
      <c r="F30" s="116">
        <v>11.04</v>
      </c>
      <c r="G30" s="116">
        <v>11.21</v>
      </c>
      <c r="H30" s="116">
        <v>11.52</v>
      </c>
      <c r="I30" s="116">
        <v>11.74</v>
      </c>
      <c r="J30" s="116">
        <v>11.98</v>
      </c>
      <c r="K30" s="116">
        <v>12.31</v>
      </c>
      <c r="L30" s="116">
        <v>13.03</v>
      </c>
      <c r="M30" s="116">
        <v>14.09</v>
      </c>
      <c r="N30" s="116">
        <v>14.36</v>
      </c>
      <c r="O30" s="116">
        <v>13.89</v>
      </c>
      <c r="P30" s="116">
        <v>14.02</v>
      </c>
      <c r="Q30" s="116">
        <v>13.43</v>
      </c>
      <c r="R30" s="116">
        <v>12.77</v>
      </c>
      <c r="S30" s="116">
        <v>12.16</v>
      </c>
      <c r="T30" s="116">
        <v>11.86</v>
      </c>
      <c r="U30" s="116">
        <v>11.73</v>
      </c>
      <c r="V30" s="116">
        <v>11.44</v>
      </c>
      <c r="W30" s="116">
        <v>11.55</v>
      </c>
      <c r="X30" s="116">
        <v>11.39</v>
      </c>
      <c r="Y30" s="116">
        <v>10.73</v>
      </c>
      <c r="Z30" s="117">
        <f t="shared" si="0"/>
        <v>12.182916666666669</v>
      </c>
      <c r="AA30" s="118">
        <v>14.84</v>
      </c>
      <c r="AB30" s="119" t="s">
        <v>209</v>
      </c>
      <c r="AC30" s="118">
        <v>10.69</v>
      </c>
      <c r="AD30" s="120" t="s">
        <v>210</v>
      </c>
    </row>
    <row r="31" spans="1:30" ht="11.25" customHeight="1">
      <c r="A31" s="78">
        <v>29</v>
      </c>
      <c r="B31" s="116">
        <v>10.83</v>
      </c>
      <c r="C31" s="116">
        <v>9.6</v>
      </c>
      <c r="D31" s="116">
        <v>9.23</v>
      </c>
      <c r="E31" s="116">
        <v>9.32</v>
      </c>
      <c r="F31" s="116">
        <v>9.29</v>
      </c>
      <c r="G31" s="116">
        <v>10.24</v>
      </c>
      <c r="H31" s="116">
        <v>11.91</v>
      </c>
      <c r="I31" s="116">
        <v>15.44</v>
      </c>
      <c r="J31" s="116">
        <v>18.91</v>
      </c>
      <c r="K31" s="116">
        <v>18.05</v>
      </c>
      <c r="L31" s="116">
        <v>18.47</v>
      </c>
      <c r="M31" s="116">
        <v>17.73</v>
      </c>
      <c r="N31" s="116">
        <v>17.29</v>
      </c>
      <c r="O31" s="116">
        <v>17.21</v>
      </c>
      <c r="P31" s="116">
        <v>17.77</v>
      </c>
      <c r="Q31" s="116">
        <v>18.19</v>
      </c>
      <c r="R31" s="116">
        <v>17.97</v>
      </c>
      <c r="S31" s="116">
        <v>17.41</v>
      </c>
      <c r="T31" s="116">
        <v>17.47</v>
      </c>
      <c r="U31" s="116">
        <v>17.02</v>
      </c>
      <c r="V31" s="116">
        <v>17.36</v>
      </c>
      <c r="W31" s="116">
        <v>16.39</v>
      </c>
      <c r="X31" s="116">
        <v>16.78</v>
      </c>
      <c r="Y31" s="116">
        <v>16.36</v>
      </c>
      <c r="Z31" s="117">
        <f t="shared" si="0"/>
        <v>15.26</v>
      </c>
      <c r="AA31" s="118">
        <v>20.31</v>
      </c>
      <c r="AB31" s="119" t="s">
        <v>211</v>
      </c>
      <c r="AC31" s="118">
        <v>9.16</v>
      </c>
      <c r="AD31" s="120" t="s">
        <v>212</v>
      </c>
    </row>
    <row r="32" spans="1:30" ht="11.25" customHeight="1">
      <c r="A32" s="78">
        <v>30</v>
      </c>
      <c r="B32" s="116">
        <v>16.26</v>
      </c>
      <c r="C32" s="116">
        <v>16.11</v>
      </c>
      <c r="D32" s="116">
        <v>15.85</v>
      </c>
      <c r="E32" s="116">
        <v>15.54</v>
      </c>
      <c r="F32" s="116">
        <v>15.59</v>
      </c>
      <c r="G32" s="116">
        <v>16.32</v>
      </c>
      <c r="H32" s="116">
        <v>18.05</v>
      </c>
      <c r="I32" s="116">
        <v>19.19</v>
      </c>
      <c r="J32" s="116">
        <v>20.38</v>
      </c>
      <c r="K32" s="116">
        <v>21.6</v>
      </c>
      <c r="L32" s="116">
        <v>21.92</v>
      </c>
      <c r="M32" s="116">
        <v>19.33</v>
      </c>
      <c r="N32" s="116">
        <v>19.58</v>
      </c>
      <c r="O32" s="116">
        <v>20.07</v>
      </c>
      <c r="P32" s="116">
        <v>19.05</v>
      </c>
      <c r="Q32" s="116">
        <v>18.91</v>
      </c>
      <c r="R32" s="116">
        <v>18.44</v>
      </c>
      <c r="S32" s="116">
        <v>17.86</v>
      </c>
      <c r="T32" s="116">
        <v>17.67</v>
      </c>
      <c r="U32" s="116">
        <v>17.86</v>
      </c>
      <c r="V32" s="116">
        <v>18.05</v>
      </c>
      <c r="W32" s="116">
        <v>17.68</v>
      </c>
      <c r="X32" s="116">
        <v>17.14</v>
      </c>
      <c r="Y32" s="116">
        <v>17.61</v>
      </c>
      <c r="Z32" s="117">
        <f t="shared" si="0"/>
        <v>18.16916666666667</v>
      </c>
      <c r="AA32" s="118">
        <v>22.62</v>
      </c>
      <c r="AB32" s="119" t="s">
        <v>176</v>
      </c>
      <c r="AC32" s="118">
        <v>15.14</v>
      </c>
      <c r="AD32" s="120" t="s">
        <v>213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66</v>
      </c>
      <c r="B34" s="126">
        <f aca="true" t="shared" si="1" ref="B34:Y34">AVERAGE(B3:B33)</f>
        <v>9.4884</v>
      </c>
      <c r="C34" s="126">
        <f t="shared" si="1"/>
        <v>9.086700000000002</v>
      </c>
      <c r="D34" s="126">
        <f t="shared" si="1"/>
        <v>8.533933333333334</v>
      </c>
      <c r="E34" s="126">
        <f t="shared" si="1"/>
        <v>8.446366666666666</v>
      </c>
      <c r="F34" s="126">
        <f t="shared" si="1"/>
        <v>8.241333333333333</v>
      </c>
      <c r="G34" s="126">
        <f t="shared" si="1"/>
        <v>8.342600000000001</v>
      </c>
      <c r="H34" s="126">
        <f t="shared" si="1"/>
        <v>9.433700000000004</v>
      </c>
      <c r="I34" s="126">
        <f t="shared" si="1"/>
        <v>10.9854</v>
      </c>
      <c r="J34" s="126">
        <f t="shared" si="1"/>
        <v>12.377333333333336</v>
      </c>
      <c r="K34" s="126">
        <f t="shared" si="1"/>
        <v>13.335000000000003</v>
      </c>
      <c r="L34" s="126">
        <f t="shared" si="1"/>
        <v>14.01333333333333</v>
      </c>
      <c r="M34" s="126">
        <f t="shared" si="1"/>
        <v>13.926999999999998</v>
      </c>
      <c r="N34" s="126">
        <f t="shared" si="1"/>
        <v>13.720000000000002</v>
      </c>
      <c r="O34" s="126">
        <f t="shared" si="1"/>
        <v>13.586000000000002</v>
      </c>
      <c r="P34" s="126">
        <f t="shared" si="1"/>
        <v>13.331333333333335</v>
      </c>
      <c r="Q34" s="126">
        <f t="shared" si="1"/>
        <v>13.141999999999998</v>
      </c>
      <c r="R34" s="126">
        <f t="shared" si="1"/>
        <v>12.648333333333333</v>
      </c>
      <c r="S34" s="126">
        <f t="shared" si="1"/>
        <v>11.992700000000003</v>
      </c>
      <c r="T34" s="126">
        <f t="shared" si="1"/>
        <v>11.497266666666668</v>
      </c>
      <c r="U34" s="126">
        <f t="shared" si="1"/>
        <v>11.277666666666667</v>
      </c>
      <c r="V34" s="126">
        <f t="shared" si="1"/>
        <v>10.999699999999999</v>
      </c>
      <c r="W34" s="126">
        <f t="shared" si="1"/>
        <v>10.606966666666667</v>
      </c>
      <c r="X34" s="126">
        <f t="shared" si="1"/>
        <v>10.227299999999998</v>
      </c>
      <c r="Y34" s="126">
        <f t="shared" si="1"/>
        <v>10.029100000000001</v>
      </c>
      <c r="Z34" s="126">
        <f>AVERAGE(B3:Y33)</f>
        <v>11.219561111111107</v>
      </c>
      <c r="AA34" s="127">
        <f>AVERAGE(AA3:AA33)</f>
        <v>15.391000000000002</v>
      </c>
      <c r="AB34" s="128"/>
      <c r="AC34" s="127">
        <f>AVERAGE(AC3:AC33)</f>
        <v>7.089233333333334</v>
      </c>
      <c r="AD34" s="128"/>
    </row>
    <row r="35" ht="9.75" customHeight="1"/>
    <row r="36" spans="1:9" ht="11.25" customHeight="1">
      <c r="A36" s="67" t="s">
        <v>67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68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69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70</v>
      </c>
      <c r="B39" s="69"/>
      <c r="C39" s="69"/>
      <c r="D39" s="51">
        <f>COUNTIF(AC3:AC33,"&lt;0")</f>
        <v>2</v>
      </c>
      <c r="E39" s="67"/>
      <c r="F39" s="67"/>
      <c r="G39" s="67"/>
      <c r="H39" s="67"/>
      <c r="I39" s="67"/>
    </row>
    <row r="40" spans="1:9" ht="11.25" customHeight="1">
      <c r="A40" s="70" t="s">
        <v>71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72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73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74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75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76</v>
      </c>
      <c r="B45" s="74"/>
      <c r="C45" s="74" t="s">
        <v>3</v>
      </c>
      <c r="D45" s="76" t="s">
        <v>6</v>
      </c>
      <c r="E45" s="67"/>
      <c r="F45" s="75" t="s">
        <v>77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23.07</v>
      </c>
      <c r="C46" s="106">
        <f>MATCH(B46,AA3:AA33,0)</f>
        <v>9</v>
      </c>
      <c r="D46" s="107" t="str">
        <f>INDEX(AB3:AB33,C46,1)</f>
        <v>14:33</v>
      </c>
      <c r="E46" s="121"/>
      <c r="F46" s="104"/>
      <c r="G46" s="105">
        <f>MIN(AC3:AC33)</f>
        <v>-1.582</v>
      </c>
      <c r="H46" s="106">
        <f>MATCH(G46,AC3:AC33,0)</f>
        <v>8</v>
      </c>
      <c r="I46" s="107" t="str">
        <f>INDEX(AD3:AD33,H46,1)</f>
        <v>04:42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2012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17.18</v>
      </c>
      <c r="C3" s="116">
        <v>17.41</v>
      </c>
      <c r="D3" s="116">
        <v>17.22</v>
      </c>
      <c r="E3" s="116">
        <v>16.56</v>
      </c>
      <c r="F3" s="116">
        <v>16.73</v>
      </c>
      <c r="G3" s="116">
        <v>17.51</v>
      </c>
      <c r="H3" s="116">
        <v>18.84</v>
      </c>
      <c r="I3" s="116">
        <v>19.77</v>
      </c>
      <c r="J3" s="116">
        <v>20.5</v>
      </c>
      <c r="K3" s="116">
        <v>21.02</v>
      </c>
      <c r="L3" s="116">
        <v>20.87</v>
      </c>
      <c r="M3" s="116">
        <v>21.43</v>
      </c>
      <c r="N3" s="116">
        <v>20.59</v>
      </c>
      <c r="O3" s="116">
        <v>20.15</v>
      </c>
      <c r="P3" s="116">
        <v>19.45</v>
      </c>
      <c r="Q3" s="116">
        <v>18.86</v>
      </c>
      <c r="R3" s="116">
        <v>18.75</v>
      </c>
      <c r="S3" s="116">
        <v>18.54</v>
      </c>
      <c r="T3" s="116">
        <v>17.99</v>
      </c>
      <c r="U3" s="116">
        <v>18.07</v>
      </c>
      <c r="V3" s="116">
        <v>18</v>
      </c>
      <c r="W3" s="116">
        <v>18.3</v>
      </c>
      <c r="X3" s="116">
        <v>17.74</v>
      </c>
      <c r="Y3" s="116">
        <v>17.62</v>
      </c>
      <c r="Z3" s="117">
        <f aca="true" t="shared" si="0" ref="Z3:Z33">AVERAGE(B3:Y3)</f>
        <v>18.712500000000002</v>
      </c>
      <c r="AA3" s="118">
        <v>22.39</v>
      </c>
      <c r="AB3" s="119" t="s">
        <v>41</v>
      </c>
      <c r="AC3" s="118">
        <v>16.51</v>
      </c>
      <c r="AD3" s="120" t="s">
        <v>214</v>
      </c>
    </row>
    <row r="4" spans="1:30" ht="11.25" customHeight="1">
      <c r="A4" s="78">
        <v>2</v>
      </c>
      <c r="B4" s="116">
        <v>17.49</v>
      </c>
      <c r="C4" s="116">
        <v>17.1</v>
      </c>
      <c r="D4" s="116">
        <v>17.37</v>
      </c>
      <c r="E4" s="116">
        <v>17.38</v>
      </c>
      <c r="F4" s="116">
        <v>17.16</v>
      </c>
      <c r="G4" s="116">
        <v>17.38</v>
      </c>
      <c r="H4" s="116">
        <v>18.13</v>
      </c>
      <c r="I4" s="116">
        <v>18.77</v>
      </c>
      <c r="J4" s="116">
        <v>20.1</v>
      </c>
      <c r="K4" s="116">
        <v>18.74</v>
      </c>
      <c r="L4" s="116">
        <v>19.06</v>
      </c>
      <c r="M4" s="116">
        <v>19.57</v>
      </c>
      <c r="N4" s="116">
        <v>19.63</v>
      </c>
      <c r="O4" s="116">
        <v>18.9</v>
      </c>
      <c r="P4" s="116">
        <v>18.39</v>
      </c>
      <c r="Q4" s="116">
        <v>18.3</v>
      </c>
      <c r="R4" s="116">
        <v>17.57</v>
      </c>
      <c r="S4" s="121">
        <v>17.2</v>
      </c>
      <c r="T4" s="116">
        <v>16.9</v>
      </c>
      <c r="U4" s="116">
        <v>16.75</v>
      </c>
      <c r="V4" s="116">
        <v>16.52</v>
      </c>
      <c r="W4" s="116">
        <v>16.27</v>
      </c>
      <c r="X4" s="116">
        <v>16.05</v>
      </c>
      <c r="Y4" s="116">
        <v>16.14</v>
      </c>
      <c r="Z4" s="117">
        <f t="shared" si="0"/>
        <v>17.786249999999995</v>
      </c>
      <c r="AA4" s="118">
        <v>20.4</v>
      </c>
      <c r="AB4" s="119" t="s">
        <v>215</v>
      </c>
      <c r="AC4" s="118">
        <v>15.98</v>
      </c>
      <c r="AD4" s="120" t="s">
        <v>216</v>
      </c>
    </row>
    <row r="5" spans="1:30" ht="11.25" customHeight="1">
      <c r="A5" s="78">
        <v>3</v>
      </c>
      <c r="B5" s="116">
        <v>15.6</v>
      </c>
      <c r="C5" s="116">
        <v>15.27</v>
      </c>
      <c r="D5" s="116">
        <v>15.77</v>
      </c>
      <c r="E5" s="116">
        <v>15.71</v>
      </c>
      <c r="F5" s="116">
        <v>15.66</v>
      </c>
      <c r="G5" s="116">
        <v>15.79</v>
      </c>
      <c r="H5" s="116">
        <v>16.15</v>
      </c>
      <c r="I5" s="116">
        <v>16.27</v>
      </c>
      <c r="J5" s="116">
        <v>16.62</v>
      </c>
      <c r="K5" s="116">
        <v>16.81</v>
      </c>
      <c r="L5" s="116">
        <v>16.98</v>
      </c>
      <c r="M5" s="116">
        <v>16.99</v>
      </c>
      <c r="N5" s="116">
        <v>17.07</v>
      </c>
      <c r="O5" s="116">
        <v>17.14</v>
      </c>
      <c r="P5" s="116">
        <v>17.18</v>
      </c>
      <c r="Q5" s="116">
        <v>17.18</v>
      </c>
      <c r="R5" s="116">
        <v>17.17</v>
      </c>
      <c r="S5" s="116">
        <v>17.13</v>
      </c>
      <c r="T5" s="116">
        <v>17.13</v>
      </c>
      <c r="U5" s="116">
        <v>17.15</v>
      </c>
      <c r="V5" s="116">
        <v>17.32</v>
      </c>
      <c r="W5" s="116">
        <v>17.23</v>
      </c>
      <c r="X5" s="116">
        <v>16.97</v>
      </c>
      <c r="Y5" s="116">
        <v>17.55</v>
      </c>
      <c r="Z5" s="117">
        <f t="shared" si="0"/>
        <v>16.66</v>
      </c>
      <c r="AA5" s="118">
        <v>17.69</v>
      </c>
      <c r="AB5" s="119" t="s">
        <v>198</v>
      </c>
      <c r="AC5" s="118">
        <v>14.99</v>
      </c>
      <c r="AD5" s="120" t="s">
        <v>217</v>
      </c>
    </row>
    <row r="6" spans="1:30" ht="11.25" customHeight="1">
      <c r="A6" s="78">
        <v>4</v>
      </c>
      <c r="B6" s="116">
        <v>17.18</v>
      </c>
      <c r="C6" s="116">
        <v>17.32</v>
      </c>
      <c r="D6" s="116">
        <v>16.37</v>
      </c>
      <c r="E6" s="116">
        <v>15.61</v>
      </c>
      <c r="F6" s="116">
        <v>15.71</v>
      </c>
      <c r="G6" s="116">
        <v>15.85</v>
      </c>
      <c r="H6" s="116">
        <v>15.84</v>
      </c>
      <c r="I6" s="116">
        <v>15.83</v>
      </c>
      <c r="J6" s="116">
        <v>16.37</v>
      </c>
      <c r="K6" s="116">
        <v>16.11</v>
      </c>
      <c r="L6" s="116">
        <v>16.01</v>
      </c>
      <c r="M6" s="116">
        <v>16.05</v>
      </c>
      <c r="N6" s="116">
        <v>17.17</v>
      </c>
      <c r="O6" s="116">
        <v>16.5</v>
      </c>
      <c r="P6" s="116">
        <v>16.52</v>
      </c>
      <c r="Q6" s="116">
        <v>16.99</v>
      </c>
      <c r="R6" s="116">
        <v>17.2</v>
      </c>
      <c r="S6" s="116">
        <v>16.33</v>
      </c>
      <c r="T6" s="116">
        <v>16.56</v>
      </c>
      <c r="U6" s="116">
        <v>15.97</v>
      </c>
      <c r="V6" s="116">
        <v>15.63</v>
      </c>
      <c r="W6" s="116">
        <v>15.7</v>
      </c>
      <c r="X6" s="116">
        <v>15.38</v>
      </c>
      <c r="Y6" s="116">
        <v>14.38</v>
      </c>
      <c r="Z6" s="117">
        <f t="shared" si="0"/>
        <v>16.190833333333334</v>
      </c>
      <c r="AA6" s="118">
        <v>17.92</v>
      </c>
      <c r="AB6" s="119" t="s">
        <v>218</v>
      </c>
      <c r="AC6" s="118">
        <v>14.34</v>
      </c>
      <c r="AD6" s="120" t="s">
        <v>31</v>
      </c>
    </row>
    <row r="7" spans="1:30" ht="11.25" customHeight="1">
      <c r="A7" s="78">
        <v>5</v>
      </c>
      <c r="B7" s="116">
        <v>14.47</v>
      </c>
      <c r="C7" s="116">
        <v>14.16</v>
      </c>
      <c r="D7" s="116">
        <v>12.66</v>
      </c>
      <c r="E7" s="116">
        <v>12.56</v>
      </c>
      <c r="F7" s="116">
        <v>12.14</v>
      </c>
      <c r="G7" s="116">
        <v>13.06</v>
      </c>
      <c r="H7" s="116">
        <v>15.06</v>
      </c>
      <c r="I7" s="116">
        <v>16.87</v>
      </c>
      <c r="J7" s="116">
        <v>18.61</v>
      </c>
      <c r="K7" s="116">
        <v>21.76</v>
      </c>
      <c r="L7" s="116">
        <v>23.4</v>
      </c>
      <c r="M7" s="116">
        <v>24.11</v>
      </c>
      <c r="N7" s="116">
        <v>22.33</v>
      </c>
      <c r="O7" s="116">
        <v>20.66</v>
      </c>
      <c r="P7" s="116">
        <v>20.68</v>
      </c>
      <c r="Q7" s="116">
        <v>19.4</v>
      </c>
      <c r="R7" s="116">
        <v>20.2</v>
      </c>
      <c r="S7" s="116">
        <v>20.2</v>
      </c>
      <c r="T7" s="116">
        <v>18.79</v>
      </c>
      <c r="U7" s="116">
        <v>17.94</v>
      </c>
      <c r="V7" s="116">
        <v>17.7</v>
      </c>
      <c r="W7" s="116">
        <v>17.09</v>
      </c>
      <c r="X7" s="116">
        <v>16.91</v>
      </c>
      <c r="Y7" s="116">
        <v>16.71</v>
      </c>
      <c r="Z7" s="117">
        <f t="shared" si="0"/>
        <v>17.811249999999998</v>
      </c>
      <c r="AA7" s="118">
        <v>24.61</v>
      </c>
      <c r="AB7" s="119" t="s">
        <v>219</v>
      </c>
      <c r="AC7" s="118">
        <v>12.08</v>
      </c>
      <c r="AD7" s="120" t="s">
        <v>156</v>
      </c>
    </row>
    <row r="8" spans="1:30" ht="11.25" customHeight="1">
      <c r="A8" s="78">
        <v>6</v>
      </c>
      <c r="B8" s="116">
        <v>16.69</v>
      </c>
      <c r="C8" s="116">
        <v>16.16</v>
      </c>
      <c r="D8" s="116">
        <v>15.3</v>
      </c>
      <c r="E8" s="116">
        <v>14.75</v>
      </c>
      <c r="F8" s="116">
        <v>14.58</v>
      </c>
      <c r="G8" s="116">
        <v>14.14</v>
      </c>
      <c r="H8" s="116">
        <v>16.09</v>
      </c>
      <c r="I8" s="116">
        <v>18.07</v>
      </c>
      <c r="J8" s="116">
        <v>20.41</v>
      </c>
      <c r="K8" s="116">
        <v>18.56</v>
      </c>
      <c r="L8" s="116">
        <v>19.11</v>
      </c>
      <c r="M8" s="116">
        <v>19.69</v>
      </c>
      <c r="N8" s="116">
        <v>18.88</v>
      </c>
      <c r="O8" s="116">
        <v>18.21</v>
      </c>
      <c r="P8" s="116">
        <v>15.7</v>
      </c>
      <c r="Q8" s="116">
        <v>16.26</v>
      </c>
      <c r="R8" s="116">
        <v>14.79</v>
      </c>
      <c r="S8" s="116">
        <v>15.2</v>
      </c>
      <c r="T8" s="116">
        <v>13.96</v>
      </c>
      <c r="U8" s="116">
        <v>13.3</v>
      </c>
      <c r="V8" s="116">
        <v>12.83</v>
      </c>
      <c r="W8" s="116">
        <v>12.21</v>
      </c>
      <c r="X8" s="116">
        <v>11.96</v>
      </c>
      <c r="Y8" s="116">
        <v>11.28</v>
      </c>
      <c r="Z8" s="117">
        <f t="shared" si="0"/>
        <v>15.755416666666664</v>
      </c>
      <c r="AA8" s="118">
        <v>21.44</v>
      </c>
      <c r="AB8" s="119" t="s">
        <v>220</v>
      </c>
      <c r="AC8" s="118">
        <v>11.18</v>
      </c>
      <c r="AD8" s="120" t="s">
        <v>221</v>
      </c>
    </row>
    <row r="9" spans="1:30" ht="11.25" customHeight="1">
      <c r="A9" s="78">
        <v>7</v>
      </c>
      <c r="B9" s="116">
        <v>11.11</v>
      </c>
      <c r="C9" s="116">
        <v>10.08</v>
      </c>
      <c r="D9" s="116">
        <v>9.42</v>
      </c>
      <c r="E9" s="116">
        <v>9.12</v>
      </c>
      <c r="F9" s="116">
        <v>8.49</v>
      </c>
      <c r="G9" s="116">
        <v>9.62</v>
      </c>
      <c r="H9" s="116">
        <v>11.75</v>
      </c>
      <c r="I9" s="116">
        <v>14.11</v>
      </c>
      <c r="J9" s="116">
        <v>16.52</v>
      </c>
      <c r="K9" s="116">
        <v>17.85</v>
      </c>
      <c r="L9" s="116">
        <v>18.59</v>
      </c>
      <c r="M9" s="116">
        <v>18.72</v>
      </c>
      <c r="N9" s="116">
        <v>17.71</v>
      </c>
      <c r="O9" s="116">
        <v>17.32</v>
      </c>
      <c r="P9" s="116">
        <v>17.34</v>
      </c>
      <c r="Q9" s="116">
        <v>17.51</v>
      </c>
      <c r="R9" s="116">
        <v>16.66</v>
      </c>
      <c r="S9" s="116">
        <v>16.29</v>
      </c>
      <c r="T9" s="116">
        <v>15.62</v>
      </c>
      <c r="U9" s="116">
        <v>15.28</v>
      </c>
      <c r="V9" s="116">
        <v>15.24</v>
      </c>
      <c r="W9" s="116">
        <v>15.53</v>
      </c>
      <c r="X9" s="116">
        <v>15.5</v>
      </c>
      <c r="Y9" s="116">
        <v>15.46</v>
      </c>
      <c r="Z9" s="117">
        <f t="shared" si="0"/>
        <v>14.61833333333333</v>
      </c>
      <c r="AA9" s="118">
        <v>19.21</v>
      </c>
      <c r="AB9" s="119" t="s">
        <v>222</v>
      </c>
      <c r="AC9" s="118">
        <v>8.42</v>
      </c>
      <c r="AD9" s="120" t="s">
        <v>154</v>
      </c>
    </row>
    <row r="10" spans="1:30" ht="11.25" customHeight="1">
      <c r="A10" s="78">
        <v>8</v>
      </c>
      <c r="B10" s="116">
        <v>13.42</v>
      </c>
      <c r="C10" s="116">
        <v>12.15</v>
      </c>
      <c r="D10" s="116">
        <v>12.29</v>
      </c>
      <c r="E10" s="116">
        <v>11.41</v>
      </c>
      <c r="F10" s="116">
        <v>11.84</v>
      </c>
      <c r="G10" s="116">
        <v>13.19</v>
      </c>
      <c r="H10" s="116">
        <v>15.74</v>
      </c>
      <c r="I10" s="116">
        <v>18.83</v>
      </c>
      <c r="J10" s="116">
        <v>19.53</v>
      </c>
      <c r="K10" s="116">
        <v>20.25</v>
      </c>
      <c r="L10" s="116">
        <v>21.35</v>
      </c>
      <c r="M10" s="116">
        <v>20.1</v>
      </c>
      <c r="N10" s="116">
        <v>20.01</v>
      </c>
      <c r="O10" s="116">
        <v>19.15</v>
      </c>
      <c r="P10" s="116">
        <v>19.14</v>
      </c>
      <c r="Q10" s="116">
        <v>19.42</v>
      </c>
      <c r="R10" s="116">
        <v>19.14</v>
      </c>
      <c r="S10" s="116">
        <v>18.6</v>
      </c>
      <c r="T10" s="116">
        <v>18.3</v>
      </c>
      <c r="U10" s="116">
        <v>17.9</v>
      </c>
      <c r="V10" s="116">
        <v>18.23</v>
      </c>
      <c r="W10" s="116">
        <v>17.8</v>
      </c>
      <c r="X10" s="116">
        <v>17.99</v>
      </c>
      <c r="Y10" s="116">
        <v>17.4</v>
      </c>
      <c r="Z10" s="117">
        <f t="shared" si="0"/>
        <v>17.215833333333332</v>
      </c>
      <c r="AA10" s="118">
        <v>21.83</v>
      </c>
      <c r="AB10" s="119" t="s">
        <v>223</v>
      </c>
      <c r="AC10" s="118">
        <v>11.25</v>
      </c>
      <c r="AD10" s="120" t="s">
        <v>224</v>
      </c>
    </row>
    <row r="11" spans="1:30" ht="11.25" customHeight="1">
      <c r="A11" s="78">
        <v>9</v>
      </c>
      <c r="B11" s="116">
        <v>16.62</v>
      </c>
      <c r="C11" s="116">
        <v>16.14</v>
      </c>
      <c r="D11" s="116">
        <v>15.89</v>
      </c>
      <c r="E11" s="116">
        <v>15.17</v>
      </c>
      <c r="F11" s="116">
        <v>15.62</v>
      </c>
      <c r="G11" s="116">
        <v>16</v>
      </c>
      <c r="H11" s="116">
        <v>17.78</v>
      </c>
      <c r="I11" s="116">
        <v>18.35</v>
      </c>
      <c r="J11" s="116">
        <v>18.75</v>
      </c>
      <c r="K11" s="116">
        <v>19.29</v>
      </c>
      <c r="L11" s="116">
        <v>20.5</v>
      </c>
      <c r="M11" s="116">
        <v>20.23</v>
      </c>
      <c r="N11" s="116">
        <v>18.82</v>
      </c>
      <c r="O11" s="116">
        <v>18.2</v>
      </c>
      <c r="P11" s="116">
        <v>18.65</v>
      </c>
      <c r="Q11" s="116">
        <v>18.03</v>
      </c>
      <c r="R11" s="116">
        <v>17.47</v>
      </c>
      <c r="S11" s="116">
        <v>16.81</v>
      </c>
      <c r="T11" s="116">
        <v>15.87</v>
      </c>
      <c r="U11" s="116">
        <v>15.55</v>
      </c>
      <c r="V11" s="116">
        <v>15.42</v>
      </c>
      <c r="W11" s="116">
        <v>14.89</v>
      </c>
      <c r="X11" s="116">
        <v>14.92</v>
      </c>
      <c r="Y11" s="116">
        <v>14.06</v>
      </c>
      <c r="Z11" s="117">
        <f t="shared" si="0"/>
        <v>17.042916666666667</v>
      </c>
      <c r="AA11" s="118">
        <v>20.62</v>
      </c>
      <c r="AB11" s="119" t="s">
        <v>19</v>
      </c>
      <c r="AC11" s="118">
        <v>13.81</v>
      </c>
      <c r="AD11" s="120" t="s">
        <v>225</v>
      </c>
    </row>
    <row r="12" spans="1:30" ht="11.25" customHeight="1">
      <c r="A12" s="82">
        <v>10</v>
      </c>
      <c r="B12" s="122">
        <v>14.1</v>
      </c>
      <c r="C12" s="122">
        <v>13.45</v>
      </c>
      <c r="D12" s="122">
        <v>13.17</v>
      </c>
      <c r="E12" s="122">
        <v>13.22</v>
      </c>
      <c r="F12" s="122">
        <v>12.9</v>
      </c>
      <c r="G12" s="122">
        <v>12.97</v>
      </c>
      <c r="H12" s="122">
        <v>14.02</v>
      </c>
      <c r="I12" s="122">
        <v>14.89</v>
      </c>
      <c r="J12" s="122">
        <v>16.12</v>
      </c>
      <c r="K12" s="122">
        <v>16.86</v>
      </c>
      <c r="L12" s="122">
        <v>15.87</v>
      </c>
      <c r="M12" s="122">
        <v>15.6</v>
      </c>
      <c r="N12" s="122">
        <v>15.33</v>
      </c>
      <c r="O12" s="122">
        <v>14.14</v>
      </c>
      <c r="P12" s="122">
        <v>14.52</v>
      </c>
      <c r="Q12" s="122">
        <v>14.05</v>
      </c>
      <c r="R12" s="122">
        <v>13.75</v>
      </c>
      <c r="S12" s="122">
        <v>13.79</v>
      </c>
      <c r="T12" s="122">
        <v>13.37</v>
      </c>
      <c r="U12" s="122">
        <v>13.46</v>
      </c>
      <c r="V12" s="122">
        <v>13.44</v>
      </c>
      <c r="W12" s="122">
        <v>12.29</v>
      </c>
      <c r="X12" s="122">
        <v>11.8</v>
      </c>
      <c r="Y12" s="122">
        <v>12.62</v>
      </c>
      <c r="Z12" s="123">
        <f t="shared" si="0"/>
        <v>13.988750000000001</v>
      </c>
      <c r="AA12" s="105">
        <v>18.29</v>
      </c>
      <c r="AB12" s="124" t="s">
        <v>226</v>
      </c>
      <c r="AC12" s="105">
        <v>11.63</v>
      </c>
      <c r="AD12" s="125" t="s">
        <v>227</v>
      </c>
    </row>
    <row r="13" spans="1:30" ht="11.25" customHeight="1">
      <c r="A13" s="78">
        <v>11</v>
      </c>
      <c r="B13" s="116">
        <v>12.02</v>
      </c>
      <c r="C13" s="116">
        <v>12.32</v>
      </c>
      <c r="D13" s="116">
        <v>12.06</v>
      </c>
      <c r="E13" s="116">
        <v>11.38</v>
      </c>
      <c r="F13" s="116">
        <v>11.07</v>
      </c>
      <c r="G13" s="116">
        <v>12.38</v>
      </c>
      <c r="H13" s="116">
        <v>12.49</v>
      </c>
      <c r="I13" s="116">
        <v>15.54</v>
      </c>
      <c r="J13" s="116">
        <v>16</v>
      </c>
      <c r="K13" s="116">
        <v>16.35</v>
      </c>
      <c r="L13" s="116">
        <v>16.29</v>
      </c>
      <c r="M13" s="116">
        <v>19.06</v>
      </c>
      <c r="N13" s="116">
        <v>16.73</v>
      </c>
      <c r="O13" s="116">
        <v>15.07</v>
      </c>
      <c r="P13" s="116">
        <v>17.68</v>
      </c>
      <c r="Q13" s="116">
        <v>18.56</v>
      </c>
      <c r="R13" s="116">
        <v>17.91</v>
      </c>
      <c r="S13" s="116">
        <v>16.71</v>
      </c>
      <c r="T13" s="116">
        <v>13.34</v>
      </c>
      <c r="U13" s="116">
        <v>12.69</v>
      </c>
      <c r="V13" s="116">
        <v>12.24</v>
      </c>
      <c r="W13" s="116">
        <v>12.03</v>
      </c>
      <c r="X13" s="116">
        <v>11.92</v>
      </c>
      <c r="Y13" s="116">
        <v>11</v>
      </c>
      <c r="Z13" s="117">
        <f t="shared" si="0"/>
        <v>14.284999999999997</v>
      </c>
      <c r="AA13" s="118">
        <v>19.56</v>
      </c>
      <c r="AB13" s="119" t="s">
        <v>228</v>
      </c>
      <c r="AC13" s="118">
        <v>10.74</v>
      </c>
      <c r="AD13" s="120" t="s">
        <v>194</v>
      </c>
    </row>
    <row r="14" spans="1:30" ht="11.25" customHeight="1">
      <c r="A14" s="78">
        <v>12</v>
      </c>
      <c r="B14" s="116">
        <v>10.6</v>
      </c>
      <c r="C14" s="116">
        <v>9.2</v>
      </c>
      <c r="D14" s="116">
        <v>9.41</v>
      </c>
      <c r="E14" s="116">
        <v>8.81</v>
      </c>
      <c r="F14" s="116">
        <v>8.88</v>
      </c>
      <c r="G14" s="116">
        <v>11.08</v>
      </c>
      <c r="H14" s="116">
        <v>13.09</v>
      </c>
      <c r="I14" s="116">
        <v>14.9</v>
      </c>
      <c r="J14" s="116">
        <v>16.66</v>
      </c>
      <c r="K14" s="116">
        <v>18.07</v>
      </c>
      <c r="L14" s="116">
        <v>18.75</v>
      </c>
      <c r="M14" s="116">
        <v>17.08</v>
      </c>
      <c r="N14" s="116">
        <v>16.64</v>
      </c>
      <c r="O14" s="116">
        <v>16.19</v>
      </c>
      <c r="P14" s="116">
        <v>15.9</v>
      </c>
      <c r="Q14" s="116">
        <v>15.64</v>
      </c>
      <c r="R14" s="116">
        <v>15.63</v>
      </c>
      <c r="S14" s="116">
        <v>15.43</v>
      </c>
      <c r="T14" s="116">
        <v>13.54</v>
      </c>
      <c r="U14" s="116">
        <v>12.41</v>
      </c>
      <c r="V14" s="116">
        <v>12.1</v>
      </c>
      <c r="W14" s="116">
        <v>11.69</v>
      </c>
      <c r="X14" s="116">
        <v>10.81</v>
      </c>
      <c r="Y14" s="116">
        <v>10.09</v>
      </c>
      <c r="Z14" s="117">
        <f t="shared" si="0"/>
        <v>13.441666666666668</v>
      </c>
      <c r="AA14" s="118">
        <v>19.9</v>
      </c>
      <c r="AB14" s="119" t="s">
        <v>229</v>
      </c>
      <c r="AC14" s="118">
        <v>8.44</v>
      </c>
      <c r="AD14" s="120" t="s">
        <v>230</v>
      </c>
    </row>
    <row r="15" spans="1:30" ht="11.25" customHeight="1">
      <c r="A15" s="78">
        <v>13</v>
      </c>
      <c r="B15" s="116">
        <v>9.47</v>
      </c>
      <c r="C15" s="116">
        <v>9.08</v>
      </c>
      <c r="D15" s="116">
        <v>9.77</v>
      </c>
      <c r="E15" s="116">
        <v>9.61</v>
      </c>
      <c r="F15" s="116">
        <v>9.34</v>
      </c>
      <c r="G15" s="116">
        <v>10.29</v>
      </c>
      <c r="H15" s="116">
        <v>12.86</v>
      </c>
      <c r="I15" s="116">
        <v>13.24</v>
      </c>
      <c r="J15" s="116">
        <v>15.14</v>
      </c>
      <c r="K15" s="116">
        <v>15.72</v>
      </c>
      <c r="L15" s="116">
        <v>15.13</v>
      </c>
      <c r="M15" s="116">
        <v>15.13</v>
      </c>
      <c r="N15" s="116">
        <v>15.6</v>
      </c>
      <c r="O15" s="116">
        <v>15.89</v>
      </c>
      <c r="P15" s="116">
        <v>15.63</v>
      </c>
      <c r="Q15" s="116">
        <v>15.65</v>
      </c>
      <c r="R15" s="116">
        <v>16.19</v>
      </c>
      <c r="S15" s="116">
        <v>15.83</v>
      </c>
      <c r="T15" s="116">
        <v>15.46</v>
      </c>
      <c r="U15" s="116">
        <v>15.04</v>
      </c>
      <c r="V15" s="116">
        <v>14.68</v>
      </c>
      <c r="W15" s="116">
        <v>14.53</v>
      </c>
      <c r="X15" s="116">
        <v>13.53</v>
      </c>
      <c r="Y15" s="116">
        <v>12.32</v>
      </c>
      <c r="Z15" s="117">
        <f t="shared" si="0"/>
        <v>13.547083333333331</v>
      </c>
      <c r="AA15" s="118">
        <v>16.76</v>
      </c>
      <c r="AB15" s="119" t="s">
        <v>231</v>
      </c>
      <c r="AC15" s="118">
        <v>8.81</v>
      </c>
      <c r="AD15" s="120" t="s">
        <v>206</v>
      </c>
    </row>
    <row r="16" spans="1:30" ht="11.25" customHeight="1">
      <c r="A16" s="78">
        <v>14</v>
      </c>
      <c r="B16" s="116">
        <v>11.46</v>
      </c>
      <c r="C16" s="116">
        <v>11.15</v>
      </c>
      <c r="D16" s="116">
        <v>10.74</v>
      </c>
      <c r="E16" s="116">
        <v>11.74</v>
      </c>
      <c r="F16" s="116">
        <v>10.92</v>
      </c>
      <c r="G16" s="116">
        <v>13.56</v>
      </c>
      <c r="H16" s="116">
        <v>15.06</v>
      </c>
      <c r="I16" s="116">
        <v>15.9</v>
      </c>
      <c r="J16" s="116">
        <v>16.79</v>
      </c>
      <c r="K16" s="116">
        <v>17.17</v>
      </c>
      <c r="L16" s="116">
        <v>17.24</v>
      </c>
      <c r="M16" s="116">
        <v>17.11</v>
      </c>
      <c r="N16" s="116">
        <v>16.9</v>
      </c>
      <c r="O16" s="116">
        <v>17.41</v>
      </c>
      <c r="P16" s="116">
        <v>17.87</v>
      </c>
      <c r="Q16" s="116">
        <v>18.2</v>
      </c>
      <c r="R16" s="116">
        <v>17.91</v>
      </c>
      <c r="S16" s="116">
        <v>17.3</v>
      </c>
      <c r="T16" s="116">
        <v>17.16</v>
      </c>
      <c r="U16" s="116">
        <v>17.42</v>
      </c>
      <c r="V16" s="116">
        <v>17.44</v>
      </c>
      <c r="W16" s="116">
        <v>17.93</v>
      </c>
      <c r="X16" s="116">
        <v>17.67</v>
      </c>
      <c r="Y16" s="116">
        <v>16.54</v>
      </c>
      <c r="Z16" s="117">
        <f t="shared" si="0"/>
        <v>15.77458333333334</v>
      </c>
      <c r="AA16" s="118">
        <v>18.82</v>
      </c>
      <c r="AB16" s="119" t="s">
        <v>232</v>
      </c>
      <c r="AC16" s="118">
        <v>10.46</v>
      </c>
      <c r="AD16" s="120" t="s">
        <v>233</v>
      </c>
    </row>
    <row r="17" spans="1:30" ht="11.25" customHeight="1">
      <c r="A17" s="78">
        <v>15</v>
      </c>
      <c r="B17" s="116">
        <v>16.75</v>
      </c>
      <c r="C17" s="116">
        <v>16.41</v>
      </c>
      <c r="D17" s="116">
        <v>16.6</v>
      </c>
      <c r="E17" s="116">
        <v>16.64</v>
      </c>
      <c r="F17" s="116">
        <v>16.65</v>
      </c>
      <c r="G17" s="116">
        <v>17.06</v>
      </c>
      <c r="H17" s="116">
        <v>17.16</v>
      </c>
      <c r="I17" s="116">
        <v>17.71</v>
      </c>
      <c r="J17" s="116">
        <v>17.86</v>
      </c>
      <c r="K17" s="116">
        <v>17.46</v>
      </c>
      <c r="L17" s="116">
        <v>17.27</v>
      </c>
      <c r="M17" s="116">
        <v>18.05</v>
      </c>
      <c r="N17" s="116">
        <v>17.4</v>
      </c>
      <c r="O17" s="116">
        <v>16.89</v>
      </c>
      <c r="P17" s="116">
        <v>17.16</v>
      </c>
      <c r="Q17" s="116">
        <v>16.6</v>
      </c>
      <c r="R17" s="116">
        <v>16.54</v>
      </c>
      <c r="S17" s="116">
        <v>16.79</v>
      </c>
      <c r="T17" s="116">
        <v>17.39</v>
      </c>
      <c r="U17" s="116">
        <v>17.57</v>
      </c>
      <c r="V17" s="116">
        <v>17.34</v>
      </c>
      <c r="W17" s="116">
        <v>17.07</v>
      </c>
      <c r="X17" s="116">
        <v>16.83</v>
      </c>
      <c r="Y17" s="116">
        <v>16.66</v>
      </c>
      <c r="Z17" s="117">
        <f t="shared" si="0"/>
        <v>17.077500000000004</v>
      </c>
      <c r="AA17" s="118">
        <v>18.44</v>
      </c>
      <c r="AB17" s="119" t="s">
        <v>234</v>
      </c>
      <c r="AC17" s="118">
        <v>16.27</v>
      </c>
      <c r="AD17" s="120" t="s">
        <v>235</v>
      </c>
    </row>
    <row r="18" spans="1:30" ht="11.25" customHeight="1">
      <c r="A18" s="78">
        <v>16</v>
      </c>
      <c r="B18" s="116">
        <v>16.95</v>
      </c>
      <c r="C18" s="116">
        <v>16.96</v>
      </c>
      <c r="D18" s="116">
        <v>16.73</v>
      </c>
      <c r="E18" s="116">
        <v>16.61</v>
      </c>
      <c r="F18" s="116">
        <v>16.46</v>
      </c>
      <c r="G18" s="116">
        <v>16.68</v>
      </c>
      <c r="H18" s="116">
        <v>18.02</v>
      </c>
      <c r="I18" s="116">
        <v>18.32</v>
      </c>
      <c r="J18" s="116">
        <v>20.76</v>
      </c>
      <c r="K18" s="116">
        <v>22.51</v>
      </c>
      <c r="L18" s="116">
        <v>24.92</v>
      </c>
      <c r="M18" s="116">
        <v>21.22</v>
      </c>
      <c r="N18" s="116">
        <v>21.51</v>
      </c>
      <c r="O18" s="116">
        <v>19.96</v>
      </c>
      <c r="P18" s="116">
        <v>20.16</v>
      </c>
      <c r="Q18" s="116">
        <v>19.02</v>
      </c>
      <c r="R18" s="116">
        <v>18.5</v>
      </c>
      <c r="S18" s="116">
        <v>18.61</v>
      </c>
      <c r="T18" s="116">
        <v>18.16</v>
      </c>
      <c r="U18" s="116">
        <v>18.02</v>
      </c>
      <c r="V18" s="116">
        <v>18.25</v>
      </c>
      <c r="W18" s="116">
        <v>17.98</v>
      </c>
      <c r="X18" s="116">
        <v>18.1</v>
      </c>
      <c r="Y18" s="116">
        <v>17.7</v>
      </c>
      <c r="Z18" s="117">
        <f t="shared" si="0"/>
        <v>18.83791666666667</v>
      </c>
      <c r="AA18" s="118">
        <v>26.21</v>
      </c>
      <c r="AB18" s="119" t="s">
        <v>236</v>
      </c>
      <c r="AC18" s="118">
        <v>16.38</v>
      </c>
      <c r="AD18" s="120" t="s">
        <v>237</v>
      </c>
    </row>
    <row r="19" spans="1:30" ht="11.25" customHeight="1">
      <c r="A19" s="78">
        <v>17</v>
      </c>
      <c r="B19" s="116">
        <v>17.51</v>
      </c>
      <c r="C19" s="116">
        <v>17.39</v>
      </c>
      <c r="D19" s="116">
        <v>17.36</v>
      </c>
      <c r="E19" s="116">
        <v>16.77</v>
      </c>
      <c r="F19" s="116">
        <v>16.77</v>
      </c>
      <c r="G19" s="116">
        <v>17.77</v>
      </c>
      <c r="H19" s="116">
        <v>18.01</v>
      </c>
      <c r="I19" s="116">
        <v>19.72</v>
      </c>
      <c r="J19" s="116">
        <v>19.75</v>
      </c>
      <c r="K19" s="116">
        <v>20.72</v>
      </c>
      <c r="L19" s="116">
        <v>20.55</v>
      </c>
      <c r="M19" s="116">
        <v>20.57</v>
      </c>
      <c r="N19" s="116">
        <v>20.93</v>
      </c>
      <c r="O19" s="116">
        <v>21.12</v>
      </c>
      <c r="P19" s="116">
        <v>21.09</v>
      </c>
      <c r="Q19" s="116">
        <v>20.69</v>
      </c>
      <c r="R19" s="116">
        <v>20.33</v>
      </c>
      <c r="S19" s="116">
        <v>19.93</v>
      </c>
      <c r="T19" s="116">
        <v>17.96</v>
      </c>
      <c r="U19" s="116">
        <v>16.91</v>
      </c>
      <c r="V19" s="116">
        <v>15.16</v>
      </c>
      <c r="W19" s="116">
        <v>15</v>
      </c>
      <c r="X19" s="116">
        <v>15.44</v>
      </c>
      <c r="Y19" s="116">
        <v>15.77</v>
      </c>
      <c r="Z19" s="117">
        <f t="shared" si="0"/>
        <v>18.467499999999998</v>
      </c>
      <c r="AA19" s="118">
        <v>22.16</v>
      </c>
      <c r="AB19" s="119" t="s">
        <v>238</v>
      </c>
      <c r="AC19" s="118">
        <v>14.89</v>
      </c>
      <c r="AD19" s="120" t="s">
        <v>239</v>
      </c>
    </row>
    <row r="20" spans="1:30" ht="11.25" customHeight="1">
      <c r="A20" s="78">
        <v>18</v>
      </c>
      <c r="B20" s="116">
        <v>13.63</v>
      </c>
      <c r="C20" s="116">
        <v>14.35</v>
      </c>
      <c r="D20" s="116">
        <v>14.27</v>
      </c>
      <c r="E20" s="116">
        <v>14.1</v>
      </c>
      <c r="F20" s="116">
        <v>14.1</v>
      </c>
      <c r="G20" s="116">
        <v>13.85</v>
      </c>
      <c r="H20" s="116">
        <v>13.84</v>
      </c>
      <c r="I20" s="116">
        <v>13.78</v>
      </c>
      <c r="J20" s="116">
        <v>12.96</v>
      </c>
      <c r="K20" s="116">
        <v>12.24</v>
      </c>
      <c r="L20" s="116">
        <v>13.08</v>
      </c>
      <c r="M20" s="116">
        <v>13.79</v>
      </c>
      <c r="N20" s="116">
        <v>14.32</v>
      </c>
      <c r="O20" s="116">
        <v>15.03</v>
      </c>
      <c r="P20" s="116">
        <v>15.09</v>
      </c>
      <c r="Q20" s="116">
        <v>14.63</v>
      </c>
      <c r="R20" s="116">
        <v>14.82</v>
      </c>
      <c r="S20" s="116">
        <v>14.95</v>
      </c>
      <c r="T20" s="116">
        <v>15.07</v>
      </c>
      <c r="U20" s="116">
        <v>14.61</v>
      </c>
      <c r="V20" s="116">
        <v>14.2</v>
      </c>
      <c r="W20" s="116">
        <v>13.81</v>
      </c>
      <c r="X20" s="116">
        <v>13.16</v>
      </c>
      <c r="Y20" s="116">
        <v>12.18</v>
      </c>
      <c r="Z20" s="117">
        <f t="shared" si="0"/>
        <v>13.994166666666667</v>
      </c>
      <c r="AA20" s="118">
        <v>15.89</v>
      </c>
      <c r="AB20" s="119" t="s">
        <v>44</v>
      </c>
      <c r="AC20" s="118">
        <v>12.05</v>
      </c>
      <c r="AD20" s="120" t="s">
        <v>240</v>
      </c>
    </row>
    <row r="21" spans="1:30" ht="11.25" customHeight="1">
      <c r="A21" s="78">
        <v>19</v>
      </c>
      <c r="B21" s="116">
        <v>12.11</v>
      </c>
      <c r="C21" s="116">
        <v>11.27</v>
      </c>
      <c r="D21" s="116">
        <v>10.23</v>
      </c>
      <c r="E21" s="116">
        <v>9.79</v>
      </c>
      <c r="F21" s="116">
        <v>10.45</v>
      </c>
      <c r="G21" s="116">
        <v>11.24</v>
      </c>
      <c r="H21" s="116">
        <v>13.44</v>
      </c>
      <c r="I21" s="116">
        <v>16.2</v>
      </c>
      <c r="J21" s="116">
        <v>19.27</v>
      </c>
      <c r="K21" s="116">
        <v>22.41</v>
      </c>
      <c r="L21" s="116">
        <v>19.79</v>
      </c>
      <c r="M21" s="116">
        <v>20.81</v>
      </c>
      <c r="N21" s="116">
        <v>20.06</v>
      </c>
      <c r="O21" s="116">
        <v>18.34</v>
      </c>
      <c r="P21" s="116">
        <v>18.15</v>
      </c>
      <c r="Q21" s="116">
        <v>18.83</v>
      </c>
      <c r="R21" s="116">
        <v>19.14</v>
      </c>
      <c r="S21" s="116">
        <v>18.41</v>
      </c>
      <c r="T21" s="116">
        <v>18.16</v>
      </c>
      <c r="U21" s="116">
        <v>17.76</v>
      </c>
      <c r="V21" s="116">
        <v>17.32</v>
      </c>
      <c r="W21" s="116">
        <v>17.61</v>
      </c>
      <c r="X21" s="116">
        <v>16.75</v>
      </c>
      <c r="Y21" s="116">
        <v>16.06</v>
      </c>
      <c r="Z21" s="117">
        <f t="shared" si="0"/>
        <v>16.400000000000002</v>
      </c>
      <c r="AA21" s="118">
        <v>23.05</v>
      </c>
      <c r="AB21" s="119" t="s">
        <v>241</v>
      </c>
      <c r="AC21" s="118">
        <v>9.61</v>
      </c>
      <c r="AD21" s="120" t="s">
        <v>242</v>
      </c>
    </row>
    <row r="22" spans="1:30" ht="11.25" customHeight="1">
      <c r="A22" s="82">
        <v>20</v>
      </c>
      <c r="B22" s="122">
        <v>15.35</v>
      </c>
      <c r="C22" s="122">
        <v>15</v>
      </c>
      <c r="D22" s="122">
        <v>14.75</v>
      </c>
      <c r="E22" s="122">
        <v>14.23</v>
      </c>
      <c r="F22" s="122">
        <v>14.88</v>
      </c>
      <c r="G22" s="122">
        <v>16.07</v>
      </c>
      <c r="H22" s="122">
        <v>17.54</v>
      </c>
      <c r="I22" s="122">
        <v>17.98</v>
      </c>
      <c r="J22" s="122">
        <v>19.03</v>
      </c>
      <c r="K22" s="122">
        <v>19.74</v>
      </c>
      <c r="L22" s="122">
        <v>19.47</v>
      </c>
      <c r="M22" s="122">
        <v>19.66</v>
      </c>
      <c r="N22" s="122">
        <v>19.67</v>
      </c>
      <c r="O22" s="122">
        <v>18.78</v>
      </c>
      <c r="P22" s="122">
        <v>19.4</v>
      </c>
      <c r="Q22" s="122">
        <v>19.26</v>
      </c>
      <c r="R22" s="122">
        <v>18.66</v>
      </c>
      <c r="S22" s="122">
        <v>18.4</v>
      </c>
      <c r="T22" s="122">
        <v>17.89</v>
      </c>
      <c r="U22" s="122">
        <v>17.7</v>
      </c>
      <c r="V22" s="122">
        <v>17.99</v>
      </c>
      <c r="W22" s="122">
        <v>17.37</v>
      </c>
      <c r="X22" s="122">
        <v>17.14</v>
      </c>
      <c r="Y22" s="122">
        <v>16.63</v>
      </c>
      <c r="Z22" s="123">
        <f t="shared" si="0"/>
        <v>17.607916666666664</v>
      </c>
      <c r="AA22" s="105">
        <v>21.09</v>
      </c>
      <c r="AB22" s="124" t="s">
        <v>243</v>
      </c>
      <c r="AC22" s="105">
        <v>13.91</v>
      </c>
      <c r="AD22" s="125" t="s">
        <v>244</v>
      </c>
    </row>
    <row r="23" spans="1:30" ht="11.25" customHeight="1">
      <c r="A23" s="78">
        <v>21</v>
      </c>
      <c r="B23" s="116">
        <v>16.81</v>
      </c>
      <c r="C23" s="116">
        <v>16.77</v>
      </c>
      <c r="D23" s="116">
        <v>16.28</v>
      </c>
      <c r="E23" s="116">
        <v>15.46</v>
      </c>
      <c r="F23" s="116">
        <v>15.21</v>
      </c>
      <c r="G23" s="116">
        <v>15.53</v>
      </c>
      <c r="H23" s="116">
        <v>16.25</v>
      </c>
      <c r="I23" s="116">
        <v>16.36</v>
      </c>
      <c r="J23" s="116">
        <v>17.58</v>
      </c>
      <c r="K23" s="116">
        <v>18.2</v>
      </c>
      <c r="L23" s="116">
        <v>18.61</v>
      </c>
      <c r="M23" s="116">
        <v>17.74</v>
      </c>
      <c r="N23" s="116">
        <v>17.61</v>
      </c>
      <c r="O23" s="116">
        <v>17.89</v>
      </c>
      <c r="P23" s="116">
        <v>17.84</v>
      </c>
      <c r="Q23" s="116">
        <v>17.56</v>
      </c>
      <c r="R23" s="116">
        <v>16.77</v>
      </c>
      <c r="S23" s="116">
        <v>16.07</v>
      </c>
      <c r="T23" s="116">
        <v>15.45</v>
      </c>
      <c r="U23" s="116">
        <v>15.21</v>
      </c>
      <c r="V23" s="116">
        <v>14.96</v>
      </c>
      <c r="W23" s="116">
        <v>14.36</v>
      </c>
      <c r="X23" s="116">
        <v>14.01</v>
      </c>
      <c r="Y23" s="116">
        <v>13.88</v>
      </c>
      <c r="Z23" s="117">
        <f t="shared" si="0"/>
        <v>16.350416666666664</v>
      </c>
      <c r="AA23" s="118">
        <v>19.28</v>
      </c>
      <c r="AB23" s="119" t="s">
        <v>245</v>
      </c>
      <c r="AC23" s="118">
        <v>13.8</v>
      </c>
      <c r="AD23" s="120" t="s">
        <v>92</v>
      </c>
    </row>
    <row r="24" spans="1:30" ht="11.25" customHeight="1">
      <c r="A24" s="78">
        <v>22</v>
      </c>
      <c r="B24" s="116">
        <v>13.73</v>
      </c>
      <c r="C24" s="116">
        <v>13.7</v>
      </c>
      <c r="D24" s="116">
        <v>13.6</v>
      </c>
      <c r="E24" s="116">
        <v>13.38</v>
      </c>
      <c r="F24" s="116">
        <v>13.16</v>
      </c>
      <c r="G24" s="116">
        <v>13.61</v>
      </c>
      <c r="H24" s="116">
        <v>14.14</v>
      </c>
      <c r="I24" s="116">
        <v>14.52</v>
      </c>
      <c r="J24" s="116">
        <v>14.27</v>
      </c>
      <c r="K24" s="116">
        <v>13.16</v>
      </c>
      <c r="L24" s="116">
        <v>13.06</v>
      </c>
      <c r="M24" s="116">
        <v>13.32</v>
      </c>
      <c r="N24" s="116">
        <v>13.71</v>
      </c>
      <c r="O24" s="116">
        <v>14.07</v>
      </c>
      <c r="P24" s="116">
        <v>14.46</v>
      </c>
      <c r="Q24" s="116">
        <v>14.42</v>
      </c>
      <c r="R24" s="116">
        <v>14.03</v>
      </c>
      <c r="S24" s="116">
        <v>13.33</v>
      </c>
      <c r="T24" s="116">
        <v>12.87</v>
      </c>
      <c r="U24" s="116">
        <v>12.67</v>
      </c>
      <c r="V24" s="116">
        <v>12.39</v>
      </c>
      <c r="W24" s="116">
        <v>12.38</v>
      </c>
      <c r="X24" s="116">
        <v>12.41</v>
      </c>
      <c r="Y24" s="116">
        <v>12.5</v>
      </c>
      <c r="Z24" s="117">
        <f t="shared" si="0"/>
        <v>13.453750000000001</v>
      </c>
      <c r="AA24" s="118">
        <v>14.7</v>
      </c>
      <c r="AB24" s="119" t="s">
        <v>246</v>
      </c>
      <c r="AC24" s="118">
        <v>12.2</v>
      </c>
      <c r="AD24" s="120" t="s">
        <v>247</v>
      </c>
    </row>
    <row r="25" spans="1:30" ht="11.25" customHeight="1">
      <c r="A25" s="78">
        <v>23</v>
      </c>
      <c r="B25" s="116">
        <v>12.66</v>
      </c>
      <c r="C25" s="116">
        <v>12.84</v>
      </c>
      <c r="D25" s="116">
        <v>13.52</v>
      </c>
      <c r="E25" s="116">
        <v>13.84</v>
      </c>
      <c r="F25" s="116">
        <v>13.75</v>
      </c>
      <c r="G25" s="116">
        <v>14.75</v>
      </c>
      <c r="H25" s="116">
        <v>16.18</v>
      </c>
      <c r="I25" s="116">
        <v>16.8</v>
      </c>
      <c r="J25" s="116">
        <v>17.23</v>
      </c>
      <c r="K25" s="116">
        <v>16.28</v>
      </c>
      <c r="L25" s="116">
        <v>17.17</v>
      </c>
      <c r="M25" s="116">
        <v>17.02</v>
      </c>
      <c r="N25" s="116">
        <v>15.64</v>
      </c>
      <c r="O25" s="116">
        <v>15.64</v>
      </c>
      <c r="P25" s="116">
        <v>15.09</v>
      </c>
      <c r="Q25" s="116">
        <v>14.97</v>
      </c>
      <c r="R25" s="116">
        <v>14.26</v>
      </c>
      <c r="S25" s="116">
        <v>13.82</v>
      </c>
      <c r="T25" s="116">
        <v>13.66</v>
      </c>
      <c r="U25" s="116">
        <v>13.81</v>
      </c>
      <c r="V25" s="116">
        <v>13.84</v>
      </c>
      <c r="W25" s="116">
        <v>13.93</v>
      </c>
      <c r="X25" s="116">
        <v>14.19</v>
      </c>
      <c r="Y25" s="116">
        <v>13.86</v>
      </c>
      <c r="Z25" s="117">
        <f t="shared" si="0"/>
        <v>14.78125</v>
      </c>
      <c r="AA25" s="118">
        <v>18.21</v>
      </c>
      <c r="AB25" s="119" t="s">
        <v>248</v>
      </c>
      <c r="AC25" s="118">
        <v>12.44</v>
      </c>
      <c r="AD25" s="120" t="s">
        <v>249</v>
      </c>
    </row>
    <row r="26" spans="1:30" ht="11.25" customHeight="1">
      <c r="A26" s="78">
        <v>24</v>
      </c>
      <c r="B26" s="116">
        <v>13.99</v>
      </c>
      <c r="C26" s="116">
        <v>13.83</v>
      </c>
      <c r="D26" s="116">
        <v>13.75</v>
      </c>
      <c r="E26" s="116">
        <v>13.75</v>
      </c>
      <c r="F26" s="116">
        <v>13.28</v>
      </c>
      <c r="G26" s="116">
        <v>15.26</v>
      </c>
      <c r="H26" s="116">
        <v>16.59</v>
      </c>
      <c r="I26" s="116">
        <v>18.02</v>
      </c>
      <c r="J26" s="116">
        <v>20.13</v>
      </c>
      <c r="K26" s="116">
        <v>21.6</v>
      </c>
      <c r="L26" s="116">
        <v>21.88</v>
      </c>
      <c r="M26" s="116">
        <v>19.63</v>
      </c>
      <c r="N26" s="116">
        <v>18.69</v>
      </c>
      <c r="O26" s="116">
        <v>18.63</v>
      </c>
      <c r="P26" s="116">
        <v>18.81</v>
      </c>
      <c r="Q26" s="116">
        <v>18.71</v>
      </c>
      <c r="R26" s="116">
        <v>18.61</v>
      </c>
      <c r="S26" s="116">
        <v>18.89</v>
      </c>
      <c r="T26" s="116">
        <v>18.73</v>
      </c>
      <c r="U26" s="116">
        <v>18.84</v>
      </c>
      <c r="V26" s="116">
        <v>19.09</v>
      </c>
      <c r="W26" s="116">
        <v>18.79</v>
      </c>
      <c r="X26" s="116">
        <v>18.72</v>
      </c>
      <c r="Y26" s="116">
        <v>18.96</v>
      </c>
      <c r="Z26" s="117">
        <f t="shared" si="0"/>
        <v>17.79916666666666</v>
      </c>
      <c r="AA26" s="118">
        <v>23.74</v>
      </c>
      <c r="AB26" s="119" t="s">
        <v>250</v>
      </c>
      <c r="AC26" s="118">
        <v>13.19</v>
      </c>
      <c r="AD26" s="120" t="s">
        <v>251</v>
      </c>
    </row>
    <row r="27" spans="1:30" ht="11.25" customHeight="1">
      <c r="A27" s="78">
        <v>25</v>
      </c>
      <c r="B27" s="116">
        <v>18.63</v>
      </c>
      <c r="C27" s="116">
        <v>17.84</v>
      </c>
      <c r="D27" s="116">
        <v>17.84</v>
      </c>
      <c r="E27" s="116">
        <v>17.75</v>
      </c>
      <c r="F27" s="116">
        <v>17.41</v>
      </c>
      <c r="G27" s="116">
        <v>18.07</v>
      </c>
      <c r="H27" s="116">
        <v>19.06</v>
      </c>
      <c r="I27" s="116">
        <v>20.26</v>
      </c>
      <c r="J27" s="116">
        <v>21.57</v>
      </c>
      <c r="K27" s="116">
        <v>20.65</v>
      </c>
      <c r="L27" s="116">
        <v>19.37</v>
      </c>
      <c r="M27" s="116">
        <v>19.38</v>
      </c>
      <c r="N27" s="116">
        <v>19.99</v>
      </c>
      <c r="O27" s="116">
        <v>20.03</v>
      </c>
      <c r="P27" s="116">
        <v>20.13</v>
      </c>
      <c r="Q27" s="116">
        <v>20.07</v>
      </c>
      <c r="R27" s="116">
        <v>19.78</v>
      </c>
      <c r="S27" s="116">
        <v>18.86</v>
      </c>
      <c r="T27" s="116">
        <v>18.74</v>
      </c>
      <c r="U27" s="116">
        <v>17.87</v>
      </c>
      <c r="V27" s="116">
        <v>16.77</v>
      </c>
      <c r="W27" s="116">
        <v>16.4</v>
      </c>
      <c r="X27" s="116">
        <v>16.54</v>
      </c>
      <c r="Y27" s="116">
        <v>15.8</v>
      </c>
      <c r="Z27" s="117">
        <f t="shared" si="0"/>
        <v>18.70041666666667</v>
      </c>
      <c r="AA27" s="118">
        <v>22.55</v>
      </c>
      <c r="AB27" s="119" t="s">
        <v>252</v>
      </c>
      <c r="AC27" s="118">
        <v>15.68</v>
      </c>
      <c r="AD27" s="120" t="s">
        <v>240</v>
      </c>
    </row>
    <row r="28" spans="1:30" ht="11.25" customHeight="1">
      <c r="A28" s="78">
        <v>26</v>
      </c>
      <c r="B28" s="116">
        <v>15.84</v>
      </c>
      <c r="C28" s="116">
        <v>15.3</v>
      </c>
      <c r="D28" s="116">
        <v>14.53</v>
      </c>
      <c r="E28" s="116">
        <v>14.06</v>
      </c>
      <c r="F28" s="116">
        <v>13.69</v>
      </c>
      <c r="G28" s="116">
        <v>14.66</v>
      </c>
      <c r="H28" s="116">
        <v>16.09</v>
      </c>
      <c r="I28" s="116">
        <v>18</v>
      </c>
      <c r="J28" s="116">
        <v>20.68</v>
      </c>
      <c r="K28" s="116">
        <v>20.12</v>
      </c>
      <c r="L28" s="116">
        <v>20.23</v>
      </c>
      <c r="M28" s="116">
        <v>19.95</v>
      </c>
      <c r="N28" s="116">
        <v>20.5</v>
      </c>
      <c r="O28" s="116">
        <v>20.28</v>
      </c>
      <c r="P28" s="116">
        <v>19.49</v>
      </c>
      <c r="Q28" s="116">
        <v>19.28</v>
      </c>
      <c r="R28" s="116">
        <v>18.31</v>
      </c>
      <c r="S28" s="116">
        <v>18.6</v>
      </c>
      <c r="T28" s="116">
        <v>18.48</v>
      </c>
      <c r="U28" s="116">
        <v>18.83</v>
      </c>
      <c r="V28" s="116">
        <v>19.01</v>
      </c>
      <c r="W28" s="116">
        <v>18.68</v>
      </c>
      <c r="X28" s="116">
        <v>17.43</v>
      </c>
      <c r="Y28" s="116">
        <v>16.39</v>
      </c>
      <c r="Z28" s="117">
        <f t="shared" si="0"/>
        <v>17.851249999999997</v>
      </c>
      <c r="AA28" s="118">
        <v>22.9</v>
      </c>
      <c r="AB28" s="119" t="s">
        <v>253</v>
      </c>
      <c r="AC28" s="118">
        <v>13.57</v>
      </c>
      <c r="AD28" s="120" t="s">
        <v>183</v>
      </c>
    </row>
    <row r="29" spans="1:30" ht="11.25" customHeight="1">
      <c r="A29" s="78">
        <v>27</v>
      </c>
      <c r="B29" s="116">
        <v>15.64</v>
      </c>
      <c r="C29" s="116">
        <v>14.67</v>
      </c>
      <c r="D29" s="116">
        <v>14.18</v>
      </c>
      <c r="E29" s="116">
        <v>13.47</v>
      </c>
      <c r="F29" s="116">
        <v>13.02</v>
      </c>
      <c r="G29" s="116">
        <v>14.57</v>
      </c>
      <c r="H29" s="116">
        <v>16.89</v>
      </c>
      <c r="I29" s="116">
        <v>19.43</v>
      </c>
      <c r="J29" s="116">
        <v>21.24</v>
      </c>
      <c r="K29" s="116">
        <v>21.01</v>
      </c>
      <c r="L29" s="116">
        <v>20.79</v>
      </c>
      <c r="M29" s="116">
        <v>22.4</v>
      </c>
      <c r="N29" s="116">
        <v>21.26</v>
      </c>
      <c r="O29" s="116">
        <v>20.99</v>
      </c>
      <c r="P29" s="116">
        <v>20.75</v>
      </c>
      <c r="Q29" s="116">
        <v>20.23</v>
      </c>
      <c r="R29" s="116">
        <v>20.35</v>
      </c>
      <c r="S29" s="116">
        <v>19.69</v>
      </c>
      <c r="T29" s="116">
        <v>19.6</v>
      </c>
      <c r="U29" s="116">
        <v>20.11</v>
      </c>
      <c r="V29" s="116">
        <v>20.17</v>
      </c>
      <c r="W29" s="116">
        <v>19.7</v>
      </c>
      <c r="X29" s="116">
        <v>19.49</v>
      </c>
      <c r="Y29" s="116">
        <v>19.22</v>
      </c>
      <c r="Z29" s="117">
        <f t="shared" si="0"/>
        <v>18.70291666666667</v>
      </c>
      <c r="AA29" s="118">
        <v>22.72</v>
      </c>
      <c r="AB29" s="119" t="s">
        <v>254</v>
      </c>
      <c r="AC29" s="118">
        <v>12.97</v>
      </c>
      <c r="AD29" s="120" t="s">
        <v>108</v>
      </c>
    </row>
    <row r="30" spans="1:30" ht="11.25" customHeight="1">
      <c r="A30" s="78">
        <v>28</v>
      </c>
      <c r="B30" s="116">
        <v>18.7</v>
      </c>
      <c r="C30" s="116">
        <v>17.82</v>
      </c>
      <c r="D30" s="116">
        <v>18.06</v>
      </c>
      <c r="E30" s="116">
        <v>17.8</v>
      </c>
      <c r="F30" s="116">
        <v>17.33</v>
      </c>
      <c r="G30" s="116">
        <v>18.42</v>
      </c>
      <c r="H30" s="116">
        <v>18.4</v>
      </c>
      <c r="I30" s="116">
        <v>18.58</v>
      </c>
      <c r="J30" s="116">
        <v>20.04</v>
      </c>
      <c r="K30" s="116">
        <v>20.66</v>
      </c>
      <c r="L30" s="116">
        <v>21.73</v>
      </c>
      <c r="M30" s="116">
        <v>21.5</v>
      </c>
      <c r="N30" s="116">
        <v>22.31</v>
      </c>
      <c r="O30" s="116">
        <v>21.35</v>
      </c>
      <c r="P30" s="116">
        <v>19.23</v>
      </c>
      <c r="Q30" s="116">
        <v>15.11</v>
      </c>
      <c r="R30" s="116">
        <v>14.68</v>
      </c>
      <c r="S30" s="116">
        <v>14.93</v>
      </c>
      <c r="T30" s="116">
        <v>15.04</v>
      </c>
      <c r="U30" s="116">
        <v>14.8</v>
      </c>
      <c r="V30" s="116">
        <v>14.61</v>
      </c>
      <c r="W30" s="116">
        <v>14.5</v>
      </c>
      <c r="X30" s="116">
        <v>14.21</v>
      </c>
      <c r="Y30" s="116">
        <v>14.1</v>
      </c>
      <c r="Z30" s="117">
        <f t="shared" si="0"/>
        <v>17.66291666666667</v>
      </c>
      <c r="AA30" s="118">
        <v>23.17</v>
      </c>
      <c r="AB30" s="119" t="s">
        <v>255</v>
      </c>
      <c r="AC30" s="118">
        <v>13.97</v>
      </c>
      <c r="AD30" s="120" t="s">
        <v>256</v>
      </c>
    </row>
    <row r="31" spans="1:30" ht="11.25" customHeight="1">
      <c r="A31" s="78">
        <v>29</v>
      </c>
      <c r="B31" s="116">
        <v>13.96</v>
      </c>
      <c r="C31" s="116">
        <v>13.98</v>
      </c>
      <c r="D31" s="116">
        <v>14.33</v>
      </c>
      <c r="E31" s="116">
        <v>14.32</v>
      </c>
      <c r="F31" s="116">
        <v>14.24</v>
      </c>
      <c r="G31" s="116">
        <v>15.39</v>
      </c>
      <c r="H31" s="116">
        <v>17.65</v>
      </c>
      <c r="I31" s="116">
        <v>19.53</v>
      </c>
      <c r="J31" s="116">
        <v>20.61</v>
      </c>
      <c r="K31" s="116">
        <v>22.99</v>
      </c>
      <c r="L31" s="116">
        <v>20.81</v>
      </c>
      <c r="M31" s="116">
        <v>22.11</v>
      </c>
      <c r="N31" s="116">
        <v>21.03</v>
      </c>
      <c r="O31" s="116">
        <v>20.75</v>
      </c>
      <c r="P31" s="116">
        <v>20.57</v>
      </c>
      <c r="Q31" s="116">
        <v>19.82</v>
      </c>
      <c r="R31" s="116">
        <v>18.9</v>
      </c>
      <c r="S31" s="116">
        <v>18.5</v>
      </c>
      <c r="T31" s="116">
        <v>15.78</v>
      </c>
      <c r="U31" s="116">
        <v>15.58</v>
      </c>
      <c r="V31" s="116">
        <v>15.52</v>
      </c>
      <c r="W31" s="116">
        <v>15.23</v>
      </c>
      <c r="X31" s="116">
        <v>15.15</v>
      </c>
      <c r="Y31" s="116">
        <v>15.11</v>
      </c>
      <c r="Z31" s="117">
        <f t="shared" si="0"/>
        <v>17.577499999999997</v>
      </c>
      <c r="AA31" s="118">
        <v>23.34</v>
      </c>
      <c r="AB31" s="119" t="s">
        <v>257</v>
      </c>
      <c r="AC31" s="118">
        <v>13.89</v>
      </c>
      <c r="AD31" s="120" t="s">
        <v>258</v>
      </c>
    </row>
    <row r="32" spans="1:30" ht="11.25" customHeight="1">
      <c r="A32" s="78">
        <v>30</v>
      </c>
      <c r="B32" s="116">
        <v>15.13</v>
      </c>
      <c r="C32" s="116">
        <v>15.22</v>
      </c>
      <c r="D32" s="116">
        <v>15.12</v>
      </c>
      <c r="E32" s="116">
        <v>14.87</v>
      </c>
      <c r="F32" s="116">
        <v>15.03</v>
      </c>
      <c r="G32" s="116">
        <v>15.27</v>
      </c>
      <c r="H32" s="116">
        <v>16.03</v>
      </c>
      <c r="I32" s="116">
        <v>16.64</v>
      </c>
      <c r="J32" s="116">
        <v>17.81</v>
      </c>
      <c r="K32" s="116">
        <v>18.43</v>
      </c>
      <c r="L32" s="116">
        <v>16.87</v>
      </c>
      <c r="M32" s="116">
        <v>17.54</v>
      </c>
      <c r="N32" s="116">
        <v>17.47</v>
      </c>
      <c r="O32" s="116">
        <v>16.89</v>
      </c>
      <c r="P32" s="116">
        <v>16.95</v>
      </c>
      <c r="Q32" s="116">
        <v>16.79</v>
      </c>
      <c r="R32" s="116">
        <v>16.08</v>
      </c>
      <c r="S32" s="116">
        <v>15.53</v>
      </c>
      <c r="T32" s="116">
        <v>15.02</v>
      </c>
      <c r="U32" s="116">
        <v>14.97</v>
      </c>
      <c r="V32" s="116">
        <v>15.03</v>
      </c>
      <c r="W32" s="116">
        <v>14.86</v>
      </c>
      <c r="X32" s="116">
        <v>14.89</v>
      </c>
      <c r="Y32" s="116">
        <v>14.2</v>
      </c>
      <c r="Z32" s="117">
        <f t="shared" si="0"/>
        <v>15.94333333333333</v>
      </c>
      <c r="AA32" s="118">
        <v>18.86</v>
      </c>
      <c r="AB32" s="119" t="s">
        <v>259</v>
      </c>
      <c r="AC32" s="118">
        <v>14.14</v>
      </c>
      <c r="AD32" s="120" t="s">
        <v>139</v>
      </c>
    </row>
    <row r="33" spans="1:30" ht="11.25" customHeight="1">
      <c r="A33" s="78">
        <v>31</v>
      </c>
      <c r="B33" s="116">
        <v>14.32</v>
      </c>
      <c r="C33" s="116">
        <v>14.4</v>
      </c>
      <c r="D33" s="116">
        <v>14.2</v>
      </c>
      <c r="E33" s="116">
        <v>14.08</v>
      </c>
      <c r="F33" s="116">
        <v>13.85</v>
      </c>
      <c r="G33" s="116">
        <v>14.42</v>
      </c>
      <c r="H33" s="116">
        <v>15.55</v>
      </c>
      <c r="I33" s="116">
        <v>16.69</v>
      </c>
      <c r="J33" s="116">
        <v>16.35</v>
      </c>
      <c r="K33" s="116">
        <v>16.89</v>
      </c>
      <c r="L33" s="116">
        <v>16.38</v>
      </c>
      <c r="M33" s="116">
        <v>16.46</v>
      </c>
      <c r="N33" s="116">
        <v>16.55</v>
      </c>
      <c r="O33" s="116">
        <v>16.23</v>
      </c>
      <c r="P33" s="116">
        <v>16.77</v>
      </c>
      <c r="Q33" s="116">
        <v>16.67</v>
      </c>
      <c r="R33" s="116">
        <v>16.6</v>
      </c>
      <c r="S33" s="116">
        <v>15.63</v>
      </c>
      <c r="T33" s="116">
        <v>15.7</v>
      </c>
      <c r="U33" s="116">
        <v>16.2</v>
      </c>
      <c r="V33" s="116">
        <v>16.68</v>
      </c>
      <c r="W33" s="116">
        <v>16.41</v>
      </c>
      <c r="X33" s="116">
        <v>16.63</v>
      </c>
      <c r="Y33" s="116">
        <v>16.1</v>
      </c>
      <c r="Z33" s="117">
        <f t="shared" si="0"/>
        <v>15.823333333333336</v>
      </c>
      <c r="AA33" s="118">
        <v>17.61</v>
      </c>
      <c r="AB33" s="119" t="s">
        <v>260</v>
      </c>
      <c r="AC33" s="118">
        <v>13.76</v>
      </c>
      <c r="AD33" s="120" t="s">
        <v>261</v>
      </c>
    </row>
    <row r="34" spans="1:30" ht="15" customHeight="1">
      <c r="A34" s="79" t="s">
        <v>66</v>
      </c>
      <c r="B34" s="126">
        <f aca="true" t="shared" si="1" ref="B34:Y34">AVERAGE(B3:B33)</f>
        <v>14.810322580645161</v>
      </c>
      <c r="C34" s="126">
        <f t="shared" si="1"/>
        <v>14.475483870967741</v>
      </c>
      <c r="D34" s="126">
        <f t="shared" si="1"/>
        <v>14.28354838709677</v>
      </c>
      <c r="E34" s="126">
        <f t="shared" si="1"/>
        <v>13.998387096774193</v>
      </c>
      <c r="F34" s="126">
        <f t="shared" si="1"/>
        <v>13.881290322580643</v>
      </c>
      <c r="G34" s="126">
        <f t="shared" si="1"/>
        <v>14.691612903225808</v>
      </c>
      <c r="H34" s="126">
        <f t="shared" si="1"/>
        <v>15.927096774193547</v>
      </c>
      <c r="I34" s="126">
        <f t="shared" si="1"/>
        <v>17.092903225806452</v>
      </c>
      <c r="J34" s="126">
        <f t="shared" si="1"/>
        <v>18.234193548387093</v>
      </c>
      <c r="K34" s="126">
        <f t="shared" si="1"/>
        <v>18.697741935483872</v>
      </c>
      <c r="L34" s="126">
        <f t="shared" si="1"/>
        <v>18.746129032258064</v>
      </c>
      <c r="M34" s="126">
        <f t="shared" si="1"/>
        <v>18.774838709677418</v>
      </c>
      <c r="N34" s="126">
        <f t="shared" si="1"/>
        <v>18.45354838709677</v>
      </c>
      <c r="O34" s="126">
        <f t="shared" si="1"/>
        <v>17.993548387096773</v>
      </c>
      <c r="P34" s="126">
        <f t="shared" si="1"/>
        <v>17.928709677419352</v>
      </c>
      <c r="Q34" s="126">
        <f t="shared" si="1"/>
        <v>17.635806451612904</v>
      </c>
      <c r="R34" s="126">
        <f t="shared" si="1"/>
        <v>17.312903225806455</v>
      </c>
      <c r="S34" s="126">
        <f t="shared" si="1"/>
        <v>16.97741935483871</v>
      </c>
      <c r="T34" s="126">
        <f t="shared" si="1"/>
        <v>16.377096774193554</v>
      </c>
      <c r="U34" s="126">
        <f t="shared" si="1"/>
        <v>16.141612903225806</v>
      </c>
      <c r="V34" s="126">
        <f t="shared" si="1"/>
        <v>15.971612903225802</v>
      </c>
      <c r="W34" s="126">
        <f t="shared" si="1"/>
        <v>15.728064516129036</v>
      </c>
      <c r="X34" s="126">
        <f t="shared" si="1"/>
        <v>15.491612903225805</v>
      </c>
      <c r="Y34" s="126">
        <f t="shared" si="1"/>
        <v>15.106129032258066</v>
      </c>
      <c r="Z34" s="126">
        <f>AVERAGE(B3:Y33)</f>
        <v>16.447150537634407</v>
      </c>
      <c r="AA34" s="127">
        <f>AVERAGE(AA3:AA33)</f>
        <v>20.430967741935483</v>
      </c>
      <c r="AB34" s="128"/>
      <c r="AC34" s="127">
        <f>AVERAGE(AC3:AC33)</f>
        <v>12.94709677419355</v>
      </c>
      <c r="AD34" s="128"/>
    </row>
    <row r="35" ht="9.75" customHeight="1"/>
    <row r="36" spans="1:9" ht="11.25" customHeight="1">
      <c r="A36" s="67" t="s">
        <v>67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68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69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70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71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72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73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74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75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76</v>
      </c>
      <c r="B45" s="74"/>
      <c r="C45" s="74" t="s">
        <v>3</v>
      </c>
      <c r="D45" s="76" t="s">
        <v>6</v>
      </c>
      <c r="E45" s="67"/>
      <c r="F45" s="75" t="s">
        <v>77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26.21</v>
      </c>
      <c r="C46" s="106">
        <f>MATCH(B46,AA3:AA33,0)</f>
        <v>16</v>
      </c>
      <c r="D46" s="107" t="str">
        <f>INDEX(AB3:AB33,C46,1)</f>
        <v>11:33</v>
      </c>
      <c r="E46" s="121"/>
      <c r="F46" s="104"/>
      <c r="G46" s="105">
        <f>MIN(AC3:AC33)</f>
        <v>8.42</v>
      </c>
      <c r="H46" s="106">
        <f>MATCH(G46,AC3:AC33,0)</f>
        <v>7</v>
      </c>
      <c r="I46" s="107" t="str">
        <f>INDEX(AD3:AD33,H46,1)</f>
        <v>05:11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2012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16.11</v>
      </c>
      <c r="C3" s="116">
        <v>16.41</v>
      </c>
      <c r="D3" s="116">
        <v>16.61</v>
      </c>
      <c r="E3" s="116">
        <v>16.23</v>
      </c>
      <c r="F3" s="116">
        <v>16.3</v>
      </c>
      <c r="G3" s="116">
        <v>17.29</v>
      </c>
      <c r="H3" s="116">
        <v>17.88</v>
      </c>
      <c r="I3" s="116">
        <v>18.03</v>
      </c>
      <c r="J3" s="116">
        <v>18.29</v>
      </c>
      <c r="K3" s="116">
        <v>17.74</v>
      </c>
      <c r="L3" s="116">
        <v>19.86</v>
      </c>
      <c r="M3" s="116">
        <v>19.62</v>
      </c>
      <c r="N3" s="116">
        <v>20.43</v>
      </c>
      <c r="O3" s="116">
        <v>20.36</v>
      </c>
      <c r="P3" s="116">
        <v>19.89</v>
      </c>
      <c r="Q3" s="116">
        <v>18.93</v>
      </c>
      <c r="R3" s="116">
        <v>19.25</v>
      </c>
      <c r="S3" s="116">
        <v>19.35</v>
      </c>
      <c r="T3" s="116">
        <v>19.41</v>
      </c>
      <c r="U3" s="116">
        <v>19.01</v>
      </c>
      <c r="V3" s="116">
        <v>18.99</v>
      </c>
      <c r="W3" s="116">
        <v>18.87</v>
      </c>
      <c r="X3" s="116">
        <v>18.76</v>
      </c>
      <c r="Y3" s="116">
        <v>17.37</v>
      </c>
      <c r="Z3" s="117">
        <f aca="true" t="shared" si="0" ref="Z3:Z32">AVERAGE(B3:Y3)</f>
        <v>18.374583333333337</v>
      </c>
      <c r="AA3" s="129">
        <v>21.54</v>
      </c>
      <c r="AB3" s="130" t="s">
        <v>15</v>
      </c>
      <c r="AC3" s="118">
        <v>15.83</v>
      </c>
      <c r="AD3" s="120" t="s">
        <v>262</v>
      </c>
    </row>
    <row r="4" spans="1:30" ht="11.25" customHeight="1">
      <c r="A4" s="78">
        <v>2</v>
      </c>
      <c r="B4" s="116">
        <v>16.98</v>
      </c>
      <c r="C4" s="116">
        <v>17.22</v>
      </c>
      <c r="D4" s="116">
        <v>15.94</v>
      </c>
      <c r="E4" s="116">
        <v>15.96</v>
      </c>
      <c r="F4" s="116">
        <v>16.06</v>
      </c>
      <c r="G4" s="116">
        <v>16.1</v>
      </c>
      <c r="H4" s="116">
        <v>18.13</v>
      </c>
      <c r="I4" s="116">
        <v>18.53</v>
      </c>
      <c r="J4" s="116">
        <v>17.98</v>
      </c>
      <c r="K4" s="116">
        <v>19.09</v>
      </c>
      <c r="L4" s="116">
        <v>20.26</v>
      </c>
      <c r="M4" s="116">
        <v>20.22</v>
      </c>
      <c r="N4" s="116">
        <v>20.34</v>
      </c>
      <c r="O4" s="116">
        <v>19.25</v>
      </c>
      <c r="P4" s="116">
        <v>18.53</v>
      </c>
      <c r="Q4" s="116">
        <v>17.62</v>
      </c>
      <c r="R4" s="116">
        <v>16.11</v>
      </c>
      <c r="S4" s="121">
        <v>14.92</v>
      </c>
      <c r="T4" s="116">
        <v>14.7</v>
      </c>
      <c r="U4" s="116">
        <v>14.66</v>
      </c>
      <c r="V4" s="116">
        <v>14.5</v>
      </c>
      <c r="W4" s="116">
        <v>14.36</v>
      </c>
      <c r="X4" s="116">
        <v>14.26</v>
      </c>
      <c r="Y4" s="116">
        <v>14.4</v>
      </c>
      <c r="Z4" s="117">
        <f t="shared" si="0"/>
        <v>16.921666666666667</v>
      </c>
      <c r="AA4" s="129">
        <v>20.98</v>
      </c>
      <c r="AB4" s="130" t="s">
        <v>64</v>
      </c>
      <c r="AC4" s="118">
        <v>14.2</v>
      </c>
      <c r="AD4" s="120" t="s">
        <v>263</v>
      </c>
    </row>
    <row r="5" spans="1:30" ht="11.25" customHeight="1">
      <c r="A5" s="78">
        <v>3</v>
      </c>
      <c r="B5" s="116">
        <v>14.52</v>
      </c>
      <c r="C5" s="116">
        <v>14.48</v>
      </c>
      <c r="D5" s="116">
        <v>14.6</v>
      </c>
      <c r="E5" s="116">
        <v>15.21</v>
      </c>
      <c r="F5" s="116">
        <v>15.64</v>
      </c>
      <c r="G5" s="116">
        <v>16.31</v>
      </c>
      <c r="H5" s="116">
        <v>15.77</v>
      </c>
      <c r="I5" s="116">
        <v>17.21</v>
      </c>
      <c r="J5" s="116">
        <v>19.06</v>
      </c>
      <c r="K5" s="116">
        <v>19.53</v>
      </c>
      <c r="L5" s="116">
        <v>19.63</v>
      </c>
      <c r="M5" s="116">
        <v>19.78</v>
      </c>
      <c r="N5" s="116">
        <v>18.82</v>
      </c>
      <c r="O5" s="116">
        <v>18.32</v>
      </c>
      <c r="P5" s="116">
        <v>17.37</v>
      </c>
      <c r="Q5" s="116">
        <v>17.09</v>
      </c>
      <c r="R5" s="116">
        <v>16.37</v>
      </c>
      <c r="S5" s="116">
        <v>16.47</v>
      </c>
      <c r="T5" s="116">
        <v>15.82</v>
      </c>
      <c r="U5" s="116">
        <v>15.79</v>
      </c>
      <c r="V5" s="116">
        <v>15.74</v>
      </c>
      <c r="W5" s="116">
        <v>16.22</v>
      </c>
      <c r="X5" s="116">
        <v>16.49</v>
      </c>
      <c r="Y5" s="116">
        <v>16.58</v>
      </c>
      <c r="Z5" s="117">
        <f t="shared" si="0"/>
        <v>16.784166666666668</v>
      </c>
      <c r="AA5" s="129">
        <v>20.85</v>
      </c>
      <c r="AB5" s="130" t="s">
        <v>264</v>
      </c>
      <c r="AC5" s="118">
        <v>14.35</v>
      </c>
      <c r="AD5" s="120" t="s">
        <v>265</v>
      </c>
    </row>
    <row r="6" spans="1:30" ht="11.25" customHeight="1">
      <c r="A6" s="78">
        <v>4</v>
      </c>
      <c r="B6" s="116">
        <v>16.48</v>
      </c>
      <c r="C6" s="116">
        <v>16.36</v>
      </c>
      <c r="D6" s="116">
        <v>15.91</v>
      </c>
      <c r="E6" s="116">
        <v>15.95</v>
      </c>
      <c r="F6" s="116">
        <v>15.88</v>
      </c>
      <c r="G6" s="116">
        <v>16.83</v>
      </c>
      <c r="H6" s="116">
        <v>19.11</v>
      </c>
      <c r="I6" s="116">
        <v>21.01</v>
      </c>
      <c r="J6" s="116">
        <v>23.26</v>
      </c>
      <c r="K6" s="116">
        <v>23.42</v>
      </c>
      <c r="L6" s="116">
        <v>21.7</v>
      </c>
      <c r="M6" s="116">
        <v>22.19</v>
      </c>
      <c r="N6" s="116">
        <v>21.58</v>
      </c>
      <c r="O6" s="116">
        <v>20.69</v>
      </c>
      <c r="P6" s="116">
        <v>20.21</v>
      </c>
      <c r="Q6" s="116">
        <v>19.93</v>
      </c>
      <c r="R6" s="116">
        <v>20.22</v>
      </c>
      <c r="S6" s="116">
        <v>19.81</v>
      </c>
      <c r="T6" s="116">
        <v>19.88</v>
      </c>
      <c r="U6" s="116">
        <v>20.43</v>
      </c>
      <c r="V6" s="116">
        <v>20.5</v>
      </c>
      <c r="W6" s="116">
        <v>19.74</v>
      </c>
      <c r="X6" s="116">
        <v>19.56</v>
      </c>
      <c r="Y6" s="116">
        <v>19.53</v>
      </c>
      <c r="Z6" s="117">
        <f t="shared" si="0"/>
        <v>19.590833333333332</v>
      </c>
      <c r="AA6" s="129">
        <v>25.34</v>
      </c>
      <c r="AB6" s="130" t="s">
        <v>266</v>
      </c>
      <c r="AC6" s="118">
        <v>15.62</v>
      </c>
      <c r="AD6" s="120" t="s">
        <v>183</v>
      </c>
    </row>
    <row r="7" spans="1:30" ht="11.25" customHeight="1">
      <c r="A7" s="78">
        <v>5</v>
      </c>
      <c r="B7" s="116">
        <v>18.38</v>
      </c>
      <c r="C7" s="116">
        <v>17.99</v>
      </c>
      <c r="D7" s="116">
        <v>17.44</v>
      </c>
      <c r="E7" s="116">
        <v>17.16</v>
      </c>
      <c r="F7" s="116">
        <v>16.95</v>
      </c>
      <c r="G7" s="116">
        <v>17.79</v>
      </c>
      <c r="H7" s="116">
        <v>18.97</v>
      </c>
      <c r="I7" s="116">
        <v>19.74</v>
      </c>
      <c r="J7" s="116">
        <v>21.5</v>
      </c>
      <c r="K7" s="116">
        <v>23.37</v>
      </c>
      <c r="L7" s="116">
        <v>24.37</v>
      </c>
      <c r="M7" s="116">
        <v>24.47</v>
      </c>
      <c r="N7" s="116">
        <v>24.37</v>
      </c>
      <c r="O7" s="116">
        <v>24.78</v>
      </c>
      <c r="P7" s="116">
        <v>24.3</v>
      </c>
      <c r="Q7" s="116">
        <v>23.55</v>
      </c>
      <c r="R7" s="116">
        <v>21.53</v>
      </c>
      <c r="S7" s="116">
        <v>21.47</v>
      </c>
      <c r="T7" s="116">
        <v>20.81</v>
      </c>
      <c r="U7" s="116">
        <v>20.69</v>
      </c>
      <c r="V7" s="116">
        <v>20.36</v>
      </c>
      <c r="W7" s="116">
        <v>20.02</v>
      </c>
      <c r="X7" s="116">
        <v>19.85</v>
      </c>
      <c r="Y7" s="116">
        <v>19.58</v>
      </c>
      <c r="Z7" s="117">
        <f t="shared" si="0"/>
        <v>20.81</v>
      </c>
      <c r="AA7" s="129">
        <v>25.17</v>
      </c>
      <c r="AB7" s="130" t="s">
        <v>127</v>
      </c>
      <c r="AC7" s="118">
        <v>16.91</v>
      </c>
      <c r="AD7" s="120" t="s">
        <v>267</v>
      </c>
    </row>
    <row r="8" spans="1:30" ht="11.25" customHeight="1">
      <c r="A8" s="78">
        <v>6</v>
      </c>
      <c r="B8" s="116">
        <v>19.08</v>
      </c>
      <c r="C8" s="116">
        <v>18.77</v>
      </c>
      <c r="D8" s="116">
        <v>18.34</v>
      </c>
      <c r="E8" s="116">
        <v>17.35</v>
      </c>
      <c r="F8" s="116">
        <v>17.34</v>
      </c>
      <c r="G8" s="116">
        <v>17.33</v>
      </c>
      <c r="H8" s="116">
        <v>17.16</v>
      </c>
      <c r="I8" s="116">
        <v>17.08</v>
      </c>
      <c r="J8" s="116">
        <v>18.49</v>
      </c>
      <c r="K8" s="116">
        <v>18.28</v>
      </c>
      <c r="L8" s="116">
        <v>18.18</v>
      </c>
      <c r="M8" s="116">
        <v>17.44</v>
      </c>
      <c r="N8" s="116">
        <v>16.93</v>
      </c>
      <c r="O8" s="116">
        <v>18.84</v>
      </c>
      <c r="P8" s="116">
        <v>19.08</v>
      </c>
      <c r="Q8" s="116">
        <v>18.59</v>
      </c>
      <c r="R8" s="116">
        <v>16.87</v>
      </c>
      <c r="S8" s="116">
        <v>17.1</v>
      </c>
      <c r="T8" s="116">
        <v>16.48</v>
      </c>
      <c r="U8" s="116">
        <v>16.48</v>
      </c>
      <c r="V8" s="116">
        <v>15.96</v>
      </c>
      <c r="W8" s="116">
        <v>15.61</v>
      </c>
      <c r="X8" s="116">
        <v>16.07</v>
      </c>
      <c r="Y8" s="116">
        <v>15.3</v>
      </c>
      <c r="Z8" s="117">
        <f t="shared" si="0"/>
        <v>17.42291666666667</v>
      </c>
      <c r="AA8" s="129">
        <v>19.73</v>
      </c>
      <c r="AB8" s="130" t="s">
        <v>268</v>
      </c>
      <c r="AC8" s="118">
        <v>15.17</v>
      </c>
      <c r="AD8" s="120" t="s">
        <v>269</v>
      </c>
    </row>
    <row r="9" spans="1:30" ht="11.25" customHeight="1">
      <c r="A9" s="78">
        <v>7</v>
      </c>
      <c r="B9" s="116">
        <v>15.76</v>
      </c>
      <c r="C9" s="116">
        <v>15.83</v>
      </c>
      <c r="D9" s="116">
        <v>14.81</v>
      </c>
      <c r="E9" s="116">
        <v>14.69</v>
      </c>
      <c r="F9" s="116">
        <v>15.38</v>
      </c>
      <c r="G9" s="116">
        <v>16.97</v>
      </c>
      <c r="H9" s="116">
        <v>18.02</v>
      </c>
      <c r="I9" s="116">
        <v>19.34</v>
      </c>
      <c r="J9" s="116">
        <v>20.13</v>
      </c>
      <c r="K9" s="116">
        <v>20.77</v>
      </c>
      <c r="L9" s="116">
        <v>21.43</v>
      </c>
      <c r="M9" s="116">
        <v>25.23</v>
      </c>
      <c r="N9" s="116">
        <v>21.65</v>
      </c>
      <c r="O9" s="116">
        <v>20.83</v>
      </c>
      <c r="P9" s="116">
        <v>20.92</v>
      </c>
      <c r="Q9" s="116">
        <v>21.09</v>
      </c>
      <c r="R9" s="116">
        <v>20.66</v>
      </c>
      <c r="S9" s="116">
        <v>21.24</v>
      </c>
      <c r="T9" s="116">
        <v>20.21</v>
      </c>
      <c r="U9" s="116">
        <v>19.9</v>
      </c>
      <c r="V9" s="116">
        <v>19.91</v>
      </c>
      <c r="W9" s="116">
        <v>19.85</v>
      </c>
      <c r="X9" s="116">
        <v>19.32</v>
      </c>
      <c r="Y9" s="116">
        <v>19.44</v>
      </c>
      <c r="Z9" s="117">
        <f t="shared" si="0"/>
        <v>19.3075</v>
      </c>
      <c r="AA9" s="129">
        <v>26.16</v>
      </c>
      <c r="AB9" s="130" t="s">
        <v>270</v>
      </c>
      <c r="AC9" s="118">
        <v>14.65</v>
      </c>
      <c r="AD9" s="120" t="s">
        <v>271</v>
      </c>
    </row>
    <row r="10" spans="1:30" ht="11.25" customHeight="1">
      <c r="A10" s="78">
        <v>8</v>
      </c>
      <c r="B10" s="116">
        <v>19.29</v>
      </c>
      <c r="C10" s="116">
        <v>18.4</v>
      </c>
      <c r="D10" s="116">
        <v>18.2</v>
      </c>
      <c r="E10" s="116">
        <v>17.45</v>
      </c>
      <c r="F10" s="116">
        <v>17.35</v>
      </c>
      <c r="G10" s="116">
        <v>19.29</v>
      </c>
      <c r="H10" s="116">
        <v>21.07</v>
      </c>
      <c r="I10" s="116">
        <v>20.47</v>
      </c>
      <c r="J10" s="116">
        <v>21.32</v>
      </c>
      <c r="K10" s="116">
        <v>22.33</v>
      </c>
      <c r="L10" s="116">
        <v>22.41</v>
      </c>
      <c r="M10" s="116">
        <v>22.8</v>
      </c>
      <c r="N10" s="116">
        <v>21.42</v>
      </c>
      <c r="O10" s="116">
        <v>21.9</v>
      </c>
      <c r="P10" s="116">
        <v>22.22</v>
      </c>
      <c r="Q10" s="116">
        <v>22.27</v>
      </c>
      <c r="R10" s="116">
        <v>21.14</v>
      </c>
      <c r="S10" s="116">
        <v>20.04</v>
      </c>
      <c r="T10" s="116">
        <v>19.32</v>
      </c>
      <c r="U10" s="116">
        <v>18.34</v>
      </c>
      <c r="V10" s="116">
        <v>18.04</v>
      </c>
      <c r="W10" s="116">
        <v>17.65</v>
      </c>
      <c r="X10" s="116">
        <v>18.41</v>
      </c>
      <c r="Y10" s="116">
        <v>18.68</v>
      </c>
      <c r="Z10" s="117">
        <f t="shared" si="0"/>
        <v>19.99208333333333</v>
      </c>
      <c r="AA10" s="129">
        <v>23.32</v>
      </c>
      <c r="AB10" s="130" t="s">
        <v>36</v>
      </c>
      <c r="AC10" s="118">
        <v>17.12</v>
      </c>
      <c r="AD10" s="120" t="s">
        <v>272</v>
      </c>
    </row>
    <row r="11" spans="1:30" ht="11.25" customHeight="1">
      <c r="A11" s="78">
        <v>9</v>
      </c>
      <c r="B11" s="116">
        <v>18.72</v>
      </c>
      <c r="C11" s="116">
        <v>17.85</v>
      </c>
      <c r="D11" s="116">
        <v>17.64</v>
      </c>
      <c r="E11" s="116">
        <v>18.09</v>
      </c>
      <c r="F11" s="116">
        <v>18.36</v>
      </c>
      <c r="G11" s="116">
        <v>17.53</v>
      </c>
      <c r="H11" s="116">
        <v>17.61</v>
      </c>
      <c r="I11" s="116">
        <v>17.18</v>
      </c>
      <c r="J11" s="116">
        <v>17.14</v>
      </c>
      <c r="K11" s="116">
        <v>17.25</v>
      </c>
      <c r="L11" s="116">
        <v>17.03</v>
      </c>
      <c r="M11" s="116">
        <v>17.27</v>
      </c>
      <c r="N11" s="116">
        <v>17.24</v>
      </c>
      <c r="O11" s="116">
        <v>17.15</v>
      </c>
      <c r="P11" s="116">
        <v>17.08</v>
      </c>
      <c r="Q11" s="116">
        <v>17.08</v>
      </c>
      <c r="R11" s="116">
        <v>16.92</v>
      </c>
      <c r="S11" s="116">
        <v>16.91</v>
      </c>
      <c r="T11" s="116">
        <v>16.84</v>
      </c>
      <c r="U11" s="116">
        <v>16.48</v>
      </c>
      <c r="V11" s="116">
        <v>16.26</v>
      </c>
      <c r="W11" s="116">
        <v>16.26</v>
      </c>
      <c r="X11" s="116">
        <v>16.45</v>
      </c>
      <c r="Y11" s="116">
        <v>16.5</v>
      </c>
      <c r="Z11" s="117">
        <f t="shared" si="0"/>
        <v>17.201666666666668</v>
      </c>
      <c r="AA11" s="129">
        <v>18.93</v>
      </c>
      <c r="AB11" s="130" t="s">
        <v>273</v>
      </c>
      <c r="AC11" s="118">
        <v>16.15</v>
      </c>
      <c r="AD11" s="120" t="s">
        <v>274</v>
      </c>
    </row>
    <row r="12" spans="1:30" ht="11.25" customHeight="1">
      <c r="A12" s="82">
        <v>10</v>
      </c>
      <c r="B12" s="122">
        <v>16.54</v>
      </c>
      <c r="C12" s="122">
        <v>16.59</v>
      </c>
      <c r="D12" s="122">
        <v>16.68</v>
      </c>
      <c r="E12" s="122">
        <v>17.11</v>
      </c>
      <c r="F12" s="122">
        <v>17.32</v>
      </c>
      <c r="G12" s="122">
        <v>17.41</v>
      </c>
      <c r="H12" s="122">
        <v>18.53</v>
      </c>
      <c r="I12" s="122">
        <v>19.29</v>
      </c>
      <c r="J12" s="122">
        <v>20.3</v>
      </c>
      <c r="K12" s="122">
        <v>20.17</v>
      </c>
      <c r="L12" s="122">
        <v>19.76</v>
      </c>
      <c r="M12" s="122">
        <v>20.03</v>
      </c>
      <c r="N12" s="122">
        <v>19.89</v>
      </c>
      <c r="O12" s="122">
        <v>20.53</v>
      </c>
      <c r="P12" s="122">
        <v>18.78</v>
      </c>
      <c r="Q12" s="122">
        <v>19.05</v>
      </c>
      <c r="R12" s="122">
        <v>18.82</v>
      </c>
      <c r="S12" s="122">
        <v>17.66</v>
      </c>
      <c r="T12" s="122">
        <v>18.19</v>
      </c>
      <c r="U12" s="122">
        <v>18.06</v>
      </c>
      <c r="V12" s="122">
        <v>17.25</v>
      </c>
      <c r="W12" s="122">
        <v>16.51</v>
      </c>
      <c r="X12" s="122">
        <v>17.23</v>
      </c>
      <c r="Y12" s="122">
        <v>17.08</v>
      </c>
      <c r="Z12" s="123">
        <f t="shared" si="0"/>
        <v>18.2825</v>
      </c>
      <c r="AA12" s="129">
        <v>20.93</v>
      </c>
      <c r="AB12" s="130" t="s">
        <v>275</v>
      </c>
      <c r="AC12" s="105">
        <v>16.43</v>
      </c>
      <c r="AD12" s="125" t="s">
        <v>276</v>
      </c>
    </row>
    <row r="13" spans="1:30" ht="11.25" customHeight="1">
      <c r="A13" s="78">
        <v>11</v>
      </c>
      <c r="B13" s="116">
        <v>16.71</v>
      </c>
      <c r="C13" s="116">
        <v>16.32</v>
      </c>
      <c r="D13" s="116">
        <v>16.81</v>
      </c>
      <c r="E13" s="116">
        <v>17.22</v>
      </c>
      <c r="F13" s="116">
        <v>17.15</v>
      </c>
      <c r="G13" s="116">
        <v>17.91</v>
      </c>
      <c r="H13" s="116">
        <v>18.17</v>
      </c>
      <c r="I13" s="116">
        <v>20.12</v>
      </c>
      <c r="J13" s="116">
        <v>18.68</v>
      </c>
      <c r="K13" s="116">
        <v>18.45</v>
      </c>
      <c r="L13" s="116">
        <v>18.76</v>
      </c>
      <c r="M13" s="116">
        <v>17.56</v>
      </c>
      <c r="N13" s="116">
        <v>17.87</v>
      </c>
      <c r="O13" s="116">
        <v>17.79</v>
      </c>
      <c r="P13" s="116">
        <v>18.05</v>
      </c>
      <c r="Q13" s="116">
        <v>17.58</v>
      </c>
      <c r="R13" s="116">
        <v>17.15</v>
      </c>
      <c r="S13" s="116">
        <v>16.65</v>
      </c>
      <c r="T13" s="116">
        <v>16.02</v>
      </c>
      <c r="U13" s="116">
        <v>16.1</v>
      </c>
      <c r="V13" s="116">
        <v>15.97</v>
      </c>
      <c r="W13" s="116">
        <v>15.9</v>
      </c>
      <c r="X13" s="116">
        <v>15.64</v>
      </c>
      <c r="Y13" s="116">
        <v>15.61</v>
      </c>
      <c r="Z13" s="117">
        <f t="shared" si="0"/>
        <v>17.257916666666663</v>
      </c>
      <c r="AA13" s="129">
        <v>20.5</v>
      </c>
      <c r="AB13" s="130" t="s">
        <v>277</v>
      </c>
      <c r="AC13" s="118">
        <v>15.5</v>
      </c>
      <c r="AD13" s="120" t="s">
        <v>278</v>
      </c>
    </row>
    <row r="14" spans="1:30" ht="11.25" customHeight="1">
      <c r="A14" s="78">
        <v>12</v>
      </c>
      <c r="B14" s="116">
        <v>15.51</v>
      </c>
      <c r="C14" s="116">
        <v>15.38</v>
      </c>
      <c r="D14" s="116">
        <v>15.21</v>
      </c>
      <c r="E14" s="116">
        <v>15.13</v>
      </c>
      <c r="F14" s="116">
        <v>15.07</v>
      </c>
      <c r="G14" s="116">
        <v>15.04</v>
      </c>
      <c r="H14" s="116">
        <v>15.21</v>
      </c>
      <c r="I14" s="116">
        <v>15.58</v>
      </c>
      <c r="J14" s="116">
        <v>15.8</v>
      </c>
      <c r="K14" s="116">
        <v>15.8</v>
      </c>
      <c r="L14" s="116">
        <v>15.64</v>
      </c>
      <c r="M14" s="116">
        <v>15.77</v>
      </c>
      <c r="N14" s="116">
        <v>15.65</v>
      </c>
      <c r="O14" s="116">
        <v>16.17</v>
      </c>
      <c r="P14" s="116">
        <v>16.06</v>
      </c>
      <c r="Q14" s="116">
        <v>15.61</v>
      </c>
      <c r="R14" s="116">
        <v>15.73</v>
      </c>
      <c r="S14" s="116">
        <v>15.33</v>
      </c>
      <c r="T14" s="116">
        <v>14.76</v>
      </c>
      <c r="U14" s="116">
        <v>14.62</v>
      </c>
      <c r="V14" s="116">
        <v>14.55</v>
      </c>
      <c r="W14" s="116">
        <v>14.43</v>
      </c>
      <c r="X14" s="116">
        <v>14.28</v>
      </c>
      <c r="Y14" s="116">
        <v>14.18</v>
      </c>
      <c r="Z14" s="117">
        <f t="shared" si="0"/>
        <v>15.271250000000002</v>
      </c>
      <c r="AA14" s="129">
        <v>16.65</v>
      </c>
      <c r="AB14" s="130" t="s">
        <v>279</v>
      </c>
      <c r="AC14" s="118">
        <v>14.11</v>
      </c>
      <c r="AD14" s="120" t="s">
        <v>49</v>
      </c>
    </row>
    <row r="15" spans="1:30" ht="11.25" customHeight="1">
      <c r="A15" s="78">
        <v>13</v>
      </c>
      <c r="B15" s="116">
        <v>14.09</v>
      </c>
      <c r="C15" s="116">
        <v>14.17</v>
      </c>
      <c r="D15" s="116">
        <v>14.26</v>
      </c>
      <c r="E15" s="116">
        <v>14.12</v>
      </c>
      <c r="F15" s="116">
        <v>13.96</v>
      </c>
      <c r="G15" s="116">
        <v>14.37</v>
      </c>
      <c r="H15" s="116">
        <v>15.23</v>
      </c>
      <c r="I15" s="116">
        <v>16.59</v>
      </c>
      <c r="J15" s="116">
        <v>17.07</v>
      </c>
      <c r="K15" s="116">
        <v>17.96</v>
      </c>
      <c r="L15" s="116">
        <v>17.03</v>
      </c>
      <c r="M15" s="116">
        <v>17.92</v>
      </c>
      <c r="N15" s="116">
        <v>17.76</v>
      </c>
      <c r="O15" s="116">
        <v>17.5</v>
      </c>
      <c r="P15" s="116">
        <v>16.64</v>
      </c>
      <c r="Q15" s="116">
        <v>16.39</v>
      </c>
      <c r="R15" s="116">
        <v>15.97</v>
      </c>
      <c r="S15" s="116">
        <v>15.44</v>
      </c>
      <c r="T15" s="116">
        <v>14.8</v>
      </c>
      <c r="U15" s="116">
        <v>14.46</v>
      </c>
      <c r="V15" s="116">
        <v>14.39</v>
      </c>
      <c r="W15" s="116">
        <v>14.31</v>
      </c>
      <c r="X15" s="116">
        <v>14.16</v>
      </c>
      <c r="Y15" s="116">
        <v>14.14</v>
      </c>
      <c r="Z15" s="117">
        <f t="shared" si="0"/>
        <v>15.530416666666667</v>
      </c>
      <c r="AA15" s="129">
        <v>18.25</v>
      </c>
      <c r="AB15" s="130" t="s">
        <v>166</v>
      </c>
      <c r="AC15" s="118">
        <v>13.85</v>
      </c>
      <c r="AD15" s="120" t="s">
        <v>280</v>
      </c>
    </row>
    <row r="16" spans="1:30" ht="11.25" customHeight="1">
      <c r="A16" s="78">
        <v>14</v>
      </c>
      <c r="B16" s="116">
        <v>14.08</v>
      </c>
      <c r="C16" s="116">
        <v>14.04</v>
      </c>
      <c r="D16" s="116">
        <v>13.97</v>
      </c>
      <c r="E16" s="116">
        <v>13.99</v>
      </c>
      <c r="F16" s="116">
        <v>13.96</v>
      </c>
      <c r="G16" s="116">
        <v>14.21</v>
      </c>
      <c r="H16" s="116">
        <v>14.98</v>
      </c>
      <c r="I16" s="116">
        <v>16.22</v>
      </c>
      <c r="J16" s="116">
        <v>16.79</v>
      </c>
      <c r="K16" s="116">
        <v>16.72</v>
      </c>
      <c r="L16" s="116">
        <v>17.11</v>
      </c>
      <c r="M16" s="116">
        <v>17.18</v>
      </c>
      <c r="N16" s="116">
        <v>17.58</v>
      </c>
      <c r="O16" s="116">
        <v>17.9</v>
      </c>
      <c r="P16" s="116">
        <v>16.82</v>
      </c>
      <c r="Q16" s="116">
        <v>16.33</v>
      </c>
      <c r="R16" s="116">
        <v>16.26</v>
      </c>
      <c r="S16" s="116">
        <v>15.62</v>
      </c>
      <c r="T16" s="116">
        <v>15.11</v>
      </c>
      <c r="U16" s="116">
        <v>15.07</v>
      </c>
      <c r="V16" s="116">
        <v>14.89</v>
      </c>
      <c r="W16" s="116">
        <v>15.17</v>
      </c>
      <c r="X16" s="116">
        <v>14.88</v>
      </c>
      <c r="Y16" s="116">
        <v>14.95</v>
      </c>
      <c r="Z16" s="117">
        <f t="shared" si="0"/>
        <v>15.57625</v>
      </c>
      <c r="AA16" s="129">
        <v>18.31</v>
      </c>
      <c r="AB16" s="130" t="s">
        <v>281</v>
      </c>
      <c r="AC16" s="118">
        <v>13.89</v>
      </c>
      <c r="AD16" s="120" t="s">
        <v>282</v>
      </c>
    </row>
    <row r="17" spans="1:30" ht="11.25" customHeight="1">
      <c r="A17" s="78">
        <v>15</v>
      </c>
      <c r="B17" s="116">
        <v>14.76</v>
      </c>
      <c r="C17" s="116">
        <v>14.53</v>
      </c>
      <c r="D17" s="116">
        <v>14.63</v>
      </c>
      <c r="E17" s="116">
        <v>14.5</v>
      </c>
      <c r="F17" s="116">
        <v>14.67</v>
      </c>
      <c r="G17" s="116">
        <v>14.97</v>
      </c>
      <c r="H17" s="116">
        <v>15.68</v>
      </c>
      <c r="I17" s="116">
        <v>16.05</v>
      </c>
      <c r="J17" s="116">
        <v>16.97</v>
      </c>
      <c r="K17" s="116">
        <v>17.76</v>
      </c>
      <c r="L17" s="116">
        <v>18.14</v>
      </c>
      <c r="M17" s="116">
        <v>17.59</v>
      </c>
      <c r="N17" s="116">
        <v>17.15</v>
      </c>
      <c r="O17" s="116">
        <v>17.02</v>
      </c>
      <c r="P17" s="116">
        <v>17.94</v>
      </c>
      <c r="Q17" s="116">
        <v>17.43</v>
      </c>
      <c r="R17" s="116">
        <v>17.31</v>
      </c>
      <c r="S17" s="116">
        <v>16.9</v>
      </c>
      <c r="T17" s="116">
        <v>16.41</v>
      </c>
      <c r="U17" s="116">
        <v>16.25</v>
      </c>
      <c r="V17" s="116">
        <v>15.83</v>
      </c>
      <c r="W17" s="116">
        <v>15.89</v>
      </c>
      <c r="X17" s="116">
        <v>16.02</v>
      </c>
      <c r="Y17" s="116">
        <v>16.02</v>
      </c>
      <c r="Z17" s="117">
        <f t="shared" si="0"/>
        <v>16.267499999999995</v>
      </c>
      <c r="AA17" s="129">
        <v>18.72</v>
      </c>
      <c r="AB17" s="130" t="s">
        <v>283</v>
      </c>
      <c r="AC17" s="118">
        <v>14.38</v>
      </c>
      <c r="AD17" s="120" t="s">
        <v>152</v>
      </c>
    </row>
    <row r="18" spans="1:30" ht="11.25" customHeight="1">
      <c r="A18" s="78">
        <v>16</v>
      </c>
      <c r="B18" s="116">
        <v>16.31</v>
      </c>
      <c r="C18" s="116">
        <v>16.16</v>
      </c>
      <c r="D18" s="116">
        <v>15.72</v>
      </c>
      <c r="E18" s="116">
        <v>15.71</v>
      </c>
      <c r="F18" s="116">
        <v>15.92</v>
      </c>
      <c r="G18" s="116">
        <v>16.66</v>
      </c>
      <c r="H18" s="116">
        <v>18.25</v>
      </c>
      <c r="I18" s="116">
        <v>18.73</v>
      </c>
      <c r="J18" s="116">
        <v>18.75</v>
      </c>
      <c r="K18" s="116">
        <v>18.42</v>
      </c>
      <c r="L18" s="116">
        <v>17.91</v>
      </c>
      <c r="M18" s="116">
        <v>17.34</v>
      </c>
      <c r="N18" s="116">
        <v>18.01</v>
      </c>
      <c r="O18" s="116">
        <v>17.77</v>
      </c>
      <c r="P18" s="116">
        <v>17.74</v>
      </c>
      <c r="Q18" s="116">
        <v>17.91</v>
      </c>
      <c r="R18" s="116">
        <v>17.97</v>
      </c>
      <c r="S18" s="116">
        <v>17.78</v>
      </c>
      <c r="T18" s="116">
        <v>18</v>
      </c>
      <c r="U18" s="116">
        <v>18.4</v>
      </c>
      <c r="V18" s="116">
        <v>18.45</v>
      </c>
      <c r="W18" s="116">
        <v>18.87</v>
      </c>
      <c r="X18" s="116">
        <v>18.91</v>
      </c>
      <c r="Y18" s="116">
        <v>18.79</v>
      </c>
      <c r="Z18" s="117">
        <f t="shared" si="0"/>
        <v>17.686666666666664</v>
      </c>
      <c r="AA18" s="129">
        <v>19.54</v>
      </c>
      <c r="AB18" s="130" t="s">
        <v>284</v>
      </c>
      <c r="AC18" s="118">
        <v>15.64</v>
      </c>
      <c r="AD18" s="120" t="s">
        <v>285</v>
      </c>
    </row>
    <row r="19" spans="1:30" ht="11.25" customHeight="1">
      <c r="A19" s="78">
        <v>17</v>
      </c>
      <c r="B19" s="116">
        <v>18.7</v>
      </c>
      <c r="C19" s="116">
        <v>18.57</v>
      </c>
      <c r="D19" s="116">
        <v>18.59</v>
      </c>
      <c r="E19" s="116">
        <v>18.67</v>
      </c>
      <c r="F19" s="116">
        <v>18.66</v>
      </c>
      <c r="G19" s="116">
        <v>18.54</v>
      </c>
      <c r="H19" s="116">
        <v>19.1</v>
      </c>
      <c r="I19" s="116">
        <v>19.23</v>
      </c>
      <c r="J19" s="116">
        <v>19.56</v>
      </c>
      <c r="K19" s="116">
        <v>20.46</v>
      </c>
      <c r="L19" s="116">
        <v>20.57</v>
      </c>
      <c r="M19" s="116">
        <v>21.93</v>
      </c>
      <c r="N19" s="116">
        <v>23.56</v>
      </c>
      <c r="O19" s="116">
        <v>25.29</v>
      </c>
      <c r="P19" s="116">
        <v>25.21</v>
      </c>
      <c r="Q19" s="116">
        <v>24.64</v>
      </c>
      <c r="R19" s="116">
        <v>24.06</v>
      </c>
      <c r="S19" s="116">
        <v>23.23</v>
      </c>
      <c r="T19" s="116">
        <v>20.74</v>
      </c>
      <c r="U19" s="116">
        <v>21.69</v>
      </c>
      <c r="V19" s="116">
        <v>19.94</v>
      </c>
      <c r="W19" s="116">
        <v>19.97</v>
      </c>
      <c r="X19" s="116">
        <v>19.89</v>
      </c>
      <c r="Y19" s="116">
        <v>18.85</v>
      </c>
      <c r="Z19" s="117">
        <f t="shared" si="0"/>
        <v>20.818749999999998</v>
      </c>
      <c r="AA19" s="129">
        <v>26.19</v>
      </c>
      <c r="AB19" s="130" t="s">
        <v>286</v>
      </c>
      <c r="AC19" s="118">
        <v>18.37</v>
      </c>
      <c r="AD19" s="120" t="s">
        <v>189</v>
      </c>
    </row>
    <row r="20" spans="1:30" ht="11.25" customHeight="1">
      <c r="A20" s="78">
        <v>18</v>
      </c>
      <c r="B20" s="116">
        <v>18.6</v>
      </c>
      <c r="C20" s="116">
        <v>18.59</v>
      </c>
      <c r="D20" s="116">
        <v>17.98</v>
      </c>
      <c r="E20" s="116">
        <v>17.95</v>
      </c>
      <c r="F20" s="116">
        <v>19.03</v>
      </c>
      <c r="G20" s="116">
        <v>19.22</v>
      </c>
      <c r="H20" s="116">
        <v>20.58</v>
      </c>
      <c r="I20" s="116">
        <v>22.12</v>
      </c>
      <c r="J20" s="116">
        <v>21.92</v>
      </c>
      <c r="K20" s="116">
        <v>22.14</v>
      </c>
      <c r="L20" s="116">
        <v>22.36</v>
      </c>
      <c r="M20" s="116">
        <v>23.28</v>
      </c>
      <c r="N20" s="116">
        <v>23.2</v>
      </c>
      <c r="O20" s="116">
        <v>23.9</v>
      </c>
      <c r="P20" s="116">
        <v>22.92</v>
      </c>
      <c r="Q20" s="116">
        <v>22.89</v>
      </c>
      <c r="R20" s="116">
        <v>22.59</v>
      </c>
      <c r="S20" s="116">
        <v>21.95</v>
      </c>
      <c r="T20" s="116">
        <v>22.04</v>
      </c>
      <c r="U20" s="116">
        <v>21.4</v>
      </c>
      <c r="V20" s="116">
        <v>21.28</v>
      </c>
      <c r="W20" s="116">
        <v>21.73</v>
      </c>
      <c r="X20" s="116">
        <v>21.71</v>
      </c>
      <c r="Y20" s="116">
        <v>21.79</v>
      </c>
      <c r="Z20" s="117">
        <f t="shared" si="0"/>
        <v>21.29875</v>
      </c>
      <c r="AA20" s="129">
        <v>24.51</v>
      </c>
      <c r="AB20" s="130" t="s">
        <v>287</v>
      </c>
      <c r="AC20" s="118">
        <v>17.78</v>
      </c>
      <c r="AD20" s="120" t="s">
        <v>288</v>
      </c>
    </row>
    <row r="21" spans="1:30" ht="11.25" customHeight="1">
      <c r="A21" s="78">
        <v>19</v>
      </c>
      <c r="B21" s="116">
        <v>21.29</v>
      </c>
      <c r="C21" s="116">
        <v>21.23</v>
      </c>
      <c r="D21" s="116">
        <v>21.19</v>
      </c>
      <c r="E21" s="116">
        <v>20.15</v>
      </c>
      <c r="F21" s="116">
        <v>19.85</v>
      </c>
      <c r="G21" s="116">
        <v>20.32</v>
      </c>
      <c r="H21" s="116">
        <v>21.82</v>
      </c>
      <c r="I21" s="116">
        <v>22.82</v>
      </c>
      <c r="J21" s="116">
        <v>21.57</v>
      </c>
      <c r="K21" s="116">
        <v>20.86</v>
      </c>
      <c r="L21" s="116">
        <v>20.3</v>
      </c>
      <c r="M21" s="116">
        <v>20.24</v>
      </c>
      <c r="N21" s="116">
        <v>19.91</v>
      </c>
      <c r="O21" s="116">
        <v>19.56</v>
      </c>
      <c r="P21" s="116">
        <v>20.38</v>
      </c>
      <c r="Q21" s="116">
        <v>19.88</v>
      </c>
      <c r="R21" s="116">
        <v>20.24</v>
      </c>
      <c r="S21" s="116">
        <v>19.9</v>
      </c>
      <c r="T21" s="116">
        <v>19.85</v>
      </c>
      <c r="U21" s="116">
        <v>19.9</v>
      </c>
      <c r="V21" s="116">
        <v>19.98</v>
      </c>
      <c r="W21" s="116">
        <v>20.18</v>
      </c>
      <c r="X21" s="116">
        <v>20.18</v>
      </c>
      <c r="Y21" s="116">
        <v>20.2</v>
      </c>
      <c r="Z21" s="117">
        <f t="shared" si="0"/>
        <v>20.491666666666667</v>
      </c>
      <c r="AA21" s="129">
        <v>22.92</v>
      </c>
      <c r="AB21" s="130" t="s">
        <v>289</v>
      </c>
      <c r="AC21" s="118">
        <v>19.27</v>
      </c>
      <c r="AD21" s="120" t="s">
        <v>290</v>
      </c>
    </row>
    <row r="22" spans="1:30" ht="11.25" customHeight="1">
      <c r="A22" s="82">
        <v>20</v>
      </c>
      <c r="B22" s="122">
        <v>20.8</v>
      </c>
      <c r="C22" s="122">
        <v>22.73</v>
      </c>
      <c r="D22" s="122">
        <v>22.98</v>
      </c>
      <c r="E22" s="122">
        <v>23.06</v>
      </c>
      <c r="F22" s="122">
        <v>22.68</v>
      </c>
      <c r="G22" s="122">
        <v>23.65</v>
      </c>
      <c r="H22" s="122">
        <v>24.82</v>
      </c>
      <c r="I22" s="122">
        <v>25.78</v>
      </c>
      <c r="J22" s="122">
        <v>26.76</v>
      </c>
      <c r="K22" s="122">
        <v>22.49</v>
      </c>
      <c r="L22" s="122">
        <v>21.84</v>
      </c>
      <c r="M22" s="122">
        <v>21.18</v>
      </c>
      <c r="N22" s="122">
        <v>20.69</v>
      </c>
      <c r="O22" s="122">
        <v>20.32</v>
      </c>
      <c r="P22" s="122">
        <v>20.29</v>
      </c>
      <c r="Q22" s="122">
        <v>21.01</v>
      </c>
      <c r="R22" s="122">
        <v>19.59</v>
      </c>
      <c r="S22" s="122">
        <v>19.06</v>
      </c>
      <c r="T22" s="122">
        <v>18.29</v>
      </c>
      <c r="U22" s="122">
        <v>18.28</v>
      </c>
      <c r="V22" s="122">
        <v>18.36</v>
      </c>
      <c r="W22" s="122">
        <v>18.64</v>
      </c>
      <c r="X22" s="122">
        <v>19</v>
      </c>
      <c r="Y22" s="122">
        <v>19</v>
      </c>
      <c r="Z22" s="123">
        <f t="shared" si="0"/>
        <v>21.304166666666664</v>
      </c>
      <c r="AA22" s="129">
        <v>27.95</v>
      </c>
      <c r="AB22" s="130" t="s">
        <v>291</v>
      </c>
      <c r="AC22" s="105">
        <v>18.13</v>
      </c>
      <c r="AD22" s="125" t="s">
        <v>292</v>
      </c>
    </row>
    <row r="23" spans="1:30" ht="11.25" customHeight="1">
      <c r="A23" s="78">
        <v>21</v>
      </c>
      <c r="B23" s="116">
        <v>18.08</v>
      </c>
      <c r="C23" s="116">
        <v>18.45</v>
      </c>
      <c r="D23" s="116">
        <v>18.32</v>
      </c>
      <c r="E23" s="116">
        <v>18.19</v>
      </c>
      <c r="F23" s="116">
        <v>18.71</v>
      </c>
      <c r="G23" s="116">
        <v>18.52</v>
      </c>
      <c r="H23" s="116">
        <v>19.47</v>
      </c>
      <c r="I23" s="116">
        <v>20.46</v>
      </c>
      <c r="J23" s="116">
        <v>22.09</v>
      </c>
      <c r="K23" s="116">
        <v>24.43</v>
      </c>
      <c r="L23" s="116">
        <v>24.94</v>
      </c>
      <c r="M23" s="116">
        <v>24.47</v>
      </c>
      <c r="N23" s="116">
        <v>23.82</v>
      </c>
      <c r="O23" s="116">
        <v>23.57</v>
      </c>
      <c r="P23" s="116">
        <v>22.64</v>
      </c>
      <c r="Q23" s="116">
        <v>20.99</v>
      </c>
      <c r="R23" s="116">
        <v>20.53</v>
      </c>
      <c r="S23" s="116">
        <v>21.76</v>
      </c>
      <c r="T23" s="116">
        <v>21.39</v>
      </c>
      <c r="U23" s="116">
        <v>20.36</v>
      </c>
      <c r="V23" s="116">
        <v>20.34</v>
      </c>
      <c r="W23" s="116">
        <v>20.25</v>
      </c>
      <c r="X23" s="116">
        <v>19.63</v>
      </c>
      <c r="Y23" s="116">
        <v>18.72</v>
      </c>
      <c r="Z23" s="117">
        <f t="shared" si="0"/>
        <v>20.83875</v>
      </c>
      <c r="AA23" s="129">
        <v>25.75</v>
      </c>
      <c r="AB23" s="130" t="s">
        <v>293</v>
      </c>
      <c r="AC23" s="118">
        <v>17.88</v>
      </c>
      <c r="AD23" s="120" t="s">
        <v>294</v>
      </c>
    </row>
    <row r="24" spans="1:30" ht="11.25" customHeight="1">
      <c r="A24" s="78">
        <v>22</v>
      </c>
      <c r="B24" s="116">
        <v>18.95</v>
      </c>
      <c r="C24" s="116">
        <v>18.68</v>
      </c>
      <c r="D24" s="116">
        <v>18.33</v>
      </c>
      <c r="E24" s="116">
        <v>17.92</v>
      </c>
      <c r="F24" s="116">
        <v>17.81</v>
      </c>
      <c r="G24" s="116">
        <v>16.91</v>
      </c>
      <c r="H24" s="116">
        <v>15.91</v>
      </c>
      <c r="I24" s="116">
        <v>15.77</v>
      </c>
      <c r="J24" s="116">
        <v>16.19</v>
      </c>
      <c r="K24" s="116">
        <v>16.08</v>
      </c>
      <c r="L24" s="116">
        <v>16.59</v>
      </c>
      <c r="M24" s="116">
        <v>17.11</v>
      </c>
      <c r="N24" s="116">
        <v>18</v>
      </c>
      <c r="O24" s="116">
        <v>17.47</v>
      </c>
      <c r="P24" s="116">
        <v>17.9</v>
      </c>
      <c r="Q24" s="116">
        <v>18.35</v>
      </c>
      <c r="R24" s="116">
        <v>17.94</v>
      </c>
      <c r="S24" s="116">
        <v>18.02</v>
      </c>
      <c r="T24" s="116">
        <v>17.27</v>
      </c>
      <c r="U24" s="116">
        <v>17.03</v>
      </c>
      <c r="V24" s="116">
        <v>17.42</v>
      </c>
      <c r="W24" s="116">
        <v>16.91</v>
      </c>
      <c r="X24" s="116">
        <v>17.49</v>
      </c>
      <c r="Y24" s="116">
        <v>17.25</v>
      </c>
      <c r="Z24" s="117">
        <f t="shared" si="0"/>
        <v>17.387500000000003</v>
      </c>
      <c r="AA24" s="129">
        <v>19.09</v>
      </c>
      <c r="AB24" s="130" t="s">
        <v>295</v>
      </c>
      <c r="AC24" s="118">
        <v>15.69</v>
      </c>
      <c r="AD24" s="120" t="s">
        <v>296</v>
      </c>
    </row>
    <row r="25" spans="1:30" ht="11.25" customHeight="1">
      <c r="A25" s="78">
        <v>23</v>
      </c>
      <c r="B25" s="116">
        <v>16.91</v>
      </c>
      <c r="C25" s="116">
        <v>16.72</v>
      </c>
      <c r="D25" s="116">
        <v>16.73</v>
      </c>
      <c r="E25" s="116">
        <v>17.12</v>
      </c>
      <c r="F25" s="116">
        <v>16.99</v>
      </c>
      <c r="G25" s="116">
        <v>17.18</v>
      </c>
      <c r="H25" s="116">
        <v>17.91</v>
      </c>
      <c r="I25" s="116">
        <v>19.91</v>
      </c>
      <c r="J25" s="116">
        <v>21.72</v>
      </c>
      <c r="K25" s="116">
        <v>21.06</v>
      </c>
      <c r="L25" s="116">
        <v>22.07</v>
      </c>
      <c r="M25" s="116">
        <v>21.31</v>
      </c>
      <c r="N25" s="116">
        <v>20.69</v>
      </c>
      <c r="O25" s="116">
        <v>21.49</v>
      </c>
      <c r="P25" s="116">
        <v>20.18</v>
      </c>
      <c r="Q25" s="116">
        <v>19.07</v>
      </c>
      <c r="R25" s="116">
        <v>19.79</v>
      </c>
      <c r="S25" s="116">
        <v>19.43</v>
      </c>
      <c r="T25" s="116">
        <v>19.1</v>
      </c>
      <c r="U25" s="116">
        <v>19.42</v>
      </c>
      <c r="V25" s="116">
        <v>19.4</v>
      </c>
      <c r="W25" s="116">
        <v>19</v>
      </c>
      <c r="X25" s="116">
        <v>19.17</v>
      </c>
      <c r="Y25" s="116">
        <v>18.3</v>
      </c>
      <c r="Z25" s="117">
        <f t="shared" si="0"/>
        <v>19.194583333333338</v>
      </c>
      <c r="AA25" s="129">
        <v>24.13</v>
      </c>
      <c r="AB25" s="130" t="s">
        <v>297</v>
      </c>
      <c r="AC25" s="118">
        <v>16.59</v>
      </c>
      <c r="AD25" s="120" t="s">
        <v>298</v>
      </c>
    </row>
    <row r="26" spans="1:30" ht="11.25" customHeight="1">
      <c r="A26" s="78">
        <v>24</v>
      </c>
      <c r="B26" s="116">
        <v>18.17</v>
      </c>
      <c r="C26" s="116">
        <v>17.97</v>
      </c>
      <c r="D26" s="116">
        <v>17.61</v>
      </c>
      <c r="E26" s="116">
        <v>17.58</v>
      </c>
      <c r="F26" s="116">
        <v>17.59</v>
      </c>
      <c r="G26" s="116">
        <v>16.89</v>
      </c>
      <c r="H26" s="116">
        <v>18.44</v>
      </c>
      <c r="I26" s="116">
        <v>18.88</v>
      </c>
      <c r="J26" s="116">
        <v>19.97</v>
      </c>
      <c r="K26" s="116">
        <v>20.61</v>
      </c>
      <c r="L26" s="116">
        <v>20.71</v>
      </c>
      <c r="M26" s="116">
        <v>20.91</v>
      </c>
      <c r="N26" s="116">
        <v>19.46</v>
      </c>
      <c r="O26" s="116">
        <v>19.7</v>
      </c>
      <c r="P26" s="116">
        <v>19.62</v>
      </c>
      <c r="Q26" s="116">
        <v>18.92</v>
      </c>
      <c r="R26" s="116">
        <v>18.46</v>
      </c>
      <c r="S26" s="116">
        <v>17.91</v>
      </c>
      <c r="T26" s="116">
        <v>17.36</v>
      </c>
      <c r="U26" s="116">
        <v>17.25</v>
      </c>
      <c r="V26" s="116">
        <v>17.06</v>
      </c>
      <c r="W26" s="116">
        <v>17.06</v>
      </c>
      <c r="X26" s="116">
        <v>17.15</v>
      </c>
      <c r="Y26" s="116">
        <v>17.04</v>
      </c>
      <c r="Z26" s="117">
        <f t="shared" si="0"/>
        <v>18.430000000000003</v>
      </c>
      <c r="AA26" s="129">
        <v>21.52</v>
      </c>
      <c r="AB26" s="130" t="s">
        <v>222</v>
      </c>
      <c r="AC26" s="118">
        <v>16.8</v>
      </c>
      <c r="AD26" s="120" t="s">
        <v>299</v>
      </c>
    </row>
    <row r="27" spans="1:30" ht="11.25" customHeight="1">
      <c r="A27" s="78">
        <v>25</v>
      </c>
      <c r="B27" s="116">
        <v>16.89</v>
      </c>
      <c r="C27" s="116">
        <v>16.62</v>
      </c>
      <c r="D27" s="116">
        <v>16.48</v>
      </c>
      <c r="E27" s="116">
        <v>16.42</v>
      </c>
      <c r="F27" s="116">
        <v>16.35</v>
      </c>
      <c r="G27" s="116">
        <v>16.04</v>
      </c>
      <c r="H27" s="116">
        <v>15.58</v>
      </c>
      <c r="I27" s="116">
        <v>15.62</v>
      </c>
      <c r="J27" s="116">
        <v>15.54</v>
      </c>
      <c r="K27" s="116">
        <v>15.94</v>
      </c>
      <c r="L27" s="116">
        <v>16.02</v>
      </c>
      <c r="M27" s="116">
        <v>16.1</v>
      </c>
      <c r="N27" s="116">
        <v>16.9</v>
      </c>
      <c r="O27" s="116">
        <v>16.95</v>
      </c>
      <c r="P27" s="116">
        <v>17.13</v>
      </c>
      <c r="Q27" s="116">
        <v>16.86</v>
      </c>
      <c r="R27" s="116">
        <v>16.47</v>
      </c>
      <c r="S27" s="116">
        <v>16.18</v>
      </c>
      <c r="T27" s="116">
        <v>15.71</v>
      </c>
      <c r="U27" s="116">
        <v>15.42</v>
      </c>
      <c r="V27" s="116">
        <v>14.89</v>
      </c>
      <c r="W27" s="116">
        <v>14.71</v>
      </c>
      <c r="X27" s="116">
        <v>14.42</v>
      </c>
      <c r="Y27" s="116">
        <v>14.07</v>
      </c>
      <c r="Z27" s="117">
        <f t="shared" si="0"/>
        <v>15.971249999999998</v>
      </c>
      <c r="AA27" s="129">
        <v>17.75</v>
      </c>
      <c r="AB27" s="130" t="s">
        <v>300</v>
      </c>
      <c r="AC27" s="118">
        <v>14.01</v>
      </c>
      <c r="AD27" s="120" t="s">
        <v>301</v>
      </c>
    </row>
    <row r="28" spans="1:30" ht="11.25" customHeight="1">
      <c r="A28" s="78">
        <v>26</v>
      </c>
      <c r="B28" s="116">
        <v>13.62</v>
      </c>
      <c r="C28" s="116">
        <v>13.03</v>
      </c>
      <c r="D28" s="116">
        <v>12.98</v>
      </c>
      <c r="E28" s="116">
        <v>11.98</v>
      </c>
      <c r="F28" s="116">
        <v>12.14</v>
      </c>
      <c r="G28" s="116">
        <v>12.63</v>
      </c>
      <c r="H28" s="116">
        <v>16.14</v>
      </c>
      <c r="I28" s="116">
        <v>17.08</v>
      </c>
      <c r="J28" s="116">
        <v>17.4</v>
      </c>
      <c r="K28" s="116">
        <v>18.34</v>
      </c>
      <c r="L28" s="116">
        <v>19.07</v>
      </c>
      <c r="M28" s="116">
        <v>18.08</v>
      </c>
      <c r="N28" s="116">
        <v>17.97</v>
      </c>
      <c r="O28" s="116">
        <v>17.42</v>
      </c>
      <c r="P28" s="116">
        <v>17.5</v>
      </c>
      <c r="Q28" s="116">
        <v>17.19</v>
      </c>
      <c r="R28" s="116">
        <v>16.91</v>
      </c>
      <c r="S28" s="116">
        <v>16.17</v>
      </c>
      <c r="T28" s="116">
        <v>15.62</v>
      </c>
      <c r="U28" s="116">
        <v>15.35</v>
      </c>
      <c r="V28" s="116">
        <v>15.12</v>
      </c>
      <c r="W28" s="116">
        <v>15.28</v>
      </c>
      <c r="X28" s="116">
        <v>15.13</v>
      </c>
      <c r="Y28" s="116">
        <v>14.53</v>
      </c>
      <c r="Z28" s="117">
        <f t="shared" si="0"/>
        <v>15.695</v>
      </c>
      <c r="AA28" s="129">
        <v>19.15</v>
      </c>
      <c r="AB28" s="130" t="s">
        <v>19</v>
      </c>
      <c r="AC28" s="118">
        <v>11.33</v>
      </c>
      <c r="AD28" s="120" t="s">
        <v>261</v>
      </c>
    </row>
    <row r="29" spans="1:30" ht="11.25" customHeight="1">
      <c r="A29" s="78">
        <v>27</v>
      </c>
      <c r="B29" s="116">
        <v>14.32</v>
      </c>
      <c r="C29" s="116">
        <v>13.96</v>
      </c>
      <c r="D29" s="116">
        <v>13.85</v>
      </c>
      <c r="E29" s="116">
        <v>14.1</v>
      </c>
      <c r="F29" s="116">
        <v>14.07</v>
      </c>
      <c r="G29" s="116">
        <v>15.24</v>
      </c>
      <c r="H29" s="116">
        <v>15.7</v>
      </c>
      <c r="I29" s="116">
        <v>16.44</v>
      </c>
      <c r="J29" s="116">
        <v>16.82</v>
      </c>
      <c r="K29" s="116">
        <v>17.31</v>
      </c>
      <c r="L29" s="116">
        <v>17.73</v>
      </c>
      <c r="M29" s="116">
        <v>17.23</v>
      </c>
      <c r="N29" s="116">
        <v>17.27</v>
      </c>
      <c r="O29" s="116">
        <v>17.36</v>
      </c>
      <c r="P29" s="116">
        <v>16.89</v>
      </c>
      <c r="Q29" s="116">
        <v>16.78</v>
      </c>
      <c r="R29" s="116">
        <v>16.47</v>
      </c>
      <c r="S29" s="116">
        <v>16.51</v>
      </c>
      <c r="T29" s="116">
        <v>15.86</v>
      </c>
      <c r="U29" s="116">
        <v>15.55</v>
      </c>
      <c r="V29" s="116">
        <v>15.21</v>
      </c>
      <c r="W29" s="116">
        <v>15.3</v>
      </c>
      <c r="X29" s="116">
        <v>14.87</v>
      </c>
      <c r="Y29" s="116">
        <v>14.5</v>
      </c>
      <c r="Z29" s="117">
        <f t="shared" si="0"/>
        <v>15.805833333333332</v>
      </c>
      <c r="AA29" s="129">
        <v>18.7</v>
      </c>
      <c r="AB29" s="130" t="s">
        <v>302</v>
      </c>
      <c r="AC29" s="118">
        <v>13.23</v>
      </c>
      <c r="AD29" s="120" t="s">
        <v>14</v>
      </c>
    </row>
    <row r="30" spans="1:30" ht="11.25" customHeight="1">
      <c r="A30" s="78">
        <v>28</v>
      </c>
      <c r="B30" s="116">
        <v>13.94</v>
      </c>
      <c r="C30" s="116">
        <v>15.41</v>
      </c>
      <c r="D30" s="116">
        <v>13.46</v>
      </c>
      <c r="E30" s="116">
        <v>13.17</v>
      </c>
      <c r="F30" s="116">
        <v>13.73</v>
      </c>
      <c r="G30" s="116">
        <v>15.26</v>
      </c>
      <c r="H30" s="116">
        <v>17.64</v>
      </c>
      <c r="I30" s="116">
        <v>18.51</v>
      </c>
      <c r="J30" s="116">
        <v>19.47</v>
      </c>
      <c r="K30" s="116">
        <v>19.66</v>
      </c>
      <c r="L30" s="116">
        <v>19.74</v>
      </c>
      <c r="M30" s="116">
        <v>20.56</v>
      </c>
      <c r="N30" s="116">
        <v>20.5</v>
      </c>
      <c r="O30" s="116">
        <v>19.8</v>
      </c>
      <c r="P30" s="116">
        <v>20</v>
      </c>
      <c r="Q30" s="116">
        <v>19.96</v>
      </c>
      <c r="R30" s="116">
        <v>20.37</v>
      </c>
      <c r="S30" s="116">
        <v>20.32</v>
      </c>
      <c r="T30" s="116">
        <v>20.27</v>
      </c>
      <c r="U30" s="116">
        <v>19.63</v>
      </c>
      <c r="V30" s="116">
        <v>19.19</v>
      </c>
      <c r="W30" s="116">
        <v>18.81</v>
      </c>
      <c r="X30" s="116">
        <v>19.1</v>
      </c>
      <c r="Y30" s="116">
        <v>19.45</v>
      </c>
      <c r="Z30" s="117">
        <f t="shared" si="0"/>
        <v>18.247916666666665</v>
      </c>
      <c r="AA30" s="129">
        <v>21.24</v>
      </c>
      <c r="AB30" s="130" t="s">
        <v>30</v>
      </c>
      <c r="AC30" s="118">
        <v>13.09</v>
      </c>
      <c r="AD30" s="120" t="s">
        <v>303</v>
      </c>
    </row>
    <row r="31" spans="1:30" ht="11.25" customHeight="1">
      <c r="A31" s="78">
        <v>29</v>
      </c>
      <c r="B31" s="116">
        <v>19.38</v>
      </c>
      <c r="C31" s="116">
        <v>19.56</v>
      </c>
      <c r="D31" s="116">
        <v>19.29</v>
      </c>
      <c r="E31" s="116">
        <v>18.79</v>
      </c>
      <c r="F31" s="116">
        <v>18.43</v>
      </c>
      <c r="G31" s="116">
        <v>18.52</v>
      </c>
      <c r="H31" s="116">
        <v>19.56</v>
      </c>
      <c r="I31" s="116">
        <v>21.07</v>
      </c>
      <c r="J31" s="116">
        <v>22.99</v>
      </c>
      <c r="K31" s="116">
        <v>23.16</v>
      </c>
      <c r="L31" s="116">
        <v>22.66</v>
      </c>
      <c r="M31" s="116">
        <v>21.8</v>
      </c>
      <c r="N31" s="116">
        <v>21.99</v>
      </c>
      <c r="O31" s="116">
        <v>21.53</v>
      </c>
      <c r="P31" s="116">
        <v>21.54</v>
      </c>
      <c r="Q31" s="116">
        <v>20.96</v>
      </c>
      <c r="R31" s="116">
        <v>21.07</v>
      </c>
      <c r="S31" s="116">
        <v>20.39</v>
      </c>
      <c r="T31" s="116">
        <v>19.25</v>
      </c>
      <c r="U31" s="116">
        <v>18.87</v>
      </c>
      <c r="V31" s="116">
        <v>18.92</v>
      </c>
      <c r="W31" s="116">
        <v>19.07</v>
      </c>
      <c r="X31" s="116">
        <v>19</v>
      </c>
      <c r="Y31" s="116">
        <v>18.63</v>
      </c>
      <c r="Z31" s="117">
        <f t="shared" si="0"/>
        <v>20.267916666666668</v>
      </c>
      <c r="AA31" s="129">
        <v>24.12</v>
      </c>
      <c r="AB31" s="130" t="s">
        <v>304</v>
      </c>
      <c r="AC31" s="118">
        <v>18.37</v>
      </c>
      <c r="AD31" s="120" t="s">
        <v>305</v>
      </c>
    </row>
    <row r="32" spans="1:30" ht="11.25" customHeight="1">
      <c r="A32" s="78">
        <v>30</v>
      </c>
      <c r="B32" s="116">
        <v>18.12</v>
      </c>
      <c r="C32" s="116">
        <v>17.62</v>
      </c>
      <c r="D32" s="116">
        <v>17.77</v>
      </c>
      <c r="E32" s="116">
        <v>17.44</v>
      </c>
      <c r="F32" s="116">
        <v>16.91</v>
      </c>
      <c r="G32" s="116">
        <v>18.37</v>
      </c>
      <c r="H32" s="116">
        <v>19.85</v>
      </c>
      <c r="I32" s="116">
        <v>20.29</v>
      </c>
      <c r="J32" s="116">
        <v>20.35</v>
      </c>
      <c r="K32" s="116">
        <v>21.27</v>
      </c>
      <c r="L32" s="116">
        <v>22.15</v>
      </c>
      <c r="M32" s="116">
        <v>21.79</v>
      </c>
      <c r="N32" s="116">
        <v>21.76</v>
      </c>
      <c r="O32" s="116">
        <v>21.13</v>
      </c>
      <c r="P32" s="116">
        <v>20.97</v>
      </c>
      <c r="Q32" s="116">
        <v>20.31</v>
      </c>
      <c r="R32" s="116">
        <v>20.3</v>
      </c>
      <c r="S32" s="116">
        <v>18.76</v>
      </c>
      <c r="T32" s="116">
        <v>17.9</v>
      </c>
      <c r="U32" s="116">
        <v>17.91</v>
      </c>
      <c r="V32" s="116">
        <v>18.27</v>
      </c>
      <c r="W32" s="116">
        <v>18.49</v>
      </c>
      <c r="X32" s="116">
        <v>18.19</v>
      </c>
      <c r="Y32" s="116">
        <v>17.99</v>
      </c>
      <c r="Z32" s="117">
        <f t="shared" si="0"/>
        <v>19.329583333333332</v>
      </c>
      <c r="AA32" s="129">
        <v>22.88</v>
      </c>
      <c r="AB32" s="130" t="s">
        <v>236</v>
      </c>
      <c r="AC32" s="118">
        <v>16.85</v>
      </c>
      <c r="AD32" s="120" t="s">
        <v>108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31"/>
      <c r="AB33" s="119"/>
      <c r="AC33" s="118"/>
      <c r="AD33" s="120"/>
    </row>
    <row r="34" spans="1:30" ht="15" customHeight="1">
      <c r="A34" s="79" t="s">
        <v>66</v>
      </c>
      <c r="B34" s="126">
        <f aca="true" t="shared" si="1" ref="B34:Y34">AVERAGE(B3:B33)</f>
        <v>17.036333333333335</v>
      </c>
      <c r="C34" s="126">
        <f t="shared" si="1"/>
        <v>16.987999999999996</v>
      </c>
      <c r="D34" s="126">
        <f t="shared" si="1"/>
        <v>16.744333333333337</v>
      </c>
      <c r="E34" s="126">
        <f t="shared" si="1"/>
        <v>16.61366666666667</v>
      </c>
      <c r="F34" s="126">
        <f t="shared" si="1"/>
        <v>16.675333333333334</v>
      </c>
      <c r="G34" s="126">
        <f t="shared" si="1"/>
        <v>17.11</v>
      </c>
      <c r="H34" s="126">
        <f t="shared" si="1"/>
        <v>18.07633333333333</v>
      </c>
      <c r="I34" s="126">
        <f t="shared" si="1"/>
        <v>18.83833333333333</v>
      </c>
      <c r="J34" s="126">
        <f t="shared" si="1"/>
        <v>19.46266666666667</v>
      </c>
      <c r="K34" s="126">
        <f t="shared" si="1"/>
        <v>19.695666666666664</v>
      </c>
      <c r="L34" s="126">
        <f t="shared" si="1"/>
        <v>19.865666666666662</v>
      </c>
      <c r="M34" s="126">
        <f t="shared" si="1"/>
        <v>19.946666666666665</v>
      </c>
      <c r="N34" s="126">
        <f t="shared" si="1"/>
        <v>19.747</v>
      </c>
      <c r="O34" s="126">
        <f t="shared" si="1"/>
        <v>19.742999999999995</v>
      </c>
      <c r="P34" s="126">
        <f t="shared" si="1"/>
        <v>19.493333333333336</v>
      </c>
      <c r="Q34" s="126">
        <f t="shared" si="1"/>
        <v>19.142</v>
      </c>
      <c r="R34" s="126">
        <f t="shared" si="1"/>
        <v>18.769</v>
      </c>
      <c r="S34" s="126">
        <f t="shared" si="1"/>
        <v>18.409333333333336</v>
      </c>
      <c r="T34" s="126">
        <f t="shared" si="1"/>
        <v>17.913666666666668</v>
      </c>
      <c r="U34" s="126">
        <f t="shared" si="1"/>
        <v>17.759999999999998</v>
      </c>
      <c r="V34" s="126">
        <f t="shared" si="1"/>
        <v>17.565666666666665</v>
      </c>
      <c r="W34" s="126">
        <f t="shared" si="1"/>
        <v>17.502</v>
      </c>
      <c r="X34" s="126">
        <f t="shared" si="1"/>
        <v>17.507333333333335</v>
      </c>
      <c r="Y34" s="126">
        <f t="shared" si="1"/>
        <v>17.282333333333334</v>
      </c>
      <c r="Z34" s="126">
        <f>AVERAGE(B3:Y33)</f>
        <v>18.24531944444444</v>
      </c>
      <c r="AA34" s="127">
        <f>AVERAGE(AA3:AA33)</f>
        <v>21.694000000000003</v>
      </c>
      <c r="AB34" s="128"/>
      <c r="AC34" s="127">
        <f>AVERAGE(AC3:AC33)</f>
        <v>15.706333333333333</v>
      </c>
      <c r="AD34" s="128"/>
    </row>
    <row r="35" ht="9.75" customHeight="1"/>
    <row r="36" spans="1:9" ht="11.25" customHeight="1">
      <c r="A36" s="67" t="s">
        <v>67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68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69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70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71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72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73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74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75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76</v>
      </c>
      <c r="B45" s="74"/>
      <c r="C45" s="74" t="s">
        <v>3</v>
      </c>
      <c r="D45" s="76" t="s">
        <v>6</v>
      </c>
      <c r="E45" s="67"/>
      <c r="F45" s="75" t="s">
        <v>77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27.95</v>
      </c>
      <c r="C46" s="106">
        <f>MATCH(B46,AA3:AA33,0)</f>
        <v>20</v>
      </c>
      <c r="D46" s="107" t="str">
        <f>INDEX(AB3:AB33,C46,1)</f>
        <v>08:46</v>
      </c>
      <c r="E46" s="121"/>
      <c r="F46" s="104"/>
      <c r="G46" s="105">
        <f>MIN(AC3:AC33)</f>
        <v>11.33</v>
      </c>
      <c r="H46" s="106">
        <f>MATCH(G46,AC3:AC33,0)</f>
        <v>26</v>
      </c>
      <c r="I46" s="107" t="str">
        <f>INDEX(AD3:AD33,H46,1)</f>
        <v>04:46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2012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18.03</v>
      </c>
      <c r="C3" s="116">
        <v>18.56</v>
      </c>
      <c r="D3" s="116">
        <v>17.66</v>
      </c>
      <c r="E3" s="116">
        <v>16.89</v>
      </c>
      <c r="F3" s="116">
        <v>17.52</v>
      </c>
      <c r="G3" s="116">
        <v>18.45</v>
      </c>
      <c r="H3" s="116">
        <v>18.86</v>
      </c>
      <c r="I3" s="116">
        <v>19.25</v>
      </c>
      <c r="J3" s="116">
        <v>20.02</v>
      </c>
      <c r="K3" s="116">
        <v>21.24</v>
      </c>
      <c r="L3" s="116">
        <v>22.61</v>
      </c>
      <c r="M3" s="116">
        <v>22.11</v>
      </c>
      <c r="N3" s="116">
        <v>22.71</v>
      </c>
      <c r="O3" s="116">
        <v>21.5</v>
      </c>
      <c r="P3" s="116">
        <v>20.87</v>
      </c>
      <c r="Q3" s="116">
        <v>20.3</v>
      </c>
      <c r="R3" s="116">
        <v>19.36</v>
      </c>
      <c r="S3" s="116">
        <v>18.78</v>
      </c>
      <c r="T3" s="116">
        <v>18.76</v>
      </c>
      <c r="U3" s="116">
        <v>18.54</v>
      </c>
      <c r="V3" s="116">
        <v>18.33</v>
      </c>
      <c r="W3" s="116">
        <v>18.16</v>
      </c>
      <c r="X3" s="116">
        <v>18.33</v>
      </c>
      <c r="Y3" s="116">
        <v>18.17</v>
      </c>
      <c r="Z3" s="117">
        <f aca="true" t="shared" si="0" ref="Z3:Z33">AVERAGE(B3:Y3)</f>
        <v>19.375416666666673</v>
      </c>
      <c r="AA3" s="118">
        <v>23.15</v>
      </c>
      <c r="AB3" s="119" t="s">
        <v>306</v>
      </c>
      <c r="AC3" s="118">
        <v>16.77</v>
      </c>
      <c r="AD3" s="120" t="s">
        <v>307</v>
      </c>
    </row>
    <row r="4" spans="1:30" ht="11.25" customHeight="1">
      <c r="A4" s="78">
        <v>2</v>
      </c>
      <c r="B4" s="116">
        <v>18.14</v>
      </c>
      <c r="C4" s="116">
        <v>18.12</v>
      </c>
      <c r="D4" s="116">
        <v>18.14</v>
      </c>
      <c r="E4" s="116">
        <v>18.17</v>
      </c>
      <c r="F4" s="116">
        <v>18.22</v>
      </c>
      <c r="G4" s="116">
        <v>18.27</v>
      </c>
      <c r="H4" s="116">
        <v>18.61</v>
      </c>
      <c r="I4" s="116">
        <v>18.42</v>
      </c>
      <c r="J4" s="116">
        <v>19.23</v>
      </c>
      <c r="K4" s="116">
        <v>19.54</v>
      </c>
      <c r="L4" s="116">
        <v>19.89</v>
      </c>
      <c r="M4" s="116">
        <v>21.23</v>
      </c>
      <c r="N4" s="116">
        <v>22.71</v>
      </c>
      <c r="O4" s="116">
        <v>21.85</v>
      </c>
      <c r="P4" s="116">
        <v>21.72</v>
      </c>
      <c r="Q4" s="116">
        <v>21.41</v>
      </c>
      <c r="R4" s="116">
        <v>21.22</v>
      </c>
      <c r="S4" s="121">
        <v>20.46</v>
      </c>
      <c r="T4" s="116">
        <v>19.13</v>
      </c>
      <c r="U4" s="116">
        <v>19.04</v>
      </c>
      <c r="V4" s="116">
        <v>18.56</v>
      </c>
      <c r="W4" s="116">
        <v>18.04</v>
      </c>
      <c r="X4" s="116">
        <v>18.1</v>
      </c>
      <c r="Y4" s="116">
        <v>17.93</v>
      </c>
      <c r="Z4" s="117">
        <f t="shared" si="0"/>
        <v>19.42291666666667</v>
      </c>
      <c r="AA4" s="118">
        <v>23.01</v>
      </c>
      <c r="AB4" s="119" t="s">
        <v>308</v>
      </c>
      <c r="AC4" s="118">
        <v>17.76</v>
      </c>
      <c r="AD4" s="120" t="s">
        <v>309</v>
      </c>
    </row>
    <row r="5" spans="1:30" ht="11.25" customHeight="1">
      <c r="A5" s="78">
        <v>3</v>
      </c>
      <c r="B5" s="116">
        <v>18.06</v>
      </c>
      <c r="C5" s="116">
        <v>17.98</v>
      </c>
      <c r="D5" s="116">
        <v>17.88</v>
      </c>
      <c r="E5" s="116">
        <v>17.53</v>
      </c>
      <c r="F5" s="116">
        <v>17.79</v>
      </c>
      <c r="G5" s="116">
        <v>18.86</v>
      </c>
      <c r="H5" s="116">
        <v>21.68</v>
      </c>
      <c r="I5" s="116">
        <v>23.88</v>
      </c>
      <c r="J5" s="116">
        <v>24.91</v>
      </c>
      <c r="K5" s="116">
        <v>23.6</v>
      </c>
      <c r="L5" s="116">
        <v>22.28</v>
      </c>
      <c r="M5" s="116">
        <v>21.64</v>
      </c>
      <c r="N5" s="116">
        <v>21.35</v>
      </c>
      <c r="O5" s="116">
        <v>20.95</v>
      </c>
      <c r="P5" s="116">
        <v>20.72</v>
      </c>
      <c r="Q5" s="116">
        <v>20.15</v>
      </c>
      <c r="R5" s="116">
        <v>19.54</v>
      </c>
      <c r="S5" s="116">
        <v>19.58</v>
      </c>
      <c r="T5" s="116">
        <v>19.12</v>
      </c>
      <c r="U5" s="116">
        <v>18.91</v>
      </c>
      <c r="V5" s="116">
        <v>19.36</v>
      </c>
      <c r="W5" s="116">
        <v>18.63</v>
      </c>
      <c r="X5" s="116">
        <v>18.77</v>
      </c>
      <c r="Y5" s="116">
        <v>18.79</v>
      </c>
      <c r="Z5" s="117">
        <f t="shared" si="0"/>
        <v>20.081666666666667</v>
      </c>
      <c r="AA5" s="118">
        <v>25.67</v>
      </c>
      <c r="AB5" s="119" t="s">
        <v>310</v>
      </c>
      <c r="AC5" s="118">
        <v>17.49</v>
      </c>
      <c r="AD5" s="120" t="s">
        <v>311</v>
      </c>
    </row>
    <row r="6" spans="1:30" ht="11.25" customHeight="1">
      <c r="A6" s="78">
        <v>4</v>
      </c>
      <c r="B6" s="116">
        <v>18.94</v>
      </c>
      <c r="C6" s="116">
        <v>19.17</v>
      </c>
      <c r="D6" s="116">
        <v>19.37</v>
      </c>
      <c r="E6" s="116">
        <v>19.63</v>
      </c>
      <c r="F6" s="116">
        <v>19.59</v>
      </c>
      <c r="G6" s="116">
        <v>20.16</v>
      </c>
      <c r="H6" s="116">
        <v>20.99</v>
      </c>
      <c r="I6" s="116">
        <v>22.05</v>
      </c>
      <c r="J6" s="116">
        <v>22.4</v>
      </c>
      <c r="K6" s="116">
        <v>22.96</v>
      </c>
      <c r="L6" s="116">
        <v>22.92</v>
      </c>
      <c r="M6" s="116">
        <v>22.58</v>
      </c>
      <c r="N6" s="116">
        <v>21.72</v>
      </c>
      <c r="O6" s="116">
        <v>22.56</v>
      </c>
      <c r="P6" s="116">
        <v>21.88</v>
      </c>
      <c r="Q6" s="116">
        <v>22.62</v>
      </c>
      <c r="R6" s="116">
        <v>22.34</v>
      </c>
      <c r="S6" s="116">
        <v>21.92</v>
      </c>
      <c r="T6" s="116">
        <v>21.94</v>
      </c>
      <c r="U6" s="116">
        <v>21.73</v>
      </c>
      <c r="V6" s="116">
        <v>21.42</v>
      </c>
      <c r="W6" s="116">
        <v>21.45</v>
      </c>
      <c r="X6" s="116">
        <v>21.36</v>
      </c>
      <c r="Y6" s="116">
        <v>21.57</v>
      </c>
      <c r="Z6" s="117">
        <f t="shared" si="0"/>
        <v>21.386250000000004</v>
      </c>
      <c r="AA6" s="118">
        <v>24.34</v>
      </c>
      <c r="AB6" s="119" t="s">
        <v>312</v>
      </c>
      <c r="AC6" s="118">
        <v>18.67</v>
      </c>
      <c r="AD6" s="120" t="s">
        <v>313</v>
      </c>
    </row>
    <row r="7" spans="1:30" ht="11.25" customHeight="1">
      <c r="A7" s="78">
        <v>5</v>
      </c>
      <c r="B7" s="116">
        <v>21.56</v>
      </c>
      <c r="C7" s="116">
        <v>20.7</v>
      </c>
      <c r="D7" s="116">
        <v>20.44</v>
      </c>
      <c r="E7" s="116">
        <v>20.42</v>
      </c>
      <c r="F7" s="116">
        <v>21.19</v>
      </c>
      <c r="G7" s="116">
        <v>21.79</v>
      </c>
      <c r="H7" s="116">
        <v>22.43</v>
      </c>
      <c r="I7" s="116">
        <v>22.78</v>
      </c>
      <c r="J7" s="116">
        <v>24.74</v>
      </c>
      <c r="K7" s="116">
        <v>26.01</v>
      </c>
      <c r="L7" s="116">
        <v>25.41</v>
      </c>
      <c r="M7" s="116">
        <v>24.91</v>
      </c>
      <c r="N7" s="116">
        <v>23.52</v>
      </c>
      <c r="O7" s="116">
        <v>24.13</v>
      </c>
      <c r="P7" s="116">
        <v>23.37</v>
      </c>
      <c r="Q7" s="116">
        <v>22.33</v>
      </c>
      <c r="R7" s="116">
        <v>23.07</v>
      </c>
      <c r="S7" s="116">
        <v>21.61</v>
      </c>
      <c r="T7" s="116">
        <v>21.75</v>
      </c>
      <c r="U7" s="116">
        <v>22.13</v>
      </c>
      <c r="V7" s="116">
        <v>21.73</v>
      </c>
      <c r="W7" s="116">
        <v>21.53</v>
      </c>
      <c r="X7" s="116">
        <v>22</v>
      </c>
      <c r="Y7" s="116">
        <v>20.19</v>
      </c>
      <c r="Z7" s="117">
        <f t="shared" si="0"/>
        <v>22.489166666666666</v>
      </c>
      <c r="AA7" s="118">
        <v>27.12</v>
      </c>
      <c r="AB7" s="119" t="s">
        <v>314</v>
      </c>
      <c r="AC7" s="118">
        <v>20.18</v>
      </c>
      <c r="AD7" s="120" t="s">
        <v>31</v>
      </c>
    </row>
    <row r="8" spans="1:30" ht="11.25" customHeight="1">
      <c r="A8" s="78">
        <v>6</v>
      </c>
      <c r="B8" s="116">
        <v>20.86</v>
      </c>
      <c r="C8" s="116">
        <v>21.3</v>
      </c>
      <c r="D8" s="116">
        <v>21.17</v>
      </c>
      <c r="E8" s="116">
        <v>20.69</v>
      </c>
      <c r="F8" s="116">
        <v>20.57</v>
      </c>
      <c r="G8" s="116">
        <v>21.1</v>
      </c>
      <c r="H8" s="116">
        <v>22.23</v>
      </c>
      <c r="I8" s="116">
        <v>24.48</v>
      </c>
      <c r="J8" s="116">
        <v>26.64</v>
      </c>
      <c r="K8" s="116">
        <v>29.56</v>
      </c>
      <c r="L8" s="116">
        <v>30.63</v>
      </c>
      <c r="M8" s="116">
        <v>28.82</v>
      </c>
      <c r="N8" s="116">
        <v>25.89</v>
      </c>
      <c r="O8" s="116">
        <v>25.98</v>
      </c>
      <c r="P8" s="116">
        <v>25.72</v>
      </c>
      <c r="Q8" s="116">
        <v>23.2</v>
      </c>
      <c r="R8" s="116">
        <v>22.74</v>
      </c>
      <c r="S8" s="116">
        <v>21.72</v>
      </c>
      <c r="T8" s="116">
        <v>21.33</v>
      </c>
      <c r="U8" s="116">
        <v>21.01</v>
      </c>
      <c r="V8" s="116">
        <v>20.87</v>
      </c>
      <c r="W8" s="116">
        <v>21.56</v>
      </c>
      <c r="X8" s="116">
        <v>21.99</v>
      </c>
      <c r="Y8" s="116">
        <v>22.14</v>
      </c>
      <c r="Z8" s="117">
        <f t="shared" si="0"/>
        <v>23.424999999999997</v>
      </c>
      <c r="AA8" s="118">
        <v>31.9</v>
      </c>
      <c r="AB8" s="119" t="s">
        <v>111</v>
      </c>
      <c r="AC8" s="118">
        <v>20.09</v>
      </c>
      <c r="AD8" s="120" t="s">
        <v>315</v>
      </c>
    </row>
    <row r="9" spans="1:30" ht="11.25" customHeight="1">
      <c r="A9" s="78">
        <v>7</v>
      </c>
      <c r="B9" s="116">
        <v>21.28</v>
      </c>
      <c r="C9" s="116">
        <v>21.58</v>
      </c>
      <c r="D9" s="116">
        <v>21.18</v>
      </c>
      <c r="E9" s="116">
        <v>21.2</v>
      </c>
      <c r="F9" s="116">
        <v>21.24</v>
      </c>
      <c r="G9" s="116">
        <v>21.02</v>
      </c>
      <c r="H9" s="116">
        <v>20.94</v>
      </c>
      <c r="I9" s="116">
        <v>21.37</v>
      </c>
      <c r="J9" s="116">
        <v>21.14</v>
      </c>
      <c r="K9" s="116">
        <v>21.08</v>
      </c>
      <c r="L9" s="116">
        <v>21.05</v>
      </c>
      <c r="M9" s="116">
        <v>20.3</v>
      </c>
      <c r="N9" s="116">
        <v>19.96</v>
      </c>
      <c r="O9" s="116">
        <v>19.63</v>
      </c>
      <c r="P9" s="116">
        <v>19.66</v>
      </c>
      <c r="Q9" s="116">
        <v>19.51</v>
      </c>
      <c r="R9" s="116">
        <v>19.21</v>
      </c>
      <c r="S9" s="116">
        <v>19.24</v>
      </c>
      <c r="T9" s="116">
        <v>19.28</v>
      </c>
      <c r="U9" s="116">
        <v>19.4</v>
      </c>
      <c r="V9" s="116">
        <v>19.62</v>
      </c>
      <c r="W9" s="116">
        <v>19.26</v>
      </c>
      <c r="X9" s="116">
        <v>19.48</v>
      </c>
      <c r="Y9" s="116">
        <v>19.69</v>
      </c>
      <c r="Z9" s="117">
        <f t="shared" si="0"/>
        <v>20.305</v>
      </c>
      <c r="AA9" s="118">
        <v>22.14</v>
      </c>
      <c r="AB9" s="119" t="s">
        <v>316</v>
      </c>
      <c r="AC9" s="118">
        <v>19.13</v>
      </c>
      <c r="AD9" s="120" t="s">
        <v>317</v>
      </c>
    </row>
    <row r="10" spans="1:30" ht="11.25" customHeight="1">
      <c r="A10" s="78">
        <v>8</v>
      </c>
      <c r="B10" s="116">
        <v>19.57</v>
      </c>
      <c r="C10" s="116">
        <v>19.75</v>
      </c>
      <c r="D10" s="116">
        <v>19.57</v>
      </c>
      <c r="E10" s="116">
        <v>19.04</v>
      </c>
      <c r="F10" s="116">
        <v>18.43</v>
      </c>
      <c r="G10" s="116">
        <v>18.45</v>
      </c>
      <c r="H10" s="116">
        <v>18.83</v>
      </c>
      <c r="I10" s="116">
        <v>19.5</v>
      </c>
      <c r="J10" s="116">
        <v>19.08</v>
      </c>
      <c r="K10" s="116">
        <v>20.39</v>
      </c>
      <c r="L10" s="116">
        <v>21.04</v>
      </c>
      <c r="M10" s="116">
        <v>20.48</v>
      </c>
      <c r="N10" s="116">
        <v>20.35</v>
      </c>
      <c r="O10" s="116">
        <v>20.55</v>
      </c>
      <c r="P10" s="116">
        <v>20.4</v>
      </c>
      <c r="Q10" s="116">
        <v>20.28</v>
      </c>
      <c r="R10" s="116">
        <v>19.96</v>
      </c>
      <c r="S10" s="116">
        <v>19.09</v>
      </c>
      <c r="T10" s="116">
        <v>19</v>
      </c>
      <c r="U10" s="116">
        <v>18.65</v>
      </c>
      <c r="V10" s="116">
        <v>18.73</v>
      </c>
      <c r="W10" s="116">
        <v>18.02</v>
      </c>
      <c r="X10" s="116">
        <v>17.89</v>
      </c>
      <c r="Y10" s="116">
        <v>17.75</v>
      </c>
      <c r="Z10" s="117">
        <f t="shared" si="0"/>
        <v>19.36666666666666</v>
      </c>
      <c r="AA10" s="118">
        <v>21.84</v>
      </c>
      <c r="AB10" s="119" t="s">
        <v>318</v>
      </c>
      <c r="AC10" s="118">
        <v>17.63</v>
      </c>
      <c r="AD10" s="120" t="s">
        <v>49</v>
      </c>
    </row>
    <row r="11" spans="1:30" ht="11.25" customHeight="1">
      <c r="A11" s="78">
        <v>9</v>
      </c>
      <c r="B11" s="116">
        <v>17.6</v>
      </c>
      <c r="C11" s="116">
        <v>17.28</v>
      </c>
      <c r="D11" s="116">
        <v>17.07</v>
      </c>
      <c r="E11" s="116">
        <v>17.12</v>
      </c>
      <c r="F11" s="116">
        <v>17.22</v>
      </c>
      <c r="G11" s="116">
        <v>18.19</v>
      </c>
      <c r="H11" s="116">
        <v>20.05</v>
      </c>
      <c r="I11" s="116">
        <v>22.17</v>
      </c>
      <c r="J11" s="116">
        <v>21.5</v>
      </c>
      <c r="K11" s="116">
        <v>22.25</v>
      </c>
      <c r="L11" s="116">
        <v>22.18</v>
      </c>
      <c r="M11" s="116">
        <v>22.69</v>
      </c>
      <c r="N11" s="116">
        <v>22.48</v>
      </c>
      <c r="O11" s="116">
        <v>22.68</v>
      </c>
      <c r="P11" s="116">
        <v>22.55</v>
      </c>
      <c r="Q11" s="116">
        <v>23</v>
      </c>
      <c r="R11" s="116">
        <v>22.9</v>
      </c>
      <c r="S11" s="116">
        <v>22.74</v>
      </c>
      <c r="T11" s="116">
        <v>22.36</v>
      </c>
      <c r="U11" s="116">
        <v>22.25</v>
      </c>
      <c r="V11" s="116">
        <v>22.19</v>
      </c>
      <c r="W11" s="116">
        <v>21.96</v>
      </c>
      <c r="X11" s="116">
        <v>22.05</v>
      </c>
      <c r="Y11" s="116">
        <v>21.72</v>
      </c>
      <c r="Z11" s="117">
        <f t="shared" si="0"/>
        <v>21.008333333333336</v>
      </c>
      <c r="AA11" s="118">
        <v>23.66</v>
      </c>
      <c r="AB11" s="119" t="s">
        <v>319</v>
      </c>
      <c r="AC11" s="118">
        <v>16.97</v>
      </c>
      <c r="AD11" s="120" t="s">
        <v>320</v>
      </c>
    </row>
    <row r="12" spans="1:30" ht="11.25" customHeight="1">
      <c r="A12" s="82">
        <v>10</v>
      </c>
      <c r="B12" s="122">
        <v>21.04</v>
      </c>
      <c r="C12" s="122">
        <v>20.56</v>
      </c>
      <c r="D12" s="122">
        <v>20.06</v>
      </c>
      <c r="E12" s="122">
        <v>19.75</v>
      </c>
      <c r="F12" s="122">
        <v>19.8</v>
      </c>
      <c r="G12" s="122">
        <v>20.75</v>
      </c>
      <c r="H12" s="122">
        <v>22.57</v>
      </c>
      <c r="I12" s="122">
        <v>24.68</v>
      </c>
      <c r="J12" s="122">
        <v>26.28</v>
      </c>
      <c r="K12" s="122">
        <v>27.23</v>
      </c>
      <c r="L12" s="122">
        <v>26.12</v>
      </c>
      <c r="M12" s="122">
        <v>25.29</v>
      </c>
      <c r="N12" s="122">
        <v>24.96</v>
      </c>
      <c r="O12" s="122">
        <v>25.26</v>
      </c>
      <c r="P12" s="122">
        <v>24.95</v>
      </c>
      <c r="Q12" s="122">
        <v>24.58</v>
      </c>
      <c r="R12" s="122">
        <v>24.45</v>
      </c>
      <c r="S12" s="122">
        <v>23.93</v>
      </c>
      <c r="T12" s="122">
        <v>23.35</v>
      </c>
      <c r="U12" s="122">
        <v>23.1</v>
      </c>
      <c r="V12" s="122">
        <v>22.98</v>
      </c>
      <c r="W12" s="122">
        <v>22.46</v>
      </c>
      <c r="X12" s="122">
        <v>22.92</v>
      </c>
      <c r="Y12" s="122">
        <v>22.32</v>
      </c>
      <c r="Z12" s="123">
        <f t="shared" si="0"/>
        <v>23.307916666666667</v>
      </c>
      <c r="AA12" s="105">
        <v>27.94</v>
      </c>
      <c r="AB12" s="124" t="s">
        <v>321</v>
      </c>
      <c r="AC12" s="105">
        <v>19.57</v>
      </c>
      <c r="AD12" s="125" t="s">
        <v>322</v>
      </c>
    </row>
    <row r="13" spans="1:30" ht="11.25" customHeight="1">
      <c r="A13" s="78">
        <v>11</v>
      </c>
      <c r="B13" s="116">
        <v>22.8</v>
      </c>
      <c r="C13" s="116">
        <v>22.5</v>
      </c>
      <c r="D13" s="116">
        <v>22.34</v>
      </c>
      <c r="E13" s="116">
        <v>22.16</v>
      </c>
      <c r="F13" s="116">
        <v>21.61</v>
      </c>
      <c r="G13" s="116">
        <v>22.45</v>
      </c>
      <c r="H13" s="116">
        <v>24.02</v>
      </c>
      <c r="I13" s="116">
        <v>25.42</v>
      </c>
      <c r="J13" s="116">
        <v>24.44</v>
      </c>
      <c r="K13" s="116">
        <v>24.78</v>
      </c>
      <c r="L13" s="116">
        <v>25.56</v>
      </c>
      <c r="M13" s="116">
        <v>25.77</v>
      </c>
      <c r="N13" s="116">
        <v>25.18</v>
      </c>
      <c r="O13" s="116">
        <v>25.65</v>
      </c>
      <c r="P13" s="116">
        <v>26.48</v>
      </c>
      <c r="Q13" s="116">
        <v>28.26</v>
      </c>
      <c r="R13" s="116">
        <v>29.77</v>
      </c>
      <c r="S13" s="116">
        <v>29.07</v>
      </c>
      <c r="T13" s="116">
        <v>28.02</v>
      </c>
      <c r="U13" s="116">
        <v>24.53</v>
      </c>
      <c r="V13" s="116">
        <v>25.12</v>
      </c>
      <c r="W13" s="116">
        <v>25.38</v>
      </c>
      <c r="X13" s="116">
        <v>25.65</v>
      </c>
      <c r="Y13" s="116">
        <v>25.38</v>
      </c>
      <c r="Z13" s="117">
        <f t="shared" si="0"/>
        <v>25.097499999999997</v>
      </c>
      <c r="AA13" s="118">
        <v>30.01</v>
      </c>
      <c r="AB13" s="119" t="s">
        <v>323</v>
      </c>
      <c r="AC13" s="118">
        <v>21.46</v>
      </c>
      <c r="AD13" s="120" t="s">
        <v>237</v>
      </c>
    </row>
    <row r="14" spans="1:30" ht="11.25" customHeight="1">
      <c r="A14" s="78">
        <v>12</v>
      </c>
      <c r="B14" s="116">
        <v>25.21</v>
      </c>
      <c r="C14" s="116">
        <v>25.04</v>
      </c>
      <c r="D14" s="116">
        <v>24.95</v>
      </c>
      <c r="E14" s="116">
        <v>24.48</v>
      </c>
      <c r="F14" s="116">
        <v>24.43</v>
      </c>
      <c r="G14" s="116">
        <v>24.3</v>
      </c>
      <c r="H14" s="116">
        <v>24.19</v>
      </c>
      <c r="I14" s="116">
        <v>25.16</v>
      </c>
      <c r="J14" s="116">
        <v>26.39</v>
      </c>
      <c r="K14" s="116">
        <v>26.7</v>
      </c>
      <c r="L14" s="116">
        <v>27.15</v>
      </c>
      <c r="M14" s="116">
        <v>26.27</v>
      </c>
      <c r="N14" s="116">
        <v>27.49</v>
      </c>
      <c r="O14" s="116">
        <v>27.49</v>
      </c>
      <c r="P14" s="116">
        <v>27.15</v>
      </c>
      <c r="Q14" s="116">
        <v>26.96</v>
      </c>
      <c r="R14" s="116">
        <v>26.83</v>
      </c>
      <c r="S14" s="116">
        <v>26.61</v>
      </c>
      <c r="T14" s="116">
        <v>26.44</v>
      </c>
      <c r="U14" s="116">
        <v>26.24</v>
      </c>
      <c r="V14" s="116">
        <v>25.65</v>
      </c>
      <c r="W14" s="116">
        <v>24.92</v>
      </c>
      <c r="X14" s="116">
        <v>22.81</v>
      </c>
      <c r="Y14" s="116">
        <v>22.63</v>
      </c>
      <c r="Z14" s="117">
        <f t="shared" si="0"/>
        <v>25.64541666666666</v>
      </c>
      <c r="AA14" s="118">
        <v>27.57</v>
      </c>
      <c r="AB14" s="119" t="s">
        <v>324</v>
      </c>
      <c r="AC14" s="118">
        <v>22.15</v>
      </c>
      <c r="AD14" s="120" t="s">
        <v>325</v>
      </c>
    </row>
    <row r="15" spans="1:30" ht="11.25" customHeight="1">
      <c r="A15" s="78">
        <v>13</v>
      </c>
      <c r="B15" s="116">
        <v>24.35</v>
      </c>
      <c r="C15" s="116">
        <v>24.03</v>
      </c>
      <c r="D15" s="116">
        <v>24.41</v>
      </c>
      <c r="E15" s="116">
        <v>24.48</v>
      </c>
      <c r="F15" s="116">
        <v>22.25</v>
      </c>
      <c r="G15" s="116">
        <v>22.32</v>
      </c>
      <c r="H15" s="116">
        <v>24.01</v>
      </c>
      <c r="I15" s="116">
        <v>25.59</v>
      </c>
      <c r="J15" s="116">
        <v>25.96</v>
      </c>
      <c r="K15" s="116">
        <v>29.01</v>
      </c>
      <c r="L15" s="116">
        <v>28.86</v>
      </c>
      <c r="M15" s="116">
        <v>29.54</v>
      </c>
      <c r="N15" s="116">
        <v>29.13</v>
      </c>
      <c r="O15" s="116">
        <v>29.24</v>
      </c>
      <c r="P15" s="116">
        <v>29.35</v>
      </c>
      <c r="Q15" s="116">
        <v>28.44</v>
      </c>
      <c r="R15" s="116">
        <v>27.04</v>
      </c>
      <c r="S15" s="116">
        <v>27.51</v>
      </c>
      <c r="T15" s="116">
        <v>26.88</v>
      </c>
      <c r="U15" s="116">
        <v>26.53</v>
      </c>
      <c r="V15" s="116">
        <v>26.02</v>
      </c>
      <c r="W15" s="116">
        <v>25.69</v>
      </c>
      <c r="X15" s="116">
        <v>25.54</v>
      </c>
      <c r="Y15" s="116">
        <v>25.39</v>
      </c>
      <c r="Z15" s="117">
        <f t="shared" si="0"/>
        <v>26.315416666666668</v>
      </c>
      <c r="AA15" s="118">
        <v>30.47</v>
      </c>
      <c r="AB15" s="119" t="s">
        <v>115</v>
      </c>
      <c r="AC15" s="118">
        <v>22.07</v>
      </c>
      <c r="AD15" s="120" t="s">
        <v>326</v>
      </c>
    </row>
    <row r="16" spans="1:30" ht="11.25" customHeight="1">
      <c r="A16" s="78">
        <v>14</v>
      </c>
      <c r="B16" s="116">
        <v>23.01</v>
      </c>
      <c r="C16" s="116">
        <v>22.72</v>
      </c>
      <c r="D16" s="116">
        <v>23.98</v>
      </c>
      <c r="E16" s="116">
        <v>23.34</v>
      </c>
      <c r="F16" s="116">
        <v>22.71</v>
      </c>
      <c r="G16" s="116">
        <v>23.06</v>
      </c>
      <c r="H16" s="116">
        <v>23.03</v>
      </c>
      <c r="I16" s="116">
        <v>24.63</v>
      </c>
      <c r="J16" s="116">
        <v>24.45</v>
      </c>
      <c r="K16" s="116">
        <v>25.65</v>
      </c>
      <c r="L16" s="116">
        <v>26.31</v>
      </c>
      <c r="M16" s="116">
        <v>27.43</v>
      </c>
      <c r="N16" s="116">
        <v>28.94</v>
      </c>
      <c r="O16" s="116">
        <v>28.39</v>
      </c>
      <c r="P16" s="116">
        <v>28.42</v>
      </c>
      <c r="Q16" s="116">
        <v>24.53</v>
      </c>
      <c r="R16" s="116">
        <v>23.67</v>
      </c>
      <c r="S16" s="116">
        <v>22.42</v>
      </c>
      <c r="T16" s="116">
        <v>21.67</v>
      </c>
      <c r="U16" s="116">
        <v>21.38</v>
      </c>
      <c r="V16" s="116">
        <v>20.99</v>
      </c>
      <c r="W16" s="116">
        <v>22.02</v>
      </c>
      <c r="X16" s="116">
        <v>20.9</v>
      </c>
      <c r="Y16" s="116">
        <v>20.4</v>
      </c>
      <c r="Z16" s="117">
        <f t="shared" si="0"/>
        <v>23.918750000000003</v>
      </c>
      <c r="AA16" s="118">
        <v>30.23</v>
      </c>
      <c r="AB16" s="119" t="s">
        <v>327</v>
      </c>
      <c r="AC16" s="118">
        <v>20.4</v>
      </c>
      <c r="AD16" s="120" t="s">
        <v>31</v>
      </c>
    </row>
    <row r="17" spans="1:30" ht="11.25" customHeight="1">
      <c r="A17" s="78">
        <v>15</v>
      </c>
      <c r="B17" s="116">
        <v>19.63</v>
      </c>
      <c r="C17" s="116">
        <v>20.59</v>
      </c>
      <c r="D17" s="116">
        <v>20.1</v>
      </c>
      <c r="E17" s="116">
        <v>20.48</v>
      </c>
      <c r="F17" s="116">
        <v>20.39</v>
      </c>
      <c r="G17" s="116">
        <v>21.23</v>
      </c>
      <c r="H17" s="116">
        <v>23.67</v>
      </c>
      <c r="I17" s="116">
        <v>25.34</v>
      </c>
      <c r="J17" s="116">
        <v>24.35</v>
      </c>
      <c r="K17" s="116">
        <v>26.98</v>
      </c>
      <c r="L17" s="116">
        <v>28.71</v>
      </c>
      <c r="M17" s="116">
        <v>29.88</v>
      </c>
      <c r="N17" s="116">
        <v>29.69</v>
      </c>
      <c r="O17" s="116">
        <v>31.05</v>
      </c>
      <c r="P17" s="116">
        <v>32.16</v>
      </c>
      <c r="Q17" s="116">
        <v>31.74</v>
      </c>
      <c r="R17" s="116">
        <v>30.32</v>
      </c>
      <c r="S17" s="116">
        <v>29.08</v>
      </c>
      <c r="T17" s="116">
        <v>28.4</v>
      </c>
      <c r="U17" s="116">
        <v>27.8</v>
      </c>
      <c r="V17" s="116">
        <v>27.11</v>
      </c>
      <c r="W17" s="116">
        <v>26.53</v>
      </c>
      <c r="X17" s="116">
        <v>26.21</v>
      </c>
      <c r="Y17" s="116">
        <v>25.82</v>
      </c>
      <c r="Z17" s="117">
        <f t="shared" si="0"/>
        <v>26.135833333333334</v>
      </c>
      <c r="AA17" s="118">
        <v>32.5</v>
      </c>
      <c r="AB17" s="119" t="s">
        <v>328</v>
      </c>
      <c r="AC17" s="118">
        <v>19.59</v>
      </c>
      <c r="AD17" s="120" t="s">
        <v>329</v>
      </c>
    </row>
    <row r="18" spans="1:30" ht="11.25" customHeight="1">
      <c r="A18" s="78">
        <v>16</v>
      </c>
      <c r="B18" s="116">
        <v>25.57</v>
      </c>
      <c r="C18" s="116">
        <v>25.41</v>
      </c>
      <c r="D18" s="116">
        <v>25.02</v>
      </c>
      <c r="E18" s="116">
        <v>24.78</v>
      </c>
      <c r="F18" s="116">
        <v>24.92</v>
      </c>
      <c r="G18" s="116">
        <v>25.4</v>
      </c>
      <c r="H18" s="116">
        <v>26.9</v>
      </c>
      <c r="I18" s="116">
        <v>28.33</v>
      </c>
      <c r="J18" s="116">
        <v>29.64</v>
      </c>
      <c r="K18" s="116">
        <v>31.4</v>
      </c>
      <c r="L18" s="116">
        <v>32.49</v>
      </c>
      <c r="M18" s="116">
        <v>33.29</v>
      </c>
      <c r="N18" s="116">
        <v>33.19</v>
      </c>
      <c r="O18" s="116">
        <v>33.21</v>
      </c>
      <c r="P18" s="116">
        <v>32.62</v>
      </c>
      <c r="Q18" s="116">
        <v>31.87</v>
      </c>
      <c r="R18" s="116">
        <v>31.37</v>
      </c>
      <c r="S18" s="116">
        <v>30.38</v>
      </c>
      <c r="T18" s="116">
        <v>29.43</v>
      </c>
      <c r="U18" s="116">
        <v>28.75</v>
      </c>
      <c r="V18" s="116">
        <v>27.98</v>
      </c>
      <c r="W18" s="116">
        <v>27.46</v>
      </c>
      <c r="X18" s="116">
        <v>26.78</v>
      </c>
      <c r="Y18" s="116">
        <v>26.32</v>
      </c>
      <c r="Z18" s="117">
        <f t="shared" si="0"/>
        <v>28.854583333333334</v>
      </c>
      <c r="AA18" s="118">
        <v>33.62</v>
      </c>
      <c r="AB18" s="119" t="s">
        <v>330</v>
      </c>
      <c r="AC18" s="118">
        <v>24.68</v>
      </c>
      <c r="AD18" s="120" t="s">
        <v>331</v>
      </c>
    </row>
    <row r="19" spans="1:30" ht="11.25" customHeight="1">
      <c r="A19" s="78">
        <v>17</v>
      </c>
      <c r="B19" s="116">
        <v>26.07</v>
      </c>
      <c r="C19" s="116">
        <v>25.86</v>
      </c>
      <c r="D19" s="116">
        <v>25.75</v>
      </c>
      <c r="E19" s="116">
        <v>25.73</v>
      </c>
      <c r="F19" s="116">
        <v>25.09</v>
      </c>
      <c r="G19" s="116">
        <v>25.34</v>
      </c>
      <c r="H19" s="116">
        <v>27.19</v>
      </c>
      <c r="I19" s="116">
        <v>29.77</v>
      </c>
      <c r="J19" s="116">
        <v>31</v>
      </c>
      <c r="K19" s="116">
        <v>33.5</v>
      </c>
      <c r="L19" s="116">
        <v>35.25</v>
      </c>
      <c r="M19" s="116">
        <v>32.87</v>
      </c>
      <c r="N19" s="116">
        <v>32.09</v>
      </c>
      <c r="O19" s="116">
        <v>30.8</v>
      </c>
      <c r="P19" s="116">
        <v>29.77</v>
      </c>
      <c r="Q19" s="116">
        <v>25.05</v>
      </c>
      <c r="R19" s="116">
        <v>27.68</v>
      </c>
      <c r="S19" s="116">
        <v>24.38</v>
      </c>
      <c r="T19" s="116">
        <v>23.81</v>
      </c>
      <c r="U19" s="116">
        <v>24.49</v>
      </c>
      <c r="V19" s="116">
        <v>22.27</v>
      </c>
      <c r="W19" s="116">
        <v>23.08</v>
      </c>
      <c r="X19" s="116">
        <v>23.41</v>
      </c>
      <c r="Y19" s="116">
        <v>22.41</v>
      </c>
      <c r="Z19" s="117">
        <f t="shared" si="0"/>
        <v>27.194166666666664</v>
      </c>
      <c r="AA19" s="118">
        <v>35.71</v>
      </c>
      <c r="AB19" s="119" t="s">
        <v>142</v>
      </c>
      <c r="AC19" s="118">
        <v>21.74</v>
      </c>
      <c r="AD19" s="120" t="s">
        <v>103</v>
      </c>
    </row>
    <row r="20" spans="1:30" ht="11.25" customHeight="1">
      <c r="A20" s="78">
        <v>18</v>
      </c>
      <c r="B20" s="116">
        <v>20.92</v>
      </c>
      <c r="C20" s="116">
        <v>21.53</v>
      </c>
      <c r="D20" s="116">
        <v>22.29</v>
      </c>
      <c r="E20" s="116">
        <v>21.38</v>
      </c>
      <c r="F20" s="116">
        <v>20.95</v>
      </c>
      <c r="G20" s="116">
        <v>21.76</v>
      </c>
      <c r="H20" s="116">
        <v>22.66</v>
      </c>
      <c r="I20" s="116">
        <v>22.71</v>
      </c>
      <c r="J20" s="116">
        <v>23.33</v>
      </c>
      <c r="K20" s="116">
        <v>23.13</v>
      </c>
      <c r="L20" s="116">
        <v>23.86</v>
      </c>
      <c r="M20" s="116">
        <v>24.12</v>
      </c>
      <c r="N20" s="116">
        <v>24.6</v>
      </c>
      <c r="O20" s="116">
        <v>24.57</v>
      </c>
      <c r="P20" s="116">
        <v>24.04</v>
      </c>
      <c r="Q20" s="116">
        <v>22.85</v>
      </c>
      <c r="R20" s="116">
        <v>22.61</v>
      </c>
      <c r="S20" s="116">
        <v>22.29</v>
      </c>
      <c r="T20" s="116">
        <v>23.27</v>
      </c>
      <c r="U20" s="116">
        <v>23.89</v>
      </c>
      <c r="V20" s="116">
        <v>23.64</v>
      </c>
      <c r="W20" s="116">
        <v>23.55</v>
      </c>
      <c r="X20" s="116">
        <v>23.37</v>
      </c>
      <c r="Y20" s="116">
        <v>23.61</v>
      </c>
      <c r="Z20" s="117">
        <f t="shared" si="0"/>
        <v>22.955416666666668</v>
      </c>
      <c r="AA20" s="118">
        <v>25.05</v>
      </c>
      <c r="AB20" s="119" t="s">
        <v>308</v>
      </c>
      <c r="AC20" s="118">
        <v>20.85</v>
      </c>
      <c r="AD20" s="120" t="s">
        <v>332</v>
      </c>
    </row>
    <row r="21" spans="1:30" ht="11.25" customHeight="1">
      <c r="A21" s="78">
        <v>19</v>
      </c>
      <c r="B21" s="116">
        <v>23.65</v>
      </c>
      <c r="C21" s="116">
        <v>23.6</v>
      </c>
      <c r="D21" s="116">
        <v>23.28</v>
      </c>
      <c r="E21" s="116">
        <v>23.61</v>
      </c>
      <c r="F21" s="116">
        <v>23.46</v>
      </c>
      <c r="G21" s="116">
        <v>24.96</v>
      </c>
      <c r="H21" s="116">
        <v>25.64</v>
      </c>
      <c r="I21" s="116">
        <v>26.42</v>
      </c>
      <c r="J21" s="116">
        <v>27.03</v>
      </c>
      <c r="K21" s="116">
        <v>25.67</v>
      </c>
      <c r="L21" s="116">
        <v>24.98</v>
      </c>
      <c r="M21" s="116">
        <v>22.55</v>
      </c>
      <c r="N21" s="116">
        <v>21.94</v>
      </c>
      <c r="O21" s="116">
        <v>21.34</v>
      </c>
      <c r="P21" s="116">
        <v>21.13</v>
      </c>
      <c r="Q21" s="116">
        <v>20.77</v>
      </c>
      <c r="R21" s="116">
        <v>20.67</v>
      </c>
      <c r="S21" s="116">
        <v>19.63</v>
      </c>
      <c r="T21" s="116">
        <v>18.5</v>
      </c>
      <c r="U21" s="116">
        <v>18.63</v>
      </c>
      <c r="V21" s="116">
        <v>18.5</v>
      </c>
      <c r="W21" s="116">
        <v>18.36</v>
      </c>
      <c r="X21" s="116">
        <v>18.17</v>
      </c>
      <c r="Y21" s="116">
        <v>18.22</v>
      </c>
      <c r="Z21" s="117">
        <f t="shared" si="0"/>
        <v>22.112916666666667</v>
      </c>
      <c r="AA21" s="118">
        <v>27.29</v>
      </c>
      <c r="AB21" s="119" t="s">
        <v>246</v>
      </c>
      <c r="AC21" s="118">
        <v>18.11</v>
      </c>
      <c r="AD21" s="120" t="s">
        <v>333</v>
      </c>
    </row>
    <row r="22" spans="1:30" ht="11.25" customHeight="1">
      <c r="A22" s="82">
        <v>20</v>
      </c>
      <c r="B22" s="122">
        <v>17.89</v>
      </c>
      <c r="C22" s="122">
        <v>17.72</v>
      </c>
      <c r="D22" s="122">
        <v>17.81</v>
      </c>
      <c r="E22" s="122">
        <v>18.11</v>
      </c>
      <c r="F22" s="122">
        <v>18.19</v>
      </c>
      <c r="G22" s="122">
        <v>18.15</v>
      </c>
      <c r="H22" s="122">
        <v>18.31</v>
      </c>
      <c r="I22" s="122">
        <v>18.34</v>
      </c>
      <c r="J22" s="122">
        <v>18.55</v>
      </c>
      <c r="K22" s="122">
        <v>19.06</v>
      </c>
      <c r="L22" s="122">
        <v>19.35</v>
      </c>
      <c r="M22" s="122">
        <v>19.17</v>
      </c>
      <c r="N22" s="122">
        <v>19.34</v>
      </c>
      <c r="O22" s="122">
        <v>19.6</v>
      </c>
      <c r="P22" s="122">
        <v>19.2</v>
      </c>
      <c r="Q22" s="122">
        <v>18.79</v>
      </c>
      <c r="R22" s="122">
        <v>18.4</v>
      </c>
      <c r="S22" s="122">
        <v>18</v>
      </c>
      <c r="T22" s="122">
        <v>17.47</v>
      </c>
      <c r="U22" s="122">
        <v>17.44</v>
      </c>
      <c r="V22" s="122">
        <v>16.95</v>
      </c>
      <c r="W22" s="122">
        <v>17.21</v>
      </c>
      <c r="X22" s="122">
        <v>17.28</v>
      </c>
      <c r="Y22" s="122">
        <v>17.24</v>
      </c>
      <c r="Z22" s="123">
        <f t="shared" si="0"/>
        <v>18.232083333333335</v>
      </c>
      <c r="AA22" s="105">
        <v>19.94</v>
      </c>
      <c r="AB22" s="124" t="s">
        <v>327</v>
      </c>
      <c r="AC22" s="105">
        <v>16.91</v>
      </c>
      <c r="AD22" s="125" t="s">
        <v>334</v>
      </c>
    </row>
    <row r="23" spans="1:30" ht="11.25" customHeight="1">
      <c r="A23" s="78">
        <v>21</v>
      </c>
      <c r="B23" s="116">
        <v>17.29</v>
      </c>
      <c r="C23" s="116">
        <v>17.23</v>
      </c>
      <c r="D23" s="116">
        <v>17.18</v>
      </c>
      <c r="E23" s="116">
        <v>17.17</v>
      </c>
      <c r="F23" s="116">
        <v>17.34</v>
      </c>
      <c r="G23" s="116">
        <v>17.64</v>
      </c>
      <c r="H23" s="116">
        <v>18.42</v>
      </c>
      <c r="I23" s="116">
        <v>19.88</v>
      </c>
      <c r="J23" s="116">
        <v>20.78</v>
      </c>
      <c r="K23" s="116">
        <v>21.41</v>
      </c>
      <c r="L23" s="116">
        <v>20.69</v>
      </c>
      <c r="M23" s="116">
        <v>20.31</v>
      </c>
      <c r="N23" s="116">
        <v>20.28</v>
      </c>
      <c r="O23" s="116">
        <v>20.04</v>
      </c>
      <c r="P23" s="116">
        <v>20.23</v>
      </c>
      <c r="Q23" s="116">
        <v>19.92</v>
      </c>
      <c r="R23" s="116">
        <v>19.18</v>
      </c>
      <c r="S23" s="116">
        <v>18.65</v>
      </c>
      <c r="T23" s="116">
        <v>18.55</v>
      </c>
      <c r="U23" s="116">
        <v>18.3</v>
      </c>
      <c r="V23" s="116">
        <v>18.21</v>
      </c>
      <c r="W23" s="116">
        <v>17.97</v>
      </c>
      <c r="X23" s="116">
        <v>17.94</v>
      </c>
      <c r="Y23" s="116">
        <v>17.86</v>
      </c>
      <c r="Z23" s="117">
        <f t="shared" si="0"/>
        <v>18.85291666666667</v>
      </c>
      <c r="AA23" s="118">
        <v>22</v>
      </c>
      <c r="AB23" s="119" t="s">
        <v>335</v>
      </c>
      <c r="AC23" s="118">
        <v>17.05</v>
      </c>
      <c r="AD23" s="120" t="s">
        <v>336</v>
      </c>
    </row>
    <row r="24" spans="1:30" ht="11.25" customHeight="1">
      <c r="A24" s="78">
        <v>22</v>
      </c>
      <c r="B24" s="116">
        <v>17.82</v>
      </c>
      <c r="C24" s="116">
        <v>17.74</v>
      </c>
      <c r="D24" s="116">
        <v>17.82</v>
      </c>
      <c r="E24" s="116">
        <v>17.73</v>
      </c>
      <c r="F24" s="116">
        <v>17.85</v>
      </c>
      <c r="G24" s="116">
        <v>18.3</v>
      </c>
      <c r="H24" s="116">
        <v>18.89</v>
      </c>
      <c r="I24" s="116">
        <v>18.94</v>
      </c>
      <c r="J24" s="116">
        <v>19.19</v>
      </c>
      <c r="K24" s="116">
        <v>19.56</v>
      </c>
      <c r="L24" s="116">
        <v>19.72</v>
      </c>
      <c r="M24" s="116">
        <v>19.78</v>
      </c>
      <c r="N24" s="116">
        <v>19.88</v>
      </c>
      <c r="O24" s="116">
        <v>19.98</v>
      </c>
      <c r="P24" s="116">
        <v>19.85</v>
      </c>
      <c r="Q24" s="116">
        <v>19.91</v>
      </c>
      <c r="R24" s="116">
        <v>19.93</v>
      </c>
      <c r="S24" s="116">
        <v>19.78</v>
      </c>
      <c r="T24" s="116">
        <v>19.33</v>
      </c>
      <c r="U24" s="116">
        <v>18.92</v>
      </c>
      <c r="V24" s="116">
        <v>18.75</v>
      </c>
      <c r="W24" s="116">
        <v>19.14</v>
      </c>
      <c r="X24" s="116">
        <v>19.07</v>
      </c>
      <c r="Y24" s="116">
        <v>19.11</v>
      </c>
      <c r="Z24" s="117">
        <f t="shared" si="0"/>
        <v>19.04125</v>
      </c>
      <c r="AA24" s="118">
        <v>20.35</v>
      </c>
      <c r="AB24" s="119" t="s">
        <v>337</v>
      </c>
      <c r="AC24" s="118">
        <v>17.66</v>
      </c>
      <c r="AD24" s="120" t="s">
        <v>338</v>
      </c>
    </row>
    <row r="25" spans="1:30" ht="11.25" customHeight="1">
      <c r="A25" s="78">
        <v>23</v>
      </c>
      <c r="B25" s="116">
        <v>19.42</v>
      </c>
      <c r="C25" s="116">
        <v>19.47</v>
      </c>
      <c r="D25" s="116">
        <v>19.61</v>
      </c>
      <c r="E25" s="116">
        <v>19.89</v>
      </c>
      <c r="F25" s="116">
        <v>19.6</v>
      </c>
      <c r="G25" s="116">
        <v>19.72</v>
      </c>
      <c r="H25" s="116">
        <v>20.26</v>
      </c>
      <c r="I25" s="116">
        <v>21.46</v>
      </c>
      <c r="J25" s="116">
        <v>22.55</v>
      </c>
      <c r="K25" s="116">
        <v>24.73</v>
      </c>
      <c r="L25" s="116">
        <v>27.22</v>
      </c>
      <c r="M25" s="116">
        <v>25.56</v>
      </c>
      <c r="N25" s="116">
        <v>25.44</v>
      </c>
      <c r="O25" s="116">
        <v>25.58</v>
      </c>
      <c r="P25" s="116">
        <v>24.74</v>
      </c>
      <c r="Q25" s="116">
        <v>24.9</v>
      </c>
      <c r="R25" s="116">
        <v>23.62</v>
      </c>
      <c r="S25" s="116">
        <v>23.06</v>
      </c>
      <c r="T25" s="116">
        <v>23.34</v>
      </c>
      <c r="U25" s="116">
        <v>23.86</v>
      </c>
      <c r="V25" s="116">
        <v>23.85</v>
      </c>
      <c r="W25" s="116">
        <v>23.35</v>
      </c>
      <c r="X25" s="116">
        <v>23.69</v>
      </c>
      <c r="Y25" s="116">
        <v>23.67</v>
      </c>
      <c r="Z25" s="117">
        <f t="shared" si="0"/>
        <v>22.857916666666668</v>
      </c>
      <c r="AA25" s="118">
        <v>27.65</v>
      </c>
      <c r="AB25" s="119" t="s">
        <v>23</v>
      </c>
      <c r="AC25" s="118">
        <v>19.11</v>
      </c>
      <c r="AD25" s="120" t="s">
        <v>192</v>
      </c>
    </row>
    <row r="26" spans="1:30" ht="11.25" customHeight="1">
      <c r="A26" s="78">
        <v>24</v>
      </c>
      <c r="B26" s="116">
        <v>23.49</v>
      </c>
      <c r="C26" s="116">
        <v>22.5</v>
      </c>
      <c r="D26" s="116">
        <v>22.37</v>
      </c>
      <c r="E26" s="116">
        <v>22.05</v>
      </c>
      <c r="F26" s="116">
        <v>21.81</v>
      </c>
      <c r="G26" s="116">
        <v>22.31</v>
      </c>
      <c r="H26" s="116">
        <v>22.64</v>
      </c>
      <c r="I26" s="116">
        <v>24.08</v>
      </c>
      <c r="J26" s="116">
        <v>25.36</v>
      </c>
      <c r="K26" s="116">
        <v>25.14</v>
      </c>
      <c r="L26" s="116">
        <v>26.54</v>
      </c>
      <c r="M26" s="116">
        <v>25.8</v>
      </c>
      <c r="N26" s="116">
        <v>26.07</v>
      </c>
      <c r="O26" s="116">
        <v>25.71</v>
      </c>
      <c r="P26" s="116">
        <v>25.63</v>
      </c>
      <c r="Q26" s="116">
        <v>25.45</v>
      </c>
      <c r="R26" s="116">
        <v>24.4</v>
      </c>
      <c r="S26" s="116">
        <v>22.84</v>
      </c>
      <c r="T26" s="116">
        <v>22.79</v>
      </c>
      <c r="U26" s="116">
        <v>22.66</v>
      </c>
      <c r="V26" s="116">
        <v>23.12</v>
      </c>
      <c r="W26" s="116">
        <v>22.78</v>
      </c>
      <c r="X26" s="116">
        <v>23.78</v>
      </c>
      <c r="Y26" s="116">
        <v>24.16</v>
      </c>
      <c r="Z26" s="117">
        <f t="shared" si="0"/>
        <v>23.894999999999996</v>
      </c>
      <c r="AA26" s="118">
        <v>27.07</v>
      </c>
      <c r="AB26" s="119" t="s">
        <v>318</v>
      </c>
      <c r="AC26" s="118">
        <v>21.7</v>
      </c>
      <c r="AD26" s="120" t="s">
        <v>224</v>
      </c>
    </row>
    <row r="27" spans="1:30" ht="11.25" customHeight="1">
      <c r="A27" s="78">
        <v>25</v>
      </c>
      <c r="B27" s="116">
        <v>23.32</v>
      </c>
      <c r="C27" s="116">
        <v>23.06</v>
      </c>
      <c r="D27" s="116">
        <v>22.77</v>
      </c>
      <c r="E27" s="116">
        <v>22.65</v>
      </c>
      <c r="F27" s="116">
        <v>22.61</v>
      </c>
      <c r="G27" s="116">
        <v>23.15</v>
      </c>
      <c r="H27" s="116">
        <v>25.36</v>
      </c>
      <c r="I27" s="116">
        <v>27.81</v>
      </c>
      <c r="J27" s="116">
        <v>28.99</v>
      </c>
      <c r="K27" s="116">
        <v>30.3</v>
      </c>
      <c r="L27" s="116">
        <v>28.05</v>
      </c>
      <c r="M27" s="116">
        <v>28.23</v>
      </c>
      <c r="N27" s="116">
        <v>27.8</v>
      </c>
      <c r="O27" s="116">
        <v>27.43</v>
      </c>
      <c r="P27" s="116">
        <v>28.12</v>
      </c>
      <c r="Q27" s="116">
        <v>28.13</v>
      </c>
      <c r="R27" s="116">
        <v>26.9</v>
      </c>
      <c r="S27" s="116">
        <v>26.48</v>
      </c>
      <c r="T27" s="116">
        <v>27.53</v>
      </c>
      <c r="U27" s="116">
        <v>27.26</v>
      </c>
      <c r="V27" s="116">
        <v>27.61</v>
      </c>
      <c r="W27" s="116">
        <v>27.27</v>
      </c>
      <c r="X27" s="116">
        <v>27.25</v>
      </c>
      <c r="Y27" s="116">
        <v>25.7</v>
      </c>
      <c r="Z27" s="117">
        <f t="shared" si="0"/>
        <v>26.407500000000002</v>
      </c>
      <c r="AA27" s="118">
        <v>31</v>
      </c>
      <c r="AB27" s="119" t="s">
        <v>259</v>
      </c>
      <c r="AC27" s="118">
        <v>22.54</v>
      </c>
      <c r="AD27" s="120" t="s">
        <v>339</v>
      </c>
    </row>
    <row r="28" spans="1:30" ht="11.25" customHeight="1">
      <c r="A28" s="78">
        <v>26</v>
      </c>
      <c r="B28" s="116">
        <v>25.46</v>
      </c>
      <c r="C28" s="116">
        <v>25.35</v>
      </c>
      <c r="D28" s="116">
        <v>25.75</v>
      </c>
      <c r="E28" s="116">
        <v>25.22</v>
      </c>
      <c r="F28" s="116">
        <v>25.02</v>
      </c>
      <c r="G28" s="116">
        <v>25.74</v>
      </c>
      <c r="H28" s="116">
        <v>27.78</v>
      </c>
      <c r="I28" s="116">
        <v>28.17</v>
      </c>
      <c r="J28" s="116">
        <v>29.61</v>
      </c>
      <c r="K28" s="116">
        <v>30.82</v>
      </c>
      <c r="L28" s="116">
        <v>30</v>
      </c>
      <c r="M28" s="116">
        <v>28.6</v>
      </c>
      <c r="N28" s="116">
        <v>28.76</v>
      </c>
      <c r="O28" s="116">
        <v>28.91</v>
      </c>
      <c r="P28" s="116">
        <v>28.44</v>
      </c>
      <c r="Q28" s="116">
        <v>28.35</v>
      </c>
      <c r="R28" s="116">
        <v>28.4</v>
      </c>
      <c r="S28" s="116">
        <v>27.65</v>
      </c>
      <c r="T28" s="116">
        <v>28.39</v>
      </c>
      <c r="U28" s="116">
        <v>27.06</v>
      </c>
      <c r="V28" s="116">
        <v>26.12</v>
      </c>
      <c r="W28" s="116">
        <v>25.63</v>
      </c>
      <c r="X28" s="116">
        <v>25.35</v>
      </c>
      <c r="Y28" s="116">
        <v>24.75</v>
      </c>
      <c r="Z28" s="117">
        <f t="shared" si="0"/>
        <v>27.30541666666667</v>
      </c>
      <c r="AA28" s="118">
        <v>31.6</v>
      </c>
      <c r="AB28" s="119" t="s">
        <v>340</v>
      </c>
      <c r="AC28" s="118">
        <v>24.72</v>
      </c>
      <c r="AD28" s="120" t="s">
        <v>31</v>
      </c>
    </row>
    <row r="29" spans="1:30" ht="11.25" customHeight="1">
      <c r="A29" s="78">
        <v>27</v>
      </c>
      <c r="B29" s="116">
        <v>23.9</v>
      </c>
      <c r="C29" s="116">
        <v>23.75</v>
      </c>
      <c r="D29" s="116">
        <v>23.7</v>
      </c>
      <c r="E29" s="116">
        <v>23.59</v>
      </c>
      <c r="F29" s="116">
        <v>23.73</v>
      </c>
      <c r="G29" s="116">
        <v>24.24</v>
      </c>
      <c r="H29" s="116">
        <v>25.8</v>
      </c>
      <c r="I29" s="116">
        <v>27.44</v>
      </c>
      <c r="J29" s="116">
        <v>28.42</v>
      </c>
      <c r="K29" s="116">
        <v>27.62</v>
      </c>
      <c r="L29" s="116">
        <v>28.82</v>
      </c>
      <c r="M29" s="116">
        <v>29.55</v>
      </c>
      <c r="N29" s="116">
        <v>28.11</v>
      </c>
      <c r="O29" s="116">
        <v>29.28</v>
      </c>
      <c r="P29" s="116">
        <v>29.36</v>
      </c>
      <c r="Q29" s="116">
        <v>27.62</v>
      </c>
      <c r="R29" s="116">
        <v>27.51</v>
      </c>
      <c r="S29" s="116">
        <v>27.76</v>
      </c>
      <c r="T29" s="116">
        <v>27.81</v>
      </c>
      <c r="U29" s="116">
        <v>27.97</v>
      </c>
      <c r="V29" s="116">
        <v>27</v>
      </c>
      <c r="W29" s="116">
        <v>25.69</v>
      </c>
      <c r="X29" s="116">
        <v>26.8</v>
      </c>
      <c r="Y29" s="116">
        <v>27.05</v>
      </c>
      <c r="Z29" s="117">
        <f t="shared" si="0"/>
        <v>26.771666666666665</v>
      </c>
      <c r="AA29" s="118">
        <v>29.97</v>
      </c>
      <c r="AB29" s="119" t="s">
        <v>341</v>
      </c>
      <c r="AC29" s="118">
        <v>23.33</v>
      </c>
      <c r="AD29" s="120" t="s">
        <v>201</v>
      </c>
    </row>
    <row r="30" spans="1:30" ht="11.25" customHeight="1">
      <c r="A30" s="78">
        <v>28</v>
      </c>
      <c r="B30" s="116">
        <v>26.03</v>
      </c>
      <c r="C30" s="116">
        <v>25.85</v>
      </c>
      <c r="D30" s="116">
        <v>26.05</v>
      </c>
      <c r="E30" s="116">
        <v>25.78</v>
      </c>
      <c r="F30" s="116">
        <v>25.38</v>
      </c>
      <c r="G30" s="116">
        <v>26.02</v>
      </c>
      <c r="H30" s="116">
        <v>27.03</v>
      </c>
      <c r="I30" s="116">
        <v>28.81</v>
      </c>
      <c r="J30" s="116">
        <v>29.97</v>
      </c>
      <c r="K30" s="116">
        <v>29.39</v>
      </c>
      <c r="L30" s="116">
        <v>29.3</v>
      </c>
      <c r="M30" s="116">
        <v>28.6</v>
      </c>
      <c r="N30" s="116">
        <v>28.92</v>
      </c>
      <c r="O30" s="116">
        <v>29.04</v>
      </c>
      <c r="P30" s="116">
        <v>28.77</v>
      </c>
      <c r="Q30" s="116">
        <v>28.85</v>
      </c>
      <c r="R30" s="116">
        <v>28.05</v>
      </c>
      <c r="S30" s="116">
        <v>27.63</v>
      </c>
      <c r="T30" s="116">
        <v>28.47</v>
      </c>
      <c r="U30" s="116">
        <v>27.45</v>
      </c>
      <c r="V30" s="116">
        <v>26.88</v>
      </c>
      <c r="W30" s="116">
        <v>26.65</v>
      </c>
      <c r="X30" s="116">
        <v>26.06</v>
      </c>
      <c r="Y30" s="116">
        <v>25.79</v>
      </c>
      <c r="Z30" s="117">
        <f t="shared" si="0"/>
        <v>27.532083333333333</v>
      </c>
      <c r="AA30" s="118">
        <v>30.56</v>
      </c>
      <c r="AB30" s="119" t="s">
        <v>342</v>
      </c>
      <c r="AC30" s="118">
        <v>25.33</v>
      </c>
      <c r="AD30" s="120" t="s">
        <v>343</v>
      </c>
    </row>
    <row r="31" spans="1:30" ht="11.25" customHeight="1">
      <c r="A31" s="78">
        <v>29</v>
      </c>
      <c r="B31" s="116">
        <v>25.63</v>
      </c>
      <c r="C31" s="116">
        <v>25.55</v>
      </c>
      <c r="D31" s="116">
        <v>25.69</v>
      </c>
      <c r="E31" s="116">
        <v>25.79</v>
      </c>
      <c r="F31" s="116">
        <v>25.73</v>
      </c>
      <c r="G31" s="116">
        <v>25.41</v>
      </c>
      <c r="H31" s="116">
        <v>26.12</v>
      </c>
      <c r="I31" s="116">
        <v>28.03</v>
      </c>
      <c r="J31" s="116">
        <v>29.8</v>
      </c>
      <c r="K31" s="116">
        <v>29.32</v>
      </c>
      <c r="L31" s="116">
        <v>29.92</v>
      </c>
      <c r="M31" s="116">
        <v>30.66</v>
      </c>
      <c r="N31" s="116">
        <v>29.64</v>
      </c>
      <c r="O31" s="116">
        <v>29.72</v>
      </c>
      <c r="P31" s="116">
        <v>29.98</v>
      </c>
      <c r="Q31" s="116">
        <v>29.41</v>
      </c>
      <c r="R31" s="116">
        <v>28.69</v>
      </c>
      <c r="S31" s="116">
        <v>27.79</v>
      </c>
      <c r="T31" s="116">
        <v>27.4</v>
      </c>
      <c r="U31" s="116">
        <v>27.99</v>
      </c>
      <c r="V31" s="116">
        <v>27.18</v>
      </c>
      <c r="W31" s="116">
        <v>27.4</v>
      </c>
      <c r="X31" s="116">
        <v>27.01</v>
      </c>
      <c r="Y31" s="116">
        <v>26.71</v>
      </c>
      <c r="Z31" s="117">
        <f t="shared" si="0"/>
        <v>27.773750000000003</v>
      </c>
      <c r="AA31" s="118">
        <v>32.32</v>
      </c>
      <c r="AB31" s="119" t="s">
        <v>344</v>
      </c>
      <c r="AC31" s="118">
        <v>25.37</v>
      </c>
      <c r="AD31" s="120" t="s">
        <v>345</v>
      </c>
    </row>
    <row r="32" spans="1:30" ht="11.25" customHeight="1">
      <c r="A32" s="78">
        <v>30</v>
      </c>
      <c r="B32" s="116">
        <v>26.41</v>
      </c>
      <c r="C32" s="116">
        <v>26.19</v>
      </c>
      <c r="D32" s="116">
        <v>26.11</v>
      </c>
      <c r="E32" s="116">
        <v>25.88</v>
      </c>
      <c r="F32" s="116">
        <v>25.78</v>
      </c>
      <c r="G32" s="116">
        <v>26.34</v>
      </c>
      <c r="H32" s="116">
        <v>27.13</v>
      </c>
      <c r="I32" s="116">
        <v>29.11</v>
      </c>
      <c r="J32" s="116">
        <v>26.82</v>
      </c>
      <c r="K32" s="116">
        <v>26.8</v>
      </c>
      <c r="L32" s="116">
        <v>27.19</v>
      </c>
      <c r="M32" s="116">
        <v>29.27</v>
      </c>
      <c r="N32" s="116">
        <v>28.68</v>
      </c>
      <c r="O32" s="116">
        <v>29.09</v>
      </c>
      <c r="P32" s="116">
        <v>27.9</v>
      </c>
      <c r="Q32" s="116">
        <v>27.99</v>
      </c>
      <c r="R32" s="116">
        <v>27.08</v>
      </c>
      <c r="S32" s="116">
        <v>26.6</v>
      </c>
      <c r="T32" s="116">
        <v>26.39</v>
      </c>
      <c r="U32" s="116">
        <v>26.37</v>
      </c>
      <c r="V32" s="116">
        <v>26.08</v>
      </c>
      <c r="W32" s="116">
        <v>26.04</v>
      </c>
      <c r="X32" s="116">
        <v>25.6</v>
      </c>
      <c r="Y32" s="116">
        <v>25.18</v>
      </c>
      <c r="Z32" s="117">
        <f t="shared" si="0"/>
        <v>26.917916666666667</v>
      </c>
      <c r="AA32" s="118">
        <v>29.51</v>
      </c>
      <c r="AB32" s="119" t="s">
        <v>160</v>
      </c>
      <c r="AC32" s="118">
        <v>25.13</v>
      </c>
      <c r="AD32" s="120" t="s">
        <v>49</v>
      </c>
    </row>
    <row r="33" spans="1:30" ht="11.25" customHeight="1">
      <c r="A33" s="78">
        <v>31</v>
      </c>
      <c r="B33" s="116">
        <v>24.85</v>
      </c>
      <c r="C33" s="116">
        <v>24.46</v>
      </c>
      <c r="D33" s="116">
        <v>24.2</v>
      </c>
      <c r="E33" s="116">
        <v>24.08</v>
      </c>
      <c r="F33" s="116">
        <v>24.56</v>
      </c>
      <c r="G33" s="116">
        <v>25</v>
      </c>
      <c r="H33" s="116">
        <v>26.4</v>
      </c>
      <c r="I33" s="116">
        <v>27.35</v>
      </c>
      <c r="J33" s="116">
        <v>28.81</v>
      </c>
      <c r="K33" s="116">
        <v>28.65</v>
      </c>
      <c r="L33" s="116">
        <v>28.3</v>
      </c>
      <c r="M33" s="116">
        <v>28.1</v>
      </c>
      <c r="N33" s="116">
        <v>28.33</v>
      </c>
      <c r="O33" s="116">
        <v>27.9</v>
      </c>
      <c r="P33" s="116">
        <v>27.45</v>
      </c>
      <c r="Q33" s="116">
        <v>27.44</v>
      </c>
      <c r="R33" s="116">
        <v>26.91</v>
      </c>
      <c r="S33" s="116">
        <v>25.91</v>
      </c>
      <c r="T33" s="116">
        <v>25.41</v>
      </c>
      <c r="U33" s="116">
        <v>25.56</v>
      </c>
      <c r="V33" s="116">
        <v>25.78</v>
      </c>
      <c r="W33" s="116">
        <v>24.75</v>
      </c>
      <c r="X33" s="116">
        <v>25.11</v>
      </c>
      <c r="Y33" s="116">
        <v>25.14</v>
      </c>
      <c r="Z33" s="117">
        <f t="shared" si="0"/>
        <v>26.26875</v>
      </c>
      <c r="AA33" s="118">
        <v>29.61</v>
      </c>
      <c r="AB33" s="119" t="s">
        <v>346</v>
      </c>
      <c r="AC33" s="118">
        <v>23.95</v>
      </c>
      <c r="AD33" s="120" t="s">
        <v>347</v>
      </c>
    </row>
    <row r="34" spans="1:30" ht="15" customHeight="1">
      <c r="A34" s="79" t="s">
        <v>66</v>
      </c>
      <c r="B34" s="126">
        <f aca="true" t="shared" si="1" ref="B34:Y34">AVERAGE(B3:B33)</f>
        <v>21.864516129032257</v>
      </c>
      <c r="C34" s="126">
        <f t="shared" si="1"/>
        <v>21.779032258064518</v>
      </c>
      <c r="D34" s="126">
        <f t="shared" si="1"/>
        <v>21.73290322580646</v>
      </c>
      <c r="E34" s="126">
        <f t="shared" si="1"/>
        <v>21.574838709677422</v>
      </c>
      <c r="F34" s="126">
        <f t="shared" si="1"/>
        <v>21.450967741935482</v>
      </c>
      <c r="G34" s="126">
        <f t="shared" si="1"/>
        <v>21.931612903225805</v>
      </c>
      <c r="H34" s="126">
        <f t="shared" si="1"/>
        <v>22.988387096774193</v>
      </c>
      <c r="I34" s="126">
        <f t="shared" si="1"/>
        <v>24.237741935483868</v>
      </c>
      <c r="J34" s="126">
        <f t="shared" si="1"/>
        <v>24.883225806451613</v>
      </c>
      <c r="K34" s="126">
        <f t="shared" si="1"/>
        <v>25.596129032258062</v>
      </c>
      <c r="L34" s="126">
        <f t="shared" si="1"/>
        <v>25.883870967741935</v>
      </c>
      <c r="M34" s="126">
        <f t="shared" si="1"/>
        <v>25.658064516129027</v>
      </c>
      <c r="N34" s="126">
        <f t="shared" si="1"/>
        <v>25.456451612903226</v>
      </c>
      <c r="O34" s="126">
        <f t="shared" si="1"/>
        <v>25.455161290322582</v>
      </c>
      <c r="P34" s="126">
        <f t="shared" si="1"/>
        <v>25.246129032258068</v>
      </c>
      <c r="Q34" s="126">
        <f t="shared" si="1"/>
        <v>24.664838709677422</v>
      </c>
      <c r="R34" s="126">
        <f t="shared" si="1"/>
        <v>24.31677419354839</v>
      </c>
      <c r="S34" s="126">
        <f t="shared" si="1"/>
        <v>23.631935483870965</v>
      </c>
      <c r="T34" s="126">
        <f t="shared" si="1"/>
        <v>23.397419354838703</v>
      </c>
      <c r="U34" s="126">
        <f t="shared" si="1"/>
        <v>23.156129032258065</v>
      </c>
      <c r="V34" s="126">
        <f t="shared" si="1"/>
        <v>22.85806451612903</v>
      </c>
      <c r="W34" s="126">
        <f t="shared" si="1"/>
        <v>22.64322580645161</v>
      </c>
      <c r="X34" s="126">
        <f t="shared" si="1"/>
        <v>22.60225806451613</v>
      </c>
      <c r="Y34" s="126">
        <f t="shared" si="1"/>
        <v>22.348709677419357</v>
      </c>
      <c r="Z34" s="126">
        <f>AVERAGE(B3:Y33)</f>
        <v>23.556599462365586</v>
      </c>
      <c r="AA34" s="127">
        <f>AVERAGE(AA3:AA33)</f>
        <v>27.5741935483871</v>
      </c>
      <c r="AB34" s="128"/>
      <c r="AC34" s="127">
        <f>AVERAGE(AC3:AC33)</f>
        <v>20.584193548387105</v>
      </c>
      <c r="AD34" s="128"/>
    </row>
    <row r="35" ht="9.75" customHeight="1"/>
    <row r="36" spans="1:9" ht="11.25" customHeight="1">
      <c r="A36" s="67" t="s">
        <v>67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68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69</v>
      </c>
      <c r="B38" s="71"/>
      <c r="C38" s="71"/>
      <c r="D38" s="52">
        <f>COUNTIF(Z3:Z33,"&gt;=25")</f>
        <v>13</v>
      </c>
      <c r="E38" s="67"/>
      <c r="F38" s="67"/>
      <c r="G38" s="67"/>
      <c r="H38" s="67"/>
      <c r="I38" s="67"/>
    </row>
    <row r="39" spans="1:9" ht="11.25" customHeight="1">
      <c r="A39" s="68" t="s">
        <v>70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71</v>
      </c>
      <c r="B40" s="71"/>
      <c r="C40" s="71"/>
      <c r="D40" s="52">
        <f>COUNTIF(AC3:AC33,"&gt;=25")</f>
        <v>3</v>
      </c>
      <c r="E40" s="67"/>
      <c r="F40" s="67"/>
      <c r="G40" s="67"/>
      <c r="H40" s="67"/>
      <c r="I40" s="67"/>
    </row>
    <row r="41" spans="1:9" ht="11.25" customHeight="1">
      <c r="A41" s="68" t="s">
        <v>72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73</v>
      </c>
      <c r="B42" s="71"/>
      <c r="C42" s="71"/>
      <c r="D42" s="52">
        <f>COUNTIF(AA3:AA33,"&gt;=25")</f>
        <v>22</v>
      </c>
      <c r="E42" s="67"/>
      <c r="F42" s="67"/>
      <c r="G42" s="67"/>
      <c r="H42" s="67"/>
      <c r="I42" s="67"/>
    </row>
    <row r="43" spans="1:9" ht="11.25" customHeight="1">
      <c r="A43" s="72" t="s">
        <v>74</v>
      </c>
      <c r="B43" s="73"/>
      <c r="C43" s="73"/>
      <c r="D43" s="53">
        <f>COUNTIF(AA3:AA33,"&gt;=30")</f>
        <v>11</v>
      </c>
      <c r="E43" s="67"/>
      <c r="F43" s="67"/>
      <c r="G43" s="67"/>
      <c r="H43" s="67"/>
      <c r="I43" s="67"/>
    </row>
    <row r="44" spans="1:9" ht="11.25" customHeight="1">
      <c r="A44" s="67" t="s">
        <v>75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76</v>
      </c>
      <c r="B45" s="74"/>
      <c r="C45" s="74" t="s">
        <v>3</v>
      </c>
      <c r="D45" s="76" t="s">
        <v>6</v>
      </c>
      <c r="E45" s="67"/>
      <c r="F45" s="75" t="s">
        <v>77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35.71</v>
      </c>
      <c r="C46" s="106">
        <f>MATCH(B46,AA3:AA33,0)</f>
        <v>17</v>
      </c>
      <c r="D46" s="107" t="str">
        <f>INDEX(AB3:AB33,C46,1)</f>
        <v>11:25</v>
      </c>
      <c r="E46" s="121"/>
      <c r="F46" s="104"/>
      <c r="G46" s="105">
        <f>MIN(AC3:AC33)</f>
        <v>16.77</v>
      </c>
      <c r="H46" s="106">
        <f>MATCH(G46,AC3:AC33,0)</f>
        <v>1</v>
      </c>
      <c r="I46" s="107" t="str">
        <f>INDEX(AD3:AD33,H46,1)</f>
        <v>03:40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2012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25.01</v>
      </c>
      <c r="C3" s="116">
        <v>25.38</v>
      </c>
      <c r="D3" s="116">
        <v>24.8</v>
      </c>
      <c r="E3" s="116">
        <v>24.67</v>
      </c>
      <c r="F3" s="116">
        <v>24.11</v>
      </c>
      <c r="G3" s="116">
        <v>25.38</v>
      </c>
      <c r="H3" s="116">
        <v>26.4</v>
      </c>
      <c r="I3" s="116">
        <v>27.78</v>
      </c>
      <c r="J3" s="116">
        <v>27.96</v>
      </c>
      <c r="K3" s="116">
        <v>27.97</v>
      </c>
      <c r="L3" s="116">
        <v>28.36</v>
      </c>
      <c r="M3" s="116">
        <v>28.14</v>
      </c>
      <c r="N3" s="116">
        <v>27.96</v>
      </c>
      <c r="O3" s="116">
        <v>27.92</v>
      </c>
      <c r="P3" s="116">
        <v>27.23</v>
      </c>
      <c r="Q3" s="116">
        <v>26.84</v>
      </c>
      <c r="R3" s="116">
        <v>26.38</v>
      </c>
      <c r="S3" s="116">
        <v>25.74</v>
      </c>
      <c r="T3" s="116">
        <v>25.51</v>
      </c>
      <c r="U3" s="116">
        <v>25.28</v>
      </c>
      <c r="V3" s="116">
        <v>24.89</v>
      </c>
      <c r="W3" s="116">
        <v>25.78</v>
      </c>
      <c r="X3" s="116">
        <v>26.03</v>
      </c>
      <c r="Y3" s="116">
        <v>26.31</v>
      </c>
      <c r="Z3" s="117">
        <f aca="true" t="shared" si="0" ref="Z3:Z33">AVERAGE(B3:Y3)</f>
        <v>26.326249999999998</v>
      </c>
      <c r="AA3" s="118">
        <v>29.4</v>
      </c>
      <c r="AB3" s="119" t="s">
        <v>348</v>
      </c>
      <c r="AC3" s="118">
        <v>24.06</v>
      </c>
      <c r="AD3" s="120" t="s">
        <v>349</v>
      </c>
    </row>
    <row r="4" spans="1:30" ht="11.25" customHeight="1">
      <c r="A4" s="78">
        <v>2</v>
      </c>
      <c r="B4" s="116">
        <v>25.76</v>
      </c>
      <c r="C4" s="116">
        <v>25.65</v>
      </c>
      <c r="D4" s="116">
        <v>25.69</v>
      </c>
      <c r="E4" s="116">
        <v>25.27</v>
      </c>
      <c r="F4" s="116">
        <v>25.2</v>
      </c>
      <c r="G4" s="116">
        <v>25.79</v>
      </c>
      <c r="H4" s="116">
        <v>27.02</v>
      </c>
      <c r="I4" s="116">
        <v>28.47</v>
      </c>
      <c r="J4" s="116">
        <v>30.35</v>
      </c>
      <c r="K4" s="116">
        <v>29.07</v>
      </c>
      <c r="L4" s="116">
        <v>27.94</v>
      </c>
      <c r="M4" s="116">
        <v>27.93</v>
      </c>
      <c r="N4" s="116">
        <v>28.12</v>
      </c>
      <c r="O4" s="116">
        <v>27.28</v>
      </c>
      <c r="P4" s="116">
        <v>27.56</v>
      </c>
      <c r="Q4" s="116">
        <v>26.12</v>
      </c>
      <c r="R4" s="116">
        <v>25.81</v>
      </c>
      <c r="S4" s="121">
        <v>25.66</v>
      </c>
      <c r="T4" s="116">
        <v>25.33</v>
      </c>
      <c r="U4" s="116">
        <v>25.08</v>
      </c>
      <c r="V4" s="116">
        <v>24.84</v>
      </c>
      <c r="W4" s="116">
        <v>24.75</v>
      </c>
      <c r="X4" s="116">
        <v>25.17</v>
      </c>
      <c r="Y4" s="116">
        <v>24.91</v>
      </c>
      <c r="Z4" s="117">
        <f t="shared" si="0"/>
        <v>26.44875</v>
      </c>
      <c r="AA4" s="118">
        <v>30.77</v>
      </c>
      <c r="AB4" s="119" t="s">
        <v>252</v>
      </c>
      <c r="AC4" s="118">
        <v>24.56</v>
      </c>
      <c r="AD4" s="120" t="s">
        <v>350</v>
      </c>
    </row>
    <row r="5" spans="1:30" ht="11.25" customHeight="1">
      <c r="A5" s="78">
        <v>3</v>
      </c>
      <c r="B5" s="116">
        <v>25.31</v>
      </c>
      <c r="C5" s="116">
        <v>25.52</v>
      </c>
      <c r="D5" s="116">
        <v>25.14</v>
      </c>
      <c r="E5" s="116">
        <v>24.89</v>
      </c>
      <c r="F5" s="116">
        <v>25.17</v>
      </c>
      <c r="G5" s="116">
        <v>25.01</v>
      </c>
      <c r="H5" s="116">
        <v>25.68</v>
      </c>
      <c r="I5" s="116">
        <v>26.65</v>
      </c>
      <c r="J5" s="116">
        <v>27.33</v>
      </c>
      <c r="K5" s="116">
        <v>27.06</v>
      </c>
      <c r="L5" s="116">
        <v>27.03</v>
      </c>
      <c r="M5" s="116">
        <v>27.19</v>
      </c>
      <c r="N5" s="116">
        <v>27.55</v>
      </c>
      <c r="O5" s="116">
        <v>27.07</v>
      </c>
      <c r="P5" s="116">
        <v>28.1</v>
      </c>
      <c r="Q5" s="116">
        <v>27.34</v>
      </c>
      <c r="R5" s="116">
        <v>26.86</v>
      </c>
      <c r="S5" s="116">
        <v>25.55</v>
      </c>
      <c r="T5" s="116">
        <v>25.27</v>
      </c>
      <c r="U5" s="116">
        <v>24.83</v>
      </c>
      <c r="V5" s="116">
        <v>24.82</v>
      </c>
      <c r="W5" s="116">
        <v>24.62</v>
      </c>
      <c r="X5" s="116">
        <v>24.79</v>
      </c>
      <c r="Y5" s="116">
        <v>25.02</v>
      </c>
      <c r="Z5" s="117">
        <f t="shared" si="0"/>
        <v>25.991666666666664</v>
      </c>
      <c r="AA5" s="118">
        <v>28.64</v>
      </c>
      <c r="AB5" s="119" t="s">
        <v>160</v>
      </c>
      <c r="AC5" s="118">
        <v>24.13</v>
      </c>
      <c r="AD5" s="120" t="s">
        <v>351</v>
      </c>
    </row>
    <row r="6" spans="1:30" ht="11.25" customHeight="1">
      <c r="A6" s="78">
        <v>4</v>
      </c>
      <c r="B6" s="116">
        <v>24.81</v>
      </c>
      <c r="C6" s="116">
        <v>24.2</v>
      </c>
      <c r="D6" s="116">
        <v>24.01</v>
      </c>
      <c r="E6" s="116">
        <v>23.35</v>
      </c>
      <c r="F6" s="116">
        <v>23.51</v>
      </c>
      <c r="G6" s="116">
        <v>24.55</v>
      </c>
      <c r="H6" s="116">
        <v>25.62</v>
      </c>
      <c r="I6" s="116">
        <v>26.99</v>
      </c>
      <c r="J6" s="116">
        <v>27.14</v>
      </c>
      <c r="K6" s="116">
        <v>28.98</v>
      </c>
      <c r="L6" s="116">
        <v>28.01</v>
      </c>
      <c r="M6" s="116">
        <v>28.04</v>
      </c>
      <c r="N6" s="116">
        <v>28.06</v>
      </c>
      <c r="O6" s="116">
        <v>28.34</v>
      </c>
      <c r="P6" s="116">
        <v>27.74</v>
      </c>
      <c r="Q6" s="116">
        <v>27.41</v>
      </c>
      <c r="R6" s="116">
        <v>27.5</v>
      </c>
      <c r="S6" s="116">
        <v>26.4</v>
      </c>
      <c r="T6" s="116">
        <v>26.2</v>
      </c>
      <c r="U6" s="116">
        <v>25.92</v>
      </c>
      <c r="V6" s="116">
        <v>25.8</v>
      </c>
      <c r="W6" s="116">
        <v>26.17</v>
      </c>
      <c r="X6" s="116">
        <v>26.02</v>
      </c>
      <c r="Y6" s="116">
        <v>26.1</v>
      </c>
      <c r="Z6" s="117">
        <f t="shared" si="0"/>
        <v>26.286249999999995</v>
      </c>
      <c r="AA6" s="118">
        <v>29.44</v>
      </c>
      <c r="AB6" s="119" t="s">
        <v>186</v>
      </c>
      <c r="AC6" s="118">
        <v>22.85</v>
      </c>
      <c r="AD6" s="120" t="s">
        <v>204</v>
      </c>
    </row>
    <row r="7" spans="1:30" ht="11.25" customHeight="1">
      <c r="A7" s="78">
        <v>5</v>
      </c>
      <c r="B7" s="116">
        <v>25.83</v>
      </c>
      <c r="C7" s="116">
        <v>25.72</v>
      </c>
      <c r="D7" s="116">
        <v>25.64</v>
      </c>
      <c r="E7" s="116">
        <v>25.44</v>
      </c>
      <c r="F7" s="116">
        <v>25.68</v>
      </c>
      <c r="G7" s="116">
        <v>26.25</v>
      </c>
      <c r="H7" s="116">
        <v>26.98</v>
      </c>
      <c r="I7" s="116">
        <v>27.07</v>
      </c>
      <c r="J7" s="116">
        <v>26.11</v>
      </c>
      <c r="K7" s="116">
        <v>27.91</v>
      </c>
      <c r="L7" s="116">
        <v>29.14</v>
      </c>
      <c r="M7" s="116">
        <v>28.87</v>
      </c>
      <c r="N7" s="116">
        <v>28.15</v>
      </c>
      <c r="O7" s="116">
        <v>27.95</v>
      </c>
      <c r="P7" s="116">
        <v>27.64</v>
      </c>
      <c r="Q7" s="116">
        <v>27.36</v>
      </c>
      <c r="R7" s="116">
        <v>26.82</v>
      </c>
      <c r="S7" s="116">
        <v>26.2</v>
      </c>
      <c r="T7" s="116">
        <v>25.54</v>
      </c>
      <c r="U7" s="116">
        <v>26.04</v>
      </c>
      <c r="V7" s="116">
        <v>26.56</v>
      </c>
      <c r="W7" s="116">
        <v>26.67</v>
      </c>
      <c r="X7" s="116">
        <v>26.48</v>
      </c>
      <c r="Y7" s="116">
        <v>26.35</v>
      </c>
      <c r="Z7" s="117">
        <f t="shared" si="0"/>
        <v>26.766666666666662</v>
      </c>
      <c r="AA7" s="118">
        <v>29.88</v>
      </c>
      <c r="AB7" s="119" t="s">
        <v>17</v>
      </c>
      <c r="AC7" s="118">
        <v>25.33</v>
      </c>
      <c r="AD7" s="120" t="s">
        <v>352</v>
      </c>
    </row>
    <row r="8" spans="1:30" ht="11.25" customHeight="1">
      <c r="A8" s="78">
        <v>6</v>
      </c>
      <c r="B8" s="116">
        <v>25.86</v>
      </c>
      <c r="C8" s="116">
        <v>25.83</v>
      </c>
      <c r="D8" s="116">
        <v>25.65</v>
      </c>
      <c r="E8" s="116">
        <v>25.42</v>
      </c>
      <c r="F8" s="116">
        <v>24.68</v>
      </c>
      <c r="G8" s="116">
        <v>25.92</v>
      </c>
      <c r="H8" s="116">
        <v>26.05</v>
      </c>
      <c r="I8" s="116">
        <v>26.37</v>
      </c>
      <c r="J8" s="116">
        <v>26.95</v>
      </c>
      <c r="K8" s="116">
        <v>28.1</v>
      </c>
      <c r="L8" s="116">
        <v>28.26</v>
      </c>
      <c r="M8" s="116">
        <v>25.83</v>
      </c>
      <c r="N8" s="116">
        <v>25.37</v>
      </c>
      <c r="O8" s="116">
        <v>24.49</v>
      </c>
      <c r="P8" s="116">
        <v>26.26</v>
      </c>
      <c r="Q8" s="116">
        <v>25.16</v>
      </c>
      <c r="R8" s="116">
        <v>26.65</v>
      </c>
      <c r="S8" s="116">
        <v>27.03</v>
      </c>
      <c r="T8" s="116">
        <v>26.52</v>
      </c>
      <c r="U8" s="116">
        <v>25.51</v>
      </c>
      <c r="V8" s="116">
        <v>24.93</v>
      </c>
      <c r="W8" s="116">
        <v>24.54</v>
      </c>
      <c r="X8" s="116">
        <v>23.73</v>
      </c>
      <c r="Y8" s="116">
        <v>22.8</v>
      </c>
      <c r="Z8" s="117">
        <f t="shared" si="0"/>
        <v>25.746249999999993</v>
      </c>
      <c r="AA8" s="118">
        <v>28.53</v>
      </c>
      <c r="AB8" s="119" t="s">
        <v>171</v>
      </c>
      <c r="AC8" s="118">
        <v>22.7</v>
      </c>
      <c r="AD8" s="120" t="s">
        <v>31</v>
      </c>
    </row>
    <row r="9" spans="1:30" ht="11.25" customHeight="1">
      <c r="A9" s="78">
        <v>7</v>
      </c>
      <c r="B9" s="116">
        <v>21.93</v>
      </c>
      <c r="C9" s="116">
        <v>22.88</v>
      </c>
      <c r="D9" s="116">
        <v>22.89</v>
      </c>
      <c r="E9" s="116">
        <v>22.48</v>
      </c>
      <c r="F9" s="116">
        <v>22.02</v>
      </c>
      <c r="G9" s="116">
        <v>23.56</v>
      </c>
      <c r="H9" s="116">
        <v>25.09</v>
      </c>
      <c r="I9" s="116">
        <v>26.26</v>
      </c>
      <c r="J9" s="116">
        <v>26.63</v>
      </c>
      <c r="K9" s="116">
        <v>27.13</v>
      </c>
      <c r="L9" s="116">
        <v>27.54</v>
      </c>
      <c r="M9" s="116">
        <v>26.34</v>
      </c>
      <c r="N9" s="116">
        <v>26.17</v>
      </c>
      <c r="O9" s="116">
        <v>25.85</v>
      </c>
      <c r="P9" s="116">
        <v>25.3</v>
      </c>
      <c r="Q9" s="116">
        <v>25.24</v>
      </c>
      <c r="R9" s="116">
        <v>25.44</v>
      </c>
      <c r="S9" s="116">
        <v>25.27</v>
      </c>
      <c r="T9" s="116">
        <v>24.99</v>
      </c>
      <c r="U9" s="116">
        <v>24.91</v>
      </c>
      <c r="V9" s="116">
        <v>22.68</v>
      </c>
      <c r="W9" s="116">
        <v>22.31</v>
      </c>
      <c r="X9" s="116">
        <v>22</v>
      </c>
      <c r="Y9" s="116">
        <v>21.54</v>
      </c>
      <c r="Z9" s="117">
        <f t="shared" si="0"/>
        <v>24.435416666666665</v>
      </c>
      <c r="AA9" s="118">
        <v>28.08</v>
      </c>
      <c r="AB9" s="119" t="s">
        <v>353</v>
      </c>
      <c r="AC9" s="118">
        <v>21.47</v>
      </c>
      <c r="AD9" s="120" t="s">
        <v>354</v>
      </c>
    </row>
    <row r="10" spans="1:30" ht="11.25" customHeight="1">
      <c r="A10" s="78">
        <v>8</v>
      </c>
      <c r="B10" s="116">
        <v>21.57</v>
      </c>
      <c r="C10" s="116">
        <v>21.36</v>
      </c>
      <c r="D10" s="116">
        <v>20.62</v>
      </c>
      <c r="E10" s="116">
        <v>20.49</v>
      </c>
      <c r="F10" s="116">
        <v>20.14</v>
      </c>
      <c r="G10" s="116">
        <v>21.18</v>
      </c>
      <c r="H10" s="116">
        <v>21.7</v>
      </c>
      <c r="I10" s="116">
        <v>22.56</v>
      </c>
      <c r="J10" s="116">
        <v>23.29</v>
      </c>
      <c r="K10" s="116">
        <v>23.61</v>
      </c>
      <c r="L10" s="116">
        <v>23.04</v>
      </c>
      <c r="M10" s="116">
        <v>24.23</v>
      </c>
      <c r="N10" s="116">
        <v>23.24</v>
      </c>
      <c r="O10" s="116">
        <v>23.12</v>
      </c>
      <c r="P10" s="116">
        <v>22.82</v>
      </c>
      <c r="Q10" s="116">
        <v>22.72</v>
      </c>
      <c r="R10" s="116">
        <v>22.11</v>
      </c>
      <c r="S10" s="116">
        <v>21.45</v>
      </c>
      <c r="T10" s="116">
        <v>21.39</v>
      </c>
      <c r="U10" s="116">
        <v>21.31</v>
      </c>
      <c r="V10" s="116">
        <v>20.92</v>
      </c>
      <c r="W10" s="116">
        <v>20.91</v>
      </c>
      <c r="X10" s="116">
        <v>20.72</v>
      </c>
      <c r="Y10" s="116">
        <v>20.72</v>
      </c>
      <c r="Z10" s="117">
        <f t="shared" si="0"/>
        <v>21.88416666666667</v>
      </c>
      <c r="AA10" s="118">
        <v>24.95</v>
      </c>
      <c r="AB10" s="119" t="s">
        <v>229</v>
      </c>
      <c r="AC10" s="118">
        <v>20.12</v>
      </c>
      <c r="AD10" s="120" t="s">
        <v>355</v>
      </c>
    </row>
    <row r="11" spans="1:30" ht="11.25" customHeight="1">
      <c r="A11" s="78">
        <v>9</v>
      </c>
      <c r="B11" s="116">
        <v>20.48</v>
      </c>
      <c r="C11" s="116">
        <v>20.45</v>
      </c>
      <c r="D11" s="116">
        <v>20.31</v>
      </c>
      <c r="E11" s="116">
        <v>20.28</v>
      </c>
      <c r="F11" s="116">
        <v>19.36</v>
      </c>
      <c r="G11" s="116">
        <v>20.7</v>
      </c>
      <c r="H11" s="116">
        <v>22.86</v>
      </c>
      <c r="I11" s="116">
        <v>23.85</v>
      </c>
      <c r="J11" s="116">
        <v>24.13</v>
      </c>
      <c r="K11" s="116">
        <v>24.58</v>
      </c>
      <c r="L11" s="116">
        <v>24.16</v>
      </c>
      <c r="M11" s="116">
        <v>24.09</v>
      </c>
      <c r="N11" s="116">
        <v>24.33</v>
      </c>
      <c r="O11" s="116">
        <v>24.06</v>
      </c>
      <c r="P11" s="116">
        <v>23.03</v>
      </c>
      <c r="Q11" s="116">
        <v>23.17</v>
      </c>
      <c r="R11" s="116">
        <v>22.46</v>
      </c>
      <c r="S11" s="116">
        <v>22.05</v>
      </c>
      <c r="T11" s="116">
        <v>21.69</v>
      </c>
      <c r="U11" s="116">
        <v>21.22</v>
      </c>
      <c r="V11" s="116">
        <v>21.24</v>
      </c>
      <c r="W11" s="116">
        <v>21.15</v>
      </c>
      <c r="X11" s="116">
        <v>21.32</v>
      </c>
      <c r="Y11" s="116">
        <v>20.82</v>
      </c>
      <c r="Z11" s="117">
        <f t="shared" si="0"/>
        <v>22.157916666666665</v>
      </c>
      <c r="AA11" s="118">
        <v>25.15</v>
      </c>
      <c r="AB11" s="119" t="s">
        <v>144</v>
      </c>
      <c r="AC11" s="118">
        <v>18.94</v>
      </c>
      <c r="AD11" s="120" t="s">
        <v>51</v>
      </c>
    </row>
    <row r="12" spans="1:30" ht="11.25" customHeight="1">
      <c r="A12" s="82">
        <v>10</v>
      </c>
      <c r="B12" s="122">
        <v>20.62</v>
      </c>
      <c r="C12" s="122">
        <v>20.27</v>
      </c>
      <c r="D12" s="122">
        <v>20.33</v>
      </c>
      <c r="E12" s="122">
        <v>20.14</v>
      </c>
      <c r="F12" s="122">
        <v>19.56</v>
      </c>
      <c r="G12" s="122">
        <v>20.63</v>
      </c>
      <c r="H12" s="122">
        <v>21.86</v>
      </c>
      <c r="I12" s="122">
        <v>22.74</v>
      </c>
      <c r="J12" s="122">
        <v>23.83</v>
      </c>
      <c r="K12" s="122">
        <v>26.76</v>
      </c>
      <c r="L12" s="122">
        <v>26.07</v>
      </c>
      <c r="M12" s="122">
        <v>24.5</v>
      </c>
      <c r="N12" s="122">
        <v>24.86</v>
      </c>
      <c r="O12" s="122">
        <v>24.63</v>
      </c>
      <c r="P12" s="122">
        <v>25.26</v>
      </c>
      <c r="Q12" s="122">
        <v>24.94</v>
      </c>
      <c r="R12" s="122">
        <v>24.56</v>
      </c>
      <c r="S12" s="122">
        <v>24.67</v>
      </c>
      <c r="T12" s="122">
        <v>24.49</v>
      </c>
      <c r="U12" s="122">
        <v>24.51</v>
      </c>
      <c r="V12" s="122">
        <v>24.79</v>
      </c>
      <c r="W12" s="122">
        <v>25.08</v>
      </c>
      <c r="X12" s="122">
        <v>24.84</v>
      </c>
      <c r="Y12" s="122">
        <v>24.76</v>
      </c>
      <c r="Z12" s="123">
        <f t="shared" si="0"/>
        <v>23.52916666666667</v>
      </c>
      <c r="AA12" s="105">
        <v>27.83</v>
      </c>
      <c r="AB12" s="124" t="s">
        <v>186</v>
      </c>
      <c r="AC12" s="105">
        <v>19.41</v>
      </c>
      <c r="AD12" s="125" t="s">
        <v>63</v>
      </c>
    </row>
    <row r="13" spans="1:30" ht="11.25" customHeight="1">
      <c r="A13" s="78">
        <v>11</v>
      </c>
      <c r="B13" s="116">
        <v>24.71</v>
      </c>
      <c r="C13" s="116">
        <v>24.31</v>
      </c>
      <c r="D13" s="116">
        <v>24.18</v>
      </c>
      <c r="E13" s="116">
        <v>23.63</v>
      </c>
      <c r="F13" s="116">
        <v>23.7</v>
      </c>
      <c r="G13" s="116">
        <v>24.39</v>
      </c>
      <c r="H13" s="116">
        <v>25.26</v>
      </c>
      <c r="I13" s="116">
        <v>26.58</v>
      </c>
      <c r="J13" s="116">
        <v>27.6</v>
      </c>
      <c r="K13" s="116">
        <v>27.53</v>
      </c>
      <c r="L13" s="116">
        <v>27.19</v>
      </c>
      <c r="M13" s="116">
        <v>26.89</v>
      </c>
      <c r="N13" s="116">
        <v>26.25</v>
      </c>
      <c r="O13" s="116">
        <v>26.04</v>
      </c>
      <c r="P13" s="116">
        <v>28</v>
      </c>
      <c r="Q13" s="116">
        <v>26.49</v>
      </c>
      <c r="R13" s="116">
        <v>25.36</v>
      </c>
      <c r="S13" s="116">
        <v>25.41</v>
      </c>
      <c r="T13" s="116">
        <v>25.04</v>
      </c>
      <c r="U13" s="116">
        <v>24.86</v>
      </c>
      <c r="V13" s="116">
        <v>24.48</v>
      </c>
      <c r="W13" s="116">
        <v>24.4</v>
      </c>
      <c r="X13" s="116">
        <v>24.26</v>
      </c>
      <c r="Y13" s="116">
        <v>24.12</v>
      </c>
      <c r="Z13" s="117">
        <f t="shared" si="0"/>
        <v>25.445000000000004</v>
      </c>
      <c r="AA13" s="118">
        <v>28.52</v>
      </c>
      <c r="AB13" s="119" t="s">
        <v>356</v>
      </c>
      <c r="AC13" s="118">
        <v>23.33</v>
      </c>
      <c r="AD13" s="120" t="s">
        <v>357</v>
      </c>
    </row>
    <row r="14" spans="1:30" ht="11.25" customHeight="1">
      <c r="A14" s="78">
        <v>12</v>
      </c>
      <c r="B14" s="116">
        <v>24.21</v>
      </c>
      <c r="C14" s="116">
        <v>23.96</v>
      </c>
      <c r="D14" s="116">
        <v>24.21</v>
      </c>
      <c r="E14" s="116">
        <v>23.69</v>
      </c>
      <c r="F14" s="116">
        <v>23.64</v>
      </c>
      <c r="G14" s="116">
        <v>23.91</v>
      </c>
      <c r="H14" s="116">
        <v>24.02</v>
      </c>
      <c r="I14" s="116">
        <v>24.68</v>
      </c>
      <c r="J14" s="116">
        <v>25.33</v>
      </c>
      <c r="K14" s="116">
        <v>26.23</v>
      </c>
      <c r="L14" s="116">
        <v>26.78</v>
      </c>
      <c r="M14" s="116">
        <v>26</v>
      </c>
      <c r="N14" s="116">
        <v>25.68</v>
      </c>
      <c r="O14" s="116">
        <v>26.53</v>
      </c>
      <c r="P14" s="116">
        <v>26.72</v>
      </c>
      <c r="Q14" s="116">
        <v>26.82</v>
      </c>
      <c r="R14" s="116">
        <v>25.6</v>
      </c>
      <c r="S14" s="116">
        <v>26.2</v>
      </c>
      <c r="T14" s="116">
        <v>25.33</v>
      </c>
      <c r="U14" s="116">
        <v>25.07</v>
      </c>
      <c r="V14" s="116">
        <v>24.81</v>
      </c>
      <c r="W14" s="116">
        <v>24.98</v>
      </c>
      <c r="X14" s="116">
        <v>25.05</v>
      </c>
      <c r="Y14" s="116">
        <v>24.73</v>
      </c>
      <c r="Z14" s="117">
        <f t="shared" si="0"/>
        <v>25.174166666666665</v>
      </c>
      <c r="AA14" s="118">
        <v>27.74</v>
      </c>
      <c r="AB14" s="119" t="s">
        <v>186</v>
      </c>
      <c r="AC14" s="118">
        <v>23.52</v>
      </c>
      <c r="AD14" s="120" t="s">
        <v>339</v>
      </c>
    </row>
    <row r="15" spans="1:30" ht="11.25" customHeight="1">
      <c r="A15" s="78">
        <v>13</v>
      </c>
      <c r="B15" s="116">
        <v>24.73</v>
      </c>
      <c r="C15" s="116">
        <v>24.85</v>
      </c>
      <c r="D15" s="116">
        <v>24.92</v>
      </c>
      <c r="E15" s="116">
        <v>24.68</v>
      </c>
      <c r="F15" s="116">
        <v>25</v>
      </c>
      <c r="G15" s="116">
        <v>24.92</v>
      </c>
      <c r="H15" s="116">
        <v>25.07</v>
      </c>
      <c r="I15" s="116">
        <v>27</v>
      </c>
      <c r="J15" s="116">
        <v>27.7</v>
      </c>
      <c r="K15" s="116">
        <v>29.85</v>
      </c>
      <c r="L15" s="116">
        <v>28.43</v>
      </c>
      <c r="M15" s="116">
        <v>28.25</v>
      </c>
      <c r="N15" s="116">
        <v>31.67</v>
      </c>
      <c r="O15" s="116">
        <v>32.65</v>
      </c>
      <c r="P15" s="116">
        <v>32.83</v>
      </c>
      <c r="Q15" s="116">
        <v>32.28</v>
      </c>
      <c r="R15" s="116">
        <v>31.39</v>
      </c>
      <c r="S15" s="116">
        <v>30.12</v>
      </c>
      <c r="T15" s="116">
        <v>29.24</v>
      </c>
      <c r="U15" s="116">
        <v>28.6</v>
      </c>
      <c r="V15" s="116">
        <v>28.3</v>
      </c>
      <c r="W15" s="116">
        <v>28.07</v>
      </c>
      <c r="X15" s="116">
        <v>27.77</v>
      </c>
      <c r="Y15" s="116">
        <v>27.57</v>
      </c>
      <c r="Z15" s="117">
        <f t="shared" si="0"/>
        <v>28.16208333333334</v>
      </c>
      <c r="AA15" s="118">
        <v>33.52</v>
      </c>
      <c r="AB15" s="119" t="s">
        <v>358</v>
      </c>
      <c r="AC15" s="118">
        <v>24.13</v>
      </c>
      <c r="AD15" s="120" t="s">
        <v>359</v>
      </c>
    </row>
    <row r="16" spans="1:30" ht="11.25" customHeight="1">
      <c r="A16" s="78">
        <v>14</v>
      </c>
      <c r="B16" s="116">
        <v>27.3</v>
      </c>
      <c r="C16" s="116">
        <v>27.25</v>
      </c>
      <c r="D16" s="116">
        <v>27.21</v>
      </c>
      <c r="E16" s="116">
        <v>27.13</v>
      </c>
      <c r="F16" s="116">
        <v>26.82</v>
      </c>
      <c r="G16" s="116">
        <v>26.94</v>
      </c>
      <c r="H16" s="116">
        <v>26.95</v>
      </c>
      <c r="I16" s="116">
        <v>26.87</v>
      </c>
      <c r="J16" s="116">
        <v>26.48</v>
      </c>
      <c r="K16" s="116">
        <v>26.74</v>
      </c>
      <c r="L16" s="116">
        <v>26.42</v>
      </c>
      <c r="M16" s="116">
        <v>27.48</v>
      </c>
      <c r="N16" s="116">
        <v>28.51</v>
      </c>
      <c r="O16" s="116">
        <v>28.93</v>
      </c>
      <c r="P16" s="116">
        <v>29.01</v>
      </c>
      <c r="Q16" s="116">
        <v>28.43</v>
      </c>
      <c r="R16" s="116">
        <v>28</v>
      </c>
      <c r="S16" s="116">
        <v>26.93</v>
      </c>
      <c r="T16" s="116">
        <v>25.39</v>
      </c>
      <c r="U16" s="116">
        <v>24.77</v>
      </c>
      <c r="V16" s="116">
        <v>24.74</v>
      </c>
      <c r="W16" s="116">
        <v>24.8</v>
      </c>
      <c r="X16" s="116">
        <v>24.88</v>
      </c>
      <c r="Y16" s="116">
        <v>24.94</v>
      </c>
      <c r="Z16" s="117">
        <f t="shared" si="0"/>
        <v>26.78833333333333</v>
      </c>
      <c r="AA16" s="118">
        <v>29.53</v>
      </c>
      <c r="AB16" s="119" t="s">
        <v>360</v>
      </c>
      <c r="AC16" s="118">
        <v>24.34</v>
      </c>
      <c r="AD16" s="120" t="s">
        <v>361</v>
      </c>
    </row>
    <row r="17" spans="1:30" ht="11.25" customHeight="1">
      <c r="A17" s="78">
        <v>15</v>
      </c>
      <c r="B17" s="116">
        <v>24.93</v>
      </c>
      <c r="C17" s="116">
        <v>24.96</v>
      </c>
      <c r="D17" s="116">
        <v>24.9</v>
      </c>
      <c r="E17" s="116">
        <v>25.04</v>
      </c>
      <c r="F17" s="116">
        <v>25.04</v>
      </c>
      <c r="G17" s="116">
        <v>25.02</v>
      </c>
      <c r="H17" s="116">
        <v>24.57</v>
      </c>
      <c r="I17" s="116">
        <v>25.57</v>
      </c>
      <c r="J17" s="116">
        <v>26.92</v>
      </c>
      <c r="K17" s="116">
        <v>27.61</v>
      </c>
      <c r="L17" s="116">
        <v>27.32</v>
      </c>
      <c r="M17" s="116">
        <v>27.03</v>
      </c>
      <c r="N17" s="116">
        <v>27.32</v>
      </c>
      <c r="O17" s="116">
        <v>25.43</v>
      </c>
      <c r="P17" s="116">
        <v>26.7</v>
      </c>
      <c r="Q17" s="116">
        <v>25.29</v>
      </c>
      <c r="R17" s="116">
        <v>26.7</v>
      </c>
      <c r="S17" s="116">
        <v>25.56</v>
      </c>
      <c r="T17" s="116">
        <v>24.68</v>
      </c>
      <c r="U17" s="116">
        <v>23.99</v>
      </c>
      <c r="V17" s="116">
        <v>24.13</v>
      </c>
      <c r="W17" s="116">
        <v>23.85</v>
      </c>
      <c r="X17" s="116">
        <v>24.48</v>
      </c>
      <c r="Y17" s="116">
        <v>24.17</v>
      </c>
      <c r="Z17" s="117">
        <f t="shared" si="0"/>
        <v>25.46708333333333</v>
      </c>
      <c r="AA17" s="118">
        <v>28.56</v>
      </c>
      <c r="AB17" s="119" t="s">
        <v>362</v>
      </c>
      <c r="AC17" s="118">
        <v>23.76</v>
      </c>
      <c r="AD17" s="120" t="s">
        <v>363</v>
      </c>
    </row>
    <row r="18" spans="1:30" ht="11.25" customHeight="1">
      <c r="A18" s="78">
        <v>16</v>
      </c>
      <c r="B18" s="116">
        <v>24.76</v>
      </c>
      <c r="C18" s="116">
        <v>24.62</v>
      </c>
      <c r="D18" s="116">
        <v>24.64</v>
      </c>
      <c r="E18" s="116">
        <v>24.4</v>
      </c>
      <c r="F18" s="116">
        <v>24.1</v>
      </c>
      <c r="G18" s="116">
        <v>24.41</v>
      </c>
      <c r="H18" s="116">
        <v>26.36</v>
      </c>
      <c r="I18" s="116">
        <v>27.83</v>
      </c>
      <c r="J18" s="116">
        <v>28.72</v>
      </c>
      <c r="K18" s="116">
        <v>30.59</v>
      </c>
      <c r="L18" s="116">
        <v>31.67</v>
      </c>
      <c r="M18" s="116">
        <v>32.03</v>
      </c>
      <c r="N18" s="116">
        <v>29.98</v>
      </c>
      <c r="O18" s="116">
        <v>31.9</v>
      </c>
      <c r="P18" s="116">
        <v>32.54</v>
      </c>
      <c r="Q18" s="116">
        <v>31.2</v>
      </c>
      <c r="R18" s="116">
        <v>30.44</v>
      </c>
      <c r="S18" s="116">
        <v>29.07</v>
      </c>
      <c r="T18" s="116">
        <v>29.08</v>
      </c>
      <c r="U18" s="116">
        <v>29.08</v>
      </c>
      <c r="V18" s="116">
        <v>28.12</v>
      </c>
      <c r="W18" s="116">
        <v>27.34</v>
      </c>
      <c r="X18" s="116">
        <v>26.87</v>
      </c>
      <c r="Y18" s="116">
        <v>26.86</v>
      </c>
      <c r="Z18" s="117">
        <f t="shared" si="0"/>
        <v>28.19208333333334</v>
      </c>
      <c r="AA18" s="118">
        <v>33.47</v>
      </c>
      <c r="AB18" s="119" t="s">
        <v>36</v>
      </c>
      <c r="AC18" s="118">
        <v>23.78</v>
      </c>
      <c r="AD18" s="120" t="s">
        <v>364</v>
      </c>
    </row>
    <row r="19" spans="1:30" ht="11.25" customHeight="1">
      <c r="A19" s="78">
        <v>17</v>
      </c>
      <c r="B19" s="116">
        <v>26.11</v>
      </c>
      <c r="C19" s="116">
        <v>26.32</v>
      </c>
      <c r="D19" s="116">
        <v>26.44</v>
      </c>
      <c r="E19" s="116">
        <v>26.12</v>
      </c>
      <c r="F19" s="116">
        <v>25.8</v>
      </c>
      <c r="G19" s="116">
        <v>26.38</v>
      </c>
      <c r="H19" s="116">
        <v>26.84</v>
      </c>
      <c r="I19" s="116">
        <v>28.29</v>
      </c>
      <c r="J19" s="116">
        <v>30.22</v>
      </c>
      <c r="K19" s="116">
        <v>30.52</v>
      </c>
      <c r="L19" s="116">
        <v>31.36</v>
      </c>
      <c r="M19" s="116">
        <v>30.57</v>
      </c>
      <c r="N19" s="116">
        <v>29.14</v>
      </c>
      <c r="O19" s="116">
        <v>28.84</v>
      </c>
      <c r="P19" s="116">
        <v>27.44</v>
      </c>
      <c r="Q19" s="116">
        <v>27.38</v>
      </c>
      <c r="R19" s="116">
        <v>27.19</v>
      </c>
      <c r="S19" s="116">
        <v>26.71</v>
      </c>
      <c r="T19" s="116">
        <v>26.92</v>
      </c>
      <c r="U19" s="116">
        <v>26.89</v>
      </c>
      <c r="V19" s="116">
        <v>26.74</v>
      </c>
      <c r="W19" s="116">
        <v>25.87</v>
      </c>
      <c r="X19" s="116">
        <v>25.56</v>
      </c>
      <c r="Y19" s="116">
        <v>25.24</v>
      </c>
      <c r="Z19" s="117">
        <f t="shared" si="0"/>
        <v>27.453749999999996</v>
      </c>
      <c r="AA19" s="118">
        <v>31.73</v>
      </c>
      <c r="AB19" s="119" t="s">
        <v>365</v>
      </c>
      <c r="AC19" s="118">
        <v>25.18</v>
      </c>
      <c r="AD19" s="120" t="s">
        <v>325</v>
      </c>
    </row>
    <row r="20" spans="1:30" ht="11.25" customHeight="1">
      <c r="A20" s="78">
        <v>18</v>
      </c>
      <c r="B20" s="116">
        <v>25.36</v>
      </c>
      <c r="C20" s="116">
        <v>25.25</v>
      </c>
      <c r="D20" s="116">
        <v>25.14</v>
      </c>
      <c r="E20" s="116">
        <v>25.48</v>
      </c>
      <c r="F20" s="116">
        <v>25</v>
      </c>
      <c r="G20" s="116">
        <v>25.2</v>
      </c>
      <c r="H20" s="116">
        <v>25.56</v>
      </c>
      <c r="I20" s="116">
        <v>25.57</v>
      </c>
      <c r="J20" s="116">
        <v>26.84</v>
      </c>
      <c r="K20" s="116">
        <v>28.5</v>
      </c>
      <c r="L20" s="116">
        <v>26.81</v>
      </c>
      <c r="M20" s="116">
        <v>30.19</v>
      </c>
      <c r="N20" s="116">
        <v>30.47</v>
      </c>
      <c r="O20" s="116">
        <v>29.15</v>
      </c>
      <c r="P20" s="116">
        <v>27.97</v>
      </c>
      <c r="Q20" s="116">
        <v>27.5</v>
      </c>
      <c r="R20" s="116">
        <v>26.48</v>
      </c>
      <c r="S20" s="116">
        <v>26.25</v>
      </c>
      <c r="T20" s="116">
        <v>25.99</v>
      </c>
      <c r="U20" s="116">
        <v>25.79</v>
      </c>
      <c r="V20" s="116">
        <v>26.2</v>
      </c>
      <c r="W20" s="116">
        <v>25.96</v>
      </c>
      <c r="X20" s="116">
        <v>25.67</v>
      </c>
      <c r="Y20" s="116">
        <v>25.32</v>
      </c>
      <c r="Z20" s="117">
        <f t="shared" si="0"/>
        <v>26.568750000000005</v>
      </c>
      <c r="AA20" s="118">
        <v>31.3</v>
      </c>
      <c r="AB20" s="119" t="s">
        <v>366</v>
      </c>
      <c r="AC20" s="118">
        <v>24.84</v>
      </c>
      <c r="AD20" s="120" t="s">
        <v>197</v>
      </c>
    </row>
    <row r="21" spans="1:30" ht="11.25" customHeight="1">
      <c r="A21" s="78">
        <v>19</v>
      </c>
      <c r="B21" s="116">
        <v>24.98</v>
      </c>
      <c r="C21" s="116">
        <v>25.11</v>
      </c>
      <c r="D21" s="116">
        <v>24.89</v>
      </c>
      <c r="E21" s="116">
        <v>24.62</v>
      </c>
      <c r="F21" s="116">
        <v>24.14</v>
      </c>
      <c r="G21" s="116">
        <v>24.93</v>
      </c>
      <c r="H21" s="116">
        <v>26.15</v>
      </c>
      <c r="I21" s="116">
        <v>27.6</v>
      </c>
      <c r="J21" s="116">
        <v>28.07</v>
      </c>
      <c r="K21" s="116">
        <v>28.18</v>
      </c>
      <c r="L21" s="116">
        <v>28.59</v>
      </c>
      <c r="M21" s="116">
        <v>28.01</v>
      </c>
      <c r="N21" s="116">
        <v>27.86</v>
      </c>
      <c r="O21" s="116">
        <v>28</v>
      </c>
      <c r="P21" s="116">
        <v>27.36</v>
      </c>
      <c r="Q21" s="116">
        <v>27.29</v>
      </c>
      <c r="R21" s="116">
        <v>26.58</v>
      </c>
      <c r="S21" s="116">
        <v>26.31</v>
      </c>
      <c r="T21" s="116">
        <v>25.96</v>
      </c>
      <c r="U21" s="116">
        <v>25.74</v>
      </c>
      <c r="V21" s="116">
        <v>26.07</v>
      </c>
      <c r="W21" s="116">
        <v>25.51</v>
      </c>
      <c r="X21" s="116">
        <v>25.33</v>
      </c>
      <c r="Y21" s="116">
        <v>24.96</v>
      </c>
      <c r="Z21" s="117">
        <f t="shared" si="0"/>
        <v>26.343333333333337</v>
      </c>
      <c r="AA21" s="118">
        <v>29.39</v>
      </c>
      <c r="AB21" s="119" t="s">
        <v>367</v>
      </c>
      <c r="AC21" s="118">
        <v>23.97</v>
      </c>
      <c r="AD21" s="120" t="s">
        <v>339</v>
      </c>
    </row>
    <row r="22" spans="1:30" ht="11.25" customHeight="1">
      <c r="A22" s="82">
        <v>20</v>
      </c>
      <c r="B22" s="122">
        <v>24.64</v>
      </c>
      <c r="C22" s="122">
        <v>24.59</v>
      </c>
      <c r="D22" s="122">
        <v>24.17</v>
      </c>
      <c r="E22" s="122">
        <v>23.56</v>
      </c>
      <c r="F22" s="122">
        <v>22.66</v>
      </c>
      <c r="G22" s="122">
        <v>23.99</v>
      </c>
      <c r="H22" s="122">
        <v>25.53</v>
      </c>
      <c r="I22" s="122">
        <v>27.05</v>
      </c>
      <c r="J22" s="122">
        <v>28.84</v>
      </c>
      <c r="K22" s="122">
        <v>30.42</v>
      </c>
      <c r="L22" s="122">
        <v>28.18</v>
      </c>
      <c r="M22" s="122">
        <v>28.89</v>
      </c>
      <c r="N22" s="122">
        <v>27.81</v>
      </c>
      <c r="O22" s="122">
        <v>27.53</v>
      </c>
      <c r="P22" s="122">
        <v>27.89</v>
      </c>
      <c r="Q22" s="122">
        <v>27.88</v>
      </c>
      <c r="R22" s="122">
        <v>27.38</v>
      </c>
      <c r="S22" s="122">
        <v>26.74</v>
      </c>
      <c r="T22" s="122">
        <v>26.29</v>
      </c>
      <c r="U22" s="122">
        <v>26.41</v>
      </c>
      <c r="V22" s="122">
        <v>26.15</v>
      </c>
      <c r="W22" s="122">
        <v>25.99</v>
      </c>
      <c r="X22" s="122">
        <v>25.36</v>
      </c>
      <c r="Y22" s="122">
        <v>24.62</v>
      </c>
      <c r="Z22" s="123">
        <f t="shared" si="0"/>
        <v>26.357083333333335</v>
      </c>
      <c r="AA22" s="105">
        <v>31.4</v>
      </c>
      <c r="AB22" s="124" t="s">
        <v>226</v>
      </c>
      <c r="AC22" s="105">
        <v>22.58</v>
      </c>
      <c r="AD22" s="125" t="s">
        <v>343</v>
      </c>
    </row>
    <row r="23" spans="1:30" ht="11.25" customHeight="1">
      <c r="A23" s="78">
        <v>21</v>
      </c>
      <c r="B23" s="116">
        <v>24.51</v>
      </c>
      <c r="C23" s="116">
        <v>23.43</v>
      </c>
      <c r="D23" s="116">
        <v>23.02</v>
      </c>
      <c r="E23" s="116">
        <v>22.8</v>
      </c>
      <c r="F23" s="116">
        <v>22.59</v>
      </c>
      <c r="G23" s="116">
        <v>22.88</v>
      </c>
      <c r="H23" s="116">
        <v>24.63</v>
      </c>
      <c r="I23" s="116">
        <v>27.84</v>
      </c>
      <c r="J23" s="116">
        <v>29.5</v>
      </c>
      <c r="K23" s="116">
        <v>28.76</v>
      </c>
      <c r="L23" s="116">
        <v>30.03</v>
      </c>
      <c r="M23" s="116">
        <v>29.49</v>
      </c>
      <c r="N23" s="116">
        <v>28.07</v>
      </c>
      <c r="O23" s="116">
        <v>28.69</v>
      </c>
      <c r="P23" s="116">
        <v>29.16</v>
      </c>
      <c r="Q23" s="116">
        <v>28.53</v>
      </c>
      <c r="R23" s="116">
        <v>28.87</v>
      </c>
      <c r="S23" s="116">
        <v>28.4</v>
      </c>
      <c r="T23" s="116">
        <v>28.71</v>
      </c>
      <c r="U23" s="116">
        <v>28.6</v>
      </c>
      <c r="V23" s="116">
        <v>27.99</v>
      </c>
      <c r="W23" s="116">
        <v>27.83</v>
      </c>
      <c r="X23" s="116">
        <v>27.17</v>
      </c>
      <c r="Y23" s="116">
        <v>26.71</v>
      </c>
      <c r="Z23" s="117">
        <f t="shared" si="0"/>
        <v>27.008750000000003</v>
      </c>
      <c r="AA23" s="118">
        <v>30.77</v>
      </c>
      <c r="AB23" s="119" t="s">
        <v>368</v>
      </c>
      <c r="AC23" s="118">
        <v>22.46</v>
      </c>
      <c r="AD23" s="120" t="s">
        <v>369</v>
      </c>
    </row>
    <row r="24" spans="1:30" ht="11.25" customHeight="1">
      <c r="A24" s="78">
        <v>22</v>
      </c>
      <c r="B24" s="116">
        <v>26.3</v>
      </c>
      <c r="C24" s="116">
        <v>25.87</v>
      </c>
      <c r="D24" s="116">
        <v>25.67</v>
      </c>
      <c r="E24" s="116">
        <v>25.65</v>
      </c>
      <c r="F24" s="116">
        <v>24.45</v>
      </c>
      <c r="G24" s="116">
        <v>25.17</v>
      </c>
      <c r="H24" s="116">
        <v>26.43</v>
      </c>
      <c r="I24" s="116">
        <v>27.22</v>
      </c>
      <c r="J24" s="116">
        <v>28.1</v>
      </c>
      <c r="K24" s="116">
        <v>31.18</v>
      </c>
      <c r="L24" s="116">
        <v>33.3</v>
      </c>
      <c r="M24" s="116">
        <v>34.64</v>
      </c>
      <c r="N24" s="116">
        <v>29.29</v>
      </c>
      <c r="O24" s="116">
        <v>29.3</v>
      </c>
      <c r="P24" s="116">
        <v>29.48</v>
      </c>
      <c r="Q24" s="116">
        <v>28.64</v>
      </c>
      <c r="R24" s="116">
        <v>28.36</v>
      </c>
      <c r="S24" s="116">
        <v>26.96</v>
      </c>
      <c r="T24" s="116">
        <v>26.96</v>
      </c>
      <c r="U24" s="116">
        <v>27.35</v>
      </c>
      <c r="V24" s="116">
        <v>26.97</v>
      </c>
      <c r="W24" s="116">
        <v>26.64</v>
      </c>
      <c r="X24" s="116">
        <v>26.28</v>
      </c>
      <c r="Y24" s="116">
        <v>26.13</v>
      </c>
      <c r="Z24" s="117">
        <f t="shared" si="0"/>
        <v>27.764166666666668</v>
      </c>
      <c r="AA24" s="118">
        <v>35.12</v>
      </c>
      <c r="AB24" s="119" t="s">
        <v>81</v>
      </c>
      <c r="AC24" s="118">
        <v>24.24</v>
      </c>
      <c r="AD24" s="120" t="s">
        <v>224</v>
      </c>
    </row>
    <row r="25" spans="1:30" ht="11.25" customHeight="1">
      <c r="A25" s="78">
        <v>23</v>
      </c>
      <c r="B25" s="116">
        <v>25.88</v>
      </c>
      <c r="C25" s="116">
        <v>25.92</v>
      </c>
      <c r="D25" s="116">
        <v>25.09</v>
      </c>
      <c r="E25" s="116">
        <v>25.15</v>
      </c>
      <c r="F25" s="116">
        <v>23.91</v>
      </c>
      <c r="G25" s="116">
        <v>24.16</v>
      </c>
      <c r="H25" s="116">
        <v>26.17</v>
      </c>
      <c r="I25" s="116">
        <v>27.62</v>
      </c>
      <c r="J25" s="116">
        <v>28.6</v>
      </c>
      <c r="K25" s="116">
        <v>29.52</v>
      </c>
      <c r="L25" s="116">
        <v>28.46</v>
      </c>
      <c r="M25" s="116">
        <v>29.31</v>
      </c>
      <c r="N25" s="116">
        <v>28.79</v>
      </c>
      <c r="O25" s="116">
        <v>28.62</v>
      </c>
      <c r="P25" s="116">
        <v>28.97</v>
      </c>
      <c r="Q25" s="116">
        <v>27.75</v>
      </c>
      <c r="R25" s="116">
        <v>27.3</v>
      </c>
      <c r="S25" s="116">
        <v>26.23</v>
      </c>
      <c r="T25" s="116">
        <v>26.08</v>
      </c>
      <c r="U25" s="116">
        <v>26.66</v>
      </c>
      <c r="V25" s="116">
        <v>26.9</v>
      </c>
      <c r="W25" s="116">
        <v>26.72</v>
      </c>
      <c r="X25" s="116">
        <v>26.69</v>
      </c>
      <c r="Y25" s="116">
        <v>26.15</v>
      </c>
      <c r="Z25" s="117">
        <f t="shared" si="0"/>
        <v>26.943749999999998</v>
      </c>
      <c r="AA25" s="118">
        <v>30.5</v>
      </c>
      <c r="AB25" s="119" t="s">
        <v>370</v>
      </c>
      <c r="AC25" s="118">
        <v>23.72</v>
      </c>
      <c r="AD25" s="120" t="s">
        <v>141</v>
      </c>
    </row>
    <row r="26" spans="1:30" ht="11.25" customHeight="1">
      <c r="A26" s="78">
        <v>24</v>
      </c>
      <c r="B26" s="116">
        <v>25.47</v>
      </c>
      <c r="C26" s="116">
        <v>25.18</v>
      </c>
      <c r="D26" s="116">
        <v>25.42</v>
      </c>
      <c r="E26" s="116">
        <v>25.11</v>
      </c>
      <c r="F26" s="116">
        <v>24.05</v>
      </c>
      <c r="G26" s="116">
        <v>25</v>
      </c>
      <c r="H26" s="116">
        <v>26.3</v>
      </c>
      <c r="I26" s="116">
        <v>27.82</v>
      </c>
      <c r="J26" s="116">
        <v>28.95</v>
      </c>
      <c r="K26" s="116">
        <v>29.2</v>
      </c>
      <c r="L26" s="116">
        <v>29.31</v>
      </c>
      <c r="M26" s="116">
        <v>29.15</v>
      </c>
      <c r="N26" s="116">
        <v>28.58</v>
      </c>
      <c r="O26" s="116">
        <v>29.15</v>
      </c>
      <c r="P26" s="116">
        <v>28.44</v>
      </c>
      <c r="Q26" s="116">
        <v>28.56</v>
      </c>
      <c r="R26" s="116">
        <v>27.5</v>
      </c>
      <c r="S26" s="116">
        <v>27.09</v>
      </c>
      <c r="T26" s="116">
        <v>26.83</v>
      </c>
      <c r="U26" s="116">
        <v>26.57</v>
      </c>
      <c r="V26" s="116">
        <v>26.71</v>
      </c>
      <c r="W26" s="116">
        <v>26.45</v>
      </c>
      <c r="X26" s="116">
        <v>26.46</v>
      </c>
      <c r="Y26" s="116">
        <v>26.01</v>
      </c>
      <c r="Z26" s="117">
        <f t="shared" si="0"/>
        <v>27.054583333333337</v>
      </c>
      <c r="AA26" s="118">
        <v>30.31</v>
      </c>
      <c r="AB26" s="119" t="s">
        <v>371</v>
      </c>
      <c r="AC26" s="118">
        <v>23.84</v>
      </c>
      <c r="AD26" s="120" t="s">
        <v>110</v>
      </c>
    </row>
    <row r="27" spans="1:30" ht="11.25" customHeight="1">
      <c r="A27" s="78">
        <v>25</v>
      </c>
      <c r="B27" s="116">
        <v>25.72</v>
      </c>
      <c r="C27" s="116">
        <v>25.19</v>
      </c>
      <c r="D27" s="116">
        <v>24.26</v>
      </c>
      <c r="E27" s="116">
        <v>23.61</v>
      </c>
      <c r="F27" s="116">
        <v>23.35</v>
      </c>
      <c r="G27" s="116">
        <v>23.96</v>
      </c>
      <c r="H27" s="116">
        <v>25.5</v>
      </c>
      <c r="I27" s="116">
        <v>27.86</v>
      </c>
      <c r="J27" s="116">
        <v>29.47</v>
      </c>
      <c r="K27" s="116">
        <v>28.77</v>
      </c>
      <c r="L27" s="116">
        <v>28.58</v>
      </c>
      <c r="M27" s="116">
        <v>28.7</v>
      </c>
      <c r="N27" s="116">
        <v>28.72</v>
      </c>
      <c r="O27" s="116">
        <v>28.53</v>
      </c>
      <c r="P27" s="116">
        <v>28.37</v>
      </c>
      <c r="Q27" s="116">
        <v>28.29</v>
      </c>
      <c r="R27" s="116">
        <v>27.83</v>
      </c>
      <c r="S27" s="116">
        <v>27.16</v>
      </c>
      <c r="T27" s="116">
        <v>26.82</v>
      </c>
      <c r="U27" s="116">
        <v>26.9</v>
      </c>
      <c r="V27" s="116">
        <v>26.81</v>
      </c>
      <c r="W27" s="116">
        <v>26.47</v>
      </c>
      <c r="X27" s="116">
        <v>26.35</v>
      </c>
      <c r="Y27" s="116">
        <v>26.39</v>
      </c>
      <c r="Z27" s="117">
        <f t="shared" si="0"/>
        <v>26.81708333333333</v>
      </c>
      <c r="AA27" s="118">
        <v>31.31</v>
      </c>
      <c r="AB27" s="119" t="s">
        <v>372</v>
      </c>
      <c r="AC27" s="118">
        <v>23.24</v>
      </c>
      <c r="AD27" s="120" t="s">
        <v>108</v>
      </c>
    </row>
    <row r="28" spans="1:30" ht="11.25" customHeight="1">
      <c r="A28" s="78">
        <v>26</v>
      </c>
      <c r="B28" s="116">
        <v>26.09</v>
      </c>
      <c r="C28" s="116">
        <v>25.95</v>
      </c>
      <c r="D28" s="116">
        <v>25.55</v>
      </c>
      <c r="E28" s="116">
        <v>24.92</v>
      </c>
      <c r="F28" s="116">
        <v>24.88</v>
      </c>
      <c r="G28" s="116">
        <v>24.99</v>
      </c>
      <c r="H28" s="116">
        <v>26.56</v>
      </c>
      <c r="I28" s="116">
        <v>27.75</v>
      </c>
      <c r="J28" s="116">
        <v>28.21</v>
      </c>
      <c r="K28" s="116">
        <v>29.33</v>
      </c>
      <c r="L28" s="116">
        <v>28.91</v>
      </c>
      <c r="M28" s="116">
        <v>29.51</v>
      </c>
      <c r="N28" s="116">
        <v>28.54</v>
      </c>
      <c r="O28" s="116">
        <v>28.37</v>
      </c>
      <c r="P28" s="116">
        <v>28.37</v>
      </c>
      <c r="Q28" s="116">
        <v>28.01</v>
      </c>
      <c r="R28" s="116">
        <v>27.78</v>
      </c>
      <c r="S28" s="116">
        <v>27.32</v>
      </c>
      <c r="T28" s="116">
        <v>26.9</v>
      </c>
      <c r="U28" s="116">
        <v>26.63</v>
      </c>
      <c r="V28" s="116">
        <v>26.51</v>
      </c>
      <c r="W28" s="116">
        <v>26.53</v>
      </c>
      <c r="X28" s="116">
        <v>26.34</v>
      </c>
      <c r="Y28" s="116">
        <v>26.09</v>
      </c>
      <c r="Z28" s="117">
        <f t="shared" si="0"/>
        <v>27.085000000000004</v>
      </c>
      <c r="AA28" s="118">
        <v>30.36</v>
      </c>
      <c r="AB28" s="119" t="s">
        <v>236</v>
      </c>
      <c r="AC28" s="118">
        <v>24.41</v>
      </c>
      <c r="AD28" s="120" t="s">
        <v>373</v>
      </c>
    </row>
    <row r="29" spans="1:30" ht="11.25" customHeight="1">
      <c r="A29" s="78">
        <v>27</v>
      </c>
      <c r="B29" s="116">
        <v>25.38</v>
      </c>
      <c r="C29" s="116">
        <v>24.76</v>
      </c>
      <c r="D29" s="116">
        <v>24.03</v>
      </c>
      <c r="E29" s="116">
        <v>23.83</v>
      </c>
      <c r="F29" s="116">
        <v>23.62</v>
      </c>
      <c r="G29" s="116">
        <v>23.39</v>
      </c>
      <c r="H29" s="116">
        <v>25.18</v>
      </c>
      <c r="I29" s="116">
        <v>27.24</v>
      </c>
      <c r="J29" s="116">
        <v>29.29</v>
      </c>
      <c r="K29" s="116">
        <v>30.13</v>
      </c>
      <c r="L29" s="116">
        <v>28.99</v>
      </c>
      <c r="M29" s="116">
        <v>29.42</v>
      </c>
      <c r="N29" s="116">
        <v>29.06</v>
      </c>
      <c r="O29" s="116">
        <v>29.33</v>
      </c>
      <c r="P29" s="116">
        <v>28.33</v>
      </c>
      <c r="Q29" s="116">
        <v>28.44</v>
      </c>
      <c r="R29" s="116">
        <v>27.35</v>
      </c>
      <c r="S29" s="116">
        <v>27.29</v>
      </c>
      <c r="T29" s="116">
        <v>26.68</v>
      </c>
      <c r="U29" s="116">
        <v>27.17</v>
      </c>
      <c r="V29" s="116">
        <v>26.92</v>
      </c>
      <c r="W29" s="116">
        <v>26.49</v>
      </c>
      <c r="X29" s="116">
        <v>26.05</v>
      </c>
      <c r="Y29" s="116">
        <v>25.78</v>
      </c>
      <c r="Z29" s="117">
        <f t="shared" si="0"/>
        <v>26.839583333333334</v>
      </c>
      <c r="AA29" s="118">
        <v>31.91</v>
      </c>
      <c r="AB29" s="119" t="s">
        <v>226</v>
      </c>
      <c r="AC29" s="118">
        <v>23.24</v>
      </c>
      <c r="AD29" s="120" t="s">
        <v>147</v>
      </c>
    </row>
    <row r="30" spans="1:30" ht="11.25" customHeight="1">
      <c r="A30" s="78">
        <v>28</v>
      </c>
      <c r="B30" s="116">
        <v>25.52</v>
      </c>
      <c r="C30" s="116">
        <v>25.34</v>
      </c>
      <c r="D30" s="116">
        <v>24.95</v>
      </c>
      <c r="E30" s="116">
        <v>24.76</v>
      </c>
      <c r="F30" s="116">
        <v>24.38</v>
      </c>
      <c r="G30" s="116">
        <v>24.52</v>
      </c>
      <c r="H30" s="116">
        <v>26.02</v>
      </c>
      <c r="I30" s="116">
        <v>27.42</v>
      </c>
      <c r="J30" s="116">
        <v>28.97</v>
      </c>
      <c r="K30" s="116">
        <v>29.4</v>
      </c>
      <c r="L30" s="116">
        <v>29.24</v>
      </c>
      <c r="M30" s="116">
        <v>28.64</v>
      </c>
      <c r="N30" s="116">
        <v>28.71</v>
      </c>
      <c r="O30" s="116">
        <v>28.28</v>
      </c>
      <c r="P30" s="116">
        <v>27.56</v>
      </c>
      <c r="Q30" s="116">
        <v>27.4</v>
      </c>
      <c r="R30" s="116">
        <v>27.33</v>
      </c>
      <c r="S30" s="116">
        <v>26.85</v>
      </c>
      <c r="T30" s="116">
        <v>26.51</v>
      </c>
      <c r="U30" s="116">
        <v>26.84</v>
      </c>
      <c r="V30" s="116">
        <v>26.54</v>
      </c>
      <c r="W30" s="116">
        <v>25.89</v>
      </c>
      <c r="X30" s="116">
        <v>25.71</v>
      </c>
      <c r="Y30" s="116">
        <v>25.46</v>
      </c>
      <c r="Z30" s="117">
        <f t="shared" si="0"/>
        <v>26.76</v>
      </c>
      <c r="AA30" s="118">
        <v>30.45</v>
      </c>
      <c r="AB30" s="119" t="s">
        <v>308</v>
      </c>
      <c r="AC30" s="118">
        <v>23.82</v>
      </c>
      <c r="AD30" s="120" t="s">
        <v>355</v>
      </c>
    </row>
    <row r="31" spans="1:30" ht="11.25" customHeight="1">
      <c r="A31" s="78">
        <v>29</v>
      </c>
      <c r="B31" s="116">
        <v>25.2</v>
      </c>
      <c r="C31" s="116">
        <v>25.1</v>
      </c>
      <c r="D31" s="116">
        <v>24.81</v>
      </c>
      <c r="E31" s="116">
        <v>24.06</v>
      </c>
      <c r="F31" s="116">
        <v>23.55</v>
      </c>
      <c r="G31" s="116">
        <v>24.07</v>
      </c>
      <c r="H31" s="116">
        <v>25.1</v>
      </c>
      <c r="I31" s="116">
        <v>26.01</v>
      </c>
      <c r="J31" s="116">
        <v>27.66</v>
      </c>
      <c r="K31" s="116">
        <v>27.71</v>
      </c>
      <c r="L31" s="116">
        <v>28.52</v>
      </c>
      <c r="M31" s="116">
        <v>28.59</v>
      </c>
      <c r="N31" s="116">
        <v>28.17</v>
      </c>
      <c r="O31" s="116">
        <v>29.65</v>
      </c>
      <c r="P31" s="116">
        <v>28.47</v>
      </c>
      <c r="Q31" s="116">
        <v>28.19</v>
      </c>
      <c r="R31" s="116">
        <v>28.19</v>
      </c>
      <c r="S31" s="116">
        <v>27.41</v>
      </c>
      <c r="T31" s="116">
        <v>26.68</v>
      </c>
      <c r="U31" s="116">
        <v>27.91</v>
      </c>
      <c r="V31" s="116">
        <v>27.24</v>
      </c>
      <c r="W31" s="116">
        <v>26.96</v>
      </c>
      <c r="X31" s="116">
        <v>26.54</v>
      </c>
      <c r="Y31" s="116">
        <v>26.22</v>
      </c>
      <c r="Z31" s="117">
        <f t="shared" si="0"/>
        <v>26.750416666666666</v>
      </c>
      <c r="AA31" s="118">
        <v>30.14</v>
      </c>
      <c r="AB31" s="119" t="s">
        <v>374</v>
      </c>
      <c r="AC31" s="118">
        <v>23.13</v>
      </c>
      <c r="AD31" s="120" t="s">
        <v>355</v>
      </c>
    </row>
    <row r="32" spans="1:30" ht="11.25" customHeight="1">
      <c r="A32" s="78">
        <v>30</v>
      </c>
      <c r="B32" s="116">
        <v>25.72</v>
      </c>
      <c r="C32" s="116">
        <v>24.84</v>
      </c>
      <c r="D32" s="116">
        <v>24.48</v>
      </c>
      <c r="E32" s="116">
        <v>24.57</v>
      </c>
      <c r="F32" s="116">
        <v>24.05</v>
      </c>
      <c r="G32" s="116">
        <v>23.96</v>
      </c>
      <c r="H32" s="116">
        <v>25.52</v>
      </c>
      <c r="I32" s="116">
        <v>28.06</v>
      </c>
      <c r="J32" s="116">
        <v>28.86</v>
      </c>
      <c r="K32" s="116">
        <v>28.64</v>
      </c>
      <c r="L32" s="116">
        <v>29.38</v>
      </c>
      <c r="M32" s="116">
        <v>29.29</v>
      </c>
      <c r="N32" s="116">
        <v>28.41</v>
      </c>
      <c r="O32" s="116">
        <v>28.09</v>
      </c>
      <c r="P32" s="116">
        <v>27.83</v>
      </c>
      <c r="Q32" s="116">
        <v>28.04</v>
      </c>
      <c r="R32" s="116">
        <v>27.48</v>
      </c>
      <c r="S32" s="116">
        <v>26.86</v>
      </c>
      <c r="T32" s="116">
        <v>26.58</v>
      </c>
      <c r="U32" s="116">
        <v>26.46</v>
      </c>
      <c r="V32" s="116">
        <v>26.24</v>
      </c>
      <c r="W32" s="116">
        <v>26.05</v>
      </c>
      <c r="X32" s="116">
        <v>25.68</v>
      </c>
      <c r="Y32" s="116">
        <v>24.95</v>
      </c>
      <c r="Z32" s="117">
        <f t="shared" si="0"/>
        <v>26.668333333333333</v>
      </c>
      <c r="AA32" s="118">
        <v>29.75</v>
      </c>
      <c r="AB32" s="119" t="s">
        <v>98</v>
      </c>
      <c r="AC32" s="118">
        <v>23.63</v>
      </c>
      <c r="AD32" s="120" t="s">
        <v>375</v>
      </c>
    </row>
    <row r="33" spans="1:30" ht="11.25" customHeight="1">
      <c r="A33" s="78">
        <v>31</v>
      </c>
      <c r="B33" s="116">
        <v>25.08</v>
      </c>
      <c r="C33" s="116">
        <v>25.58</v>
      </c>
      <c r="D33" s="116">
        <v>25.61</v>
      </c>
      <c r="E33" s="116">
        <v>24.72</v>
      </c>
      <c r="F33" s="116">
        <v>25.54</v>
      </c>
      <c r="G33" s="116">
        <v>25.31</v>
      </c>
      <c r="H33" s="116">
        <v>26.06</v>
      </c>
      <c r="I33" s="116">
        <v>26.49</v>
      </c>
      <c r="J33" s="116">
        <v>27.1</v>
      </c>
      <c r="K33" s="116">
        <v>27.95</v>
      </c>
      <c r="L33" s="116">
        <v>28.68</v>
      </c>
      <c r="M33" s="116">
        <v>28.83</v>
      </c>
      <c r="N33" s="116">
        <v>28.21</v>
      </c>
      <c r="O33" s="116">
        <v>27.9</v>
      </c>
      <c r="P33" s="116">
        <v>27.8</v>
      </c>
      <c r="Q33" s="116">
        <v>27.3</v>
      </c>
      <c r="R33" s="116">
        <v>26.71</v>
      </c>
      <c r="S33" s="116">
        <v>25.89</v>
      </c>
      <c r="T33" s="116">
        <v>25.74</v>
      </c>
      <c r="U33" s="116">
        <v>25.58</v>
      </c>
      <c r="V33" s="116">
        <v>25.55</v>
      </c>
      <c r="W33" s="116">
        <v>25.39</v>
      </c>
      <c r="X33" s="116">
        <v>25.65</v>
      </c>
      <c r="Y33" s="116">
        <v>25.39</v>
      </c>
      <c r="Z33" s="117">
        <f t="shared" si="0"/>
        <v>26.41916666666666</v>
      </c>
      <c r="AA33" s="118">
        <v>29.78</v>
      </c>
      <c r="AB33" s="119" t="s">
        <v>376</v>
      </c>
      <c r="AC33" s="118">
        <v>24.36</v>
      </c>
      <c r="AD33" s="120" t="s">
        <v>377</v>
      </c>
    </row>
    <row r="34" spans="1:30" ht="15" customHeight="1">
      <c r="A34" s="79" t="s">
        <v>66</v>
      </c>
      <c r="B34" s="126">
        <f aca="true" t="shared" si="1" ref="B34:Y34">AVERAGE(B3:B33)</f>
        <v>24.831612903225814</v>
      </c>
      <c r="C34" s="126">
        <f t="shared" si="1"/>
        <v>24.698064516129037</v>
      </c>
      <c r="D34" s="126">
        <f t="shared" si="1"/>
        <v>24.47322580645161</v>
      </c>
      <c r="E34" s="126">
        <f t="shared" si="1"/>
        <v>24.192258064516132</v>
      </c>
      <c r="F34" s="126">
        <f t="shared" si="1"/>
        <v>23.861290322580643</v>
      </c>
      <c r="G34" s="126">
        <f t="shared" si="1"/>
        <v>24.40225806451613</v>
      </c>
      <c r="H34" s="126">
        <f t="shared" si="1"/>
        <v>25.45290322580644</v>
      </c>
      <c r="I34" s="126">
        <f t="shared" si="1"/>
        <v>26.680967741935483</v>
      </c>
      <c r="J34" s="126">
        <f t="shared" si="1"/>
        <v>27.58548387096775</v>
      </c>
      <c r="K34" s="126">
        <f t="shared" si="1"/>
        <v>28.32032258064516</v>
      </c>
      <c r="L34" s="126">
        <f t="shared" si="1"/>
        <v>28.248387096774188</v>
      </c>
      <c r="M34" s="126">
        <f t="shared" si="1"/>
        <v>28.260322580645155</v>
      </c>
      <c r="N34" s="126">
        <f t="shared" si="1"/>
        <v>27.84032258064516</v>
      </c>
      <c r="O34" s="126">
        <f t="shared" si="1"/>
        <v>27.794193548387096</v>
      </c>
      <c r="P34" s="126">
        <f t="shared" si="1"/>
        <v>27.747741935483873</v>
      </c>
      <c r="Q34" s="126">
        <f t="shared" si="1"/>
        <v>27.290645161290318</v>
      </c>
      <c r="R34" s="126">
        <f t="shared" si="1"/>
        <v>26.91645161290323</v>
      </c>
      <c r="S34" s="126">
        <f t="shared" si="1"/>
        <v>26.34774193548387</v>
      </c>
      <c r="T34" s="126">
        <f t="shared" si="1"/>
        <v>25.97870967741936</v>
      </c>
      <c r="U34" s="126">
        <f t="shared" si="1"/>
        <v>25.886451612903226</v>
      </c>
      <c r="V34" s="126">
        <f t="shared" si="1"/>
        <v>25.66419354838709</v>
      </c>
      <c r="W34" s="126">
        <f t="shared" si="1"/>
        <v>25.48935483870968</v>
      </c>
      <c r="X34" s="126">
        <f t="shared" si="1"/>
        <v>25.330645161290324</v>
      </c>
      <c r="Y34" s="126">
        <f t="shared" si="1"/>
        <v>25.06903225806452</v>
      </c>
      <c r="Z34" s="126">
        <f>AVERAGE(B3:Y33)</f>
        <v>26.181774193548403</v>
      </c>
      <c r="AA34" s="127">
        <f>AVERAGE(AA3:AA33)</f>
        <v>29.942903225806443</v>
      </c>
      <c r="AB34" s="128"/>
      <c r="AC34" s="127">
        <f>AVERAGE(AC3:AC33)</f>
        <v>23.325483870967744</v>
      </c>
      <c r="AD34" s="128"/>
    </row>
    <row r="35" ht="9.75" customHeight="1"/>
    <row r="36" spans="1:9" ht="11.25" customHeight="1">
      <c r="A36" s="67" t="s">
        <v>67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68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69</v>
      </c>
      <c r="B38" s="71"/>
      <c r="C38" s="71"/>
      <c r="D38" s="52">
        <f>COUNTIF(Z3:Z33,"&gt;=25")</f>
        <v>27</v>
      </c>
      <c r="E38" s="67"/>
      <c r="F38" s="67"/>
      <c r="G38" s="67"/>
      <c r="H38" s="67"/>
      <c r="I38" s="67"/>
    </row>
    <row r="39" spans="1:9" ht="11.25" customHeight="1">
      <c r="A39" s="68" t="s">
        <v>70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71</v>
      </c>
      <c r="B40" s="71"/>
      <c r="C40" s="71"/>
      <c r="D40" s="52">
        <f>COUNTIF(AC3:AC33,"&gt;=25")</f>
        <v>2</v>
      </c>
      <c r="E40" s="67"/>
      <c r="F40" s="67"/>
      <c r="G40" s="67"/>
      <c r="H40" s="67"/>
      <c r="I40" s="67"/>
    </row>
    <row r="41" spans="1:9" ht="11.25" customHeight="1">
      <c r="A41" s="68" t="s">
        <v>72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73</v>
      </c>
      <c r="B42" s="71"/>
      <c r="C42" s="71"/>
      <c r="D42" s="52">
        <f>COUNTIF(AA3:AA33,"&gt;=25")</f>
        <v>30</v>
      </c>
      <c r="E42" s="67"/>
      <c r="F42" s="67"/>
      <c r="G42" s="67"/>
      <c r="H42" s="67"/>
      <c r="I42" s="67"/>
    </row>
    <row r="43" spans="1:9" ht="11.25" customHeight="1">
      <c r="A43" s="72" t="s">
        <v>74</v>
      </c>
      <c r="B43" s="73"/>
      <c r="C43" s="73"/>
      <c r="D43" s="53">
        <f>COUNTIF(AA3:AA33,"&gt;=30")</f>
        <v>15</v>
      </c>
      <c r="E43" s="67"/>
      <c r="F43" s="67"/>
      <c r="G43" s="67"/>
      <c r="H43" s="67"/>
      <c r="I43" s="67"/>
    </row>
    <row r="44" spans="1:9" ht="11.25" customHeight="1">
      <c r="A44" s="67" t="s">
        <v>75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76</v>
      </c>
      <c r="B45" s="74"/>
      <c r="C45" s="74" t="s">
        <v>3</v>
      </c>
      <c r="D45" s="76" t="s">
        <v>6</v>
      </c>
      <c r="E45" s="67"/>
      <c r="F45" s="75" t="s">
        <v>77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35.12</v>
      </c>
      <c r="C46" s="106">
        <f>MATCH(B46,AA3:AA33,0)</f>
        <v>22</v>
      </c>
      <c r="D46" s="107" t="str">
        <f>INDEX(AB3:AB33,C46,1)</f>
        <v>12:09</v>
      </c>
      <c r="E46" s="121"/>
      <c r="F46" s="104"/>
      <c r="G46" s="105">
        <f>MIN(AC3:AC33)</f>
        <v>18.94</v>
      </c>
      <c r="H46" s="106">
        <f>MATCH(G46,AC3:AC33,0)</f>
        <v>9</v>
      </c>
      <c r="I46" s="107" t="str">
        <f>INDEX(AD3:AD33,H46,1)</f>
        <v>05:18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2012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25.14</v>
      </c>
      <c r="C3" s="116">
        <v>24.86</v>
      </c>
      <c r="D3" s="116">
        <v>24.79</v>
      </c>
      <c r="E3" s="116">
        <v>24.77</v>
      </c>
      <c r="F3" s="116">
        <v>24.37</v>
      </c>
      <c r="G3" s="116">
        <v>25.07</v>
      </c>
      <c r="H3" s="116">
        <v>26.11</v>
      </c>
      <c r="I3" s="116">
        <v>26.18</v>
      </c>
      <c r="J3" s="116">
        <v>26.6</v>
      </c>
      <c r="K3" s="116">
        <v>27.16</v>
      </c>
      <c r="L3" s="116">
        <v>27.23</v>
      </c>
      <c r="M3" s="116">
        <v>27.06</v>
      </c>
      <c r="N3" s="116">
        <v>27.81</v>
      </c>
      <c r="O3" s="116">
        <v>28.43</v>
      </c>
      <c r="P3" s="116">
        <v>27.26</v>
      </c>
      <c r="Q3" s="116">
        <v>27.15</v>
      </c>
      <c r="R3" s="116">
        <v>26.63</v>
      </c>
      <c r="S3" s="116">
        <v>25.17</v>
      </c>
      <c r="T3" s="116">
        <v>25.2</v>
      </c>
      <c r="U3" s="116">
        <v>25.77</v>
      </c>
      <c r="V3" s="116">
        <v>25.85</v>
      </c>
      <c r="W3" s="116">
        <v>23.92</v>
      </c>
      <c r="X3" s="116">
        <v>24.16</v>
      </c>
      <c r="Y3" s="116">
        <v>23.82</v>
      </c>
      <c r="Z3" s="117">
        <f aca="true" t="shared" si="0" ref="Z3:Z32">AVERAGE(B3:Y3)</f>
        <v>25.854583333333334</v>
      </c>
      <c r="AA3" s="118">
        <v>28.98</v>
      </c>
      <c r="AB3" s="119" t="s">
        <v>378</v>
      </c>
      <c r="AC3" s="118">
        <v>23.64</v>
      </c>
      <c r="AD3" s="120" t="s">
        <v>301</v>
      </c>
    </row>
    <row r="4" spans="1:30" ht="11.25" customHeight="1">
      <c r="A4" s="78">
        <v>2</v>
      </c>
      <c r="B4" s="116">
        <v>24.16</v>
      </c>
      <c r="C4" s="116">
        <v>24.41</v>
      </c>
      <c r="D4" s="116">
        <v>24.57</v>
      </c>
      <c r="E4" s="116">
        <v>24.86</v>
      </c>
      <c r="F4" s="116">
        <v>24.63</v>
      </c>
      <c r="G4" s="116">
        <v>23.99</v>
      </c>
      <c r="H4" s="116">
        <v>24.31</v>
      </c>
      <c r="I4" s="116">
        <v>24.35</v>
      </c>
      <c r="J4" s="116">
        <v>25.21</v>
      </c>
      <c r="K4" s="116">
        <v>24.08</v>
      </c>
      <c r="L4" s="116">
        <v>26.4</v>
      </c>
      <c r="M4" s="116">
        <v>28.24</v>
      </c>
      <c r="N4" s="116">
        <v>27.31</v>
      </c>
      <c r="O4" s="116">
        <v>25.65</v>
      </c>
      <c r="P4" s="116">
        <v>26.91</v>
      </c>
      <c r="Q4" s="116">
        <v>25.45</v>
      </c>
      <c r="R4" s="116">
        <v>24.96</v>
      </c>
      <c r="S4" s="121">
        <v>24.2</v>
      </c>
      <c r="T4" s="116">
        <v>24.44</v>
      </c>
      <c r="U4" s="116">
        <v>23.91</v>
      </c>
      <c r="V4" s="116">
        <v>23.92</v>
      </c>
      <c r="W4" s="116">
        <v>24.2</v>
      </c>
      <c r="X4" s="116">
        <v>22.87</v>
      </c>
      <c r="Y4" s="116">
        <v>22.73</v>
      </c>
      <c r="Z4" s="117">
        <f t="shared" si="0"/>
        <v>24.823333333333334</v>
      </c>
      <c r="AA4" s="118">
        <v>28.79</v>
      </c>
      <c r="AB4" s="119" t="s">
        <v>270</v>
      </c>
      <c r="AC4" s="118">
        <v>22.57</v>
      </c>
      <c r="AD4" s="120" t="s">
        <v>49</v>
      </c>
    </row>
    <row r="5" spans="1:30" ht="11.25" customHeight="1">
      <c r="A5" s="78">
        <v>3</v>
      </c>
      <c r="B5" s="116">
        <v>22.89</v>
      </c>
      <c r="C5" s="116">
        <v>22.94</v>
      </c>
      <c r="D5" s="116">
        <v>23.02</v>
      </c>
      <c r="E5" s="116">
        <v>23.12</v>
      </c>
      <c r="F5" s="116">
        <v>23.06</v>
      </c>
      <c r="G5" s="116">
        <v>23.21</v>
      </c>
      <c r="H5" s="116">
        <v>23.88</v>
      </c>
      <c r="I5" s="116">
        <v>25.74</v>
      </c>
      <c r="J5" s="116">
        <v>26.79</v>
      </c>
      <c r="K5" s="116">
        <v>26.61</v>
      </c>
      <c r="L5" s="116">
        <v>27.97</v>
      </c>
      <c r="M5" s="116">
        <v>27.95</v>
      </c>
      <c r="N5" s="116">
        <v>26.56</v>
      </c>
      <c r="O5" s="116">
        <v>27.61</v>
      </c>
      <c r="P5" s="116">
        <v>26.99</v>
      </c>
      <c r="Q5" s="116">
        <v>26.14</v>
      </c>
      <c r="R5" s="116">
        <v>26.01</v>
      </c>
      <c r="S5" s="116">
        <v>25.73</v>
      </c>
      <c r="T5" s="116">
        <v>25.25</v>
      </c>
      <c r="U5" s="116">
        <v>24.84</v>
      </c>
      <c r="V5" s="116">
        <v>24.29</v>
      </c>
      <c r="W5" s="116">
        <v>24.09</v>
      </c>
      <c r="X5" s="116">
        <v>23.6</v>
      </c>
      <c r="Y5" s="116">
        <v>23.37</v>
      </c>
      <c r="Z5" s="117">
        <f t="shared" si="0"/>
        <v>25.06916666666667</v>
      </c>
      <c r="AA5" s="118">
        <v>29.14</v>
      </c>
      <c r="AB5" s="119" t="s">
        <v>15</v>
      </c>
      <c r="AC5" s="118">
        <v>22.5</v>
      </c>
      <c r="AD5" s="120" t="s">
        <v>379</v>
      </c>
    </row>
    <row r="6" spans="1:30" ht="11.25" customHeight="1">
      <c r="A6" s="78">
        <v>4</v>
      </c>
      <c r="B6" s="116">
        <v>22.96</v>
      </c>
      <c r="C6" s="116">
        <v>23.29</v>
      </c>
      <c r="D6" s="116">
        <v>23.01</v>
      </c>
      <c r="E6" s="116">
        <v>23.04</v>
      </c>
      <c r="F6" s="116">
        <v>22.92</v>
      </c>
      <c r="G6" s="116">
        <v>23.29</v>
      </c>
      <c r="H6" s="116">
        <v>23.32</v>
      </c>
      <c r="I6" s="116">
        <v>24.19</v>
      </c>
      <c r="J6" s="116">
        <v>25.67</v>
      </c>
      <c r="K6" s="116">
        <v>26.11</v>
      </c>
      <c r="L6" s="116">
        <v>27.55</v>
      </c>
      <c r="M6" s="116">
        <v>27.75</v>
      </c>
      <c r="N6" s="116">
        <v>26.91</v>
      </c>
      <c r="O6" s="116">
        <v>27.4</v>
      </c>
      <c r="P6" s="116">
        <v>27.24</v>
      </c>
      <c r="Q6" s="116">
        <v>26.68</v>
      </c>
      <c r="R6" s="116">
        <v>25.73</v>
      </c>
      <c r="S6" s="116">
        <v>26.03</v>
      </c>
      <c r="T6" s="116">
        <v>23.28</v>
      </c>
      <c r="U6" s="116">
        <v>22.85</v>
      </c>
      <c r="V6" s="116">
        <v>23.16</v>
      </c>
      <c r="W6" s="116">
        <v>22.75</v>
      </c>
      <c r="X6" s="116">
        <v>22.93</v>
      </c>
      <c r="Y6" s="116">
        <v>22.57</v>
      </c>
      <c r="Z6" s="117">
        <f t="shared" si="0"/>
        <v>24.609583333333333</v>
      </c>
      <c r="AA6" s="118">
        <v>28.89</v>
      </c>
      <c r="AB6" s="119" t="s">
        <v>380</v>
      </c>
      <c r="AC6" s="118">
        <v>22.42</v>
      </c>
      <c r="AD6" s="120" t="s">
        <v>381</v>
      </c>
    </row>
    <row r="7" spans="1:30" ht="11.25" customHeight="1">
      <c r="A7" s="78">
        <v>5</v>
      </c>
      <c r="B7" s="116">
        <v>22.25</v>
      </c>
      <c r="C7" s="116">
        <v>22.1</v>
      </c>
      <c r="D7" s="116">
        <v>21.73</v>
      </c>
      <c r="E7" s="116">
        <v>21.7</v>
      </c>
      <c r="F7" s="116">
        <v>21.43</v>
      </c>
      <c r="G7" s="116">
        <v>21.49</v>
      </c>
      <c r="H7" s="116">
        <v>22.9</v>
      </c>
      <c r="I7" s="116">
        <v>24.68</v>
      </c>
      <c r="J7" s="116">
        <v>26.71</v>
      </c>
      <c r="K7" s="116">
        <v>29.3</v>
      </c>
      <c r="L7" s="116">
        <v>30.17</v>
      </c>
      <c r="M7" s="116">
        <v>28.78</v>
      </c>
      <c r="N7" s="116">
        <v>28.52</v>
      </c>
      <c r="O7" s="116">
        <v>27.96</v>
      </c>
      <c r="P7" s="116">
        <v>27.61</v>
      </c>
      <c r="Q7" s="116">
        <v>28.03</v>
      </c>
      <c r="R7" s="116">
        <v>27.46</v>
      </c>
      <c r="S7" s="116">
        <v>26.66</v>
      </c>
      <c r="T7" s="116">
        <v>26.18</v>
      </c>
      <c r="U7" s="116">
        <v>26.3</v>
      </c>
      <c r="V7" s="116">
        <v>25.3</v>
      </c>
      <c r="W7" s="116">
        <v>25</v>
      </c>
      <c r="X7" s="116">
        <v>24.75</v>
      </c>
      <c r="Y7" s="116">
        <v>24.06</v>
      </c>
      <c r="Z7" s="117">
        <f t="shared" si="0"/>
        <v>25.461249999999996</v>
      </c>
      <c r="AA7" s="118">
        <v>30.98</v>
      </c>
      <c r="AB7" s="119" t="s">
        <v>382</v>
      </c>
      <c r="AC7" s="118">
        <v>21.32</v>
      </c>
      <c r="AD7" s="120" t="s">
        <v>80</v>
      </c>
    </row>
    <row r="8" spans="1:30" ht="11.25" customHeight="1">
      <c r="A8" s="78">
        <v>6</v>
      </c>
      <c r="B8" s="116">
        <v>23.59</v>
      </c>
      <c r="C8" s="116">
        <v>23.26</v>
      </c>
      <c r="D8" s="116">
        <v>22.75</v>
      </c>
      <c r="E8" s="116">
        <v>22.77</v>
      </c>
      <c r="F8" s="116">
        <v>22.38</v>
      </c>
      <c r="G8" s="116">
        <v>22.48</v>
      </c>
      <c r="H8" s="116">
        <v>24.87</v>
      </c>
      <c r="I8" s="116">
        <v>26.87</v>
      </c>
      <c r="J8" s="116">
        <v>28.24</v>
      </c>
      <c r="K8" s="116">
        <v>28.53</v>
      </c>
      <c r="L8" s="116">
        <v>27.98</v>
      </c>
      <c r="M8" s="116">
        <v>28.43</v>
      </c>
      <c r="N8" s="116">
        <v>27.23</v>
      </c>
      <c r="O8" s="116">
        <v>27.33</v>
      </c>
      <c r="P8" s="116">
        <v>26.62</v>
      </c>
      <c r="Q8" s="116">
        <v>22.24</v>
      </c>
      <c r="R8" s="116">
        <v>22.72</v>
      </c>
      <c r="S8" s="116">
        <v>22.33</v>
      </c>
      <c r="T8" s="116">
        <v>22.31</v>
      </c>
      <c r="U8" s="116">
        <v>22.41</v>
      </c>
      <c r="V8" s="116">
        <v>22.13</v>
      </c>
      <c r="W8" s="116">
        <v>21.76</v>
      </c>
      <c r="X8" s="116">
        <v>21.45</v>
      </c>
      <c r="Y8" s="116">
        <v>21.14</v>
      </c>
      <c r="Z8" s="117">
        <f t="shared" si="0"/>
        <v>24.242500000000007</v>
      </c>
      <c r="AA8" s="118">
        <v>23.41</v>
      </c>
      <c r="AB8" s="119" t="s">
        <v>383</v>
      </c>
      <c r="AC8" s="118">
        <v>21.14</v>
      </c>
      <c r="AD8" s="120" t="s">
        <v>192</v>
      </c>
    </row>
    <row r="9" spans="1:30" ht="11.25" customHeight="1">
      <c r="A9" s="78">
        <v>7</v>
      </c>
      <c r="B9" s="116">
        <v>21.01</v>
      </c>
      <c r="C9" s="116">
        <v>20.66</v>
      </c>
      <c r="D9" s="116">
        <v>20.24</v>
      </c>
      <c r="E9" s="116">
        <v>19.93</v>
      </c>
      <c r="F9" s="116">
        <v>19.81</v>
      </c>
      <c r="G9" s="116">
        <v>19.98</v>
      </c>
      <c r="H9" s="116">
        <v>21.17</v>
      </c>
      <c r="I9" s="116">
        <v>22.91</v>
      </c>
      <c r="J9" s="116">
        <v>26.92</v>
      </c>
      <c r="K9" s="116">
        <v>27.12</v>
      </c>
      <c r="L9" s="116">
        <v>27.79</v>
      </c>
      <c r="M9" s="116">
        <v>27.3</v>
      </c>
      <c r="N9" s="116">
        <v>26.55</v>
      </c>
      <c r="O9" s="116">
        <v>26.79</v>
      </c>
      <c r="P9" s="116">
        <v>26.59</v>
      </c>
      <c r="Q9" s="116">
        <v>26.4</v>
      </c>
      <c r="R9" s="116">
        <v>25.94</v>
      </c>
      <c r="S9" s="116">
        <v>25.19</v>
      </c>
      <c r="T9" s="116">
        <v>24.86</v>
      </c>
      <c r="U9" s="116">
        <v>24.7</v>
      </c>
      <c r="V9" s="116">
        <v>24.15</v>
      </c>
      <c r="W9" s="116">
        <v>23.9</v>
      </c>
      <c r="X9" s="116">
        <v>24.09</v>
      </c>
      <c r="Y9" s="116">
        <v>22.79</v>
      </c>
      <c r="Z9" s="117">
        <f t="shared" si="0"/>
        <v>24.032916666666665</v>
      </c>
      <c r="AA9" s="118">
        <v>28.41</v>
      </c>
      <c r="AB9" s="119" t="s">
        <v>384</v>
      </c>
      <c r="AC9" s="118">
        <v>19.62</v>
      </c>
      <c r="AD9" s="120" t="s">
        <v>167</v>
      </c>
    </row>
    <row r="10" spans="1:30" ht="11.25" customHeight="1">
      <c r="A10" s="78">
        <v>8</v>
      </c>
      <c r="B10" s="116">
        <v>21.75</v>
      </c>
      <c r="C10" s="116">
        <v>22.29</v>
      </c>
      <c r="D10" s="116">
        <v>21.11</v>
      </c>
      <c r="E10" s="116">
        <v>21.24</v>
      </c>
      <c r="F10" s="116">
        <v>20.89</v>
      </c>
      <c r="G10" s="116">
        <v>21.24</v>
      </c>
      <c r="H10" s="116">
        <v>24.05</v>
      </c>
      <c r="I10" s="116">
        <v>25.31</v>
      </c>
      <c r="J10" s="116">
        <v>26.71</v>
      </c>
      <c r="K10" s="116">
        <v>27.78</v>
      </c>
      <c r="L10" s="116">
        <v>27.19</v>
      </c>
      <c r="M10" s="116">
        <v>27.77</v>
      </c>
      <c r="N10" s="116">
        <v>27.08</v>
      </c>
      <c r="O10" s="116">
        <v>27.38</v>
      </c>
      <c r="P10" s="116">
        <v>27.04</v>
      </c>
      <c r="Q10" s="116">
        <v>26.9</v>
      </c>
      <c r="R10" s="116">
        <v>26.44</v>
      </c>
      <c r="S10" s="116">
        <v>26.1</v>
      </c>
      <c r="T10" s="116">
        <v>25.59</v>
      </c>
      <c r="U10" s="116">
        <v>25.38</v>
      </c>
      <c r="V10" s="116">
        <v>25.47</v>
      </c>
      <c r="W10" s="116">
        <v>25.44</v>
      </c>
      <c r="X10" s="116">
        <v>25.44</v>
      </c>
      <c r="Y10" s="116">
        <v>25.24</v>
      </c>
      <c r="Z10" s="117">
        <f t="shared" si="0"/>
        <v>25.03458333333334</v>
      </c>
      <c r="AA10" s="118">
        <v>28.52</v>
      </c>
      <c r="AB10" s="119" t="s">
        <v>259</v>
      </c>
      <c r="AC10" s="118">
        <v>20.3</v>
      </c>
      <c r="AD10" s="120" t="s">
        <v>261</v>
      </c>
    </row>
    <row r="11" spans="1:30" ht="11.25" customHeight="1">
      <c r="A11" s="78">
        <v>9</v>
      </c>
      <c r="B11" s="116">
        <v>25.01</v>
      </c>
      <c r="C11" s="116">
        <v>24.87</v>
      </c>
      <c r="D11" s="116">
        <v>24.17</v>
      </c>
      <c r="E11" s="116">
        <v>23.79</v>
      </c>
      <c r="F11" s="116">
        <v>23.67</v>
      </c>
      <c r="G11" s="116">
        <v>24.25</v>
      </c>
      <c r="H11" s="116">
        <v>25.75</v>
      </c>
      <c r="I11" s="116">
        <v>26.73</v>
      </c>
      <c r="J11" s="116">
        <v>27.57</v>
      </c>
      <c r="K11" s="116">
        <v>29.1</v>
      </c>
      <c r="L11" s="116">
        <v>27.9</v>
      </c>
      <c r="M11" s="116">
        <v>27.94</v>
      </c>
      <c r="N11" s="116">
        <v>27.54</v>
      </c>
      <c r="O11" s="116">
        <v>27.72</v>
      </c>
      <c r="P11" s="116">
        <v>27.26</v>
      </c>
      <c r="Q11" s="116">
        <v>26.84</v>
      </c>
      <c r="R11" s="116">
        <v>26.46</v>
      </c>
      <c r="S11" s="116">
        <v>25.94</v>
      </c>
      <c r="T11" s="116">
        <v>25.85</v>
      </c>
      <c r="U11" s="116">
        <v>26.12</v>
      </c>
      <c r="V11" s="116">
        <v>25.88</v>
      </c>
      <c r="W11" s="116">
        <v>25.58</v>
      </c>
      <c r="X11" s="116">
        <v>25.08</v>
      </c>
      <c r="Y11" s="116">
        <v>24.9</v>
      </c>
      <c r="Z11" s="117">
        <f t="shared" si="0"/>
        <v>26.08</v>
      </c>
      <c r="AA11" s="118">
        <v>29.69</v>
      </c>
      <c r="AB11" s="119" t="s">
        <v>259</v>
      </c>
      <c r="AC11" s="118">
        <v>23.11</v>
      </c>
      <c r="AD11" s="120" t="s">
        <v>280</v>
      </c>
    </row>
    <row r="12" spans="1:30" ht="11.25" customHeight="1">
      <c r="A12" s="82">
        <v>10</v>
      </c>
      <c r="B12" s="122">
        <v>24.75</v>
      </c>
      <c r="C12" s="122">
        <v>24.63</v>
      </c>
      <c r="D12" s="122">
        <v>24.34</v>
      </c>
      <c r="E12" s="122">
        <v>24.06</v>
      </c>
      <c r="F12" s="122">
        <v>23.7</v>
      </c>
      <c r="G12" s="122">
        <v>23.33</v>
      </c>
      <c r="H12" s="122">
        <v>24.52</v>
      </c>
      <c r="I12" s="122">
        <v>26.52</v>
      </c>
      <c r="J12" s="122">
        <v>28.85</v>
      </c>
      <c r="K12" s="122">
        <v>28.31</v>
      </c>
      <c r="L12" s="122">
        <v>28.18</v>
      </c>
      <c r="M12" s="122">
        <v>28.45</v>
      </c>
      <c r="N12" s="122">
        <v>27.47</v>
      </c>
      <c r="O12" s="122">
        <v>27.5</v>
      </c>
      <c r="P12" s="122">
        <v>27.41</v>
      </c>
      <c r="Q12" s="122">
        <v>27.3</v>
      </c>
      <c r="R12" s="122">
        <v>26.64</v>
      </c>
      <c r="S12" s="122">
        <v>25.97</v>
      </c>
      <c r="T12" s="122">
        <v>25.7</v>
      </c>
      <c r="U12" s="122">
        <v>25.92</v>
      </c>
      <c r="V12" s="122">
        <v>25.95</v>
      </c>
      <c r="W12" s="122">
        <v>25.85</v>
      </c>
      <c r="X12" s="122">
        <v>25.86</v>
      </c>
      <c r="Y12" s="122">
        <v>25.61</v>
      </c>
      <c r="Z12" s="123">
        <f t="shared" si="0"/>
        <v>26.117500000000007</v>
      </c>
      <c r="AA12" s="105">
        <v>29.4</v>
      </c>
      <c r="AB12" s="124" t="s">
        <v>238</v>
      </c>
      <c r="AC12" s="105">
        <v>23.16</v>
      </c>
      <c r="AD12" s="125" t="s">
        <v>385</v>
      </c>
    </row>
    <row r="13" spans="1:30" ht="11.25" customHeight="1">
      <c r="A13" s="78">
        <v>11</v>
      </c>
      <c r="B13" s="116">
        <v>25.69</v>
      </c>
      <c r="C13" s="116">
        <v>25.27</v>
      </c>
      <c r="D13" s="116">
        <v>24.61</v>
      </c>
      <c r="E13" s="116">
        <v>24.49</v>
      </c>
      <c r="F13" s="116">
        <v>23.65</v>
      </c>
      <c r="G13" s="116">
        <v>23.57</v>
      </c>
      <c r="H13" s="116">
        <v>25.42</v>
      </c>
      <c r="I13" s="116">
        <v>26.61</v>
      </c>
      <c r="J13" s="116">
        <v>28.97</v>
      </c>
      <c r="K13" s="116">
        <v>29.08</v>
      </c>
      <c r="L13" s="116">
        <v>28.43</v>
      </c>
      <c r="M13" s="116">
        <v>28.65</v>
      </c>
      <c r="N13" s="116">
        <v>28.07</v>
      </c>
      <c r="O13" s="116">
        <v>27.79</v>
      </c>
      <c r="P13" s="116">
        <v>27.5</v>
      </c>
      <c r="Q13" s="116">
        <v>27.13</v>
      </c>
      <c r="R13" s="116">
        <v>26.78</v>
      </c>
      <c r="S13" s="116">
        <v>26.21</v>
      </c>
      <c r="T13" s="116">
        <v>25.95</v>
      </c>
      <c r="U13" s="116">
        <v>25.72</v>
      </c>
      <c r="V13" s="116">
        <v>25.51</v>
      </c>
      <c r="W13" s="116">
        <v>25.53</v>
      </c>
      <c r="X13" s="116">
        <v>25.16</v>
      </c>
      <c r="Y13" s="116">
        <v>24.19</v>
      </c>
      <c r="Z13" s="117">
        <f t="shared" si="0"/>
        <v>26.249166666666667</v>
      </c>
      <c r="AA13" s="118">
        <v>29.47</v>
      </c>
      <c r="AB13" s="119" t="s">
        <v>386</v>
      </c>
      <c r="AC13" s="118">
        <v>23.53</v>
      </c>
      <c r="AD13" s="120" t="s">
        <v>387</v>
      </c>
    </row>
    <row r="14" spans="1:30" ht="11.25" customHeight="1">
      <c r="A14" s="78">
        <v>12</v>
      </c>
      <c r="B14" s="116">
        <v>23.84</v>
      </c>
      <c r="C14" s="116">
        <v>20.84</v>
      </c>
      <c r="D14" s="116">
        <v>20.97</v>
      </c>
      <c r="E14" s="116">
        <v>22.16</v>
      </c>
      <c r="F14" s="116">
        <v>21.91</v>
      </c>
      <c r="G14" s="116">
        <v>21.72</v>
      </c>
      <c r="H14" s="116">
        <v>22.8</v>
      </c>
      <c r="I14" s="116">
        <v>23.86</v>
      </c>
      <c r="J14" s="116">
        <v>25.52</v>
      </c>
      <c r="K14" s="116">
        <v>26.31</v>
      </c>
      <c r="L14" s="116">
        <v>26.61</v>
      </c>
      <c r="M14" s="116">
        <v>26.72</v>
      </c>
      <c r="N14" s="116">
        <v>25.74</v>
      </c>
      <c r="O14" s="116">
        <v>26.18</v>
      </c>
      <c r="P14" s="116">
        <v>25.92</v>
      </c>
      <c r="Q14" s="116">
        <v>26.88</v>
      </c>
      <c r="R14" s="116">
        <v>26.02</v>
      </c>
      <c r="S14" s="116">
        <v>24.88</v>
      </c>
      <c r="T14" s="116">
        <v>24.55</v>
      </c>
      <c r="U14" s="116">
        <v>24.08</v>
      </c>
      <c r="V14" s="116">
        <v>24.25</v>
      </c>
      <c r="W14" s="116">
        <v>24.16</v>
      </c>
      <c r="X14" s="116">
        <v>23.66</v>
      </c>
      <c r="Y14" s="116">
        <v>23.14</v>
      </c>
      <c r="Z14" s="117">
        <f t="shared" si="0"/>
        <v>24.279999999999998</v>
      </c>
      <c r="AA14" s="118">
        <v>28</v>
      </c>
      <c r="AB14" s="119" t="s">
        <v>388</v>
      </c>
      <c r="AC14" s="118">
        <v>20.59</v>
      </c>
      <c r="AD14" s="120" t="s">
        <v>217</v>
      </c>
    </row>
    <row r="15" spans="1:30" ht="11.25" customHeight="1">
      <c r="A15" s="78">
        <v>13</v>
      </c>
      <c r="B15" s="116">
        <v>22.06</v>
      </c>
      <c r="C15" s="116">
        <v>21.83</v>
      </c>
      <c r="D15" s="116">
        <v>21.49</v>
      </c>
      <c r="E15" s="116">
        <v>21.4</v>
      </c>
      <c r="F15" s="116">
        <v>20.84</v>
      </c>
      <c r="G15" s="116">
        <v>20.42</v>
      </c>
      <c r="H15" s="116">
        <v>22.54</v>
      </c>
      <c r="I15" s="116">
        <v>24.86</v>
      </c>
      <c r="J15" s="116">
        <v>27.78</v>
      </c>
      <c r="K15" s="116">
        <v>29.83</v>
      </c>
      <c r="L15" s="116">
        <v>31.1</v>
      </c>
      <c r="M15" s="116">
        <v>31.82</v>
      </c>
      <c r="N15" s="116">
        <v>30.07</v>
      </c>
      <c r="O15" s="116">
        <v>31.12</v>
      </c>
      <c r="P15" s="116">
        <v>28.27</v>
      </c>
      <c r="Q15" s="116">
        <v>27.6</v>
      </c>
      <c r="R15" s="116">
        <v>26.82</v>
      </c>
      <c r="S15" s="116">
        <v>26.28</v>
      </c>
      <c r="T15" s="116">
        <v>26.22</v>
      </c>
      <c r="U15" s="116">
        <v>26.15</v>
      </c>
      <c r="V15" s="116">
        <v>26.26</v>
      </c>
      <c r="W15" s="116">
        <v>25.72</v>
      </c>
      <c r="X15" s="116">
        <v>25.44</v>
      </c>
      <c r="Y15" s="116">
        <v>25.18</v>
      </c>
      <c r="Z15" s="117">
        <f t="shared" si="0"/>
        <v>25.879166666666666</v>
      </c>
      <c r="AA15" s="118">
        <v>32.32</v>
      </c>
      <c r="AB15" s="119" t="s">
        <v>62</v>
      </c>
      <c r="AC15" s="118">
        <v>20.35</v>
      </c>
      <c r="AD15" s="120" t="s">
        <v>86</v>
      </c>
    </row>
    <row r="16" spans="1:30" ht="11.25" customHeight="1">
      <c r="A16" s="78">
        <v>14</v>
      </c>
      <c r="B16" s="116">
        <v>25.03</v>
      </c>
      <c r="C16" s="116">
        <v>24.85</v>
      </c>
      <c r="D16" s="116">
        <v>24.36</v>
      </c>
      <c r="E16" s="116">
        <v>23.95</v>
      </c>
      <c r="F16" s="116">
        <v>24</v>
      </c>
      <c r="G16" s="116">
        <v>24.14</v>
      </c>
      <c r="H16" s="116">
        <v>25.24</v>
      </c>
      <c r="I16" s="116">
        <v>26.83</v>
      </c>
      <c r="J16" s="116">
        <v>27.76</v>
      </c>
      <c r="K16" s="116">
        <v>27.61</v>
      </c>
      <c r="L16" s="116">
        <v>28.88</v>
      </c>
      <c r="M16" s="116">
        <v>28.85</v>
      </c>
      <c r="N16" s="116">
        <v>28.08</v>
      </c>
      <c r="O16" s="116">
        <v>28.05</v>
      </c>
      <c r="P16" s="116">
        <v>28.25</v>
      </c>
      <c r="Q16" s="116">
        <v>27.21</v>
      </c>
      <c r="R16" s="116">
        <v>27.13</v>
      </c>
      <c r="S16" s="116">
        <v>26.57</v>
      </c>
      <c r="T16" s="116">
        <v>26.47</v>
      </c>
      <c r="U16" s="116">
        <v>26.09</v>
      </c>
      <c r="V16" s="116">
        <v>25.85</v>
      </c>
      <c r="W16" s="116">
        <v>25.64</v>
      </c>
      <c r="X16" s="116">
        <v>25.35</v>
      </c>
      <c r="Y16" s="116">
        <v>25.12</v>
      </c>
      <c r="Z16" s="117">
        <f t="shared" si="0"/>
        <v>26.304583333333337</v>
      </c>
      <c r="AA16" s="118">
        <v>29.88</v>
      </c>
      <c r="AB16" s="119" t="s">
        <v>115</v>
      </c>
      <c r="AC16" s="118">
        <v>23.62</v>
      </c>
      <c r="AD16" s="120" t="s">
        <v>175</v>
      </c>
    </row>
    <row r="17" spans="1:30" ht="11.25" customHeight="1">
      <c r="A17" s="78">
        <v>15</v>
      </c>
      <c r="B17" s="116">
        <v>24.89</v>
      </c>
      <c r="C17" s="116">
        <v>24.93</v>
      </c>
      <c r="D17" s="116">
        <v>24.91</v>
      </c>
      <c r="E17" s="116">
        <v>24.6</v>
      </c>
      <c r="F17" s="116">
        <v>24.21</v>
      </c>
      <c r="G17" s="116">
        <v>23.94</v>
      </c>
      <c r="H17" s="116">
        <v>25.82</v>
      </c>
      <c r="I17" s="116">
        <v>25.76</v>
      </c>
      <c r="J17" s="116">
        <v>27.16</v>
      </c>
      <c r="K17" s="116">
        <v>28.32</v>
      </c>
      <c r="L17" s="116">
        <v>29.51</v>
      </c>
      <c r="M17" s="116">
        <v>27.67</v>
      </c>
      <c r="N17" s="116">
        <v>27.4</v>
      </c>
      <c r="O17" s="116">
        <v>26.89</v>
      </c>
      <c r="P17" s="116">
        <v>26.08</v>
      </c>
      <c r="Q17" s="116">
        <v>26.89</v>
      </c>
      <c r="R17" s="116">
        <v>26.25</v>
      </c>
      <c r="S17" s="116">
        <v>25.94</v>
      </c>
      <c r="T17" s="116">
        <v>25.54</v>
      </c>
      <c r="U17" s="116">
        <v>25.43</v>
      </c>
      <c r="V17" s="116">
        <v>25.46</v>
      </c>
      <c r="W17" s="116">
        <v>24.9</v>
      </c>
      <c r="X17" s="116">
        <v>24.77</v>
      </c>
      <c r="Y17" s="116">
        <v>24.75</v>
      </c>
      <c r="Z17" s="117">
        <f t="shared" si="0"/>
        <v>25.9175</v>
      </c>
      <c r="AA17" s="118">
        <v>29.81</v>
      </c>
      <c r="AB17" s="119" t="s">
        <v>223</v>
      </c>
      <c r="AC17" s="118">
        <v>23.83</v>
      </c>
      <c r="AD17" s="120" t="s">
        <v>389</v>
      </c>
    </row>
    <row r="18" spans="1:30" ht="11.25" customHeight="1">
      <c r="A18" s="78">
        <v>16</v>
      </c>
      <c r="B18" s="116">
        <v>24.42</v>
      </c>
      <c r="C18" s="116">
        <v>24.08</v>
      </c>
      <c r="D18" s="116">
        <v>24.16</v>
      </c>
      <c r="E18" s="116">
        <v>22.88</v>
      </c>
      <c r="F18" s="116">
        <v>22.59</v>
      </c>
      <c r="G18" s="116">
        <v>23.05</v>
      </c>
      <c r="H18" s="116">
        <v>24.4</v>
      </c>
      <c r="I18" s="116">
        <v>25.76</v>
      </c>
      <c r="J18" s="116">
        <v>26.31</v>
      </c>
      <c r="K18" s="116">
        <v>27.48</v>
      </c>
      <c r="L18" s="116">
        <v>27.03</v>
      </c>
      <c r="M18" s="116">
        <v>27.45</v>
      </c>
      <c r="N18" s="116">
        <v>27.99</v>
      </c>
      <c r="O18" s="116">
        <v>27.2</v>
      </c>
      <c r="P18" s="116">
        <v>26.27</v>
      </c>
      <c r="Q18" s="116">
        <v>26.86</v>
      </c>
      <c r="R18" s="116">
        <v>26.87</v>
      </c>
      <c r="S18" s="116">
        <v>26.31</v>
      </c>
      <c r="T18" s="116">
        <v>26.14</v>
      </c>
      <c r="U18" s="116">
        <v>26.01</v>
      </c>
      <c r="V18" s="116">
        <v>25.78</v>
      </c>
      <c r="W18" s="116">
        <v>25.46</v>
      </c>
      <c r="X18" s="116">
        <v>25.29</v>
      </c>
      <c r="Y18" s="116">
        <v>25.15</v>
      </c>
      <c r="Z18" s="117">
        <f t="shared" si="0"/>
        <v>25.6225</v>
      </c>
      <c r="AA18" s="118">
        <v>28.52</v>
      </c>
      <c r="AB18" s="119" t="s">
        <v>94</v>
      </c>
      <c r="AC18" s="118">
        <v>22.44</v>
      </c>
      <c r="AD18" s="120" t="s">
        <v>343</v>
      </c>
    </row>
    <row r="19" spans="1:30" ht="11.25" customHeight="1">
      <c r="A19" s="78">
        <v>17</v>
      </c>
      <c r="B19" s="116">
        <v>25.13</v>
      </c>
      <c r="C19" s="116">
        <v>24.88</v>
      </c>
      <c r="D19" s="116">
        <v>24.93</v>
      </c>
      <c r="E19" s="116">
        <v>24.57</v>
      </c>
      <c r="F19" s="116">
        <v>24.5</v>
      </c>
      <c r="G19" s="116">
        <v>24.76</v>
      </c>
      <c r="H19" s="116">
        <v>25.82</v>
      </c>
      <c r="I19" s="116">
        <v>26.89</v>
      </c>
      <c r="J19" s="116">
        <v>27.67</v>
      </c>
      <c r="K19" s="116">
        <v>27.57</v>
      </c>
      <c r="L19" s="116">
        <v>27.77</v>
      </c>
      <c r="M19" s="116">
        <v>28.72</v>
      </c>
      <c r="N19" s="116">
        <v>28.93</v>
      </c>
      <c r="O19" s="116">
        <v>28.23</v>
      </c>
      <c r="P19" s="116">
        <v>27.58</v>
      </c>
      <c r="Q19" s="116">
        <v>27.66</v>
      </c>
      <c r="R19" s="116">
        <v>27.13</v>
      </c>
      <c r="S19" s="116">
        <v>26.3</v>
      </c>
      <c r="T19" s="116">
        <v>26.55</v>
      </c>
      <c r="U19" s="116">
        <v>26.29</v>
      </c>
      <c r="V19" s="116">
        <v>26.1</v>
      </c>
      <c r="W19" s="116">
        <v>25.68</v>
      </c>
      <c r="X19" s="116">
        <v>25.4</v>
      </c>
      <c r="Y19" s="116">
        <v>25.43</v>
      </c>
      <c r="Z19" s="117">
        <f t="shared" si="0"/>
        <v>26.43708333333333</v>
      </c>
      <c r="AA19" s="118">
        <v>29.87</v>
      </c>
      <c r="AB19" s="119" t="s">
        <v>142</v>
      </c>
      <c r="AC19" s="118">
        <v>24.43</v>
      </c>
      <c r="AD19" s="120" t="s">
        <v>272</v>
      </c>
    </row>
    <row r="20" spans="1:30" ht="11.25" customHeight="1">
      <c r="A20" s="78">
        <v>18</v>
      </c>
      <c r="B20" s="116">
        <v>25.11</v>
      </c>
      <c r="C20" s="116">
        <v>24.88</v>
      </c>
      <c r="D20" s="116">
        <v>24.79</v>
      </c>
      <c r="E20" s="116">
        <v>24.62</v>
      </c>
      <c r="F20" s="116">
        <v>24.32</v>
      </c>
      <c r="G20" s="116">
        <v>24.54</v>
      </c>
      <c r="H20" s="116">
        <v>25.94</v>
      </c>
      <c r="I20" s="116">
        <v>27.07</v>
      </c>
      <c r="J20" s="116">
        <v>28.02</v>
      </c>
      <c r="K20" s="116">
        <v>26.98</v>
      </c>
      <c r="L20" s="116">
        <v>27.7</v>
      </c>
      <c r="M20" s="116">
        <v>26.71</v>
      </c>
      <c r="N20" s="116">
        <v>26.24</v>
      </c>
      <c r="O20" s="116">
        <v>28.1</v>
      </c>
      <c r="P20" s="116">
        <v>27.23</v>
      </c>
      <c r="Q20" s="116">
        <v>25.66</v>
      </c>
      <c r="R20" s="116">
        <v>25.31</v>
      </c>
      <c r="S20" s="116">
        <v>25.36</v>
      </c>
      <c r="T20" s="116">
        <v>25.35</v>
      </c>
      <c r="U20" s="116">
        <v>24.91</v>
      </c>
      <c r="V20" s="116">
        <v>24.78</v>
      </c>
      <c r="W20" s="116">
        <v>24.76</v>
      </c>
      <c r="X20" s="116">
        <v>24.85</v>
      </c>
      <c r="Y20" s="116">
        <v>24.42</v>
      </c>
      <c r="Z20" s="117">
        <f t="shared" si="0"/>
        <v>25.735416666666666</v>
      </c>
      <c r="AA20" s="118">
        <v>29.14</v>
      </c>
      <c r="AB20" s="119" t="s">
        <v>390</v>
      </c>
      <c r="AC20" s="118">
        <v>24.21</v>
      </c>
      <c r="AD20" s="120" t="s">
        <v>225</v>
      </c>
    </row>
    <row r="21" spans="1:30" ht="11.25" customHeight="1">
      <c r="A21" s="78">
        <v>19</v>
      </c>
      <c r="B21" s="116">
        <v>24.31</v>
      </c>
      <c r="C21" s="116">
        <v>24.38</v>
      </c>
      <c r="D21" s="116">
        <v>24.26</v>
      </c>
      <c r="E21" s="116">
        <v>24.22</v>
      </c>
      <c r="F21" s="116">
        <v>24.09</v>
      </c>
      <c r="G21" s="116">
        <v>24.39</v>
      </c>
      <c r="H21" s="116">
        <v>24.59</v>
      </c>
      <c r="I21" s="116">
        <v>25.38</v>
      </c>
      <c r="J21" s="116">
        <v>25.92</v>
      </c>
      <c r="K21" s="116">
        <v>26.6</v>
      </c>
      <c r="L21" s="116">
        <v>26.05</v>
      </c>
      <c r="M21" s="116">
        <v>25.64</v>
      </c>
      <c r="N21" s="116">
        <v>25.08</v>
      </c>
      <c r="O21" s="116">
        <v>26.5</v>
      </c>
      <c r="P21" s="116">
        <v>26.33</v>
      </c>
      <c r="Q21" s="116">
        <v>26.41</v>
      </c>
      <c r="R21" s="116">
        <v>24.87</v>
      </c>
      <c r="S21" s="116">
        <v>24.56</v>
      </c>
      <c r="T21" s="116">
        <v>24.58</v>
      </c>
      <c r="U21" s="116">
        <v>24.69</v>
      </c>
      <c r="V21" s="116">
        <v>24.73</v>
      </c>
      <c r="W21" s="116">
        <v>24.59</v>
      </c>
      <c r="X21" s="116">
        <v>24.61</v>
      </c>
      <c r="Y21" s="116">
        <v>24.62</v>
      </c>
      <c r="Z21" s="117">
        <f t="shared" si="0"/>
        <v>25.058333333333334</v>
      </c>
      <c r="AA21" s="118">
        <v>27.38</v>
      </c>
      <c r="AB21" s="119" t="s">
        <v>378</v>
      </c>
      <c r="AC21" s="118">
        <v>23.85</v>
      </c>
      <c r="AD21" s="120" t="s">
        <v>391</v>
      </c>
    </row>
    <row r="22" spans="1:30" ht="11.25" customHeight="1">
      <c r="A22" s="82">
        <v>20</v>
      </c>
      <c r="B22" s="122">
        <v>24.65</v>
      </c>
      <c r="C22" s="122">
        <v>24.32</v>
      </c>
      <c r="D22" s="122">
        <v>24.6</v>
      </c>
      <c r="E22" s="122">
        <v>24.56</v>
      </c>
      <c r="F22" s="122">
        <v>24.16</v>
      </c>
      <c r="G22" s="122">
        <v>22.56</v>
      </c>
      <c r="H22" s="122">
        <v>22.69</v>
      </c>
      <c r="I22" s="122">
        <v>23.39</v>
      </c>
      <c r="J22" s="122">
        <v>24.01</v>
      </c>
      <c r="K22" s="122">
        <v>24.2</v>
      </c>
      <c r="L22" s="122">
        <v>25.68</v>
      </c>
      <c r="M22" s="122">
        <v>26.39</v>
      </c>
      <c r="N22" s="122">
        <v>26.36</v>
      </c>
      <c r="O22" s="122">
        <v>26.43</v>
      </c>
      <c r="P22" s="122">
        <v>26.13</v>
      </c>
      <c r="Q22" s="122">
        <v>25.13</v>
      </c>
      <c r="R22" s="122">
        <v>24.12</v>
      </c>
      <c r="S22" s="122">
        <v>23.81</v>
      </c>
      <c r="T22" s="122">
        <v>23.67</v>
      </c>
      <c r="U22" s="122">
        <v>23.34</v>
      </c>
      <c r="V22" s="122">
        <v>22.74</v>
      </c>
      <c r="W22" s="122">
        <v>22.58</v>
      </c>
      <c r="X22" s="122">
        <v>22.78</v>
      </c>
      <c r="Y22" s="122">
        <v>22.67</v>
      </c>
      <c r="Z22" s="123">
        <f t="shared" si="0"/>
        <v>24.20708333333333</v>
      </c>
      <c r="AA22" s="105">
        <v>26.9</v>
      </c>
      <c r="AB22" s="124" t="s">
        <v>392</v>
      </c>
      <c r="AC22" s="105">
        <v>22.34</v>
      </c>
      <c r="AD22" s="125" t="s">
        <v>393</v>
      </c>
    </row>
    <row r="23" spans="1:30" ht="11.25" customHeight="1">
      <c r="A23" s="78">
        <v>21</v>
      </c>
      <c r="B23" s="116">
        <v>22.43</v>
      </c>
      <c r="C23" s="116">
        <v>22.43</v>
      </c>
      <c r="D23" s="116">
        <v>22.69</v>
      </c>
      <c r="E23" s="116">
        <v>22.8</v>
      </c>
      <c r="F23" s="116">
        <v>22.16</v>
      </c>
      <c r="G23" s="116">
        <v>21.25</v>
      </c>
      <c r="H23" s="116">
        <v>22.55</v>
      </c>
      <c r="I23" s="116">
        <v>22.76</v>
      </c>
      <c r="J23" s="116">
        <v>22.84</v>
      </c>
      <c r="K23" s="116">
        <v>23.97</v>
      </c>
      <c r="L23" s="116">
        <v>23.92</v>
      </c>
      <c r="M23" s="116">
        <v>23.67</v>
      </c>
      <c r="N23" s="116">
        <v>22.63</v>
      </c>
      <c r="O23" s="116">
        <v>22.51</v>
      </c>
      <c r="P23" s="116">
        <v>22.09</v>
      </c>
      <c r="Q23" s="116">
        <v>22.72</v>
      </c>
      <c r="R23" s="116">
        <v>21.67</v>
      </c>
      <c r="S23" s="116">
        <v>21.26</v>
      </c>
      <c r="T23" s="116">
        <v>21.06</v>
      </c>
      <c r="U23" s="116">
        <v>21.08</v>
      </c>
      <c r="V23" s="116">
        <v>21.05</v>
      </c>
      <c r="W23" s="116">
        <v>20.82</v>
      </c>
      <c r="X23" s="116">
        <v>20.77</v>
      </c>
      <c r="Y23" s="116">
        <v>20.84</v>
      </c>
      <c r="Z23" s="117">
        <f t="shared" si="0"/>
        <v>22.165416666666662</v>
      </c>
      <c r="AA23" s="118">
        <v>24.54</v>
      </c>
      <c r="AB23" s="119" t="s">
        <v>394</v>
      </c>
      <c r="AC23" s="118">
        <v>20.67</v>
      </c>
      <c r="AD23" s="120" t="s">
        <v>107</v>
      </c>
    </row>
    <row r="24" spans="1:30" ht="11.25" customHeight="1">
      <c r="A24" s="78">
        <v>22</v>
      </c>
      <c r="B24" s="116">
        <v>19.48</v>
      </c>
      <c r="C24" s="116">
        <v>19.83</v>
      </c>
      <c r="D24" s="116">
        <v>20.21</v>
      </c>
      <c r="E24" s="116">
        <v>20.34</v>
      </c>
      <c r="F24" s="116">
        <v>20.49</v>
      </c>
      <c r="G24" s="116">
        <v>20.66</v>
      </c>
      <c r="H24" s="116">
        <v>20.86</v>
      </c>
      <c r="I24" s="116">
        <v>20.76</v>
      </c>
      <c r="J24" s="116">
        <v>22.31</v>
      </c>
      <c r="K24" s="116">
        <v>22.96</v>
      </c>
      <c r="L24" s="116">
        <v>23.33</v>
      </c>
      <c r="M24" s="116">
        <v>23.66</v>
      </c>
      <c r="N24" s="116">
        <v>23.89</v>
      </c>
      <c r="O24" s="116">
        <v>23.31</v>
      </c>
      <c r="P24" s="116">
        <v>23.26</v>
      </c>
      <c r="Q24" s="116">
        <v>23.04</v>
      </c>
      <c r="R24" s="116">
        <v>22.33</v>
      </c>
      <c r="S24" s="116">
        <v>22.1</v>
      </c>
      <c r="T24" s="116">
        <v>21.79</v>
      </c>
      <c r="U24" s="116">
        <v>21.62</v>
      </c>
      <c r="V24" s="116">
        <v>21.97</v>
      </c>
      <c r="W24" s="116">
        <v>21.79</v>
      </c>
      <c r="X24" s="116">
        <v>21.8</v>
      </c>
      <c r="Y24" s="116">
        <v>21.82</v>
      </c>
      <c r="Z24" s="117">
        <f t="shared" si="0"/>
        <v>21.81708333333334</v>
      </c>
      <c r="AA24" s="118">
        <v>24.06</v>
      </c>
      <c r="AB24" s="119" t="s">
        <v>395</v>
      </c>
      <c r="AC24" s="118">
        <v>19.13</v>
      </c>
      <c r="AD24" s="120" t="s">
        <v>396</v>
      </c>
    </row>
    <row r="25" spans="1:30" ht="11.25" customHeight="1">
      <c r="A25" s="78">
        <v>23</v>
      </c>
      <c r="B25" s="116">
        <v>21.94</v>
      </c>
      <c r="C25" s="116">
        <v>21.9</v>
      </c>
      <c r="D25" s="116">
        <v>22.11</v>
      </c>
      <c r="E25" s="116">
        <v>22.1</v>
      </c>
      <c r="F25" s="116">
        <v>21.38</v>
      </c>
      <c r="G25" s="116">
        <v>20.88</v>
      </c>
      <c r="H25" s="116">
        <v>20.5</v>
      </c>
      <c r="I25" s="116">
        <v>19.18</v>
      </c>
      <c r="J25" s="116">
        <v>19.81</v>
      </c>
      <c r="K25" s="116">
        <v>19.98</v>
      </c>
      <c r="L25" s="116">
        <v>20</v>
      </c>
      <c r="M25" s="116">
        <v>19.86</v>
      </c>
      <c r="N25" s="116">
        <v>19.04</v>
      </c>
      <c r="O25" s="116">
        <v>18.22</v>
      </c>
      <c r="P25" s="116">
        <v>17.52</v>
      </c>
      <c r="Q25" s="116">
        <v>17.71</v>
      </c>
      <c r="R25" s="116">
        <v>17.43</v>
      </c>
      <c r="S25" s="116">
        <v>17.87</v>
      </c>
      <c r="T25" s="116">
        <v>17.8</v>
      </c>
      <c r="U25" s="116">
        <v>18.09</v>
      </c>
      <c r="V25" s="116">
        <v>18.53</v>
      </c>
      <c r="W25" s="116">
        <v>18.82</v>
      </c>
      <c r="X25" s="116">
        <v>19.54</v>
      </c>
      <c r="Y25" s="116">
        <v>19.19</v>
      </c>
      <c r="Z25" s="117">
        <f t="shared" si="0"/>
        <v>19.55833333333333</v>
      </c>
      <c r="AA25" s="118">
        <v>22.23</v>
      </c>
      <c r="AB25" s="119" t="s">
        <v>214</v>
      </c>
      <c r="AC25" s="118">
        <v>17.03</v>
      </c>
      <c r="AD25" s="120" t="s">
        <v>397</v>
      </c>
    </row>
    <row r="26" spans="1:30" ht="11.25" customHeight="1">
      <c r="A26" s="78">
        <v>24</v>
      </c>
      <c r="B26" s="116">
        <v>18.04</v>
      </c>
      <c r="C26" s="116">
        <v>17.87</v>
      </c>
      <c r="D26" s="116">
        <v>17.5</v>
      </c>
      <c r="E26" s="116">
        <v>17.65</v>
      </c>
      <c r="F26" s="116">
        <v>17.65</v>
      </c>
      <c r="G26" s="116">
        <v>17.71</v>
      </c>
      <c r="H26" s="116">
        <v>18.38</v>
      </c>
      <c r="I26" s="116">
        <v>20.16</v>
      </c>
      <c r="J26" s="116">
        <v>22.28</v>
      </c>
      <c r="K26" s="116">
        <v>24.27</v>
      </c>
      <c r="L26" s="116">
        <v>24.81</v>
      </c>
      <c r="M26" s="116">
        <v>23.56</v>
      </c>
      <c r="N26" s="116">
        <v>22.82</v>
      </c>
      <c r="O26" s="116">
        <v>23.06</v>
      </c>
      <c r="P26" s="116">
        <v>23.06</v>
      </c>
      <c r="Q26" s="116">
        <v>21.6</v>
      </c>
      <c r="R26" s="116">
        <v>20.48</v>
      </c>
      <c r="S26" s="116">
        <v>19.29</v>
      </c>
      <c r="T26" s="116">
        <v>18.25</v>
      </c>
      <c r="U26" s="116">
        <v>17.5</v>
      </c>
      <c r="V26" s="116">
        <v>17.46</v>
      </c>
      <c r="W26" s="116">
        <v>17.28</v>
      </c>
      <c r="X26" s="116">
        <v>18.04</v>
      </c>
      <c r="Y26" s="116">
        <v>18.05</v>
      </c>
      <c r="Z26" s="117">
        <f t="shared" si="0"/>
        <v>19.865416666666672</v>
      </c>
      <c r="AA26" s="118">
        <v>25.36</v>
      </c>
      <c r="AB26" s="119" t="s">
        <v>398</v>
      </c>
      <c r="AC26" s="118">
        <v>17.19</v>
      </c>
      <c r="AD26" s="120" t="s">
        <v>399</v>
      </c>
    </row>
    <row r="27" spans="1:30" ht="11.25" customHeight="1">
      <c r="A27" s="78">
        <v>25</v>
      </c>
      <c r="B27" s="116">
        <v>18.76</v>
      </c>
      <c r="C27" s="116">
        <v>18.95</v>
      </c>
      <c r="D27" s="116">
        <v>19.09</v>
      </c>
      <c r="E27" s="116">
        <v>18.29</v>
      </c>
      <c r="F27" s="116">
        <v>18.59</v>
      </c>
      <c r="G27" s="116">
        <v>18.09</v>
      </c>
      <c r="H27" s="116">
        <v>18.12</v>
      </c>
      <c r="I27" s="116">
        <v>18.27</v>
      </c>
      <c r="J27" s="116">
        <v>18.44</v>
      </c>
      <c r="K27" s="116">
        <v>19.07</v>
      </c>
      <c r="L27" s="116">
        <v>19.8</v>
      </c>
      <c r="M27" s="116">
        <v>20.24</v>
      </c>
      <c r="N27" s="116">
        <v>20.66</v>
      </c>
      <c r="O27" s="116">
        <v>21.22</v>
      </c>
      <c r="P27" s="116">
        <v>21.19</v>
      </c>
      <c r="Q27" s="116">
        <v>20.61</v>
      </c>
      <c r="R27" s="116">
        <v>20.15</v>
      </c>
      <c r="S27" s="116">
        <v>19.76</v>
      </c>
      <c r="T27" s="116">
        <v>19.53</v>
      </c>
      <c r="U27" s="116">
        <v>19.32</v>
      </c>
      <c r="V27" s="116">
        <v>19.47</v>
      </c>
      <c r="W27" s="116">
        <v>19.28</v>
      </c>
      <c r="X27" s="116">
        <v>18.69</v>
      </c>
      <c r="Y27" s="116">
        <v>17.36</v>
      </c>
      <c r="Z27" s="117">
        <f t="shared" si="0"/>
        <v>19.289583333333333</v>
      </c>
      <c r="AA27" s="118">
        <v>21.38</v>
      </c>
      <c r="AB27" s="119" t="s">
        <v>374</v>
      </c>
      <c r="AC27" s="118">
        <v>17.3</v>
      </c>
      <c r="AD27" s="120" t="s">
        <v>92</v>
      </c>
    </row>
    <row r="28" spans="1:30" ht="11.25" customHeight="1">
      <c r="A28" s="78">
        <v>26</v>
      </c>
      <c r="B28" s="116">
        <v>17.32</v>
      </c>
      <c r="C28" s="116">
        <v>16.54</v>
      </c>
      <c r="D28" s="116">
        <v>16.46</v>
      </c>
      <c r="E28" s="116">
        <v>16.05</v>
      </c>
      <c r="F28" s="116">
        <v>16</v>
      </c>
      <c r="G28" s="116">
        <v>18.54</v>
      </c>
      <c r="H28" s="116">
        <v>19.25</v>
      </c>
      <c r="I28" s="116">
        <v>20.88</v>
      </c>
      <c r="J28" s="116">
        <v>22.39</v>
      </c>
      <c r="K28" s="116">
        <v>22.87</v>
      </c>
      <c r="L28" s="116">
        <v>22.76</v>
      </c>
      <c r="M28" s="116">
        <v>23.37</v>
      </c>
      <c r="N28" s="116">
        <v>22.7</v>
      </c>
      <c r="O28" s="116">
        <v>22.71</v>
      </c>
      <c r="P28" s="116">
        <v>22.53</v>
      </c>
      <c r="Q28" s="116">
        <v>22.25</v>
      </c>
      <c r="R28" s="116">
        <v>21.66</v>
      </c>
      <c r="S28" s="116">
        <v>21.2</v>
      </c>
      <c r="T28" s="116">
        <v>20.05</v>
      </c>
      <c r="U28" s="116">
        <v>19.98</v>
      </c>
      <c r="V28" s="116">
        <v>19.67</v>
      </c>
      <c r="W28" s="116">
        <v>19.77</v>
      </c>
      <c r="X28" s="116">
        <v>19.46</v>
      </c>
      <c r="Y28" s="116">
        <v>19.47</v>
      </c>
      <c r="Z28" s="117">
        <f t="shared" si="0"/>
        <v>20.161666666666665</v>
      </c>
      <c r="AA28" s="118">
        <v>24.13</v>
      </c>
      <c r="AB28" s="119" t="s">
        <v>109</v>
      </c>
      <c r="AC28" s="118">
        <v>15.89</v>
      </c>
      <c r="AD28" s="120" t="s">
        <v>400</v>
      </c>
    </row>
    <row r="29" spans="1:30" ht="11.25" customHeight="1">
      <c r="A29" s="78">
        <v>27</v>
      </c>
      <c r="B29" s="116">
        <v>19.37</v>
      </c>
      <c r="C29" s="116">
        <v>19.26</v>
      </c>
      <c r="D29" s="116">
        <v>19.26</v>
      </c>
      <c r="E29" s="116">
        <v>19.24</v>
      </c>
      <c r="F29" s="116">
        <v>19.3</v>
      </c>
      <c r="G29" s="116">
        <v>19.46</v>
      </c>
      <c r="H29" s="116">
        <v>20.11</v>
      </c>
      <c r="I29" s="116">
        <v>20.27</v>
      </c>
      <c r="J29" s="116">
        <v>20.21</v>
      </c>
      <c r="K29" s="116">
        <v>22.37</v>
      </c>
      <c r="L29" s="116">
        <v>22.86</v>
      </c>
      <c r="M29" s="116">
        <v>23.07</v>
      </c>
      <c r="N29" s="116">
        <v>22.39</v>
      </c>
      <c r="O29" s="116">
        <v>21.75</v>
      </c>
      <c r="P29" s="116">
        <v>21.49</v>
      </c>
      <c r="Q29" s="116">
        <v>21.18</v>
      </c>
      <c r="R29" s="116">
        <v>20.83</v>
      </c>
      <c r="S29" s="116">
        <v>20.75</v>
      </c>
      <c r="T29" s="116">
        <v>20.63</v>
      </c>
      <c r="U29" s="116">
        <v>20.19</v>
      </c>
      <c r="V29" s="116">
        <v>19.84</v>
      </c>
      <c r="W29" s="116">
        <v>19.66</v>
      </c>
      <c r="X29" s="116">
        <v>19.12</v>
      </c>
      <c r="Y29" s="116">
        <v>18.44</v>
      </c>
      <c r="Z29" s="117">
        <f t="shared" si="0"/>
        <v>20.460416666666667</v>
      </c>
      <c r="AA29" s="118">
        <v>23.44</v>
      </c>
      <c r="AB29" s="119" t="s">
        <v>275</v>
      </c>
      <c r="AC29" s="118">
        <v>18.43</v>
      </c>
      <c r="AD29" s="120" t="s">
        <v>31</v>
      </c>
    </row>
    <row r="30" spans="1:30" ht="11.25" customHeight="1">
      <c r="A30" s="78">
        <v>28</v>
      </c>
      <c r="B30" s="116">
        <v>18.54</v>
      </c>
      <c r="C30" s="116">
        <v>18.64</v>
      </c>
      <c r="D30" s="116">
        <v>18.66</v>
      </c>
      <c r="E30" s="116">
        <v>19.16</v>
      </c>
      <c r="F30" s="116">
        <v>19.57</v>
      </c>
      <c r="G30" s="116">
        <v>20.11</v>
      </c>
      <c r="H30" s="116">
        <v>21.07</v>
      </c>
      <c r="I30" s="116">
        <v>21.88</v>
      </c>
      <c r="J30" s="116">
        <v>20.74</v>
      </c>
      <c r="K30" s="116">
        <v>21.6</v>
      </c>
      <c r="L30" s="116">
        <v>22.83</v>
      </c>
      <c r="M30" s="116">
        <v>22.38</v>
      </c>
      <c r="N30" s="116">
        <v>22.11</v>
      </c>
      <c r="O30" s="116">
        <v>21.56</v>
      </c>
      <c r="P30" s="116">
        <v>21.72</v>
      </c>
      <c r="Q30" s="116">
        <v>22.35</v>
      </c>
      <c r="R30" s="116">
        <v>21.72</v>
      </c>
      <c r="S30" s="116">
        <v>22.02</v>
      </c>
      <c r="T30" s="116">
        <v>20.82</v>
      </c>
      <c r="U30" s="116">
        <v>20.15</v>
      </c>
      <c r="V30" s="116">
        <v>21.72</v>
      </c>
      <c r="W30" s="116">
        <v>21.98</v>
      </c>
      <c r="X30" s="116">
        <v>21.79</v>
      </c>
      <c r="Y30" s="116">
        <v>19.91</v>
      </c>
      <c r="Z30" s="117">
        <f t="shared" si="0"/>
        <v>20.959583333333338</v>
      </c>
      <c r="AA30" s="118">
        <v>22.91</v>
      </c>
      <c r="AB30" s="119" t="s">
        <v>401</v>
      </c>
      <c r="AC30" s="118">
        <v>18.41</v>
      </c>
      <c r="AD30" s="120" t="s">
        <v>192</v>
      </c>
    </row>
    <row r="31" spans="1:30" ht="11.25" customHeight="1">
      <c r="A31" s="78">
        <v>29</v>
      </c>
      <c r="B31" s="116">
        <v>20.06</v>
      </c>
      <c r="C31" s="116">
        <v>22.12</v>
      </c>
      <c r="D31" s="116">
        <v>20.73</v>
      </c>
      <c r="E31" s="116">
        <v>20.28</v>
      </c>
      <c r="F31" s="116">
        <v>20.52</v>
      </c>
      <c r="G31" s="116">
        <v>20.34</v>
      </c>
      <c r="H31" s="116">
        <v>21.34</v>
      </c>
      <c r="I31" s="116">
        <v>23.46</v>
      </c>
      <c r="J31" s="116">
        <v>25.05</v>
      </c>
      <c r="K31" s="116">
        <v>24.84</v>
      </c>
      <c r="L31" s="116">
        <v>24.93</v>
      </c>
      <c r="M31" s="116">
        <v>24.56</v>
      </c>
      <c r="N31" s="116">
        <v>24.35</v>
      </c>
      <c r="O31" s="116">
        <v>23.89</v>
      </c>
      <c r="P31" s="116">
        <v>23.48</v>
      </c>
      <c r="Q31" s="116">
        <v>23.78</v>
      </c>
      <c r="R31" s="116">
        <v>22.9</v>
      </c>
      <c r="S31" s="116">
        <v>22.6</v>
      </c>
      <c r="T31" s="116">
        <v>22.47</v>
      </c>
      <c r="U31" s="116">
        <v>22.47</v>
      </c>
      <c r="V31" s="116">
        <v>22.65</v>
      </c>
      <c r="W31" s="116">
        <v>22.29</v>
      </c>
      <c r="X31" s="116">
        <v>22.26</v>
      </c>
      <c r="Y31" s="116">
        <v>22.32</v>
      </c>
      <c r="Z31" s="117">
        <f t="shared" si="0"/>
        <v>22.653750000000006</v>
      </c>
      <c r="AA31" s="118">
        <v>25.74</v>
      </c>
      <c r="AB31" s="119" t="s">
        <v>257</v>
      </c>
      <c r="AC31" s="118">
        <v>19.64</v>
      </c>
      <c r="AD31" s="120" t="s">
        <v>402</v>
      </c>
    </row>
    <row r="32" spans="1:30" ht="11.25" customHeight="1">
      <c r="A32" s="78">
        <v>30</v>
      </c>
      <c r="B32" s="116">
        <v>22.34</v>
      </c>
      <c r="C32" s="116">
        <v>22.47</v>
      </c>
      <c r="D32" s="116">
        <v>22.28</v>
      </c>
      <c r="E32" s="116">
        <v>22.12</v>
      </c>
      <c r="F32" s="116">
        <v>22.12</v>
      </c>
      <c r="G32" s="116">
        <v>22.8</v>
      </c>
      <c r="H32" s="116">
        <v>23.14</v>
      </c>
      <c r="I32" s="116">
        <v>24.58</v>
      </c>
      <c r="J32" s="116">
        <v>26.01</v>
      </c>
      <c r="K32" s="116">
        <v>27.47</v>
      </c>
      <c r="L32" s="116">
        <v>26.98</v>
      </c>
      <c r="M32" s="116">
        <v>26.18</v>
      </c>
      <c r="N32" s="116">
        <v>25.88</v>
      </c>
      <c r="O32" s="116">
        <v>25.01</v>
      </c>
      <c r="P32" s="116">
        <v>25.44</v>
      </c>
      <c r="Q32" s="116">
        <v>25.17</v>
      </c>
      <c r="R32" s="116">
        <v>24.52</v>
      </c>
      <c r="S32" s="116">
        <v>24.34</v>
      </c>
      <c r="T32" s="116">
        <v>24.2</v>
      </c>
      <c r="U32" s="116">
        <v>24.28</v>
      </c>
      <c r="V32" s="116">
        <v>24.63</v>
      </c>
      <c r="W32" s="116">
        <v>24.29</v>
      </c>
      <c r="X32" s="116">
        <v>24.37</v>
      </c>
      <c r="Y32" s="116">
        <v>24.18</v>
      </c>
      <c r="Z32" s="117">
        <f t="shared" si="0"/>
        <v>24.36666666666666</v>
      </c>
      <c r="AA32" s="118">
        <v>28.79</v>
      </c>
      <c r="AB32" s="119" t="s">
        <v>403</v>
      </c>
      <c r="AC32" s="118">
        <v>21.98</v>
      </c>
      <c r="AD32" s="120" t="s">
        <v>404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66</v>
      </c>
      <c r="B34" s="126">
        <f aca="true" t="shared" si="1" ref="B34:Y34">AVERAGE(B3:B33)</f>
        <v>22.564</v>
      </c>
      <c r="C34" s="126">
        <f t="shared" si="1"/>
        <v>22.452666666666666</v>
      </c>
      <c r="D34" s="126">
        <f t="shared" si="1"/>
        <v>22.260000000000005</v>
      </c>
      <c r="E34" s="126">
        <f t="shared" si="1"/>
        <v>22.158666666666658</v>
      </c>
      <c r="F34" s="126">
        <f t="shared" si="1"/>
        <v>21.963666666666665</v>
      </c>
      <c r="G34" s="126">
        <f t="shared" si="1"/>
        <v>22.042000000000005</v>
      </c>
      <c r="H34" s="126">
        <f t="shared" si="1"/>
        <v>23.04866666666667</v>
      </c>
      <c r="I34" s="126">
        <f t="shared" si="1"/>
        <v>24.069666666666663</v>
      </c>
      <c r="J34" s="126">
        <f t="shared" si="1"/>
        <v>25.28233333333333</v>
      </c>
      <c r="K34" s="126">
        <f t="shared" si="1"/>
        <v>25.916000000000007</v>
      </c>
      <c r="L34" s="126">
        <f t="shared" si="1"/>
        <v>26.311333333333327</v>
      </c>
      <c r="M34" s="126">
        <f t="shared" si="1"/>
        <v>26.29466666666666</v>
      </c>
      <c r="N34" s="126">
        <f t="shared" si="1"/>
        <v>25.78033333333333</v>
      </c>
      <c r="O34" s="126">
        <f t="shared" si="1"/>
        <v>25.783333333333328</v>
      </c>
      <c r="P34" s="126">
        <f t="shared" si="1"/>
        <v>25.409000000000002</v>
      </c>
      <c r="Q34" s="126">
        <f t="shared" si="1"/>
        <v>25.032333333333334</v>
      </c>
      <c r="R34" s="126">
        <f t="shared" si="1"/>
        <v>24.465999999999998</v>
      </c>
      <c r="S34" s="126">
        <f t="shared" si="1"/>
        <v>24.024333333333335</v>
      </c>
      <c r="T34" s="126">
        <f t="shared" si="1"/>
        <v>23.676</v>
      </c>
      <c r="U34" s="126">
        <f t="shared" si="1"/>
        <v>23.51966666666667</v>
      </c>
      <c r="V34" s="126">
        <f t="shared" si="1"/>
        <v>23.485000000000003</v>
      </c>
      <c r="W34" s="126">
        <f t="shared" si="1"/>
        <v>23.24966666666666</v>
      </c>
      <c r="X34" s="126">
        <f t="shared" si="1"/>
        <v>23.112666666666666</v>
      </c>
      <c r="Y34" s="126">
        <f t="shared" si="1"/>
        <v>22.749333333333336</v>
      </c>
      <c r="Z34" s="126">
        <f>AVERAGE(B3:Y33)</f>
        <v>23.943805555555535</v>
      </c>
      <c r="AA34" s="127">
        <f>AVERAGE(AA3:AA33)</f>
        <v>27.335999999999995</v>
      </c>
      <c r="AB34" s="128"/>
      <c r="AC34" s="127">
        <f>AVERAGE(AC3:AC33)</f>
        <v>21.154666666666667</v>
      </c>
      <c r="AD34" s="128"/>
    </row>
    <row r="35" ht="9.75" customHeight="1"/>
    <row r="36" spans="1:9" ht="11.25" customHeight="1">
      <c r="A36" s="67" t="s">
        <v>67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68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69</v>
      </c>
      <c r="B38" s="71"/>
      <c r="C38" s="71"/>
      <c r="D38" s="52">
        <f>COUNTIF(Z3:Z33,"&gt;=25")</f>
        <v>14</v>
      </c>
      <c r="E38" s="67"/>
      <c r="F38" s="67"/>
      <c r="G38" s="67"/>
      <c r="H38" s="67"/>
      <c r="I38" s="67"/>
    </row>
    <row r="39" spans="1:9" ht="11.25" customHeight="1">
      <c r="A39" s="68" t="s">
        <v>70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71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72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73</v>
      </c>
      <c r="B42" s="71"/>
      <c r="C42" s="71"/>
      <c r="D42" s="52">
        <f>COUNTIF(AA3:AA33,"&gt;=25")</f>
        <v>22</v>
      </c>
      <c r="E42" s="67"/>
      <c r="F42" s="67"/>
      <c r="G42" s="67"/>
      <c r="H42" s="67"/>
      <c r="I42" s="67"/>
    </row>
    <row r="43" spans="1:9" ht="11.25" customHeight="1">
      <c r="A43" s="72" t="s">
        <v>74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75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76</v>
      </c>
      <c r="B45" s="74"/>
      <c r="C45" s="74" t="s">
        <v>3</v>
      </c>
      <c r="D45" s="76" t="s">
        <v>6</v>
      </c>
      <c r="E45" s="67"/>
      <c r="F45" s="75" t="s">
        <v>77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32.32</v>
      </c>
      <c r="C46" s="106">
        <f>MATCH(B46,AA3:AA33,0)</f>
        <v>13</v>
      </c>
      <c r="D46" s="107" t="str">
        <f>INDEX(AB3:AB33,C46,1)</f>
        <v>11:58</v>
      </c>
      <c r="E46" s="121"/>
      <c r="F46" s="104"/>
      <c r="G46" s="105">
        <f>MIN(AC3:AC33)</f>
        <v>15.89</v>
      </c>
      <c r="H46" s="106">
        <f>MATCH(G46,AC3:AC33,0)</f>
        <v>26</v>
      </c>
      <c r="I46" s="107" t="str">
        <f>INDEX(AD3:AD33,H46,1)</f>
        <v>04:16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dcterms:created xsi:type="dcterms:W3CDTF">2013-01-07T05:13:57Z</dcterms:created>
  <dcterms:modified xsi:type="dcterms:W3CDTF">2013-01-07T05:13:58Z</dcterms:modified>
  <cp:category/>
  <cp:version/>
  <cp:contentType/>
  <cp:contentStatus/>
</cp:coreProperties>
</file>