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405" windowHeight="1165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<sst xmlns="http://schemas.openxmlformats.org/spreadsheetml/2006/main" count="1269" uniqueCount="526">
  <si>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</si>
  <si>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</si>
  <si>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</si>
  <si>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</si>
  <si>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</si>
  <si>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</si>
  <si>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</si>
  <si>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</si>
  <si>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</si>
  <si>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</si>
  <si>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11:52</t>
  </si>
  <si>
    <t>23:50</t>
  </si>
  <si>
    <t>11:41</t>
  </si>
  <si>
    <t>5:59</t>
  </si>
  <si>
    <t>11:17</t>
  </si>
  <si>
    <t>7:03</t>
  </si>
  <si>
    <t>12:02</t>
  </si>
  <si>
    <t>23:33</t>
  </si>
  <si>
    <t>11:56</t>
  </si>
  <si>
    <t>23:19</t>
  </si>
  <si>
    <t>12:51</t>
  </si>
  <si>
    <t>4:45</t>
  </si>
  <si>
    <t>11:01</t>
  </si>
  <si>
    <t>11:35</t>
  </si>
  <si>
    <t>23:59</t>
  </si>
  <si>
    <t>11:44</t>
  </si>
  <si>
    <t>11:04</t>
  </si>
  <si>
    <t>3:26</t>
  </si>
  <si>
    <t>10:45</t>
  </si>
  <si>
    <t>6:24</t>
  </si>
  <si>
    <t>10:05</t>
  </si>
  <si>
    <t>12:15</t>
  </si>
  <si>
    <t>5:24</t>
  </si>
  <si>
    <t>12:01</t>
  </si>
  <si>
    <t>6:39</t>
  </si>
  <si>
    <t>23:48</t>
  </si>
  <si>
    <t>4:51</t>
  </si>
  <si>
    <t>6:33</t>
  </si>
  <si>
    <t>23:14</t>
  </si>
  <si>
    <t>12:24</t>
  </si>
  <si>
    <t>11:54</t>
  </si>
  <si>
    <t>5:29</t>
  </si>
  <si>
    <t>14:30</t>
  </si>
  <si>
    <t>23:40</t>
  </si>
  <si>
    <t>23:55</t>
  </si>
  <si>
    <t>11:15</t>
  </si>
  <si>
    <t>23:58</t>
  </si>
  <si>
    <t>12:33</t>
  </si>
  <si>
    <t>3:33</t>
  </si>
  <si>
    <t>11:22</t>
  </si>
  <si>
    <t>5:04</t>
  </si>
  <si>
    <t>13:15</t>
  </si>
  <si>
    <t>6:50</t>
  </si>
  <si>
    <t>11:51</t>
  </si>
  <si>
    <t>6:43</t>
  </si>
  <si>
    <t>14:25</t>
  </si>
  <si>
    <t>12:41</t>
  </si>
  <si>
    <t>6:54</t>
  </si>
  <si>
    <t>10:39</t>
  </si>
  <si>
    <t>7:05</t>
  </si>
  <si>
    <t>12:27</t>
  </si>
  <si>
    <t>5:57</t>
  </si>
  <si>
    <t>0:51</t>
  </si>
  <si>
    <t>21:51</t>
  </si>
  <si>
    <t>12:34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</si>
  <si>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</si>
  <si>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</si>
  <si>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</si>
  <si>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</si>
  <si>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</si>
  <si>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</si>
  <si>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</si>
  <si>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</si>
  <si>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</si>
  <si>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</si>
  <si>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</si>
  <si>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</si>
  <si>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11:48</t>
  </si>
  <si>
    <t>12:26</t>
  </si>
  <si>
    <t>4:58</t>
  </si>
  <si>
    <t>12:36</t>
  </si>
  <si>
    <t>4:52</t>
  </si>
  <si>
    <t>12:04</t>
  </si>
  <si>
    <t>1:38</t>
  </si>
  <si>
    <t>12:21</t>
  </si>
  <si>
    <t>6:03</t>
  </si>
  <si>
    <t>12:25</t>
  </si>
  <si>
    <t>0:03</t>
  </si>
  <si>
    <t>11:49</t>
  </si>
  <si>
    <t>6:28</t>
  </si>
  <si>
    <t>12:42</t>
  </si>
  <si>
    <t>23:36</t>
  </si>
  <si>
    <t>3:58</t>
  </si>
  <si>
    <t>9:45</t>
  </si>
  <si>
    <t>6:19</t>
  </si>
  <si>
    <t>1:36</t>
  </si>
  <si>
    <t>13:01</t>
  </si>
  <si>
    <t>0:26</t>
  </si>
  <si>
    <t>9:22</t>
  </si>
  <si>
    <t>12:28</t>
  </si>
  <si>
    <t>22:25</t>
  </si>
  <si>
    <t>10:30</t>
  </si>
  <si>
    <t>2:45</t>
  </si>
  <si>
    <t>23:54</t>
  </si>
  <si>
    <t>0:11</t>
  </si>
  <si>
    <t>12:47</t>
  </si>
  <si>
    <t>13:26</t>
  </si>
  <si>
    <t>13:00</t>
  </si>
  <si>
    <t>6:09</t>
  </si>
  <si>
    <t>12:39</t>
  </si>
  <si>
    <t>3:44</t>
  </si>
  <si>
    <t>9:50</t>
  </si>
  <si>
    <t>4:50</t>
  </si>
  <si>
    <t>14:10</t>
  </si>
  <si>
    <t>0:00</t>
  </si>
  <si>
    <t>11:53</t>
  </si>
  <si>
    <t>23:52</t>
  </si>
  <si>
    <t>13:54</t>
  </si>
  <si>
    <t>6:05</t>
  </si>
  <si>
    <t>13:35</t>
  </si>
  <si>
    <t>5:20</t>
  </si>
  <si>
    <t>13:04</t>
  </si>
  <si>
    <t>6:02</t>
  </si>
  <si>
    <t>0:12</t>
  </si>
  <si>
    <t>8:04</t>
  </si>
  <si>
    <t>11:28</t>
  </si>
  <si>
    <t>23:35</t>
  </si>
  <si>
    <t>14:11</t>
  </si>
  <si>
    <t>4:40</t>
  </si>
  <si>
    <t>13:50</t>
  </si>
  <si>
    <t>5:42</t>
  </si>
  <si>
    <t>3:13</t>
  </si>
  <si>
    <t>9:05</t>
  </si>
  <si>
    <t>14:28</t>
  </si>
  <si>
    <t>0:17</t>
  </si>
  <si>
    <t>0:25</t>
  </si>
  <si>
    <t>10:06</t>
  </si>
  <si>
    <t>23:17</t>
  </si>
  <si>
    <t>11:50</t>
  </si>
  <si>
    <t>5:50</t>
  </si>
  <si>
    <t>12:50</t>
  </si>
  <si>
    <t>0:19</t>
  </si>
  <si>
    <t>11:34</t>
  </si>
  <si>
    <t>5:16</t>
  </si>
  <si>
    <t>23:32</t>
  </si>
  <si>
    <t>12:45</t>
  </si>
  <si>
    <t>13:16</t>
  </si>
  <si>
    <t>12:22</t>
  </si>
  <si>
    <t>5:03</t>
  </si>
  <si>
    <t>13:49</t>
  </si>
  <si>
    <t>21:17</t>
  </si>
  <si>
    <t>13:06</t>
  </si>
  <si>
    <t>0:34</t>
  </si>
  <si>
    <t>7:02</t>
  </si>
  <si>
    <t>20:07</t>
  </si>
  <si>
    <t>11:08</t>
  </si>
  <si>
    <t>4:11</t>
  </si>
  <si>
    <t>12:17</t>
  </si>
  <si>
    <t>23:47</t>
  </si>
  <si>
    <t>14:01</t>
  </si>
  <si>
    <t>4:31</t>
  </si>
  <si>
    <t>14:55</t>
  </si>
  <si>
    <t>3:57</t>
  </si>
  <si>
    <r>
      <t>12</t>
    </r>
    <r>
      <rPr>
        <sz val="9"/>
        <rFont val="ＭＳ Ｐ明朝"/>
        <family val="1"/>
      </rPr>
      <t>：</t>
    </r>
    <r>
      <rPr>
        <sz val="9"/>
        <rFont val="Times New Roman"/>
        <family val="1"/>
      </rPr>
      <t>00</t>
    </r>
  </si>
  <si>
    <r>
      <t>23</t>
    </r>
    <r>
      <rPr>
        <sz val="9"/>
        <rFont val="ＭＳ Ｐ明朝"/>
        <family val="1"/>
      </rPr>
      <t>：</t>
    </r>
    <r>
      <rPr>
        <sz val="9"/>
        <rFont val="Times New Roman"/>
        <family val="1"/>
      </rPr>
      <t>00</t>
    </r>
  </si>
  <si>
    <t>11:23</t>
  </si>
  <si>
    <t>3:31</t>
  </si>
  <si>
    <t>12:13</t>
  </si>
  <si>
    <t>5:15</t>
  </si>
  <si>
    <t>16:45</t>
  </si>
  <si>
    <t>2:46</t>
  </si>
  <si>
    <t>11:47</t>
  </si>
  <si>
    <t>23:56</t>
  </si>
  <si>
    <t>12:54</t>
  </si>
  <si>
    <t>4:08</t>
  </si>
  <si>
    <t>13:18</t>
  </si>
  <si>
    <t>2:19</t>
  </si>
  <si>
    <t>14:23</t>
  </si>
  <si>
    <t>2:12</t>
  </si>
  <si>
    <t>21:58</t>
  </si>
  <si>
    <t>19:16</t>
  </si>
  <si>
    <t>14:50</t>
  </si>
  <si>
    <t>0:09</t>
  </si>
  <si>
    <t>22:21</t>
  </si>
  <si>
    <t>18:35</t>
  </si>
  <si>
    <t>12:37</t>
  </si>
  <si>
    <t>21:57</t>
  </si>
  <si>
    <t>11:16</t>
  </si>
  <si>
    <t>5:33</t>
  </si>
  <si>
    <t>5:30</t>
  </si>
  <si>
    <t>13:17</t>
  </si>
  <si>
    <t>20:42</t>
  </si>
  <si>
    <t>12:56</t>
  </si>
  <si>
    <t>3:09</t>
  </si>
  <si>
    <t>12:53</t>
  </si>
  <si>
    <t>21:02</t>
  </si>
  <si>
    <t>9:54</t>
  </si>
  <si>
    <t>19:46</t>
  </si>
  <si>
    <t>12:55</t>
  </si>
  <si>
    <t>11:21</t>
  </si>
  <si>
    <t>13:52</t>
  </si>
  <si>
    <t>4:59</t>
  </si>
  <si>
    <t>8:49</t>
  </si>
  <si>
    <t>21:07</t>
  </si>
  <si>
    <t>12:07</t>
  </si>
  <si>
    <t>0:50</t>
  </si>
  <si>
    <t>8:35</t>
  </si>
  <si>
    <t>13:25</t>
  </si>
  <si>
    <t>5:21</t>
  </si>
  <si>
    <t>12:43</t>
  </si>
  <si>
    <t>23:22</t>
  </si>
  <si>
    <t>12:46</t>
  </si>
  <si>
    <t>5:26</t>
  </si>
  <si>
    <t>13:27</t>
  </si>
  <si>
    <t>1:45</t>
  </si>
  <si>
    <t>12:12</t>
  </si>
  <si>
    <t>10:46</t>
  </si>
  <si>
    <t>1:30</t>
  </si>
  <si>
    <t>13:19</t>
  </si>
  <si>
    <t>2:59</t>
  </si>
  <si>
    <t>22:53</t>
  </si>
  <si>
    <t>2:42</t>
  </si>
  <si>
    <t>20:53</t>
  </si>
  <si>
    <t>15:16</t>
  </si>
  <si>
    <t>23:30</t>
  </si>
  <si>
    <t>8:36</t>
  </si>
  <si>
    <t>15:04</t>
  </si>
  <si>
    <t>5:32</t>
  </si>
  <si>
    <t>12:52</t>
  </si>
  <si>
    <t>11:06</t>
  </si>
  <si>
    <t>1:51</t>
  </si>
  <si>
    <t>15:29</t>
  </si>
  <si>
    <t>1:55</t>
  </si>
  <si>
    <t>13:32</t>
  </si>
  <si>
    <t>13:28</t>
  </si>
  <si>
    <t>5:05</t>
  </si>
  <si>
    <t>14:18</t>
  </si>
  <si>
    <t>4:25</t>
  </si>
  <si>
    <t>14:56</t>
  </si>
  <si>
    <t>21:26</t>
  </si>
  <si>
    <t>9:03</t>
  </si>
  <si>
    <t>0:05</t>
  </si>
  <si>
    <t>10:41</t>
  </si>
  <si>
    <t>10:24</t>
  </si>
  <si>
    <t>3:47</t>
  </si>
  <si>
    <t>12:14</t>
  </si>
  <si>
    <t>0:54</t>
  </si>
  <si>
    <t>23:49</t>
  </si>
  <si>
    <t>19:08</t>
  </si>
  <si>
    <t>9:56</t>
  </si>
  <si>
    <t>14:04</t>
  </si>
  <si>
    <t>0:29</t>
  </si>
  <si>
    <t>10:09</t>
  </si>
  <si>
    <t>0:45</t>
  </si>
  <si>
    <t>11:27</t>
  </si>
  <si>
    <t>3:39</t>
  </si>
  <si>
    <t>3:28</t>
  </si>
  <si>
    <t>3:20</t>
  </si>
  <si>
    <t>4:41</t>
  </si>
  <si>
    <t>15:00</t>
  </si>
  <si>
    <t>4:14</t>
  </si>
  <si>
    <t>12:32</t>
  </si>
  <si>
    <t>22:59</t>
  </si>
  <si>
    <t>15:51</t>
  </si>
  <si>
    <t>3:56</t>
  </si>
  <si>
    <t>13:41</t>
  </si>
  <si>
    <t>22:08</t>
  </si>
  <si>
    <t>3:53</t>
  </si>
  <si>
    <t>9:04</t>
  </si>
  <si>
    <t>10:23</t>
  </si>
  <si>
    <t>1:59</t>
  </si>
  <si>
    <t>3:52</t>
  </si>
  <si>
    <t>8:48</t>
  </si>
  <si>
    <t>21:28</t>
  </si>
  <si>
    <t>12:31</t>
  </si>
  <si>
    <t>4:43</t>
  </si>
  <si>
    <t>8:42</t>
  </si>
  <si>
    <t>14:38</t>
  </si>
  <si>
    <t>5:13</t>
  </si>
  <si>
    <t>19:11</t>
  </si>
  <si>
    <t>7:11</t>
  </si>
  <si>
    <t>11:43</t>
  </si>
  <si>
    <t>20:00</t>
  </si>
  <si>
    <t>10:38</t>
  </si>
  <si>
    <t>4:30</t>
  </si>
  <si>
    <t>14:17</t>
  </si>
  <si>
    <t>0:07</t>
  </si>
  <si>
    <t>8:33</t>
  </si>
  <si>
    <t>21:42</t>
  </si>
  <si>
    <t>17:06</t>
  </si>
  <si>
    <t>0:18</t>
  </si>
  <si>
    <t>13:53</t>
  </si>
  <si>
    <t>3:50</t>
  </si>
  <si>
    <t>4:04</t>
  </si>
  <si>
    <t>12:30</t>
  </si>
  <si>
    <t>4:29</t>
  </si>
  <si>
    <t>2:05</t>
  </si>
  <si>
    <t>11:13</t>
  </si>
  <si>
    <t>4:23</t>
  </si>
  <si>
    <t>9:57</t>
  </si>
  <si>
    <t>22:02</t>
  </si>
  <si>
    <t>21:19</t>
  </si>
  <si>
    <t>13:29</t>
  </si>
  <si>
    <t>11:32</t>
  </si>
  <si>
    <t>9:25</t>
  </si>
  <si>
    <t>22:05</t>
  </si>
  <si>
    <t>12:40</t>
  </si>
  <si>
    <t>20:58</t>
  </si>
  <si>
    <t>3:02</t>
  </si>
  <si>
    <t>9:14</t>
  </si>
  <si>
    <t>22:24</t>
  </si>
  <si>
    <t>16:12</t>
  </si>
  <si>
    <t>2:33</t>
  </si>
  <si>
    <t>12:00</t>
  </si>
  <si>
    <t>21:03</t>
  </si>
  <si>
    <t>1:14</t>
  </si>
  <si>
    <t>2:22</t>
  </si>
  <si>
    <t>10:34</t>
  </si>
  <si>
    <t>0:02</t>
  </si>
  <si>
    <t>13:21</t>
  </si>
  <si>
    <t>0:56</t>
  </si>
  <si>
    <t>14:16</t>
  </si>
  <si>
    <t>0:16</t>
  </si>
  <si>
    <t>4:27</t>
  </si>
  <si>
    <t>13:08</t>
  </si>
  <si>
    <t>13:24</t>
  </si>
  <si>
    <t>0:01</t>
  </si>
  <si>
    <t>18:56</t>
  </si>
  <si>
    <t>12:20</t>
  </si>
  <si>
    <t>21:37</t>
  </si>
  <si>
    <t>13:37</t>
  </si>
  <si>
    <t>3:15</t>
  </si>
  <si>
    <t>10:42</t>
  </si>
  <si>
    <t>0:21</t>
  </si>
  <si>
    <t>23:42</t>
  </si>
  <si>
    <t>12:35</t>
  </si>
  <si>
    <t>1:23</t>
  </si>
  <si>
    <t>15:08</t>
  </si>
  <si>
    <t>7:55</t>
  </si>
  <si>
    <t>10:36</t>
  </si>
  <si>
    <t>12:03</t>
  </si>
  <si>
    <t>4:10</t>
  </si>
  <si>
    <t>3:35</t>
  </si>
  <si>
    <t>2:25</t>
  </si>
  <si>
    <t>9:47</t>
  </si>
  <si>
    <t>0:28</t>
  </si>
  <si>
    <t>12:18</t>
  </si>
  <si>
    <t>5:12</t>
  </si>
  <si>
    <t>21:32</t>
  </si>
  <si>
    <t>4:07</t>
  </si>
  <si>
    <t>10:17</t>
  </si>
  <si>
    <t>0:52</t>
  </si>
  <si>
    <t>5:10</t>
  </si>
  <si>
    <t>9:44</t>
  </si>
  <si>
    <t>4:56</t>
  </si>
  <si>
    <t>16:21</t>
  </si>
  <si>
    <t>21:08</t>
  </si>
  <si>
    <t>10:50</t>
  </si>
  <si>
    <t>4:01</t>
  </si>
  <si>
    <t>13:33</t>
  </si>
  <si>
    <t>23:34</t>
  </si>
  <si>
    <t>5:22</t>
  </si>
  <si>
    <t>14:02</t>
  </si>
  <si>
    <t>10:03</t>
  </si>
  <si>
    <t>4:36</t>
  </si>
  <si>
    <t>11:46</t>
  </si>
  <si>
    <t>2:15</t>
  </si>
  <si>
    <t>2:38</t>
  </si>
  <si>
    <t>20:59</t>
  </si>
  <si>
    <t>7:13</t>
  </si>
  <si>
    <t>22:58</t>
  </si>
  <si>
    <t>2:56</t>
  </si>
  <si>
    <t>12:29</t>
  </si>
  <si>
    <t>23:51</t>
  </si>
  <si>
    <t>23:31</t>
  </si>
  <si>
    <t>23:41</t>
  </si>
  <si>
    <t>1:39</t>
  </si>
  <si>
    <t>0:15</t>
  </si>
  <si>
    <t>11:45</t>
  </si>
  <si>
    <t>23:26</t>
  </si>
  <si>
    <t>0:10</t>
  </si>
  <si>
    <t>10:29</t>
  </si>
  <si>
    <t>11:57</t>
  </si>
  <si>
    <t>3:27</t>
  </si>
  <si>
    <t>10:21</t>
  </si>
  <si>
    <t>22:45</t>
  </si>
  <si>
    <t>15:47</t>
  </si>
  <si>
    <t>3:07</t>
  </si>
  <si>
    <t>11:40</t>
  </si>
  <si>
    <t>23:45</t>
  </si>
  <si>
    <t>11:05</t>
  </si>
  <si>
    <t>1:04</t>
  </si>
  <si>
    <t>22:39</t>
  </si>
  <si>
    <t>14:19</t>
  </si>
  <si>
    <t>5:31</t>
  </si>
  <si>
    <t>10:22</t>
  </si>
  <si>
    <t>23:08</t>
  </si>
  <si>
    <t>11:09</t>
  </si>
  <si>
    <t>1:50</t>
  </si>
  <si>
    <t>0:23</t>
  </si>
  <si>
    <t>11:33</t>
  </si>
  <si>
    <t>0:14</t>
  </si>
  <si>
    <t>11:55</t>
  </si>
  <si>
    <t>5:34</t>
  </si>
  <si>
    <t>0:39</t>
  </si>
  <si>
    <t>15:34</t>
  </si>
  <si>
    <t>6:38</t>
  </si>
  <si>
    <t>8:51</t>
  </si>
  <si>
    <t>5:41</t>
  </si>
  <si>
    <t>21:54</t>
  </si>
  <si>
    <t>11:25</t>
  </si>
  <si>
    <t>4:57</t>
  </si>
  <si>
    <t>12:57</t>
  </si>
  <si>
    <t>6:16</t>
  </si>
  <si>
    <t>11:20</t>
  </si>
  <si>
    <t>9:26</t>
  </si>
  <si>
    <t>6:13</t>
  </si>
  <si>
    <t>13:34</t>
  </si>
  <si>
    <t>21:21</t>
  </si>
  <si>
    <t>11:03</t>
  </si>
  <si>
    <t>0:44</t>
  </si>
  <si>
    <t>8:58</t>
  </si>
  <si>
    <t>3:36</t>
  </si>
  <si>
    <t>12:11</t>
  </si>
  <si>
    <t>12:08</t>
  </si>
  <si>
    <t>18:29</t>
  </si>
  <si>
    <t>5:44</t>
  </si>
  <si>
    <t>3:00</t>
  </si>
  <si>
    <t>0:49</t>
  </si>
  <si>
    <t>11:07</t>
  </si>
  <si>
    <t>0:04</t>
  </si>
  <si>
    <t>15:38</t>
  </si>
  <si>
    <t>16:36</t>
  </si>
  <si>
    <t>6:37</t>
  </si>
  <si>
    <t>11:30</t>
  </si>
  <si>
    <t>13:05</t>
  </si>
  <si>
    <t>10:20</t>
  </si>
  <si>
    <t>6:06</t>
  </si>
  <si>
    <t>12:23</t>
  </si>
  <si>
    <t>2:29</t>
  </si>
  <si>
    <t>14:49</t>
  </si>
  <si>
    <t>2:36</t>
  </si>
  <si>
    <t>13:23</t>
  </si>
  <si>
    <t>23:57</t>
  </si>
  <si>
    <t>22:19</t>
  </si>
  <si>
    <t>4:26</t>
  </si>
  <si>
    <t>0:58</t>
  </si>
  <si>
    <t>11:11</t>
  </si>
  <si>
    <t>4:35</t>
  </si>
  <si>
    <t>10:48</t>
  </si>
  <si>
    <t>22:55</t>
  </si>
  <si>
    <t>5:58</t>
  </si>
  <si>
    <t>5:45</t>
  </si>
  <si>
    <t>6:11</t>
  </si>
  <si>
    <t>6:01</t>
  </si>
  <si>
    <t>20:09</t>
  </si>
  <si>
    <t>8:27</t>
  </si>
  <si>
    <t>20:44</t>
  </si>
  <si>
    <t>13:58</t>
  </si>
  <si>
    <t>18:54</t>
  </si>
  <si>
    <t>10:52</t>
  </si>
  <si>
    <t>6:30</t>
  </si>
  <si>
    <t>5:52</t>
  </si>
  <si>
    <t>12:05</t>
  </si>
  <si>
    <t>4:53</t>
  </si>
  <si>
    <t>11:37</t>
  </si>
  <si>
    <t>1:18</t>
  </si>
  <si>
    <t>10:32</t>
  </si>
  <si>
    <t>1:40</t>
  </si>
  <si>
    <t>6:47</t>
  </si>
  <si>
    <t>10:47</t>
  </si>
  <si>
    <t>5:53</t>
  </si>
  <si>
    <t>23:12</t>
  </si>
  <si>
    <t>11:12</t>
  </si>
  <si>
    <t>6:48</t>
  </si>
  <si>
    <t>10:59</t>
  </si>
  <si>
    <t>23:43</t>
  </si>
  <si>
    <t>23:29</t>
  </si>
  <si>
    <t>1:54</t>
  </si>
  <si>
    <t>10:43</t>
  </si>
  <si>
    <t>4:42</t>
  </si>
  <si>
    <t>11:39</t>
  </si>
  <si>
    <t>4:32</t>
  </si>
  <si>
    <t>10:14</t>
  </si>
  <si>
    <t>18:18</t>
  </si>
  <si>
    <t>15:01</t>
  </si>
  <si>
    <t>4:34</t>
  </si>
  <si>
    <t>11:26</t>
  </si>
  <si>
    <t>5:27</t>
  </si>
  <si>
    <t>5:48</t>
  </si>
  <si>
    <t>11:38</t>
  </si>
  <si>
    <t>23:27</t>
  </si>
  <si>
    <t>2:53</t>
  </si>
  <si>
    <t>6:42</t>
  </si>
  <si>
    <t>11:29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</si>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</sst>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9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30" xfId="0" applyNumberFormat="1" applyBorder="1" applyAlignment="1">
      <alignment/>
    </xf>
    <xf numFmtId="0" fontId="23" fillId="0" borderId="38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-0.5669999718666077</v>
      </c>
      <c r="C3" s="207">
        <v>-0.8820000290870667</v>
      </c>
      <c r="D3" s="207">
        <v>-1.3550000190734863</v>
      </c>
      <c r="E3" s="207">
        <v>-1.6490000486373901</v>
      </c>
      <c r="F3" s="207">
        <v>-1.8910000324249268</v>
      </c>
      <c r="G3" s="207">
        <v>-1.9850000143051147</v>
      </c>
      <c r="H3" s="207">
        <v>-0.4410000145435333</v>
      </c>
      <c r="I3" s="207">
        <v>0.2840000092983246</v>
      </c>
      <c r="J3" s="207">
        <v>0.777999997138977</v>
      </c>
      <c r="K3" s="207">
        <v>2.438999891281128</v>
      </c>
      <c r="L3" s="207">
        <v>2.5230000019073486</v>
      </c>
      <c r="M3" s="207">
        <v>4.257999897003174</v>
      </c>
      <c r="N3" s="207">
        <v>2.7219998836517334</v>
      </c>
      <c r="O3" s="207">
        <v>1.7860000133514404</v>
      </c>
      <c r="P3" s="207">
        <v>1.6710000038146973</v>
      </c>
      <c r="Q3" s="207">
        <v>-0.41999998688697815</v>
      </c>
      <c r="R3" s="207">
        <v>-0.08399999886751175</v>
      </c>
      <c r="S3" s="207">
        <v>-1.1970000267028809</v>
      </c>
      <c r="T3" s="207">
        <v>-1.343999981880188</v>
      </c>
      <c r="U3" s="207">
        <v>-1.4809999465942383</v>
      </c>
      <c r="V3" s="207">
        <v>-1.5329999923706055</v>
      </c>
      <c r="W3" s="207">
        <v>-2.236999988555908</v>
      </c>
      <c r="X3" s="207">
        <v>-2.499000072479248</v>
      </c>
      <c r="Y3" s="207">
        <v>-3.9159998893737793</v>
      </c>
      <c r="Z3" s="214">
        <f>AVERAGE(B3:Y3)</f>
        <v>-0.29250001317511004</v>
      </c>
      <c r="AA3" s="151">
        <v>4.804999828338623</v>
      </c>
      <c r="AB3" s="152" t="s">
        <v>10</v>
      </c>
      <c r="AC3" s="2">
        <v>1</v>
      </c>
      <c r="AD3" s="151">
        <v>-3.927000045776367</v>
      </c>
      <c r="AE3" s="253" t="s">
        <v>11</v>
      </c>
      <c r="AF3" s="1"/>
    </row>
    <row r="4" spans="1:32" ht="11.25" customHeight="1">
      <c r="A4" s="215">
        <v>2</v>
      </c>
      <c r="B4" s="207">
        <v>-4.735000133514404</v>
      </c>
      <c r="C4" s="207">
        <v>-5.531000137329102</v>
      </c>
      <c r="D4" s="207">
        <v>-5.699999809265137</v>
      </c>
      <c r="E4" s="207">
        <v>-5.710000038146973</v>
      </c>
      <c r="F4" s="207">
        <v>-5.826000213623047</v>
      </c>
      <c r="G4" s="207">
        <v>-6.13100004196167</v>
      </c>
      <c r="H4" s="207">
        <v>-5.806000232696533</v>
      </c>
      <c r="I4" s="207">
        <v>-3.003999948501587</v>
      </c>
      <c r="J4" s="207">
        <v>0.8199999928474426</v>
      </c>
      <c r="K4" s="207">
        <v>1.555999994277954</v>
      </c>
      <c r="L4" s="207">
        <v>4.374000072479248</v>
      </c>
      <c r="M4" s="207">
        <v>4.089000225067139</v>
      </c>
      <c r="N4" s="207">
        <v>2.196000099182129</v>
      </c>
      <c r="O4" s="207">
        <v>1.5230000019073486</v>
      </c>
      <c r="P4" s="207">
        <v>-0.23100000619888306</v>
      </c>
      <c r="Q4" s="207">
        <v>-0.871999979019165</v>
      </c>
      <c r="R4" s="207">
        <v>-1.1449999809265137</v>
      </c>
      <c r="S4" s="208">
        <v>-2.0269999504089355</v>
      </c>
      <c r="T4" s="207">
        <v>-2.3310000896453857</v>
      </c>
      <c r="U4" s="207">
        <v>-2.3940000534057617</v>
      </c>
      <c r="V4" s="207">
        <v>-2.4570000171661377</v>
      </c>
      <c r="W4" s="207">
        <v>-2.740999937057495</v>
      </c>
      <c r="X4" s="207">
        <v>-2.246999979019165</v>
      </c>
      <c r="Y4" s="207">
        <v>-1.8489999771118164</v>
      </c>
      <c r="Z4" s="214">
        <f aca="true" t="shared" si="0" ref="Z4:Z19">AVERAGE(B4:Y4)</f>
        <v>-1.9241250058015187</v>
      </c>
      <c r="AA4" s="151">
        <v>5.1620001792907715</v>
      </c>
      <c r="AB4" s="152" t="s">
        <v>12</v>
      </c>
      <c r="AC4" s="2">
        <v>2</v>
      </c>
      <c r="AD4" s="151">
        <v>-6.140999794006348</v>
      </c>
      <c r="AE4" s="253" t="s">
        <v>13</v>
      </c>
      <c r="AF4" s="1"/>
    </row>
    <row r="5" spans="1:32" ht="11.25" customHeight="1">
      <c r="A5" s="215">
        <v>3</v>
      </c>
      <c r="B5" s="207">
        <v>-1.597000002861023</v>
      </c>
      <c r="C5" s="207">
        <v>-1.3969999551773071</v>
      </c>
      <c r="D5" s="207">
        <v>-1.8170000314712524</v>
      </c>
      <c r="E5" s="207">
        <v>-1.680999994277954</v>
      </c>
      <c r="F5" s="207">
        <v>-1.7020000219345093</v>
      </c>
      <c r="G5" s="207">
        <v>-2.2790000438690186</v>
      </c>
      <c r="H5" s="207">
        <v>-2.2790000438690186</v>
      </c>
      <c r="I5" s="207">
        <v>1.7029999494552612</v>
      </c>
      <c r="J5" s="207">
        <v>4.7220001220703125</v>
      </c>
      <c r="K5" s="207">
        <v>5.784999847412109</v>
      </c>
      <c r="L5" s="207">
        <v>7.230000019073486</v>
      </c>
      <c r="M5" s="207">
        <v>6.9720001220703125</v>
      </c>
      <c r="N5" s="207">
        <v>6.202000141143799</v>
      </c>
      <c r="O5" s="207">
        <v>5.25600004196167</v>
      </c>
      <c r="P5" s="207">
        <v>4.583000183105469</v>
      </c>
      <c r="Q5" s="207">
        <v>4.110000133514404</v>
      </c>
      <c r="R5" s="207">
        <v>4.36299991607666</v>
      </c>
      <c r="S5" s="207">
        <v>3.2690000534057617</v>
      </c>
      <c r="T5" s="207">
        <v>3.1110000610351562</v>
      </c>
      <c r="U5" s="207">
        <v>2.2279999256134033</v>
      </c>
      <c r="V5" s="207">
        <v>2.9639999866485596</v>
      </c>
      <c r="W5" s="207">
        <v>3.3320000171661377</v>
      </c>
      <c r="X5" s="207">
        <v>5.184999942779541</v>
      </c>
      <c r="Y5" s="207">
        <v>2.9230000972747803</v>
      </c>
      <c r="Z5" s="214">
        <f t="shared" si="0"/>
        <v>2.5494166860977807</v>
      </c>
      <c r="AA5" s="151">
        <v>7.559999942779541</v>
      </c>
      <c r="AB5" s="152" t="s">
        <v>14</v>
      </c>
      <c r="AC5" s="2">
        <v>3</v>
      </c>
      <c r="AD5" s="151">
        <v>-2.740999937057495</v>
      </c>
      <c r="AE5" s="253" t="s">
        <v>15</v>
      </c>
      <c r="AF5" s="1"/>
    </row>
    <row r="6" spans="1:32" ht="11.25" customHeight="1">
      <c r="A6" s="215">
        <v>4</v>
      </c>
      <c r="B6" s="207">
        <v>5.079999923706055</v>
      </c>
      <c r="C6" s="207">
        <v>4.638000011444092</v>
      </c>
      <c r="D6" s="207">
        <v>5.521999835968018</v>
      </c>
      <c r="E6" s="207">
        <v>4.23799991607666</v>
      </c>
      <c r="F6" s="207">
        <v>3.8480000495910645</v>
      </c>
      <c r="G6" s="207">
        <v>5.289999961853027</v>
      </c>
      <c r="H6" s="207">
        <v>5.301000118255615</v>
      </c>
      <c r="I6" s="207">
        <v>7.739999771118164</v>
      </c>
      <c r="J6" s="207">
        <v>6.827000141143799</v>
      </c>
      <c r="K6" s="207">
        <v>9.829999923706055</v>
      </c>
      <c r="L6" s="207">
        <v>8.239999771118164</v>
      </c>
      <c r="M6" s="207">
        <v>10.789999961853027</v>
      </c>
      <c r="N6" s="207">
        <v>9.359999656677246</v>
      </c>
      <c r="O6" s="207">
        <v>6.855999946594238</v>
      </c>
      <c r="P6" s="207">
        <v>6.4039998054504395</v>
      </c>
      <c r="Q6" s="207">
        <v>7.269999980926514</v>
      </c>
      <c r="R6" s="207">
        <v>5.931000232696533</v>
      </c>
      <c r="S6" s="207">
        <v>4.826000213623047</v>
      </c>
      <c r="T6" s="207">
        <v>3.878999948501587</v>
      </c>
      <c r="U6" s="207">
        <v>3.194999933242798</v>
      </c>
      <c r="V6" s="207">
        <v>2.427999973297119</v>
      </c>
      <c r="W6" s="207">
        <v>1.7860000133514404</v>
      </c>
      <c r="X6" s="207">
        <v>0.7350000143051147</v>
      </c>
      <c r="Y6" s="207">
        <v>0.12600000202655792</v>
      </c>
      <c r="Z6" s="214">
        <f t="shared" si="0"/>
        <v>5.422499962771933</v>
      </c>
      <c r="AA6" s="151">
        <v>10.949999809265137</v>
      </c>
      <c r="AB6" s="152" t="s">
        <v>16</v>
      </c>
      <c r="AC6" s="2">
        <v>4</v>
      </c>
      <c r="AD6" s="151">
        <v>-0.0949999988079071</v>
      </c>
      <c r="AE6" s="253" t="s">
        <v>17</v>
      </c>
      <c r="AF6" s="1"/>
    </row>
    <row r="7" spans="1:32" ht="11.25" customHeight="1">
      <c r="A7" s="215">
        <v>5</v>
      </c>
      <c r="B7" s="207">
        <v>-0.4620000123977661</v>
      </c>
      <c r="C7" s="207">
        <v>-0.2630000114440918</v>
      </c>
      <c r="D7" s="207">
        <v>-0.5249999761581421</v>
      </c>
      <c r="E7" s="207">
        <v>-0.902999997138977</v>
      </c>
      <c r="F7" s="207">
        <v>-1.6490000486373901</v>
      </c>
      <c r="G7" s="207">
        <v>-2.299999952316284</v>
      </c>
      <c r="H7" s="207">
        <v>-3.265000104904175</v>
      </c>
      <c r="I7" s="207">
        <v>-0.8820000290870667</v>
      </c>
      <c r="J7" s="207">
        <v>0.6620000004768372</v>
      </c>
      <c r="K7" s="207">
        <v>1.6920000314712524</v>
      </c>
      <c r="L7" s="207">
        <v>2.0490000247955322</v>
      </c>
      <c r="M7" s="207">
        <v>3.36299991607666</v>
      </c>
      <c r="N7" s="207">
        <v>2.0280001163482666</v>
      </c>
      <c r="O7" s="207">
        <v>1.965000033378601</v>
      </c>
      <c r="P7" s="207">
        <v>1.9329999685287476</v>
      </c>
      <c r="Q7" s="207">
        <v>0.9980000257492065</v>
      </c>
      <c r="R7" s="207">
        <v>-1.0820000171661377</v>
      </c>
      <c r="S7" s="207">
        <v>-2.2679998874664307</v>
      </c>
      <c r="T7" s="207">
        <v>-2.5940001010894775</v>
      </c>
      <c r="U7" s="207">
        <v>-3.318000078201294</v>
      </c>
      <c r="V7" s="207">
        <v>-3.128999948501587</v>
      </c>
      <c r="W7" s="207">
        <v>-3.496000051498413</v>
      </c>
      <c r="X7" s="207">
        <v>-3.7060000896453857</v>
      </c>
      <c r="Y7" s="207">
        <v>-3.5280001163482666</v>
      </c>
      <c r="Z7" s="214">
        <f t="shared" si="0"/>
        <v>-0.7783333460489908</v>
      </c>
      <c r="AA7" s="151">
        <v>3.99399995803833</v>
      </c>
      <c r="AB7" s="152" t="s">
        <v>18</v>
      </c>
      <c r="AC7" s="2">
        <v>5</v>
      </c>
      <c r="AD7" s="151">
        <v>-3.9260001182556152</v>
      </c>
      <c r="AE7" s="253" t="s">
        <v>19</v>
      </c>
      <c r="AF7" s="1"/>
    </row>
    <row r="8" spans="1:32" ht="11.25" customHeight="1">
      <c r="A8" s="215">
        <v>6</v>
      </c>
      <c r="B8" s="207">
        <v>-3.7899999618530273</v>
      </c>
      <c r="C8" s="207">
        <v>-4.072999954223633</v>
      </c>
      <c r="D8" s="207">
        <v>-4.2829999923706055</v>
      </c>
      <c r="E8" s="207">
        <v>-3.8529999256134033</v>
      </c>
      <c r="F8" s="207">
        <v>-4.063000202178955</v>
      </c>
      <c r="G8" s="207">
        <v>-3.5920000076293945</v>
      </c>
      <c r="H8" s="207">
        <v>-3.0139999389648438</v>
      </c>
      <c r="I8" s="207">
        <v>-1.5549999475479126</v>
      </c>
      <c r="J8" s="207">
        <v>0.6100000143051147</v>
      </c>
      <c r="K8" s="207">
        <v>2.5759999752044678</v>
      </c>
      <c r="L8" s="207">
        <v>3.6700000762939453</v>
      </c>
      <c r="M8" s="207">
        <v>4.164999961853027</v>
      </c>
      <c r="N8" s="207">
        <v>5.2170000076293945</v>
      </c>
      <c r="O8" s="207">
        <v>4.953999996185303</v>
      </c>
      <c r="P8" s="207">
        <v>4.196000099182129</v>
      </c>
      <c r="Q8" s="207">
        <v>3.174999952316284</v>
      </c>
      <c r="R8" s="207">
        <v>2.122999906539917</v>
      </c>
      <c r="S8" s="207">
        <v>2.0390000343322754</v>
      </c>
      <c r="T8" s="207">
        <v>2.1760001182556152</v>
      </c>
      <c r="U8" s="207">
        <v>2.859999895095825</v>
      </c>
      <c r="V8" s="207">
        <v>2.059999942779541</v>
      </c>
      <c r="W8" s="207">
        <v>2.6600000858306885</v>
      </c>
      <c r="X8" s="207">
        <v>3.7960000038146973</v>
      </c>
      <c r="Y8" s="207">
        <v>3.4170000553131104</v>
      </c>
      <c r="Z8" s="214">
        <f t="shared" si="0"/>
        <v>0.8946250081062317</v>
      </c>
      <c r="AA8" s="151">
        <v>5.638999938964844</v>
      </c>
      <c r="AB8" s="152" t="s">
        <v>20</v>
      </c>
      <c r="AC8" s="2">
        <v>6</v>
      </c>
      <c r="AD8" s="151">
        <v>-4.39900016784668</v>
      </c>
      <c r="AE8" s="253" t="s">
        <v>21</v>
      </c>
      <c r="AF8" s="1"/>
    </row>
    <row r="9" spans="1:32" ht="11.25" customHeight="1">
      <c r="A9" s="215">
        <v>7</v>
      </c>
      <c r="B9" s="207">
        <v>2.7330000400543213</v>
      </c>
      <c r="C9" s="207">
        <v>3.869999885559082</v>
      </c>
      <c r="D9" s="207">
        <v>3.4700000286102295</v>
      </c>
      <c r="E9" s="207">
        <v>1.4190000295639038</v>
      </c>
      <c r="F9" s="207">
        <v>0.6729999780654907</v>
      </c>
      <c r="G9" s="207">
        <v>0.4620000123977661</v>
      </c>
      <c r="H9" s="207">
        <v>0.8830000162124634</v>
      </c>
      <c r="I9" s="207">
        <v>2.5230000019073486</v>
      </c>
      <c r="J9" s="207">
        <v>6.1020002365112305</v>
      </c>
      <c r="K9" s="207">
        <v>6.638000011444092</v>
      </c>
      <c r="L9" s="207">
        <v>9.710000038146973</v>
      </c>
      <c r="M9" s="207">
        <v>9.479999542236328</v>
      </c>
      <c r="N9" s="207">
        <v>8.239999771118164</v>
      </c>
      <c r="O9" s="207">
        <v>7.769999980926514</v>
      </c>
      <c r="P9" s="207">
        <v>5.7820000648498535</v>
      </c>
      <c r="Q9" s="207">
        <v>7.699999809265137</v>
      </c>
      <c r="R9" s="207">
        <v>5.71999979019165</v>
      </c>
      <c r="S9" s="207">
        <v>3.6470000743865967</v>
      </c>
      <c r="T9" s="207">
        <v>3.742000102996826</v>
      </c>
      <c r="U9" s="207">
        <v>3.4260001182556152</v>
      </c>
      <c r="V9" s="207">
        <v>3.00600004196167</v>
      </c>
      <c r="W9" s="207">
        <v>2.1440000534057617</v>
      </c>
      <c r="X9" s="207">
        <v>1.5130000114440918</v>
      </c>
      <c r="Y9" s="207">
        <v>0.8090000152587891</v>
      </c>
      <c r="Z9" s="214">
        <f t="shared" si="0"/>
        <v>4.227583318948746</v>
      </c>
      <c r="AA9" s="151">
        <v>9.949999809265137</v>
      </c>
      <c r="AB9" s="152" t="s">
        <v>22</v>
      </c>
      <c r="AC9" s="2">
        <v>7</v>
      </c>
      <c r="AD9" s="151">
        <v>0.41999998688697815</v>
      </c>
      <c r="AE9" s="253" t="s">
        <v>13</v>
      </c>
      <c r="AF9" s="1"/>
    </row>
    <row r="10" spans="1:32" ht="11.25" customHeight="1">
      <c r="A10" s="215">
        <v>8</v>
      </c>
      <c r="B10" s="207">
        <v>0.2840000092983246</v>
      </c>
      <c r="C10" s="207">
        <v>-0.3889999985694885</v>
      </c>
      <c r="D10" s="207">
        <v>-0.39899998903274536</v>
      </c>
      <c r="E10" s="207">
        <v>-0.7250000238418579</v>
      </c>
      <c r="F10" s="207">
        <v>-2.2679998874664307</v>
      </c>
      <c r="G10" s="207">
        <v>-2.9509999752044678</v>
      </c>
      <c r="H10" s="207">
        <v>-3.1610000133514404</v>
      </c>
      <c r="I10" s="207">
        <v>0.27300000190734863</v>
      </c>
      <c r="J10" s="207">
        <v>2.4600000381469727</v>
      </c>
      <c r="K10" s="207">
        <v>3.1740000247955322</v>
      </c>
      <c r="L10" s="207">
        <v>4.625999927520752</v>
      </c>
      <c r="M10" s="207">
        <v>4.425000190734863</v>
      </c>
      <c r="N10" s="207">
        <v>4.182000160217285</v>
      </c>
      <c r="O10" s="207">
        <v>3.1419999599456787</v>
      </c>
      <c r="P10" s="207">
        <v>2.690000057220459</v>
      </c>
      <c r="Q10" s="207">
        <v>0.9139999747276306</v>
      </c>
      <c r="R10" s="207">
        <v>-1.4490000009536743</v>
      </c>
      <c r="S10" s="207">
        <v>-1.7949999570846558</v>
      </c>
      <c r="T10" s="207">
        <v>-2.0889999866485596</v>
      </c>
      <c r="U10" s="207">
        <v>-2.1419999599456787</v>
      </c>
      <c r="V10" s="207">
        <v>-2.802999973297119</v>
      </c>
      <c r="W10" s="207">
        <v>-2.865999937057495</v>
      </c>
      <c r="X10" s="207">
        <v>-3.2019999027252197</v>
      </c>
      <c r="Y10" s="207">
        <v>-3.5910000801086426</v>
      </c>
      <c r="Z10" s="214">
        <f t="shared" si="0"/>
        <v>-0.15249997253219286</v>
      </c>
      <c r="AA10" s="151">
        <v>5.193999767303467</v>
      </c>
      <c r="AB10" s="152" t="s">
        <v>23</v>
      </c>
      <c r="AC10" s="2">
        <v>8</v>
      </c>
      <c r="AD10" s="151">
        <v>-3.611999988555908</v>
      </c>
      <c r="AE10" s="253" t="s">
        <v>24</v>
      </c>
      <c r="AF10" s="1"/>
    </row>
    <row r="11" spans="1:32" ht="11.25" customHeight="1">
      <c r="A11" s="215">
        <v>9</v>
      </c>
      <c r="B11" s="207">
        <v>-3.7269999980926514</v>
      </c>
      <c r="C11" s="207">
        <v>-3.569999933242798</v>
      </c>
      <c r="D11" s="207">
        <v>-3.11899995803833</v>
      </c>
      <c r="E11" s="207">
        <v>-2.246999979019165</v>
      </c>
      <c r="F11" s="207">
        <v>-1.7960000038146973</v>
      </c>
      <c r="G11" s="207">
        <v>-1.3760000467300415</v>
      </c>
      <c r="H11" s="207">
        <v>-1.187000036239624</v>
      </c>
      <c r="I11" s="207">
        <v>0.8299999833106995</v>
      </c>
      <c r="J11" s="207">
        <v>3.006999969482422</v>
      </c>
      <c r="K11" s="207">
        <v>4.184999942779541</v>
      </c>
      <c r="L11" s="207">
        <v>5.098999977111816</v>
      </c>
      <c r="M11" s="207">
        <v>5.172999858856201</v>
      </c>
      <c r="N11" s="207">
        <v>3.056999921798706</v>
      </c>
      <c r="O11" s="207">
        <v>2.678999900817871</v>
      </c>
      <c r="P11" s="207">
        <v>2.1540000438690186</v>
      </c>
      <c r="Q11" s="207">
        <v>1.2289999723434448</v>
      </c>
      <c r="R11" s="207">
        <v>-0.609000027179718</v>
      </c>
      <c r="S11" s="207">
        <v>-0.8930000066757202</v>
      </c>
      <c r="T11" s="207">
        <v>-1.281000018119812</v>
      </c>
      <c r="U11" s="207">
        <v>-1.281000018119812</v>
      </c>
      <c r="V11" s="207">
        <v>-1.406999945640564</v>
      </c>
      <c r="W11" s="207">
        <v>-2.2790000438690186</v>
      </c>
      <c r="X11" s="207">
        <v>-2.7090001106262207</v>
      </c>
      <c r="Y11" s="207">
        <v>-3.9579999446868896</v>
      </c>
      <c r="Z11" s="214">
        <f t="shared" si="0"/>
        <v>-0.16775002082188925</v>
      </c>
      <c r="AA11" s="151">
        <v>6.636000156402588</v>
      </c>
      <c r="AB11" s="152" t="s">
        <v>25</v>
      </c>
      <c r="AC11" s="2">
        <v>9</v>
      </c>
      <c r="AD11" s="151">
        <v>-4.041999816894531</v>
      </c>
      <c r="AE11" s="253" t="s">
        <v>24</v>
      </c>
      <c r="AF11" s="1"/>
    </row>
    <row r="12" spans="1:32" ht="11.25" customHeight="1">
      <c r="A12" s="223">
        <v>10</v>
      </c>
      <c r="B12" s="209">
        <v>-4.974999904632568</v>
      </c>
      <c r="C12" s="209">
        <v>-5.3429999351501465</v>
      </c>
      <c r="D12" s="209">
        <v>-5.730999946594238</v>
      </c>
      <c r="E12" s="209">
        <v>-5.689000129699707</v>
      </c>
      <c r="F12" s="209">
        <v>-5.563000202178955</v>
      </c>
      <c r="G12" s="209">
        <v>-5.541999816894531</v>
      </c>
      <c r="H12" s="209">
        <v>-5.249000072479248</v>
      </c>
      <c r="I12" s="209">
        <v>-1.7330000400543213</v>
      </c>
      <c r="J12" s="209">
        <v>1.2089999914169312</v>
      </c>
      <c r="K12" s="209">
        <v>2.88100004196167</v>
      </c>
      <c r="L12" s="209">
        <v>4.13100004196167</v>
      </c>
      <c r="M12" s="209">
        <v>4.341000080108643</v>
      </c>
      <c r="N12" s="209">
        <v>3.7200000286102295</v>
      </c>
      <c r="O12" s="209">
        <v>3.677999973297119</v>
      </c>
      <c r="P12" s="209">
        <v>1.4709999561309814</v>
      </c>
      <c r="Q12" s="209">
        <v>0.9139999747276306</v>
      </c>
      <c r="R12" s="209">
        <v>-0.5460000038146973</v>
      </c>
      <c r="S12" s="209">
        <v>-1.0820000171661377</v>
      </c>
      <c r="T12" s="209">
        <v>-0.6830000281333923</v>
      </c>
      <c r="U12" s="209">
        <v>-0.8930000066757202</v>
      </c>
      <c r="V12" s="209">
        <v>-0.5040000081062317</v>
      </c>
      <c r="W12" s="209">
        <v>-1.0709999799728394</v>
      </c>
      <c r="X12" s="209">
        <v>-1.3339999914169312</v>
      </c>
      <c r="Y12" s="209">
        <v>-2.0160000324249268</v>
      </c>
      <c r="Z12" s="224">
        <f t="shared" si="0"/>
        <v>-1.067041667799155</v>
      </c>
      <c r="AA12" s="157">
        <v>4.815999984741211</v>
      </c>
      <c r="AB12" s="210" t="s">
        <v>26</v>
      </c>
      <c r="AC12" s="211">
        <v>10</v>
      </c>
      <c r="AD12" s="157">
        <v>-5.855999946594238</v>
      </c>
      <c r="AE12" s="254" t="s">
        <v>27</v>
      </c>
      <c r="AF12" s="1"/>
    </row>
    <row r="13" spans="1:32" ht="11.25" customHeight="1">
      <c r="A13" s="215">
        <v>11</v>
      </c>
      <c r="B13" s="207">
        <v>-2.00600004196167</v>
      </c>
      <c r="C13" s="207">
        <v>-2.8559999465942383</v>
      </c>
      <c r="D13" s="207">
        <v>-2.888000011444092</v>
      </c>
      <c r="E13" s="207">
        <v>-3.3389999866485596</v>
      </c>
      <c r="F13" s="207">
        <v>-3.4549999237060547</v>
      </c>
      <c r="G13" s="207">
        <v>-3.1610000133514404</v>
      </c>
      <c r="H13" s="207">
        <v>-3.1089999675750732</v>
      </c>
      <c r="I13" s="207">
        <v>-0.23100000619888306</v>
      </c>
      <c r="J13" s="207">
        <v>3.111999988555908</v>
      </c>
      <c r="K13" s="207">
        <v>4.047999858856201</v>
      </c>
      <c r="L13" s="207">
        <v>4.5</v>
      </c>
      <c r="M13" s="207">
        <v>4.014999866485596</v>
      </c>
      <c r="N13" s="207">
        <v>1.218000054359436</v>
      </c>
      <c r="O13" s="207">
        <v>1.3339999914169312</v>
      </c>
      <c r="P13" s="207">
        <v>1.74399995803833</v>
      </c>
      <c r="Q13" s="207">
        <v>1.1660000085830688</v>
      </c>
      <c r="R13" s="207">
        <v>-0.3569999933242798</v>
      </c>
      <c r="S13" s="207">
        <v>-1.5750000476837158</v>
      </c>
      <c r="T13" s="207">
        <v>-1.6699999570846558</v>
      </c>
      <c r="U13" s="207">
        <v>-2.489000082015991</v>
      </c>
      <c r="V13" s="207">
        <v>-2.8459999561309814</v>
      </c>
      <c r="W13" s="207">
        <v>-3.0339999198913574</v>
      </c>
      <c r="X13" s="207">
        <v>-3.2860000133514404</v>
      </c>
      <c r="Y13" s="207">
        <v>-3.433000087738037</v>
      </c>
      <c r="Z13" s="214">
        <f t="shared" si="0"/>
        <v>-0.7749166761835417</v>
      </c>
      <c r="AA13" s="151">
        <v>4.964000225067139</v>
      </c>
      <c r="AB13" s="152" t="s">
        <v>28</v>
      </c>
      <c r="AC13" s="2">
        <v>11</v>
      </c>
      <c r="AD13" s="151">
        <v>-3.5810000896453857</v>
      </c>
      <c r="AE13" s="253" t="s">
        <v>29</v>
      </c>
      <c r="AF13" s="1"/>
    </row>
    <row r="14" spans="1:32" ht="11.25" customHeight="1">
      <c r="A14" s="215">
        <v>12</v>
      </c>
      <c r="B14" s="207">
        <v>-3.2760000228881836</v>
      </c>
      <c r="C14" s="207">
        <v>-3.003000020980835</v>
      </c>
      <c r="D14" s="207">
        <v>-3.296999931335449</v>
      </c>
      <c r="E14" s="207">
        <v>-3.0460000038146973</v>
      </c>
      <c r="F14" s="207">
        <v>-2.940999984741211</v>
      </c>
      <c r="G14" s="207">
        <v>-3.990000009536743</v>
      </c>
      <c r="H14" s="207">
        <v>-4.000999927520752</v>
      </c>
      <c r="I14" s="207">
        <v>-0.335999995470047</v>
      </c>
      <c r="J14" s="207">
        <v>2.375999927520752</v>
      </c>
      <c r="K14" s="207">
        <v>3.5329999923706055</v>
      </c>
      <c r="L14" s="207">
        <v>2.74399995803833</v>
      </c>
      <c r="M14" s="207">
        <v>3.3529999256134033</v>
      </c>
      <c r="N14" s="207">
        <v>2.5329999923706055</v>
      </c>
      <c r="O14" s="207">
        <v>1.659999966621399</v>
      </c>
      <c r="P14" s="207">
        <v>0.3889999985694885</v>
      </c>
      <c r="Q14" s="207">
        <v>-0.640999972820282</v>
      </c>
      <c r="R14" s="207">
        <v>-1.4179999828338623</v>
      </c>
      <c r="S14" s="207">
        <v>-1.9429999589920044</v>
      </c>
      <c r="T14" s="207">
        <v>-2.121999979019165</v>
      </c>
      <c r="U14" s="207">
        <v>-2.2060000896453857</v>
      </c>
      <c r="V14" s="207">
        <v>-2.993000030517578</v>
      </c>
      <c r="W14" s="207">
        <v>-3.7909998893737793</v>
      </c>
      <c r="X14" s="207">
        <v>-4.000999927520752</v>
      </c>
      <c r="Y14" s="207">
        <v>-4.997000217437744</v>
      </c>
      <c r="Z14" s="214">
        <f t="shared" si="0"/>
        <v>-1.3089166743059952</v>
      </c>
      <c r="AA14" s="151">
        <v>3.638000011444092</v>
      </c>
      <c r="AB14" s="152" t="s">
        <v>30</v>
      </c>
      <c r="AC14" s="2">
        <v>12</v>
      </c>
      <c r="AD14" s="151">
        <v>-5.0289998054504395</v>
      </c>
      <c r="AE14" s="253" t="s">
        <v>24</v>
      </c>
      <c r="AF14" s="1"/>
    </row>
    <row r="15" spans="1:32" ht="11.25" customHeight="1">
      <c r="A15" s="215">
        <v>13</v>
      </c>
      <c r="B15" s="207">
        <v>-5.290999889373779</v>
      </c>
      <c r="C15" s="207">
        <v>-4.946000099182129</v>
      </c>
      <c r="D15" s="207">
        <v>-4.589000225067139</v>
      </c>
      <c r="E15" s="207">
        <v>-5.46999979019165</v>
      </c>
      <c r="F15" s="207">
        <v>-5.501999855041504</v>
      </c>
      <c r="G15" s="207">
        <v>-5.501999855041504</v>
      </c>
      <c r="H15" s="207">
        <v>-4.9770002365112305</v>
      </c>
      <c r="I15" s="207">
        <v>-2.4059998989105225</v>
      </c>
      <c r="J15" s="207">
        <v>2.6080000400543213</v>
      </c>
      <c r="K15" s="207">
        <v>4.2179999351501465</v>
      </c>
      <c r="L15" s="207">
        <v>5.122000217437744</v>
      </c>
      <c r="M15" s="207">
        <v>5.932000160217285</v>
      </c>
      <c r="N15" s="207">
        <v>5.908999919891357</v>
      </c>
      <c r="O15" s="207">
        <v>5.288000106811523</v>
      </c>
      <c r="P15" s="207">
        <v>5.689000129699707</v>
      </c>
      <c r="Q15" s="207">
        <v>2.2699999809265137</v>
      </c>
      <c r="R15" s="207">
        <v>0.020999999716877937</v>
      </c>
      <c r="S15" s="207">
        <v>-0.5460000038146973</v>
      </c>
      <c r="T15" s="207">
        <v>-0.9559999704360962</v>
      </c>
      <c r="U15" s="207">
        <v>-1.0080000162124634</v>
      </c>
      <c r="V15" s="207">
        <v>-0.9139999747276306</v>
      </c>
      <c r="W15" s="207">
        <v>-1.2920000553131104</v>
      </c>
      <c r="X15" s="207">
        <v>-1.3550000190734863</v>
      </c>
      <c r="Y15" s="207">
        <v>-1.8589999675750732</v>
      </c>
      <c r="Z15" s="214">
        <f t="shared" si="0"/>
        <v>-0.39816664027360577</v>
      </c>
      <c r="AA15" s="151">
        <v>6.447000026702881</v>
      </c>
      <c r="AB15" s="152" t="s">
        <v>31</v>
      </c>
      <c r="AC15" s="2">
        <v>13</v>
      </c>
      <c r="AD15" s="151">
        <v>-5.670000076293945</v>
      </c>
      <c r="AE15" s="253" t="s">
        <v>32</v>
      </c>
      <c r="AF15" s="1"/>
    </row>
    <row r="16" spans="1:32" ht="11.25" customHeight="1">
      <c r="A16" s="215">
        <v>14</v>
      </c>
      <c r="B16" s="207">
        <v>-1.753999948501587</v>
      </c>
      <c r="C16" s="207">
        <v>-1.753999948501587</v>
      </c>
      <c r="D16" s="207">
        <v>-1.6490000486373901</v>
      </c>
      <c r="E16" s="207">
        <v>-2.0169999599456787</v>
      </c>
      <c r="F16" s="207">
        <v>-1.74399995803833</v>
      </c>
      <c r="G16" s="207">
        <v>-2.1740000247955322</v>
      </c>
      <c r="H16" s="207">
        <v>-2.384000062942505</v>
      </c>
      <c r="I16" s="207">
        <v>0.6200000047683716</v>
      </c>
      <c r="J16" s="207">
        <v>5.080999851226807</v>
      </c>
      <c r="K16" s="207">
        <v>6.334000110626221</v>
      </c>
      <c r="L16" s="207">
        <v>7.21999979019165</v>
      </c>
      <c r="M16" s="207">
        <v>7.659999847412109</v>
      </c>
      <c r="N16" s="207">
        <v>5.709000110626221</v>
      </c>
      <c r="O16" s="207">
        <v>5.793000221252441</v>
      </c>
      <c r="P16" s="207">
        <v>5.552000045776367</v>
      </c>
      <c r="Q16" s="207">
        <v>3.1740000247955322</v>
      </c>
      <c r="R16" s="207">
        <v>2.375</v>
      </c>
      <c r="S16" s="207">
        <v>2.365000009536743</v>
      </c>
      <c r="T16" s="207">
        <v>0.7879999876022339</v>
      </c>
      <c r="U16" s="207">
        <v>1.565999984741211</v>
      </c>
      <c r="V16" s="207">
        <v>1.1770000457763672</v>
      </c>
      <c r="W16" s="207">
        <v>1.6920000314712524</v>
      </c>
      <c r="X16" s="207">
        <v>2.385999917984009</v>
      </c>
      <c r="Y16" s="207">
        <v>2.513000011444092</v>
      </c>
      <c r="Z16" s="214">
        <f t="shared" si="0"/>
        <v>2.0220416684945426</v>
      </c>
      <c r="AA16" s="151">
        <v>7.96999979019165</v>
      </c>
      <c r="AB16" s="152" t="s">
        <v>33</v>
      </c>
      <c r="AC16" s="2">
        <v>14</v>
      </c>
      <c r="AD16" s="151">
        <v>-2.635999917984009</v>
      </c>
      <c r="AE16" s="253" t="s">
        <v>34</v>
      </c>
      <c r="AF16" s="1"/>
    </row>
    <row r="17" spans="1:32" ht="11.25" customHeight="1">
      <c r="A17" s="215">
        <v>15</v>
      </c>
      <c r="B17" s="207">
        <v>1.8919999599456787</v>
      </c>
      <c r="C17" s="207">
        <v>2.5859999656677246</v>
      </c>
      <c r="D17" s="207">
        <v>2.3550000190734863</v>
      </c>
      <c r="E17" s="207">
        <v>1.965999960899353</v>
      </c>
      <c r="F17" s="207">
        <v>2.1549999713897705</v>
      </c>
      <c r="G17" s="207">
        <v>2.0920000076293945</v>
      </c>
      <c r="H17" s="207">
        <v>2.0390000343322754</v>
      </c>
      <c r="I17" s="207">
        <v>1.965999960899353</v>
      </c>
      <c r="J17" s="207">
        <v>2.375999927520752</v>
      </c>
      <c r="K17" s="207">
        <v>2.502000093460083</v>
      </c>
      <c r="L17" s="207">
        <v>2.2290000915527344</v>
      </c>
      <c r="M17" s="207">
        <v>2.3550000190734863</v>
      </c>
      <c r="N17" s="207">
        <v>2.322999954223633</v>
      </c>
      <c r="O17" s="207">
        <v>2.996000051498413</v>
      </c>
      <c r="P17" s="207">
        <v>2.755000114440918</v>
      </c>
      <c r="Q17" s="207">
        <v>2.6389999389648438</v>
      </c>
      <c r="R17" s="207">
        <v>2.9130001068115234</v>
      </c>
      <c r="S17" s="207">
        <v>2.74399995803833</v>
      </c>
      <c r="T17" s="207">
        <v>3.312000036239624</v>
      </c>
      <c r="U17" s="207">
        <v>3.9860000610351562</v>
      </c>
      <c r="V17" s="207">
        <v>4.775000095367432</v>
      </c>
      <c r="W17" s="207">
        <v>4.965000152587891</v>
      </c>
      <c r="X17" s="207">
        <v>5.070000171661377</v>
      </c>
      <c r="Y17" s="207">
        <v>5.144000053405762</v>
      </c>
      <c r="Z17" s="214">
        <f t="shared" si="0"/>
        <v>2.9222916960716248</v>
      </c>
      <c r="AA17" s="151">
        <v>5.238999843597412</v>
      </c>
      <c r="AB17" s="152" t="s">
        <v>35</v>
      </c>
      <c r="AC17" s="2">
        <v>15</v>
      </c>
      <c r="AD17" s="151">
        <v>1.472000002861023</v>
      </c>
      <c r="AE17" s="253" t="s">
        <v>36</v>
      </c>
      <c r="AF17" s="1"/>
    </row>
    <row r="18" spans="1:32" ht="11.25" customHeight="1">
      <c r="A18" s="215">
        <v>16</v>
      </c>
      <c r="B18" s="207">
        <v>5.4070000648498535</v>
      </c>
      <c r="C18" s="207">
        <v>5.439000129699707</v>
      </c>
      <c r="D18" s="207">
        <v>5.860000133514404</v>
      </c>
      <c r="E18" s="207">
        <v>6.059999942779541</v>
      </c>
      <c r="F18" s="207">
        <v>6.290999889373779</v>
      </c>
      <c r="G18" s="207">
        <v>6.395999908447266</v>
      </c>
      <c r="H18" s="207">
        <v>6.175000190734863</v>
      </c>
      <c r="I18" s="207">
        <v>5.743000030517578</v>
      </c>
      <c r="J18" s="207">
        <v>5.986000061035156</v>
      </c>
      <c r="K18" s="207">
        <v>5.784999847412109</v>
      </c>
      <c r="L18" s="207">
        <v>5.333000183105469</v>
      </c>
      <c r="M18" s="207">
        <v>4.942999839782715</v>
      </c>
      <c r="N18" s="207">
        <v>4.480000019073486</v>
      </c>
      <c r="O18" s="207">
        <v>3.816999912261963</v>
      </c>
      <c r="P18" s="207">
        <v>1.062000036239624</v>
      </c>
      <c r="Q18" s="207">
        <v>0.8410000205039978</v>
      </c>
      <c r="R18" s="207">
        <v>1.2610000371932983</v>
      </c>
      <c r="S18" s="207">
        <v>1.2089999914169312</v>
      </c>
      <c r="T18" s="207">
        <v>1.156000018119812</v>
      </c>
      <c r="U18" s="207">
        <v>1.9759999513626099</v>
      </c>
      <c r="V18" s="207">
        <v>1.5140000581741333</v>
      </c>
      <c r="W18" s="207">
        <v>1.1770000457763672</v>
      </c>
      <c r="X18" s="207">
        <v>0.9670000076293945</v>
      </c>
      <c r="Y18" s="207">
        <v>1.2300000190734863</v>
      </c>
      <c r="Z18" s="214">
        <f t="shared" si="0"/>
        <v>3.7545000140865645</v>
      </c>
      <c r="AA18" s="151">
        <v>6.460000038146973</v>
      </c>
      <c r="AB18" s="152" t="s">
        <v>37</v>
      </c>
      <c r="AC18" s="2">
        <v>16</v>
      </c>
      <c r="AD18" s="151">
        <v>0.640999972820282</v>
      </c>
      <c r="AE18" s="253" t="s">
        <v>38</v>
      </c>
      <c r="AF18" s="1"/>
    </row>
    <row r="19" spans="1:32" ht="11.25" customHeight="1">
      <c r="A19" s="215">
        <v>17</v>
      </c>
      <c r="B19" s="207">
        <v>0.4519999921321869</v>
      </c>
      <c r="C19" s="207">
        <v>0.7149999737739563</v>
      </c>
      <c r="D19" s="207">
        <v>1.61899995803833</v>
      </c>
      <c r="E19" s="207">
        <v>0.8830000162124634</v>
      </c>
      <c r="F19" s="207">
        <v>0.5989999771118164</v>
      </c>
      <c r="G19" s="207">
        <v>1.0829999446868896</v>
      </c>
      <c r="H19" s="207">
        <v>1.3459999561309814</v>
      </c>
      <c r="I19" s="207">
        <v>1.7979999780654907</v>
      </c>
      <c r="J19" s="207">
        <v>2.0399999618530273</v>
      </c>
      <c r="K19" s="207">
        <v>3.5339999198913574</v>
      </c>
      <c r="L19" s="207">
        <v>3.7330000400543213</v>
      </c>
      <c r="M19" s="207">
        <v>4.784999847412109</v>
      </c>
      <c r="N19" s="207">
        <v>4.605999946594238</v>
      </c>
      <c r="O19" s="207">
        <v>4.743000030517578</v>
      </c>
      <c r="P19" s="207">
        <v>4.480000019073486</v>
      </c>
      <c r="Q19" s="207">
        <v>4.5320000648498535</v>
      </c>
      <c r="R19" s="207">
        <v>3.322000026702881</v>
      </c>
      <c r="S19" s="207">
        <v>1.649999976158142</v>
      </c>
      <c r="T19" s="207">
        <v>1.6710000038146973</v>
      </c>
      <c r="U19" s="207">
        <v>0.7570000290870667</v>
      </c>
      <c r="V19" s="207">
        <v>-0.020999999716877937</v>
      </c>
      <c r="W19" s="207">
        <v>-0.4830000102519989</v>
      </c>
      <c r="X19" s="207">
        <v>-0.871999979019165</v>
      </c>
      <c r="Y19" s="207">
        <v>-1.1139999628067017</v>
      </c>
      <c r="Z19" s="214">
        <f t="shared" si="0"/>
        <v>1.910749987931922</v>
      </c>
      <c r="AA19" s="151">
        <v>4.985000133514404</v>
      </c>
      <c r="AB19" s="152" t="s">
        <v>39</v>
      </c>
      <c r="AC19" s="2">
        <v>17</v>
      </c>
      <c r="AD19" s="151">
        <v>-1.1139999628067017</v>
      </c>
      <c r="AE19" s="253" t="s">
        <v>24</v>
      </c>
      <c r="AF19" s="1"/>
    </row>
    <row r="20" spans="1:32" ht="11.25" customHeight="1">
      <c r="A20" s="215">
        <v>18</v>
      </c>
      <c r="B20" s="207">
        <v>-1.2610000371932983</v>
      </c>
      <c r="C20" s="207">
        <v>-1.281999945640564</v>
      </c>
      <c r="D20" s="207">
        <v>-1.4079999923706055</v>
      </c>
      <c r="E20" s="207">
        <v>-1.4390000104904175</v>
      </c>
      <c r="F20" s="207">
        <v>-1.9639999866485596</v>
      </c>
      <c r="G20" s="207">
        <v>-0.03200000151991844</v>
      </c>
      <c r="H20" s="207">
        <v>0.7360000014305115</v>
      </c>
      <c r="I20" s="207">
        <v>2.312999963760376</v>
      </c>
      <c r="J20" s="207">
        <v>4.848999977111816</v>
      </c>
      <c r="K20" s="207">
        <v>6.0269999504089355</v>
      </c>
      <c r="L20" s="207">
        <v>7.159999847412109</v>
      </c>
      <c r="M20" s="207">
        <v>8.279999732971191</v>
      </c>
      <c r="N20" s="207">
        <v>6.709000110626221</v>
      </c>
      <c r="O20" s="207">
        <v>6.425000190734863</v>
      </c>
      <c r="P20" s="207">
        <v>6.0879998207092285</v>
      </c>
      <c r="Q20" s="207">
        <v>3.878999948501587</v>
      </c>
      <c r="R20" s="207">
        <v>1.7230000495910645</v>
      </c>
      <c r="S20" s="207">
        <v>1.4500000476837158</v>
      </c>
      <c r="T20" s="207">
        <v>0.5669999718666077</v>
      </c>
      <c r="U20" s="207">
        <v>0.9769999980926514</v>
      </c>
      <c r="V20" s="207">
        <v>0.7459999918937683</v>
      </c>
      <c r="W20" s="207">
        <v>0.5569999814033508</v>
      </c>
      <c r="X20" s="207">
        <v>1.2089999914169312</v>
      </c>
      <c r="Y20" s="207">
        <v>1.3350000381469727</v>
      </c>
      <c r="Z20" s="214">
        <f aca="true" t="shared" si="1" ref="Z20:Z33">AVERAGE(B20:Y20)</f>
        <v>2.235166651662439</v>
      </c>
      <c r="AA20" s="151">
        <v>8.710000038146973</v>
      </c>
      <c r="AB20" s="152" t="s">
        <v>40</v>
      </c>
      <c r="AC20" s="2">
        <v>18</v>
      </c>
      <c r="AD20" s="151">
        <v>-2.3420000076293945</v>
      </c>
      <c r="AE20" s="253" t="s">
        <v>41</v>
      </c>
      <c r="AF20" s="1"/>
    </row>
    <row r="21" spans="1:32" ht="11.25" customHeight="1">
      <c r="A21" s="215">
        <v>19</v>
      </c>
      <c r="B21" s="207">
        <v>1.440000057220459</v>
      </c>
      <c r="C21" s="207">
        <v>1.503000020980835</v>
      </c>
      <c r="D21" s="207">
        <v>1.3140000104904175</v>
      </c>
      <c r="E21" s="207">
        <v>0.5989999771118164</v>
      </c>
      <c r="F21" s="207">
        <v>0.7149999737739563</v>
      </c>
      <c r="G21" s="207">
        <v>1.3140000104904175</v>
      </c>
      <c r="H21" s="207">
        <v>1.5240000486373901</v>
      </c>
      <c r="I21" s="207">
        <v>2.122999906539917</v>
      </c>
      <c r="J21" s="207">
        <v>3.2799999713897705</v>
      </c>
      <c r="K21" s="207">
        <v>3.4590001106262207</v>
      </c>
      <c r="L21" s="207">
        <v>3.9639999866485596</v>
      </c>
      <c r="M21" s="207">
        <v>3.364000082015991</v>
      </c>
      <c r="N21" s="207">
        <v>3.6589999198913574</v>
      </c>
      <c r="O21" s="207">
        <v>4.184999942779541</v>
      </c>
      <c r="P21" s="207">
        <v>4.047999858856201</v>
      </c>
      <c r="Q21" s="207">
        <v>3.7750000953674316</v>
      </c>
      <c r="R21" s="207">
        <v>3.006999969482422</v>
      </c>
      <c r="S21" s="207">
        <v>2.74399995803833</v>
      </c>
      <c r="T21" s="207">
        <v>1.1670000553131104</v>
      </c>
      <c r="U21" s="207">
        <v>0.2630000114440918</v>
      </c>
      <c r="V21" s="207">
        <v>-0.041999999433755875</v>
      </c>
      <c r="W21" s="207">
        <v>-0.11599999666213989</v>
      </c>
      <c r="X21" s="207">
        <v>-0.25200000405311584</v>
      </c>
      <c r="Y21" s="207">
        <v>-0.2630000114440918</v>
      </c>
      <c r="Z21" s="214">
        <f t="shared" si="1"/>
        <v>1.9489166648127139</v>
      </c>
      <c r="AA21" s="151">
        <v>4.468999862670898</v>
      </c>
      <c r="AB21" s="152" t="s">
        <v>42</v>
      </c>
      <c r="AC21" s="2">
        <v>19</v>
      </c>
      <c r="AD21" s="151">
        <v>-0.4099999964237213</v>
      </c>
      <c r="AE21" s="253" t="s">
        <v>43</v>
      </c>
      <c r="AF21" s="1"/>
    </row>
    <row r="22" spans="1:32" ht="11.25" customHeight="1">
      <c r="A22" s="223">
        <v>20</v>
      </c>
      <c r="B22" s="209">
        <v>0.22100000083446503</v>
      </c>
      <c r="C22" s="209">
        <v>1.2510000467300415</v>
      </c>
      <c r="D22" s="209">
        <v>1.6920000314712524</v>
      </c>
      <c r="E22" s="209">
        <v>0.7879999876022339</v>
      </c>
      <c r="F22" s="209">
        <v>0.5149999856948853</v>
      </c>
      <c r="G22" s="209">
        <v>-0.13699999451637268</v>
      </c>
      <c r="H22" s="209">
        <v>-0.4309999942779541</v>
      </c>
      <c r="I22" s="209">
        <v>1.3980000019073486</v>
      </c>
      <c r="J22" s="209">
        <v>5.322999954223633</v>
      </c>
      <c r="K22" s="209">
        <v>6.702000141143799</v>
      </c>
      <c r="L22" s="209">
        <v>8.210000038146973</v>
      </c>
      <c r="M22" s="209">
        <v>8.0600004196167</v>
      </c>
      <c r="N22" s="209">
        <v>7.639999866485596</v>
      </c>
      <c r="O22" s="209">
        <v>7.119999885559082</v>
      </c>
      <c r="P22" s="209">
        <v>4.163000106811523</v>
      </c>
      <c r="Q22" s="209">
        <v>2.7219998836517334</v>
      </c>
      <c r="R22" s="209">
        <v>1.3450000286102295</v>
      </c>
      <c r="S22" s="209">
        <v>1.2920000553131104</v>
      </c>
      <c r="T22" s="209">
        <v>0.4099999964237213</v>
      </c>
      <c r="U22" s="209">
        <v>-0.2630000114440918</v>
      </c>
      <c r="V22" s="209">
        <v>0.671999990940094</v>
      </c>
      <c r="W22" s="209">
        <v>0.8930000066757202</v>
      </c>
      <c r="X22" s="209">
        <v>0</v>
      </c>
      <c r="Y22" s="209">
        <v>-0.7459999918937683</v>
      </c>
      <c r="Z22" s="224">
        <f t="shared" si="1"/>
        <v>2.451666684821248</v>
      </c>
      <c r="AA22" s="157">
        <v>8.609999656677246</v>
      </c>
      <c r="AB22" s="210" t="s">
        <v>10</v>
      </c>
      <c r="AC22" s="211">
        <v>20</v>
      </c>
      <c r="AD22" s="157">
        <v>-0.7559999823570251</v>
      </c>
      <c r="AE22" s="254" t="s">
        <v>44</v>
      </c>
      <c r="AF22" s="1"/>
    </row>
    <row r="23" spans="1:32" ht="11.25" customHeight="1">
      <c r="A23" s="215">
        <v>21</v>
      </c>
      <c r="B23" s="207">
        <v>-0.12600000202655792</v>
      </c>
      <c r="C23" s="207">
        <v>-0.32600000500679016</v>
      </c>
      <c r="D23" s="207">
        <v>0.4519999921321869</v>
      </c>
      <c r="E23" s="207">
        <v>0.7459999918937683</v>
      </c>
      <c r="F23" s="207">
        <v>0.5569999814033508</v>
      </c>
      <c r="G23" s="207">
        <v>0.4099999964237213</v>
      </c>
      <c r="H23" s="207">
        <v>0.8619999885559082</v>
      </c>
      <c r="I23" s="207">
        <v>1.7549999952316284</v>
      </c>
      <c r="J23" s="207">
        <v>4.14300012588501</v>
      </c>
      <c r="K23" s="207">
        <v>5.573999881744385</v>
      </c>
      <c r="L23" s="207">
        <v>6.752999782562256</v>
      </c>
      <c r="M23" s="207">
        <v>5.435999870300293</v>
      </c>
      <c r="N23" s="207">
        <v>5.435999870300293</v>
      </c>
      <c r="O23" s="207">
        <v>4.940999984741211</v>
      </c>
      <c r="P23" s="207">
        <v>4.40500020980835</v>
      </c>
      <c r="Q23" s="207">
        <v>3.236999988555908</v>
      </c>
      <c r="R23" s="207">
        <v>1.88100004196167</v>
      </c>
      <c r="S23" s="207">
        <v>0.7350000143051147</v>
      </c>
      <c r="T23" s="207">
        <v>-1.0080000162124634</v>
      </c>
      <c r="U23" s="207">
        <v>-2.246999979019165</v>
      </c>
      <c r="V23" s="207">
        <v>-2.3519999980926514</v>
      </c>
      <c r="W23" s="207">
        <v>-2.6040000915527344</v>
      </c>
      <c r="X23" s="207">
        <v>-2.9709999561309814</v>
      </c>
      <c r="Y23" s="207">
        <v>-3.3910000324249268</v>
      </c>
      <c r="Z23" s="214">
        <f t="shared" si="1"/>
        <v>1.3457499848057826</v>
      </c>
      <c r="AA23" s="151">
        <v>6.964000225067139</v>
      </c>
      <c r="AB23" s="152" t="s">
        <v>45</v>
      </c>
      <c r="AC23" s="2">
        <v>21</v>
      </c>
      <c r="AD23" s="151">
        <v>-3.5169999599456787</v>
      </c>
      <c r="AE23" s="253" t="s">
        <v>46</v>
      </c>
      <c r="AF23" s="1"/>
    </row>
    <row r="24" spans="1:32" ht="11.25" customHeight="1">
      <c r="A24" s="215">
        <v>22</v>
      </c>
      <c r="B24" s="207">
        <v>-3.328000068664551</v>
      </c>
      <c r="C24" s="207">
        <v>-3.434000015258789</v>
      </c>
      <c r="D24" s="207">
        <v>-3.9059998989105225</v>
      </c>
      <c r="E24" s="207">
        <v>-3.7279999256134033</v>
      </c>
      <c r="F24" s="207">
        <v>-1.8489999771118164</v>
      </c>
      <c r="G24" s="207">
        <v>-1.8279999494552612</v>
      </c>
      <c r="H24" s="207">
        <v>-2.9200000762939453</v>
      </c>
      <c r="I24" s="207">
        <v>0.4830000102519989</v>
      </c>
      <c r="J24" s="207">
        <v>2.2079999446868896</v>
      </c>
      <c r="K24" s="207">
        <v>3.1440000534057617</v>
      </c>
      <c r="L24" s="207">
        <v>4.363999843597412</v>
      </c>
      <c r="M24" s="207">
        <v>4.6570000648498535</v>
      </c>
      <c r="N24" s="207">
        <v>4.203999996185303</v>
      </c>
      <c r="O24" s="207">
        <v>3.447000026702881</v>
      </c>
      <c r="P24" s="207">
        <v>3.058000087738037</v>
      </c>
      <c r="Q24" s="207">
        <v>2.617000102996826</v>
      </c>
      <c r="R24" s="207">
        <v>1.0399999618530273</v>
      </c>
      <c r="S24" s="207">
        <v>-1.5440000295639038</v>
      </c>
      <c r="T24" s="207">
        <v>-2.4149999618530273</v>
      </c>
      <c r="U24" s="207">
        <v>-3.0239999294281006</v>
      </c>
      <c r="V24" s="207">
        <v>-3.0450000762939453</v>
      </c>
      <c r="W24" s="207">
        <v>-2.2890000343322754</v>
      </c>
      <c r="X24" s="207">
        <v>-2.236999988555908</v>
      </c>
      <c r="Y24" s="207">
        <v>-2.2790000438690186</v>
      </c>
      <c r="Z24" s="214">
        <f t="shared" si="1"/>
        <v>-0.35849999512235325</v>
      </c>
      <c r="AA24" s="151">
        <v>5.119999885559082</v>
      </c>
      <c r="AB24" s="152" t="s">
        <v>47</v>
      </c>
      <c r="AC24" s="2">
        <v>22</v>
      </c>
      <c r="AD24" s="151">
        <v>-4.21999979019165</v>
      </c>
      <c r="AE24" s="253" t="s">
        <v>48</v>
      </c>
      <c r="AF24" s="1"/>
    </row>
    <row r="25" spans="1:32" ht="11.25" customHeight="1">
      <c r="A25" s="215">
        <v>23</v>
      </c>
      <c r="B25" s="207">
        <v>-2.552000045776367</v>
      </c>
      <c r="C25" s="207">
        <v>-2.8459999561309814</v>
      </c>
      <c r="D25" s="207">
        <v>-3.496999979019165</v>
      </c>
      <c r="E25" s="207">
        <v>-3.875</v>
      </c>
      <c r="F25" s="207">
        <v>-3.927000045776367</v>
      </c>
      <c r="G25" s="207">
        <v>-3.7909998893737793</v>
      </c>
      <c r="H25" s="207">
        <v>-3.244999885559082</v>
      </c>
      <c r="I25" s="207">
        <v>-1.3869999647140503</v>
      </c>
      <c r="J25" s="207">
        <v>1.0829999446868896</v>
      </c>
      <c r="K25" s="207">
        <v>2.755000114440918</v>
      </c>
      <c r="L25" s="207">
        <v>3.11299991607666</v>
      </c>
      <c r="M25" s="207">
        <v>2.944000005722046</v>
      </c>
      <c r="N25" s="207">
        <v>3.259000062942505</v>
      </c>
      <c r="O25" s="207">
        <v>2.7330000400543213</v>
      </c>
      <c r="P25" s="207">
        <v>2.5969998836517334</v>
      </c>
      <c r="Q25" s="207">
        <v>2.2179999351501465</v>
      </c>
      <c r="R25" s="207">
        <v>1.5980000495910645</v>
      </c>
      <c r="S25" s="207">
        <v>0.871999979019165</v>
      </c>
      <c r="T25" s="207">
        <v>1.1460000276565552</v>
      </c>
      <c r="U25" s="207">
        <v>1.1349999904632568</v>
      </c>
      <c r="V25" s="207">
        <v>1.1349999904632568</v>
      </c>
      <c r="W25" s="207">
        <v>1.2300000190734863</v>
      </c>
      <c r="X25" s="207">
        <v>0.9459999799728394</v>
      </c>
      <c r="Y25" s="207">
        <v>0.5249999761581421</v>
      </c>
      <c r="Z25" s="214">
        <f t="shared" si="1"/>
        <v>0.1737083395322164</v>
      </c>
      <c r="AA25" s="151">
        <v>3.4489998817443848</v>
      </c>
      <c r="AB25" s="152" t="s">
        <v>49</v>
      </c>
      <c r="AC25" s="2">
        <v>23</v>
      </c>
      <c r="AD25" s="151">
        <v>-4.09499979019165</v>
      </c>
      <c r="AE25" s="253" t="s">
        <v>50</v>
      </c>
      <c r="AF25" s="1"/>
    </row>
    <row r="26" spans="1:32" ht="11.25" customHeight="1">
      <c r="A26" s="215">
        <v>24</v>
      </c>
      <c r="B26" s="207">
        <v>0.27300000190734863</v>
      </c>
      <c r="C26" s="207">
        <v>-0.4729999899864197</v>
      </c>
      <c r="D26" s="207">
        <v>-1.3339999914169312</v>
      </c>
      <c r="E26" s="207">
        <v>-2.069000005722046</v>
      </c>
      <c r="F26" s="207">
        <v>-2.36299991607666</v>
      </c>
      <c r="G26" s="207">
        <v>-2.930000066757202</v>
      </c>
      <c r="H26" s="207">
        <v>-2.7200000286102295</v>
      </c>
      <c r="I26" s="207">
        <v>-0.609000027179718</v>
      </c>
      <c r="J26" s="207">
        <v>2.4809999465942383</v>
      </c>
      <c r="K26" s="207">
        <v>4.091000080108643</v>
      </c>
      <c r="L26" s="207">
        <v>4.23799991607666</v>
      </c>
      <c r="M26" s="207">
        <v>5.068999767303467</v>
      </c>
      <c r="N26" s="207">
        <v>5.363999843597412</v>
      </c>
      <c r="O26" s="207">
        <v>5.4039998054504395</v>
      </c>
      <c r="P26" s="207">
        <v>5.552999973297119</v>
      </c>
      <c r="Q26" s="207">
        <v>4.23799991607666</v>
      </c>
      <c r="R26" s="207">
        <v>3.563999891281128</v>
      </c>
      <c r="S26" s="207">
        <v>3.0169999599456787</v>
      </c>
      <c r="T26" s="207">
        <v>2.6389999389648438</v>
      </c>
      <c r="U26" s="207">
        <v>2.25</v>
      </c>
      <c r="V26" s="207">
        <v>2.1440000534057617</v>
      </c>
      <c r="W26" s="207">
        <v>0.9559999704360962</v>
      </c>
      <c r="X26" s="207">
        <v>0.05299999937415123</v>
      </c>
      <c r="Y26" s="207">
        <v>0.4099999964237213</v>
      </c>
      <c r="Z26" s="214">
        <f t="shared" si="1"/>
        <v>1.63524995977059</v>
      </c>
      <c r="AA26" s="151">
        <v>6.760000228881836</v>
      </c>
      <c r="AB26" s="152" t="s">
        <v>51</v>
      </c>
      <c r="AC26" s="2">
        <v>24</v>
      </c>
      <c r="AD26" s="151">
        <v>-3.171999931335449</v>
      </c>
      <c r="AE26" s="253" t="s">
        <v>52</v>
      </c>
      <c r="AF26" s="1"/>
    </row>
    <row r="27" spans="1:32" ht="11.25" customHeight="1">
      <c r="A27" s="215">
        <v>25</v>
      </c>
      <c r="B27" s="207">
        <v>0.39899998903274536</v>
      </c>
      <c r="C27" s="207">
        <v>0.6200000047683716</v>
      </c>
      <c r="D27" s="207">
        <v>1.8289999961853027</v>
      </c>
      <c r="E27" s="207">
        <v>2.134000062942505</v>
      </c>
      <c r="F27" s="207">
        <v>0.9980000257492065</v>
      </c>
      <c r="G27" s="207">
        <v>-1.1349999904632568</v>
      </c>
      <c r="H27" s="207">
        <v>-1.1349999904632568</v>
      </c>
      <c r="I27" s="207">
        <v>0.8930000066757202</v>
      </c>
      <c r="J27" s="207">
        <v>4.754000186920166</v>
      </c>
      <c r="K27" s="207">
        <v>6.638999938964844</v>
      </c>
      <c r="L27" s="207">
        <v>7.960000038146973</v>
      </c>
      <c r="M27" s="207">
        <v>8.25</v>
      </c>
      <c r="N27" s="207">
        <v>7.380000114440918</v>
      </c>
      <c r="O27" s="207">
        <v>6.498000144958496</v>
      </c>
      <c r="P27" s="207">
        <v>6.2769999504089355</v>
      </c>
      <c r="Q27" s="207">
        <v>5.119999885559082</v>
      </c>
      <c r="R27" s="207">
        <v>3.058000087738037</v>
      </c>
      <c r="S27" s="207">
        <v>1.8070000410079956</v>
      </c>
      <c r="T27" s="207">
        <v>2.3010001182556152</v>
      </c>
      <c r="U27" s="207">
        <v>2.2070000171661377</v>
      </c>
      <c r="V27" s="207">
        <v>1.659999966621399</v>
      </c>
      <c r="W27" s="207">
        <v>1.7339999675750732</v>
      </c>
      <c r="X27" s="207">
        <v>1.9229999780654907</v>
      </c>
      <c r="Y27" s="207">
        <v>1.2400000095367432</v>
      </c>
      <c r="Z27" s="214">
        <f t="shared" si="1"/>
        <v>3.0587916895747185</v>
      </c>
      <c r="AA27" s="151">
        <v>8.880000114440918</v>
      </c>
      <c r="AB27" s="152" t="s">
        <v>53</v>
      </c>
      <c r="AC27" s="2">
        <v>25</v>
      </c>
      <c r="AD27" s="151">
        <v>-1.8589999675750732</v>
      </c>
      <c r="AE27" s="253" t="s">
        <v>54</v>
      </c>
      <c r="AF27" s="1"/>
    </row>
    <row r="28" spans="1:32" ht="11.25" customHeight="1">
      <c r="A28" s="215">
        <v>26</v>
      </c>
      <c r="B28" s="207">
        <v>1.2400000095367432</v>
      </c>
      <c r="C28" s="207">
        <v>0.8090000152587891</v>
      </c>
      <c r="D28" s="207">
        <v>-0.3889999985694885</v>
      </c>
      <c r="E28" s="207">
        <v>-0.5669999718666077</v>
      </c>
      <c r="F28" s="207">
        <v>-0.578000009059906</v>
      </c>
      <c r="G28" s="207">
        <v>-0.5360000133514404</v>
      </c>
      <c r="H28" s="207">
        <v>-0.5569999814033508</v>
      </c>
      <c r="I28" s="207">
        <v>-0.27300000190734863</v>
      </c>
      <c r="J28" s="207">
        <v>-0.11599999666213989</v>
      </c>
      <c r="K28" s="207">
        <v>0.3569999933242798</v>
      </c>
      <c r="L28" s="207">
        <v>1.5770000219345093</v>
      </c>
      <c r="M28" s="207">
        <v>1.6610000133514404</v>
      </c>
      <c r="N28" s="207">
        <v>2.4070000648498535</v>
      </c>
      <c r="O28" s="207">
        <v>3.2170000076293945</v>
      </c>
      <c r="P28" s="207">
        <v>2.690999984741211</v>
      </c>
      <c r="Q28" s="207">
        <v>2.071000099182129</v>
      </c>
      <c r="R28" s="207">
        <v>0.1469999998807907</v>
      </c>
      <c r="S28" s="207">
        <v>-1.2710000276565552</v>
      </c>
      <c r="T28" s="207">
        <v>-1.9639999866485596</v>
      </c>
      <c r="U28" s="207">
        <v>-2.321000099182129</v>
      </c>
      <c r="V28" s="207">
        <v>-2.8989999294281006</v>
      </c>
      <c r="W28" s="207">
        <v>-3.171999931335449</v>
      </c>
      <c r="X28" s="207">
        <v>-3.0350000858306885</v>
      </c>
      <c r="Y28" s="207">
        <v>-3.193000078201294</v>
      </c>
      <c r="Z28" s="214">
        <f t="shared" si="1"/>
        <v>-0.1955833292255799</v>
      </c>
      <c r="AA28" s="151">
        <v>3.8269999027252197</v>
      </c>
      <c r="AB28" s="152" t="s">
        <v>55</v>
      </c>
      <c r="AC28" s="2">
        <v>26</v>
      </c>
      <c r="AD28" s="151">
        <v>-3.2769999504089355</v>
      </c>
      <c r="AE28" s="253" t="s">
        <v>46</v>
      </c>
      <c r="AF28" s="1"/>
    </row>
    <row r="29" spans="1:32" ht="11.25" customHeight="1">
      <c r="A29" s="215">
        <v>27</v>
      </c>
      <c r="B29" s="207">
        <v>-3.2980000972747803</v>
      </c>
      <c r="C29" s="207">
        <v>-2.9830000400543213</v>
      </c>
      <c r="D29" s="207">
        <v>-3.739000082015991</v>
      </c>
      <c r="E29" s="207">
        <v>-3.6440000534057617</v>
      </c>
      <c r="F29" s="207">
        <v>-3.875</v>
      </c>
      <c r="G29" s="207">
        <v>-4.1479997634887695</v>
      </c>
      <c r="H29" s="207">
        <v>-4.169000148773193</v>
      </c>
      <c r="I29" s="207">
        <v>0.5260000228881836</v>
      </c>
      <c r="J29" s="207">
        <v>3.059999942779541</v>
      </c>
      <c r="K29" s="207">
        <v>4.51200008392334</v>
      </c>
      <c r="L29" s="207">
        <v>4.605999946594238</v>
      </c>
      <c r="M29" s="207">
        <v>4.994999885559082</v>
      </c>
      <c r="N29" s="207">
        <v>4.985000133514404</v>
      </c>
      <c r="O29" s="207">
        <v>4.877999782562256</v>
      </c>
      <c r="P29" s="207">
        <v>4.751999855041504</v>
      </c>
      <c r="Q29" s="207">
        <v>3.5840001106262207</v>
      </c>
      <c r="R29" s="207">
        <v>1.9229999780654907</v>
      </c>
      <c r="S29" s="207">
        <v>1.965000033378601</v>
      </c>
      <c r="T29" s="207">
        <v>0.5249999761581421</v>
      </c>
      <c r="U29" s="207">
        <v>1.2719999551773071</v>
      </c>
      <c r="V29" s="207">
        <v>0.8830000162124634</v>
      </c>
      <c r="W29" s="207">
        <v>0.1469999998807907</v>
      </c>
      <c r="X29" s="207">
        <v>-0.13699999451637268</v>
      </c>
      <c r="Y29" s="207">
        <v>-0.1889999955892563</v>
      </c>
      <c r="Z29" s="214">
        <f t="shared" si="1"/>
        <v>0.6846249811351299</v>
      </c>
      <c r="AA29" s="151">
        <v>5.468999862670898</v>
      </c>
      <c r="AB29" s="152" t="s">
        <v>56</v>
      </c>
      <c r="AC29" s="2">
        <v>27</v>
      </c>
      <c r="AD29" s="151">
        <v>-4.295000076293945</v>
      </c>
      <c r="AE29" s="253" t="s">
        <v>57</v>
      </c>
      <c r="AF29" s="1"/>
    </row>
    <row r="30" spans="1:32" ht="11.25" customHeight="1">
      <c r="A30" s="215">
        <v>28</v>
      </c>
      <c r="B30" s="207">
        <v>-0.5360000133514404</v>
      </c>
      <c r="C30" s="207">
        <v>-1.0509999990463257</v>
      </c>
      <c r="D30" s="207">
        <v>-0.6200000047683716</v>
      </c>
      <c r="E30" s="207">
        <v>-1.1139999628067017</v>
      </c>
      <c r="F30" s="207">
        <v>-0.7990000247955322</v>
      </c>
      <c r="G30" s="207">
        <v>-1.4600000381469727</v>
      </c>
      <c r="H30" s="207">
        <v>-1.8799999952316284</v>
      </c>
      <c r="I30" s="207">
        <v>1.281999945640564</v>
      </c>
      <c r="J30" s="207">
        <v>5.418000221252441</v>
      </c>
      <c r="K30" s="207">
        <v>6.702000141143799</v>
      </c>
      <c r="L30" s="207">
        <v>6.480999946594238</v>
      </c>
      <c r="M30" s="207">
        <v>6.343999862670898</v>
      </c>
      <c r="N30" s="207">
        <v>5.752999782562256</v>
      </c>
      <c r="O30" s="207">
        <v>5.205999851226807</v>
      </c>
      <c r="P30" s="207">
        <v>4.752999782562256</v>
      </c>
      <c r="Q30" s="207">
        <v>3.9110000133514404</v>
      </c>
      <c r="R30" s="207">
        <v>2.0179998874664307</v>
      </c>
      <c r="S30" s="207">
        <v>0.6620000004768372</v>
      </c>
      <c r="T30" s="207">
        <v>0.7990000247955322</v>
      </c>
      <c r="U30" s="207">
        <v>0.06300000101327896</v>
      </c>
      <c r="V30" s="207">
        <v>-0.39899998903274536</v>
      </c>
      <c r="W30" s="207">
        <v>-0.9559999704360962</v>
      </c>
      <c r="X30" s="207">
        <v>-0.20000000298023224</v>
      </c>
      <c r="Y30" s="207">
        <v>0.6620000004768372</v>
      </c>
      <c r="Z30" s="214">
        <f t="shared" si="1"/>
        <v>1.7099583108598988</v>
      </c>
      <c r="AA30" s="151">
        <v>7.550000190734863</v>
      </c>
      <c r="AB30" s="152" t="s">
        <v>58</v>
      </c>
      <c r="AC30" s="2">
        <v>28</v>
      </c>
      <c r="AD30" s="151">
        <v>-1.9850000143051147</v>
      </c>
      <c r="AE30" s="253" t="s">
        <v>59</v>
      </c>
      <c r="AF30" s="1"/>
    </row>
    <row r="31" spans="1:32" ht="11.25" customHeight="1">
      <c r="A31" s="215">
        <v>29</v>
      </c>
      <c r="B31" s="207">
        <v>0.6520000100135803</v>
      </c>
      <c r="C31" s="207">
        <v>0.3149999976158142</v>
      </c>
      <c r="D31" s="207">
        <v>0.8930000066757202</v>
      </c>
      <c r="E31" s="207">
        <v>1.565999984741211</v>
      </c>
      <c r="F31" s="207">
        <v>-0.5149999856948853</v>
      </c>
      <c r="G31" s="207">
        <v>-1.312999963760376</v>
      </c>
      <c r="H31" s="207">
        <v>-1.218999981880188</v>
      </c>
      <c r="I31" s="207">
        <v>3.2909998893737793</v>
      </c>
      <c r="J31" s="207">
        <v>5.301000118255615</v>
      </c>
      <c r="K31" s="207">
        <v>7.130000114440918</v>
      </c>
      <c r="L31" s="207">
        <v>6.859000205993652</v>
      </c>
      <c r="M31" s="207">
        <v>9.460000038146973</v>
      </c>
      <c r="N31" s="207">
        <v>8.65999984741211</v>
      </c>
      <c r="O31" s="207">
        <v>8.4399995803833</v>
      </c>
      <c r="P31" s="207">
        <v>8.449999809265137</v>
      </c>
      <c r="Q31" s="207">
        <v>7.610000133514404</v>
      </c>
      <c r="R31" s="207">
        <v>7.039999961853027</v>
      </c>
      <c r="S31" s="207">
        <v>5.710999965667725</v>
      </c>
      <c r="T31" s="207">
        <v>7.039999961853027</v>
      </c>
      <c r="U31" s="207">
        <v>7.340000152587891</v>
      </c>
      <c r="V31" s="207">
        <v>7.949999809265137</v>
      </c>
      <c r="W31" s="207">
        <v>7.820000171661377</v>
      </c>
      <c r="X31" s="207">
        <v>6.2270002365112305</v>
      </c>
      <c r="Y31" s="207">
        <v>5.59499979019165</v>
      </c>
      <c r="Z31" s="214">
        <f t="shared" si="1"/>
        <v>5.012624993920326</v>
      </c>
      <c r="AA31" s="151">
        <v>10.770000457763672</v>
      </c>
      <c r="AB31" s="152" t="s">
        <v>60</v>
      </c>
      <c r="AC31" s="2">
        <v>29</v>
      </c>
      <c r="AD31" s="151">
        <v>-1.4600000381469727</v>
      </c>
      <c r="AE31" s="253" t="s">
        <v>61</v>
      </c>
      <c r="AF31" s="1"/>
    </row>
    <row r="32" spans="1:32" ht="11.25" customHeight="1">
      <c r="A32" s="215">
        <v>30</v>
      </c>
      <c r="B32" s="207">
        <v>6.543000221252441</v>
      </c>
      <c r="C32" s="207">
        <v>6.079999923706055</v>
      </c>
      <c r="D32" s="207">
        <v>5.257999897003174</v>
      </c>
      <c r="E32" s="207">
        <v>3.437999963760376</v>
      </c>
      <c r="F32" s="207">
        <v>2.5339999198913574</v>
      </c>
      <c r="G32" s="207">
        <v>2.0390000343322754</v>
      </c>
      <c r="H32" s="207">
        <v>2.049999952316284</v>
      </c>
      <c r="I32" s="207">
        <v>3.3540000915527344</v>
      </c>
      <c r="J32" s="207">
        <v>3.9010000228881836</v>
      </c>
      <c r="K32" s="207">
        <v>4.1529998779296875</v>
      </c>
      <c r="L32" s="207">
        <v>4.026000022888184</v>
      </c>
      <c r="M32" s="207">
        <v>3.9519999027252197</v>
      </c>
      <c r="N32" s="207">
        <v>3.4670000076293945</v>
      </c>
      <c r="O32" s="207">
        <v>3.246999979019165</v>
      </c>
      <c r="P32" s="207">
        <v>2.878999948501587</v>
      </c>
      <c r="Q32" s="207">
        <v>2.174999952316284</v>
      </c>
      <c r="R32" s="207">
        <v>1.1970000267028809</v>
      </c>
      <c r="S32" s="207">
        <v>-0.3889999985694885</v>
      </c>
      <c r="T32" s="207">
        <v>-0.5249999761581421</v>
      </c>
      <c r="U32" s="207">
        <v>-0.7979999780654907</v>
      </c>
      <c r="V32" s="207">
        <v>-0.8610000014305115</v>
      </c>
      <c r="W32" s="207">
        <v>-1.1449999809265137</v>
      </c>
      <c r="X32" s="207">
        <v>-0.6200000047683716</v>
      </c>
      <c r="Y32" s="207">
        <v>-0.5040000081062317</v>
      </c>
      <c r="Z32" s="214">
        <f t="shared" si="1"/>
        <v>2.3104583248496056</v>
      </c>
      <c r="AA32" s="151">
        <v>6.86899995803833</v>
      </c>
      <c r="AB32" s="152" t="s">
        <v>62</v>
      </c>
      <c r="AC32" s="2">
        <v>30</v>
      </c>
      <c r="AD32" s="151">
        <v>-1.281000018119812</v>
      </c>
      <c r="AE32" s="253" t="s">
        <v>63</v>
      </c>
      <c r="AF32" s="1"/>
    </row>
    <row r="33" spans="1:32" ht="11.25" customHeight="1">
      <c r="A33" s="215">
        <v>31</v>
      </c>
      <c r="B33" s="207">
        <v>-0.7770000100135803</v>
      </c>
      <c r="C33" s="207">
        <v>-1.1449999809265137</v>
      </c>
      <c r="D33" s="207">
        <v>-1.2920000553131104</v>
      </c>
      <c r="E33" s="207">
        <v>-1.6069999933242798</v>
      </c>
      <c r="F33" s="207">
        <v>-2.2260000705718994</v>
      </c>
      <c r="G33" s="207">
        <v>-2.7829999923706055</v>
      </c>
      <c r="H33" s="207">
        <v>-4</v>
      </c>
      <c r="I33" s="207">
        <v>-0.8820000290870667</v>
      </c>
      <c r="J33" s="207">
        <v>1.8179999589920044</v>
      </c>
      <c r="K33" s="207">
        <v>3.2170000076293945</v>
      </c>
      <c r="L33" s="207">
        <v>4.63700008392334</v>
      </c>
      <c r="M33" s="207">
        <v>5.394000053405762</v>
      </c>
      <c r="N33" s="207">
        <v>5.539999961853027</v>
      </c>
      <c r="O33" s="207">
        <v>5.076000213623047</v>
      </c>
      <c r="P33" s="207">
        <v>4.8979997634887695</v>
      </c>
      <c r="Q33" s="207">
        <v>4.2769999504089355</v>
      </c>
      <c r="R33" s="207">
        <v>1.4809999465942383</v>
      </c>
      <c r="S33" s="207">
        <v>-0.3889999985694885</v>
      </c>
      <c r="T33" s="207">
        <v>-0.9139999747276306</v>
      </c>
      <c r="U33" s="207">
        <v>-0.9980000257492065</v>
      </c>
      <c r="V33" s="207">
        <v>-1.5959999561309814</v>
      </c>
      <c r="W33" s="207">
        <v>-2.236999988555908</v>
      </c>
      <c r="X33" s="207">
        <v>-2.802999973297119</v>
      </c>
      <c r="Y33" s="207">
        <v>-3.4749999046325684</v>
      </c>
      <c r="Z33" s="214">
        <f t="shared" si="1"/>
        <v>0.38391666611035663</v>
      </c>
      <c r="AA33" s="151">
        <v>6.656000137329102</v>
      </c>
      <c r="AB33" s="152" t="s">
        <v>64</v>
      </c>
      <c r="AC33" s="2">
        <v>31</v>
      </c>
      <c r="AD33" s="151">
        <v>-4.125999927520752</v>
      </c>
      <c r="AE33" s="253" t="s">
        <v>54</v>
      </c>
      <c r="AF33" s="1"/>
    </row>
    <row r="34" spans="1:32" ht="15" customHeight="1">
      <c r="A34" s="216" t="s">
        <v>65</v>
      </c>
      <c r="B34" s="217">
        <f>AVERAGE(B3:B33)</f>
        <v>-0.562645157498698</v>
      </c>
      <c r="C34" s="217">
        <f aca="true" t="shared" si="2" ref="C34:R34">AVERAGE(C3:C33)</f>
        <v>-0.6361612879460857</v>
      </c>
      <c r="D34" s="217">
        <f t="shared" si="2"/>
        <v>-0.6862258074745056</v>
      </c>
      <c r="E34" s="217">
        <f t="shared" si="2"/>
        <v>-0.984999998923271</v>
      </c>
      <c r="F34" s="217">
        <f t="shared" si="2"/>
        <v>-1.2132580837895792</v>
      </c>
      <c r="G34" s="217">
        <f t="shared" si="2"/>
        <v>-1.354516115760611</v>
      </c>
      <c r="H34" s="217">
        <f t="shared" si="2"/>
        <v>-1.2978387234672424</v>
      </c>
      <c r="I34" s="217">
        <f t="shared" si="2"/>
        <v>0.8903225689165054</v>
      </c>
      <c r="J34" s="217">
        <f t="shared" si="2"/>
        <v>3.170290341300349</v>
      </c>
      <c r="K34" s="217">
        <f t="shared" si="2"/>
        <v>4.360387094559208</v>
      </c>
      <c r="L34" s="217">
        <f t="shared" si="2"/>
        <v>5.04777418798016</v>
      </c>
      <c r="M34" s="217">
        <f t="shared" si="2"/>
        <v>5.418225772919193</v>
      </c>
      <c r="N34" s="217">
        <f t="shared" si="2"/>
        <v>4.779516108574406</v>
      </c>
      <c r="O34" s="217">
        <f t="shared" si="2"/>
        <v>4.388935469811963</v>
      </c>
      <c r="P34" s="217">
        <f t="shared" si="2"/>
        <v>3.77212901653782</v>
      </c>
      <c r="Q34" s="217">
        <f t="shared" si="2"/>
        <v>2.91719354641053</v>
      </c>
      <c r="R34" s="217">
        <f t="shared" si="2"/>
        <v>1.6890645126301436</v>
      </c>
      <c r="S34" s="217">
        <f aca="true" t="shared" si="3" ref="S34:Y34">AVERAGE(S3:S33)</f>
        <v>0.8091935630767576</v>
      </c>
      <c r="T34" s="217">
        <f t="shared" si="3"/>
        <v>0.46880646194181136</v>
      </c>
      <c r="U34" s="217">
        <f t="shared" si="3"/>
        <v>0.278645153247541</v>
      </c>
      <c r="V34" s="217">
        <f t="shared" si="3"/>
        <v>0.10687097312221604</v>
      </c>
      <c r="W34" s="217">
        <f t="shared" si="3"/>
        <v>-0.15212900936603546</v>
      </c>
      <c r="X34" s="217">
        <f t="shared" si="3"/>
        <v>-0.24051612387261084</v>
      </c>
      <c r="Y34" s="217">
        <f t="shared" si="3"/>
        <v>-0.5926451702271739</v>
      </c>
      <c r="Z34" s="217">
        <f>AVERAGE(B3:Y33)</f>
        <v>1.2656841371959495</v>
      </c>
      <c r="AA34" s="218">
        <f>(AVERAGE(最高))</f>
        <v>6.4036128982420895</v>
      </c>
      <c r="AB34" s="219"/>
      <c r="AC34" s="220"/>
      <c r="AD34" s="218">
        <f>(AVERAGE(最低))</f>
        <v>-2.807451585608144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11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28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10.949999809265137</v>
      </c>
      <c r="C46" s="3">
        <v>4</v>
      </c>
      <c r="D46" s="159" t="s">
        <v>16</v>
      </c>
      <c r="E46" s="197"/>
      <c r="F46" s="156"/>
      <c r="G46" s="157">
        <f>MIN(最低)</f>
        <v>-6.140999794006348</v>
      </c>
      <c r="H46" s="3">
        <v>2</v>
      </c>
      <c r="I46" s="255" t="s">
        <v>13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14.4399995803833</v>
      </c>
      <c r="C3" s="207">
        <v>14.850000381469727</v>
      </c>
      <c r="D3" s="207">
        <v>15.050000190734863</v>
      </c>
      <c r="E3" s="207">
        <v>14.649999618530273</v>
      </c>
      <c r="F3" s="207">
        <v>14.350000381469727</v>
      </c>
      <c r="G3" s="207">
        <v>15.020000457763672</v>
      </c>
      <c r="H3" s="207">
        <v>16.959999084472656</v>
      </c>
      <c r="I3" s="207">
        <v>19.18000030517578</v>
      </c>
      <c r="J3" s="207">
        <v>20.440000534057617</v>
      </c>
      <c r="K3" s="207">
        <v>21.43000030517578</v>
      </c>
      <c r="L3" s="207">
        <v>22.59000015258789</v>
      </c>
      <c r="M3" s="207">
        <v>22.540000915527344</v>
      </c>
      <c r="N3" s="207">
        <v>24.100000381469727</v>
      </c>
      <c r="O3" s="207">
        <v>22.399999618530273</v>
      </c>
      <c r="P3" s="207">
        <v>21.190000534057617</v>
      </c>
      <c r="Q3" s="207">
        <v>20.459999084472656</v>
      </c>
      <c r="R3" s="207">
        <v>19.260000228881836</v>
      </c>
      <c r="S3" s="207">
        <v>18.34000015258789</v>
      </c>
      <c r="T3" s="207">
        <v>18.600000381469727</v>
      </c>
      <c r="U3" s="207">
        <v>18.719999313354492</v>
      </c>
      <c r="V3" s="207">
        <v>18.690000534057617</v>
      </c>
      <c r="W3" s="207">
        <v>17.969999313354492</v>
      </c>
      <c r="X3" s="207">
        <v>17.760000228881836</v>
      </c>
      <c r="Y3" s="207">
        <v>18.350000381469727</v>
      </c>
      <c r="Z3" s="214">
        <f aca="true" t="shared" si="0" ref="Z3:Z33">AVERAGE(B3:Y3)</f>
        <v>18.639166752497356</v>
      </c>
      <c r="AA3" s="151">
        <v>24.510000228881836</v>
      </c>
      <c r="AB3" s="152" t="s">
        <v>90</v>
      </c>
      <c r="AC3" s="2">
        <v>1</v>
      </c>
      <c r="AD3" s="151">
        <v>13.380000114440918</v>
      </c>
      <c r="AE3" s="253" t="s">
        <v>114</v>
      </c>
      <c r="AF3" s="1"/>
    </row>
    <row r="4" spans="1:32" ht="11.25" customHeight="1">
      <c r="A4" s="215">
        <v>2</v>
      </c>
      <c r="B4" s="207">
        <v>18.329999923706055</v>
      </c>
      <c r="C4" s="207">
        <v>18.59000015258789</v>
      </c>
      <c r="D4" s="207">
        <v>18.3700008392334</v>
      </c>
      <c r="E4" s="207">
        <v>18.610000610351562</v>
      </c>
      <c r="F4" s="207">
        <v>17.690000534057617</v>
      </c>
      <c r="G4" s="207">
        <v>17.809999465942383</v>
      </c>
      <c r="H4" s="207">
        <v>19</v>
      </c>
      <c r="I4" s="207">
        <v>23.5</v>
      </c>
      <c r="J4" s="207">
        <v>25.030000686645508</v>
      </c>
      <c r="K4" s="207">
        <v>26.09000015258789</v>
      </c>
      <c r="L4" s="207">
        <v>27.559999465942383</v>
      </c>
      <c r="M4" s="207">
        <v>27.25</v>
      </c>
      <c r="N4" s="207">
        <v>26.940000534057617</v>
      </c>
      <c r="O4" s="207">
        <v>25.040000915527344</v>
      </c>
      <c r="P4" s="207">
        <v>24.200000762939453</v>
      </c>
      <c r="Q4" s="207">
        <v>23.389999389648438</v>
      </c>
      <c r="R4" s="207">
        <v>22.489999771118164</v>
      </c>
      <c r="S4" s="208">
        <v>21.149999618530273</v>
      </c>
      <c r="T4" s="207">
        <v>20.270000457763672</v>
      </c>
      <c r="U4" s="207">
        <v>20.360000610351562</v>
      </c>
      <c r="V4" s="207">
        <v>20.729999542236328</v>
      </c>
      <c r="W4" s="207">
        <v>20.670000076293945</v>
      </c>
      <c r="X4" s="207">
        <v>20.260000228881836</v>
      </c>
      <c r="Y4" s="207">
        <v>19.270000457763672</v>
      </c>
      <c r="Z4" s="214">
        <f t="shared" si="0"/>
        <v>21.77500017484029</v>
      </c>
      <c r="AA4" s="151">
        <v>28.56999969482422</v>
      </c>
      <c r="AB4" s="152" t="s">
        <v>412</v>
      </c>
      <c r="AC4" s="2">
        <v>2</v>
      </c>
      <c r="AD4" s="151">
        <v>17.360000610351562</v>
      </c>
      <c r="AE4" s="253" t="s">
        <v>413</v>
      </c>
      <c r="AF4" s="1"/>
    </row>
    <row r="5" spans="1:32" ht="11.25" customHeight="1">
      <c r="A5" s="215">
        <v>3</v>
      </c>
      <c r="B5" s="207">
        <v>19.309999465942383</v>
      </c>
      <c r="C5" s="207">
        <v>18.079999923706055</v>
      </c>
      <c r="D5" s="207">
        <v>17.809999465942383</v>
      </c>
      <c r="E5" s="207">
        <v>16.90999984741211</v>
      </c>
      <c r="F5" s="207">
        <v>16.81999969482422</v>
      </c>
      <c r="G5" s="207">
        <v>16.010000228881836</v>
      </c>
      <c r="H5" s="207">
        <v>17.059999465942383</v>
      </c>
      <c r="I5" s="207">
        <v>18</v>
      </c>
      <c r="J5" s="207">
        <v>21.020000457763672</v>
      </c>
      <c r="K5" s="207">
        <v>20.639999389648438</v>
      </c>
      <c r="L5" s="207">
        <v>21.25</v>
      </c>
      <c r="M5" s="207">
        <v>20.889999389648438</v>
      </c>
      <c r="N5" s="207">
        <v>18.559999465942383</v>
      </c>
      <c r="O5" s="207">
        <v>18.969999313354492</v>
      </c>
      <c r="P5" s="207">
        <v>17.850000381469727</v>
      </c>
      <c r="Q5" s="207">
        <v>17.690000534057617</v>
      </c>
      <c r="R5" s="207">
        <v>16.989999771118164</v>
      </c>
      <c r="S5" s="207">
        <v>16.270000457763672</v>
      </c>
      <c r="T5" s="207">
        <v>15.489999771118164</v>
      </c>
      <c r="U5" s="207">
        <v>15.720000267028809</v>
      </c>
      <c r="V5" s="207">
        <v>15.8100004196167</v>
      </c>
      <c r="W5" s="207">
        <v>15.600000381469727</v>
      </c>
      <c r="X5" s="207">
        <v>15.050000190734863</v>
      </c>
      <c r="Y5" s="207">
        <v>15.210000038146973</v>
      </c>
      <c r="Z5" s="214">
        <f t="shared" si="0"/>
        <v>17.62541659673055</v>
      </c>
      <c r="AA5" s="151">
        <v>22.59000015258789</v>
      </c>
      <c r="AB5" s="152" t="s">
        <v>165</v>
      </c>
      <c r="AC5" s="2">
        <v>3</v>
      </c>
      <c r="AD5" s="151">
        <v>14.829999923706055</v>
      </c>
      <c r="AE5" s="253" t="s">
        <v>224</v>
      </c>
      <c r="AF5" s="1"/>
    </row>
    <row r="6" spans="1:32" ht="11.25" customHeight="1">
      <c r="A6" s="215">
        <v>4</v>
      </c>
      <c r="B6" s="207">
        <v>15.09000015258789</v>
      </c>
      <c r="C6" s="207">
        <v>15.229999542236328</v>
      </c>
      <c r="D6" s="207">
        <v>15.260000228881836</v>
      </c>
      <c r="E6" s="207">
        <v>15.3100004196167</v>
      </c>
      <c r="F6" s="207">
        <v>14.960000038146973</v>
      </c>
      <c r="G6" s="207">
        <v>14.90999984741211</v>
      </c>
      <c r="H6" s="207">
        <v>15.34000015258789</v>
      </c>
      <c r="I6" s="207">
        <v>15.920000076293945</v>
      </c>
      <c r="J6" s="207">
        <v>16.309999465942383</v>
      </c>
      <c r="K6" s="207">
        <v>17</v>
      </c>
      <c r="L6" s="207">
        <v>17.84000015258789</v>
      </c>
      <c r="M6" s="207">
        <v>17.770000457763672</v>
      </c>
      <c r="N6" s="207">
        <v>17.93000030517578</v>
      </c>
      <c r="O6" s="207">
        <v>17.559999465942383</v>
      </c>
      <c r="P6" s="207">
        <v>17.170000076293945</v>
      </c>
      <c r="Q6" s="207">
        <v>16.709999084472656</v>
      </c>
      <c r="R6" s="207">
        <v>16.610000610351562</v>
      </c>
      <c r="S6" s="207">
        <v>16.3700008392334</v>
      </c>
      <c r="T6" s="207">
        <v>16.34000015258789</v>
      </c>
      <c r="U6" s="207">
        <v>16.219999313354492</v>
      </c>
      <c r="V6" s="207">
        <v>16.309999465942383</v>
      </c>
      <c r="W6" s="207">
        <v>16.079999923706055</v>
      </c>
      <c r="X6" s="207">
        <v>15.899999618530273</v>
      </c>
      <c r="Y6" s="207">
        <v>15.899999618530273</v>
      </c>
      <c r="Z6" s="214">
        <f t="shared" si="0"/>
        <v>16.25166662534078</v>
      </c>
      <c r="AA6" s="151">
        <v>18.139999389648438</v>
      </c>
      <c r="AB6" s="152" t="s">
        <v>414</v>
      </c>
      <c r="AC6" s="2">
        <v>4</v>
      </c>
      <c r="AD6" s="151">
        <v>14.789999961853027</v>
      </c>
      <c r="AE6" s="253" t="s">
        <v>403</v>
      </c>
      <c r="AF6" s="1"/>
    </row>
    <row r="7" spans="1:32" ht="11.25" customHeight="1">
      <c r="A7" s="215">
        <v>5</v>
      </c>
      <c r="B7" s="207">
        <v>15.880000114440918</v>
      </c>
      <c r="C7" s="207">
        <v>15.770000457763672</v>
      </c>
      <c r="D7" s="207">
        <v>15.789999961853027</v>
      </c>
      <c r="E7" s="207">
        <v>15.6899995803833</v>
      </c>
      <c r="F7" s="207">
        <v>15.609999656677246</v>
      </c>
      <c r="G7" s="207">
        <v>15.630000114440918</v>
      </c>
      <c r="H7" s="207">
        <v>15.859999656677246</v>
      </c>
      <c r="I7" s="207">
        <v>16.360000610351562</v>
      </c>
      <c r="J7" s="207">
        <v>16.829999923706055</v>
      </c>
      <c r="K7" s="207">
        <v>17.40999984741211</v>
      </c>
      <c r="L7" s="207">
        <v>17.059999465942383</v>
      </c>
      <c r="M7" s="207">
        <v>16.770000457763672</v>
      </c>
      <c r="N7" s="207">
        <v>16.56999969482422</v>
      </c>
      <c r="O7" s="207">
        <v>16.709999084472656</v>
      </c>
      <c r="P7" s="207">
        <v>16.93000030517578</v>
      </c>
      <c r="Q7" s="207">
        <v>16.90999984741211</v>
      </c>
      <c r="R7" s="207">
        <v>16.139999389648438</v>
      </c>
      <c r="S7" s="207">
        <v>16.260000228881836</v>
      </c>
      <c r="T7" s="207">
        <v>16.200000762939453</v>
      </c>
      <c r="U7" s="207">
        <v>16.110000610351562</v>
      </c>
      <c r="V7" s="207">
        <v>16.1200008392334</v>
      </c>
      <c r="W7" s="207">
        <v>15.789999961853027</v>
      </c>
      <c r="X7" s="207">
        <v>15.949999809265137</v>
      </c>
      <c r="Y7" s="207">
        <v>16.020000457763672</v>
      </c>
      <c r="Z7" s="214">
        <f t="shared" si="0"/>
        <v>16.265416701634724</v>
      </c>
      <c r="AA7" s="151">
        <v>17.729999542236328</v>
      </c>
      <c r="AB7" s="152" t="s">
        <v>415</v>
      </c>
      <c r="AC7" s="2">
        <v>5</v>
      </c>
      <c r="AD7" s="151">
        <v>15.510000228881836</v>
      </c>
      <c r="AE7" s="253" t="s">
        <v>416</v>
      </c>
      <c r="AF7" s="1"/>
    </row>
    <row r="8" spans="1:32" ht="11.25" customHeight="1">
      <c r="A8" s="215">
        <v>6</v>
      </c>
      <c r="B8" s="207">
        <v>15.819999694824219</v>
      </c>
      <c r="C8" s="207">
        <v>15.920000076293945</v>
      </c>
      <c r="D8" s="207">
        <v>15.65999984741211</v>
      </c>
      <c r="E8" s="207">
        <v>15.6899995803833</v>
      </c>
      <c r="F8" s="207">
        <v>15.539999961853027</v>
      </c>
      <c r="G8" s="207">
        <v>15.460000038146973</v>
      </c>
      <c r="H8" s="207">
        <v>15.710000038146973</v>
      </c>
      <c r="I8" s="207">
        <v>15.539999961853027</v>
      </c>
      <c r="J8" s="207">
        <v>16.3700008392334</v>
      </c>
      <c r="K8" s="207">
        <v>16.549999237060547</v>
      </c>
      <c r="L8" s="207">
        <v>16.600000381469727</v>
      </c>
      <c r="M8" s="207">
        <v>16.850000381469727</v>
      </c>
      <c r="N8" s="207">
        <v>17.139999389648438</v>
      </c>
      <c r="O8" s="207">
        <v>17.100000381469727</v>
      </c>
      <c r="P8" s="207">
        <v>17.049999237060547</v>
      </c>
      <c r="Q8" s="207">
        <v>16.360000610351562</v>
      </c>
      <c r="R8" s="207">
        <v>16.1200008392334</v>
      </c>
      <c r="S8" s="207">
        <v>15.739999771118164</v>
      </c>
      <c r="T8" s="207">
        <v>14.720000267028809</v>
      </c>
      <c r="U8" s="207">
        <v>13.949999809265137</v>
      </c>
      <c r="V8" s="207">
        <v>13.920000076293945</v>
      </c>
      <c r="W8" s="207">
        <v>14.850000381469727</v>
      </c>
      <c r="X8" s="207">
        <v>14.300000190734863</v>
      </c>
      <c r="Y8" s="207">
        <v>14.229999542236328</v>
      </c>
      <c r="Z8" s="214">
        <f t="shared" si="0"/>
        <v>15.716250022252401</v>
      </c>
      <c r="AA8" s="151">
        <v>17.479999542236328</v>
      </c>
      <c r="AB8" s="152" t="s">
        <v>417</v>
      </c>
      <c r="AC8" s="2">
        <v>6</v>
      </c>
      <c r="AD8" s="151">
        <v>13.680000305175781</v>
      </c>
      <c r="AE8" s="253" t="s">
        <v>418</v>
      </c>
      <c r="AF8" s="1"/>
    </row>
    <row r="9" spans="1:32" ht="11.25" customHeight="1">
      <c r="A9" s="215">
        <v>7</v>
      </c>
      <c r="B9" s="207">
        <v>13.970000267028809</v>
      </c>
      <c r="C9" s="207">
        <v>14.09000015258789</v>
      </c>
      <c r="D9" s="207">
        <v>14.34000015258789</v>
      </c>
      <c r="E9" s="207">
        <v>14.5600004196167</v>
      </c>
      <c r="F9" s="207">
        <v>14.3100004196167</v>
      </c>
      <c r="G9" s="207">
        <v>14.720000267028809</v>
      </c>
      <c r="H9" s="207">
        <v>16.1299991607666</v>
      </c>
      <c r="I9" s="207">
        <v>17.75</v>
      </c>
      <c r="J9" s="207">
        <v>18.15999984741211</v>
      </c>
      <c r="K9" s="207">
        <v>18.360000610351562</v>
      </c>
      <c r="L9" s="207">
        <v>19.770000457763672</v>
      </c>
      <c r="M9" s="207">
        <v>19.469999313354492</v>
      </c>
      <c r="N9" s="207">
        <v>18.59000015258789</v>
      </c>
      <c r="O9" s="207">
        <v>18.18000030517578</v>
      </c>
      <c r="P9" s="207">
        <v>17.459999084472656</v>
      </c>
      <c r="Q9" s="207">
        <v>17.90999984741211</v>
      </c>
      <c r="R9" s="207">
        <v>18.040000915527344</v>
      </c>
      <c r="S9" s="207">
        <v>17.260000228881836</v>
      </c>
      <c r="T9" s="207">
        <v>17.639999389648438</v>
      </c>
      <c r="U9" s="207">
        <v>18.40999984741211</v>
      </c>
      <c r="V9" s="207">
        <v>18.950000762939453</v>
      </c>
      <c r="W9" s="207">
        <v>19.420000076293945</v>
      </c>
      <c r="X9" s="207">
        <v>19.540000915527344</v>
      </c>
      <c r="Y9" s="207">
        <v>19.969999313354492</v>
      </c>
      <c r="Z9" s="214">
        <f t="shared" si="0"/>
        <v>17.37500007947286</v>
      </c>
      <c r="AA9" s="151">
        <v>20.6299991607666</v>
      </c>
      <c r="AB9" s="152" t="s">
        <v>419</v>
      </c>
      <c r="AC9" s="2">
        <v>7</v>
      </c>
      <c r="AD9" s="151">
        <v>13.609999656677246</v>
      </c>
      <c r="AE9" s="253" t="s">
        <v>420</v>
      </c>
      <c r="AF9" s="1"/>
    </row>
    <row r="10" spans="1:32" ht="11.25" customHeight="1">
      <c r="A10" s="215">
        <v>8</v>
      </c>
      <c r="B10" s="207">
        <v>20.34000015258789</v>
      </c>
      <c r="C10" s="207">
        <v>20.479999542236328</v>
      </c>
      <c r="D10" s="207">
        <v>20.6200008392334</v>
      </c>
      <c r="E10" s="207">
        <v>20.799999237060547</v>
      </c>
      <c r="F10" s="207">
        <v>21.059999465942383</v>
      </c>
      <c r="G10" s="207">
        <v>21.209999084472656</v>
      </c>
      <c r="H10" s="207">
        <v>21.40999984741211</v>
      </c>
      <c r="I10" s="207">
        <v>21.309999465942383</v>
      </c>
      <c r="J10" s="207">
        <v>21.860000610351562</v>
      </c>
      <c r="K10" s="207">
        <v>21.8700008392334</v>
      </c>
      <c r="L10" s="207">
        <v>21.81999969482422</v>
      </c>
      <c r="M10" s="207">
        <v>21.309999465942383</v>
      </c>
      <c r="N10" s="207">
        <v>21.170000076293945</v>
      </c>
      <c r="O10" s="207">
        <v>20.93000030517578</v>
      </c>
      <c r="P10" s="207">
        <v>21.770000457763672</v>
      </c>
      <c r="Q10" s="207">
        <v>21.610000610351562</v>
      </c>
      <c r="R10" s="207">
        <v>21.040000915527344</v>
      </c>
      <c r="S10" s="207">
        <v>20.760000228881836</v>
      </c>
      <c r="T10" s="207">
        <v>19.899999618530273</v>
      </c>
      <c r="U10" s="207">
        <v>18.190000534057617</v>
      </c>
      <c r="V10" s="207">
        <v>17.610000610351562</v>
      </c>
      <c r="W10" s="207">
        <v>16.93000030517578</v>
      </c>
      <c r="X10" s="207">
        <v>16.709999084472656</v>
      </c>
      <c r="Y10" s="207">
        <v>16.25</v>
      </c>
      <c r="Z10" s="214">
        <f t="shared" si="0"/>
        <v>20.290000041325886</v>
      </c>
      <c r="AA10" s="151">
        <v>21.920000076293945</v>
      </c>
      <c r="AB10" s="152" t="s">
        <v>421</v>
      </c>
      <c r="AC10" s="2">
        <v>8</v>
      </c>
      <c r="AD10" s="151">
        <v>16.170000076293945</v>
      </c>
      <c r="AE10" s="253" t="s">
        <v>46</v>
      </c>
      <c r="AF10" s="1"/>
    </row>
    <row r="11" spans="1:32" ht="11.25" customHeight="1">
      <c r="A11" s="215">
        <v>9</v>
      </c>
      <c r="B11" s="207">
        <v>16.3799991607666</v>
      </c>
      <c r="C11" s="207">
        <v>15.930000305175781</v>
      </c>
      <c r="D11" s="207">
        <v>15.449999809265137</v>
      </c>
      <c r="E11" s="207">
        <v>15.470000267028809</v>
      </c>
      <c r="F11" s="207">
        <v>15.460000038146973</v>
      </c>
      <c r="G11" s="207">
        <v>15.420000076293945</v>
      </c>
      <c r="H11" s="207">
        <v>15.420000076293945</v>
      </c>
      <c r="I11" s="207">
        <v>15.390000343322754</v>
      </c>
      <c r="J11" s="207">
        <v>15.539999961853027</v>
      </c>
      <c r="K11" s="207">
        <v>15.710000038146973</v>
      </c>
      <c r="L11" s="207">
        <v>16.010000228881836</v>
      </c>
      <c r="M11" s="207">
        <v>15.859999656677246</v>
      </c>
      <c r="N11" s="207">
        <v>16.420000076293945</v>
      </c>
      <c r="O11" s="207">
        <v>16.459999084472656</v>
      </c>
      <c r="P11" s="207">
        <v>16.549999237060547</v>
      </c>
      <c r="Q11" s="207">
        <v>16.31999969482422</v>
      </c>
      <c r="R11" s="207">
        <v>16.149999618530273</v>
      </c>
      <c r="S11" s="207">
        <v>16.1299991607666</v>
      </c>
      <c r="T11" s="207">
        <v>16.09000015258789</v>
      </c>
      <c r="U11" s="207">
        <v>15.84000015258789</v>
      </c>
      <c r="V11" s="207">
        <v>15.75</v>
      </c>
      <c r="W11" s="207">
        <v>15.579999923706055</v>
      </c>
      <c r="X11" s="207">
        <v>15.5</v>
      </c>
      <c r="Y11" s="207">
        <v>15.8100004196167</v>
      </c>
      <c r="Z11" s="214">
        <f t="shared" si="0"/>
        <v>15.859999895095825</v>
      </c>
      <c r="AA11" s="151">
        <v>16.8700008392334</v>
      </c>
      <c r="AB11" s="152" t="s">
        <v>236</v>
      </c>
      <c r="AC11" s="2">
        <v>9</v>
      </c>
      <c r="AD11" s="151">
        <v>15.329999923706055</v>
      </c>
      <c r="AE11" s="253" t="s">
        <v>422</v>
      </c>
      <c r="AF11" s="1"/>
    </row>
    <row r="12" spans="1:32" ht="11.25" customHeight="1">
      <c r="A12" s="223">
        <v>10</v>
      </c>
      <c r="B12" s="209">
        <v>15.670000076293945</v>
      </c>
      <c r="C12" s="209">
        <v>15.390000343322754</v>
      </c>
      <c r="D12" s="209">
        <v>15.3100004196167</v>
      </c>
      <c r="E12" s="209">
        <v>15.300000190734863</v>
      </c>
      <c r="F12" s="209">
        <v>14.930000305175781</v>
      </c>
      <c r="G12" s="209">
        <v>14.5600004196167</v>
      </c>
      <c r="H12" s="209">
        <v>14.130000114440918</v>
      </c>
      <c r="I12" s="209">
        <v>14.529999732971191</v>
      </c>
      <c r="J12" s="209">
        <v>14.25</v>
      </c>
      <c r="K12" s="209">
        <v>14.729999542236328</v>
      </c>
      <c r="L12" s="209">
        <v>14.729999542236328</v>
      </c>
      <c r="M12" s="209">
        <v>15.869999885559082</v>
      </c>
      <c r="N12" s="209">
        <v>15.369999885559082</v>
      </c>
      <c r="O12" s="209">
        <v>15.180000305175781</v>
      </c>
      <c r="P12" s="209">
        <v>15.399999618530273</v>
      </c>
      <c r="Q12" s="209">
        <v>15.5600004196167</v>
      </c>
      <c r="R12" s="209">
        <v>15.510000228881836</v>
      </c>
      <c r="S12" s="209">
        <v>15.630000114440918</v>
      </c>
      <c r="T12" s="209">
        <v>15.300000190734863</v>
      </c>
      <c r="U12" s="209">
        <v>15.5600004196167</v>
      </c>
      <c r="V12" s="209">
        <v>15.539999961853027</v>
      </c>
      <c r="W12" s="209">
        <v>15.449999809265137</v>
      </c>
      <c r="X12" s="209">
        <v>15.739999771118164</v>
      </c>
      <c r="Y12" s="209">
        <v>15.75</v>
      </c>
      <c r="Z12" s="224">
        <f t="shared" si="0"/>
        <v>15.224583387374878</v>
      </c>
      <c r="AA12" s="157">
        <v>16.100000381469727</v>
      </c>
      <c r="AB12" s="210" t="s">
        <v>423</v>
      </c>
      <c r="AC12" s="211">
        <v>10</v>
      </c>
      <c r="AD12" s="157">
        <v>13.979999542236328</v>
      </c>
      <c r="AE12" s="254" t="s">
        <v>153</v>
      </c>
      <c r="AF12" s="1"/>
    </row>
    <row r="13" spans="1:32" ht="11.25" customHeight="1">
      <c r="A13" s="215">
        <v>11</v>
      </c>
      <c r="B13" s="207">
        <v>15.970000267028809</v>
      </c>
      <c r="C13" s="207">
        <v>15.949999809265137</v>
      </c>
      <c r="D13" s="207">
        <v>15.850000381469727</v>
      </c>
      <c r="E13" s="207">
        <v>15.90999984741211</v>
      </c>
      <c r="F13" s="207">
        <v>15.890000343322754</v>
      </c>
      <c r="G13" s="207">
        <v>15.9399995803833</v>
      </c>
      <c r="H13" s="207">
        <v>16.040000915527344</v>
      </c>
      <c r="I13" s="207">
        <v>16.440000534057617</v>
      </c>
      <c r="J13" s="207">
        <v>16.829999923706055</v>
      </c>
      <c r="K13" s="207">
        <v>17.40999984741211</v>
      </c>
      <c r="L13" s="207">
        <v>17.06999969482422</v>
      </c>
      <c r="M13" s="207">
        <v>18.200000762939453</v>
      </c>
      <c r="N13" s="207">
        <v>17.760000228881836</v>
      </c>
      <c r="O13" s="207">
        <v>17.260000228881836</v>
      </c>
      <c r="P13" s="207">
        <v>16.739999771118164</v>
      </c>
      <c r="Q13" s="207">
        <v>16.520000457763672</v>
      </c>
      <c r="R13" s="207">
        <v>15.640000343322754</v>
      </c>
      <c r="S13" s="207">
        <v>15.619999885559082</v>
      </c>
      <c r="T13" s="207">
        <v>15.539999961853027</v>
      </c>
      <c r="U13" s="207">
        <v>15.819999694824219</v>
      </c>
      <c r="V13" s="207">
        <v>15.829999923706055</v>
      </c>
      <c r="W13" s="207">
        <v>15.65999984741211</v>
      </c>
      <c r="X13" s="207">
        <v>15.619999885559082</v>
      </c>
      <c r="Y13" s="207">
        <v>14.8100004196167</v>
      </c>
      <c r="Z13" s="214">
        <f t="shared" si="0"/>
        <v>16.263333439826965</v>
      </c>
      <c r="AA13" s="151">
        <v>18.770000457763672</v>
      </c>
      <c r="AB13" s="152" t="s">
        <v>424</v>
      </c>
      <c r="AC13" s="2">
        <v>11</v>
      </c>
      <c r="AD13" s="151">
        <v>14.680000305175781</v>
      </c>
      <c r="AE13" s="253" t="s">
        <v>46</v>
      </c>
      <c r="AF13" s="1"/>
    </row>
    <row r="14" spans="1:32" ht="11.25" customHeight="1">
      <c r="A14" s="215">
        <v>12</v>
      </c>
      <c r="B14" s="207">
        <v>14.739999771118164</v>
      </c>
      <c r="C14" s="207">
        <v>14.739999771118164</v>
      </c>
      <c r="D14" s="207">
        <v>14.3100004196167</v>
      </c>
      <c r="E14" s="207">
        <v>13.6899995803833</v>
      </c>
      <c r="F14" s="207">
        <v>14.390000343322754</v>
      </c>
      <c r="G14" s="207">
        <v>13.239999771118164</v>
      </c>
      <c r="H14" s="207">
        <v>14.729999542236328</v>
      </c>
      <c r="I14" s="207">
        <v>16.469999313354492</v>
      </c>
      <c r="J14" s="207">
        <v>17.1200008392334</v>
      </c>
      <c r="K14" s="207">
        <v>18.110000610351562</v>
      </c>
      <c r="L14" s="207">
        <v>18.399999618530273</v>
      </c>
      <c r="M14" s="207">
        <v>18.940000534057617</v>
      </c>
      <c r="N14" s="207">
        <v>17.530000686645508</v>
      </c>
      <c r="O14" s="207">
        <v>16.950000762939453</v>
      </c>
      <c r="P14" s="207">
        <v>16.170000076293945</v>
      </c>
      <c r="Q14" s="207">
        <v>15.470000267028809</v>
      </c>
      <c r="R14" s="207">
        <v>14.550000190734863</v>
      </c>
      <c r="S14" s="207">
        <v>12.430000305175781</v>
      </c>
      <c r="T14" s="207">
        <v>12.260000228881836</v>
      </c>
      <c r="U14" s="207">
        <v>14.029999732971191</v>
      </c>
      <c r="V14" s="207">
        <v>12.930000305175781</v>
      </c>
      <c r="W14" s="207">
        <v>12.199999809265137</v>
      </c>
      <c r="X14" s="207">
        <v>12.470000267028809</v>
      </c>
      <c r="Y14" s="207">
        <v>13.069999694824219</v>
      </c>
      <c r="Z14" s="214">
        <f t="shared" si="0"/>
        <v>14.955833435058594</v>
      </c>
      <c r="AA14" s="151">
        <v>19.600000381469727</v>
      </c>
      <c r="AB14" s="152" t="s">
        <v>410</v>
      </c>
      <c r="AC14" s="2">
        <v>12</v>
      </c>
      <c r="AD14" s="151">
        <v>11.710000038146973</v>
      </c>
      <c r="AE14" s="253" t="s">
        <v>425</v>
      </c>
      <c r="AF14" s="1"/>
    </row>
    <row r="15" spans="1:32" ht="11.25" customHeight="1">
      <c r="A15" s="215">
        <v>13</v>
      </c>
      <c r="B15" s="207">
        <v>13.020000457763672</v>
      </c>
      <c r="C15" s="207">
        <v>13.710000038146973</v>
      </c>
      <c r="D15" s="207">
        <v>12.460000038146973</v>
      </c>
      <c r="E15" s="207">
        <v>11.949999809265137</v>
      </c>
      <c r="F15" s="207">
        <v>11.170000076293945</v>
      </c>
      <c r="G15" s="207">
        <v>11.5600004196167</v>
      </c>
      <c r="H15" s="207">
        <v>13.800000190734863</v>
      </c>
      <c r="I15" s="207">
        <v>15.569999694824219</v>
      </c>
      <c r="J15" s="207">
        <v>15.9399995803833</v>
      </c>
      <c r="K15" s="207">
        <v>16.790000915527344</v>
      </c>
      <c r="L15" s="207">
        <v>17.670000076293945</v>
      </c>
      <c r="M15" s="207">
        <v>18.799999237060547</v>
      </c>
      <c r="N15" s="207">
        <v>18.229999542236328</v>
      </c>
      <c r="O15" s="207">
        <v>17.59000015258789</v>
      </c>
      <c r="P15" s="207">
        <v>15.90999984741211</v>
      </c>
      <c r="Q15" s="207">
        <v>15.0600004196167</v>
      </c>
      <c r="R15" s="207">
        <v>15.649999618530273</v>
      </c>
      <c r="S15" s="207">
        <v>14.699999809265137</v>
      </c>
      <c r="T15" s="207">
        <v>14.210000038146973</v>
      </c>
      <c r="U15" s="207">
        <v>13.920000076293945</v>
      </c>
      <c r="V15" s="207">
        <v>13.789999961853027</v>
      </c>
      <c r="W15" s="207">
        <v>12.819999694824219</v>
      </c>
      <c r="X15" s="207">
        <v>12.979999542236328</v>
      </c>
      <c r="Y15" s="207">
        <v>13.239999771118164</v>
      </c>
      <c r="Z15" s="214">
        <f t="shared" si="0"/>
        <v>14.605833292007446</v>
      </c>
      <c r="AA15" s="151">
        <v>19.530000686645508</v>
      </c>
      <c r="AB15" s="152" t="s">
        <v>294</v>
      </c>
      <c r="AC15" s="2">
        <v>13</v>
      </c>
      <c r="AD15" s="151">
        <v>10.75</v>
      </c>
      <c r="AE15" s="253" t="s">
        <v>426</v>
      </c>
      <c r="AF15" s="1"/>
    </row>
    <row r="16" spans="1:32" ht="11.25" customHeight="1">
      <c r="A16" s="215">
        <v>14</v>
      </c>
      <c r="B16" s="207">
        <v>13.75</v>
      </c>
      <c r="C16" s="207">
        <v>12.890000343322754</v>
      </c>
      <c r="D16" s="207">
        <v>13.4399995803833</v>
      </c>
      <c r="E16" s="207">
        <v>12.720000267028809</v>
      </c>
      <c r="F16" s="207">
        <v>12.300000190734863</v>
      </c>
      <c r="G16" s="207">
        <v>12.579999923706055</v>
      </c>
      <c r="H16" s="207">
        <v>14.869999885559082</v>
      </c>
      <c r="I16" s="207">
        <v>16.530000686645508</v>
      </c>
      <c r="J16" s="207">
        <v>19.68000030517578</v>
      </c>
      <c r="K16" s="207">
        <v>21.260000228881836</v>
      </c>
      <c r="L16" s="207">
        <v>21.59000015258789</v>
      </c>
      <c r="M16" s="207">
        <v>21.850000381469727</v>
      </c>
      <c r="N16" s="207">
        <v>21.25</v>
      </c>
      <c r="O16" s="207">
        <v>21.43000030517578</v>
      </c>
      <c r="P16" s="207">
        <v>20.8799991607666</v>
      </c>
      <c r="Q16" s="207">
        <v>20.479999542236328</v>
      </c>
      <c r="R16" s="207">
        <v>18.729999542236328</v>
      </c>
      <c r="S16" s="207">
        <v>17.610000610351562</v>
      </c>
      <c r="T16" s="207">
        <v>17.270000457763672</v>
      </c>
      <c r="U16" s="207">
        <v>18.329999923706055</v>
      </c>
      <c r="V16" s="207">
        <v>18.010000228881836</v>
      </c>
      <c r="W16" s="207">
        <v>18.290000915527344</v>
      </c>
      <c r="X16" s="207">
        <v>18.59000015258789</v>
      </c>
      <c r="Y16" s="207">
        <v>18.43000030517578</v>
      </c>
      <c r="Z16" s="214">
        <f t="shared" si="0"/>
        <v>17.615000128746033</v>
      </c>
      <c r="AA16" s="151">
        <v>22.59000015258789</v>
      </c>
      <c r="AB16" s="152" t="s">
        <v>185</v>
      </c>
      <c r="AC16" s="2">
        <v>14</v>
      </c>
      <c r="AD16" s="151">
        <v>12.210000038146973</v>
      </c>
      <c r="AE16" s="253" t="s">
        <v>235</v>
      </c>
      <c r="AF16" s="1"/>
    </row>
    <row r="17" spans="1:32" ht="11.25" customHeight="1">
      <c r="A17" s="215">
        <v>15</v>
      </c>
      <c r="B17" s="207">
        <v>18.389999389648438</v>
      </c>
      <c r="C17" s="207">
        <v>17.809999465942383</v>
      </c>
      <c r="D17" s="207">
        <v>17.579999923706055</v>
      </c>
      <c r="E17" s="207">
        <v>17.709999084472656</v>
      </c>
      <c r="F17" s="207">
        <v>17.920000076293945</v>
      </c>
      <c r="G17" s="207">
        <v>17.899999618530273</v>
      </c>
      <c r="H17" s="207">
        <v>18.31999969482422</v>
      </c>
      <c r="I17" s="207">
        <v>19.149999618530273</v>
      </c>
      <c r="J17" s="207">
        <v>19.280000686645508</v>
      </c>
      <c r="K17" s="207">
        <v>20.540000915527344</v>
      </c>
      <c r="L17" s="207">
        <v>21.34000015258789</v>
      </c>
      <c r="M17" s="207">
        <v>21.030000686645508</v>
      </c>
      <c r="N17" s="207">
        <v>20.59000015258789</v>
      </c>
      <c r="O17" s="207">
        <v>20.219999313354492</v>
      </c>
      <c r="P17" s="207">
        <v>20.329999923706055</v>
      </c>
      <c r="Q17" s="207">
        <v>20.329999923706055</v>
      </c>
      <c r="R17" s="207">
        <v>19.56999969482422</v>
      </c>
      <c r="S17" s="207">
        <v>19.170000076293945</v>
      </c>
      <c r="T17" s="207">
        <v>19.309999465942383</v>
      </c>
      <c r="U17" s="207">
        <v>19.700000762939453</v>
      </c>
      <c r="V17" s="207">
        <v>19.81999969482422</v>
      </c>
      <c r="W17" s="207">
        <v>19.020000457763672</v>
      </c>
      <c r="X17" s="207">
        <v>19.059999465942383</v>
      </c>
      <c r="Y17" s="207">
        <v>18.860000610351562</v>
      </c>
      <c r="Z17" s="214">
        <f t="shared" si="0"/>
        <v>19.289583285649616</v>
      </c>
      <c r="AA17" s="151">
        <v>21.5</v>
      </c>
      <c r="AB17" s="152" t="s">
        <v>22</v>
      </c>
      <c r="AC17" s="2">
        <v>15</v>
      </c>
      <c r="AD17" s="151">
        <v>17.540000915527344</v>
      </c>
      <c r="AE17" s="253" t="s">
        <v>427</v>
      </c>
      <c r="AF17" s="1"/>
    </row>
    <row r="18" spans="1:32" ht="11.25" customHeight="1">
      <c r="A18" s="215">
        <v>16</v>
      </c>
      <c r="B18" s="207">
        <v>18.8700008392334</v>
      </c>
      <c r="C18" s="207">
        <v>18.59000015258789</v>
      </c>
      <c r="D18" s="207">
        <v>18.360000610351562</v>
      </c>
      <c r="E18" s="207">
        <v>16.280000686645508</v>
      </c>
      <c r="F18" s="207">
        <v>16.020000457763672</v>
      </c>
      <c r="G18" s="207">
        <v>15.960000038146973</v>
      </c>
      <c r="H18" s="207">
        <v>15.630000114440918</v>
      </c>
      <c r="I18" s="207">
        <v>15.109999656677246</v>
      </c>
      <c r="J18" s="207">
        <v>15.420000076293945</v>
      </c>
      <c r="K18" s="207">
        <v>15.609999656677246</v>
      </c>
      <c r="L18" s="207">
        <v>15.869999885559082</v>
      </c>
      <c r="M18" s="207">
        <v>15.8100004196167</v>
      </c>
      <c r="N18" s="207">
        <v>16</v>
      </c>
      <c r="O18" s="207">
        <v>15.9399995803833</v>
      </c>
      <c r="P18" s="207">
        <v>15.859999656677246</v>
      </c>
      <c r="Q18" s="207">
        <v>15.880000114440918</v>
      </c>
      <c r="R18" s="207">
        <v>15.630000114440918</v>
      </c>
      <c r="S18" s="207">
        <v>14.880000114440918</v>
      </c>
      <c r="T18" s="207">
        <v>14.880000114440918</v>
      </c>
      <c r="U18" s="207">
        <v>14.3100004196167</v>
      </c>
      <c r="V18" s="207">
        <v>14.569999694824219</v>
      </c>
      <c r="W18" s="207">
        <v>13.710000038146973</v>
      </c>
      <c r="X18" s="207">
        <v>13.970000267028809</v>
      </c>
      <c r="Y18" s="207">
        <v>13.5</v>
      </c>
      <c r="Z18" s="214">
        <f t="shared" si="0"/>
        <v>15.694166779518127</v>
      </c>
      <c r="AA18" s="151">
        <v>18.950000762939453</v>
      </c>
      <c r="AB18" s="152" t="s">
        <v>428</v>
      </c>
      <c r="AC18" s="2">
        <v>16</v>
      </c>
      <c r="AD18" s="151">
        <v>13.470000267028809</v>
      </c>
      <c r="AE18" s="253" t="s">
        <v>46</v>
      </c>
      <c r="AF18" s="1"/>
    </row>
    <row r="19" spans="1:32" ht="11.25" customHeight="1">
      <c r="A19" s="215">
        <v>17</v>
      </c>
      <c r="B19" s="207">
        <v>13.630000114440918</v>
      </c>
      <c r="C19" s="207">
        <v>13.680000305175781</v>
      </c>
      <c r="D19" s="207">
        <v>13.890000343322754</v>
      </c>
      <c r="E19" s="207">
        <v>13.859999656677246</v>
      </c>
      <c r="F19" s="207">
        <v>14.479999542236328</v>
      </c>
      <c r="G19" s="207">
        <v>14.760000228881836</v>
      </c>
      <c r="H19" s="207">
        <v>15.960000038146973</v>
      </c>
      <c r="I19" s="207">
        <v>16.290000915527344</v>
      </c>
      <c r="J19" s="207">
        <v>16.639999389648438</v>
      </c>
      <c r="K19" s="207">
        <v>16.59000015258789</v>
      </c>
      <c r="L19" s="207">
        <v>17.15999984741211</v>
      </c>
      <c r="M19" s="207">
        <v>17.190000534057617</v>
      </c>
      <c r="N19" s="207">
        <v>16.6200008392334</v>
      </c>
      <c r="O19" s="207">
        <v>16.520000457763672</v>
      </c>
      <c r="P19" s="207">
        <v>16.1200008392334</v>
      </c>
      <c r="Q19" s="207">
        <v>15.710000038146973</v>
      </c>
      <c r="R19" s="207">
        <v>15.739999771118164</v>
      </c>
      <c r="S19" s="207">
        <v>15.319999694824219</v>
      </c>
      <c r="T19" s="207">
        <v>14.90999984741211</v>
      </c>
      <c r="U19" s="207">
        <v>15.279999732971191</v>
      </c>
      <c r="V19" s="207">
        <v>15.270000457763672</v>
      </c>
      <c r="W19" s="207">
        <v>15.220000267028809</v>
      </c>
      <c r="X19" s="207">
        <v>15.050000190734863</v>
      </c>
      <c r="Y19" s="207">
        <v>15.039999961853027</v>
      </c>
      <c r="Z19" s="214">
        <f t="shared" si="0"/>
        <v>15.455416798591614</v>
      </c>
      <c r="AA19" s="151">
        <v>17.5</v>
      </c>
      <c r="AB19" s="152" t="s">
        <v>429</v>
      </c>
      <c r="AC19" s="2">
        <v>17</v>
      </c>
      <c r="AD19" s="151">
        <v>13.40999984741211</v>
      </c>
      <c r="AE19" s="253" t="s">
        <v>430</v>
      </c>
      <c r="AF19" s="1"/>
    </row>
    <row r="20" spans="1:32" ht="11.25" customHeight="1">
      <c r="A20" s="215">
        <v>18</v>
      </c>
      <c r="B20" s="207">
        <v>15.029999732971191</v>
      </c>
      <c r="C20" s="207">
        <v>15.010000228881836</v>
      </c>
      <c r="D20" s="207">
        <v>14.920000076293945</v>
      </c>
      <c r="E20" s="207">
        <v>14.869999885559082</v>
      </c>
      <c r="F20" s="207">
        <v>14.649999618530273</v>
      </c>
      <c r="G20" s="207">
        <v>14.819999694824219</v>
      </c>
      <c r="H20" s="207">
        <v>14.869999885559082</v>
      </c>
      <c r="I20" s="207">
        <v>14.920000076293945</v>
      </c>
      <c r="J20" s="207">
        <v>14.569999694824219</v>
      </c>
      <c r="K20" s="207">
        <v>14.140000343322754</v>
      </c>
      <c r="L20" s="207">
        <v>13.899999618530273</v>
      </c>
      <c r="M20" s="207">
        <v>13.5</v>
      </c>
      <c r="N20" s="207">
        <v>13.789999961853027</v>
      </c>
      <c r="O20" s="207">
        <v>14.4399995803833</v>
      </c>
      <c r="P20" s="207">
        <v>15.0600004196167</v>
      </c>
      <c r="Q20" s="207">
        <v>15.210000038146973</v>
      </c>
      <c r="R20" s="207">
        <v>13.210000038146973</v>
      </c>
      <c r="S20" s="207">
        <v>14.989999771118164</v>
      </c>
      <c r="T20" s="207">
        <v>15.140000343322754</v>
      </c>
      <c r="U20" s="207">
        <v>15.0600004196167</v>
      </c>
      <c r="V20" s="207">
        <v>15</v>
      </c>
      <c r="W20" s="207">
        <v>14.850000381469727</v>
      </c>
      <c r="X20" s="207">
        <v>14.649999618530273</v>
      </c>
      <c r="Y20" s="207">
        <v>14.729999542236328</v>
      </c>
      <c r="Z20" s="214">
        <f t="shared" si="0"/>
        <v>14.638749957084656</v>
      </c>
      <c r="AA20" s="151">
        <v>15.550000190734863</v>
      </c>
      <c r="AB20" s="152" t="s">
        <v>431</v>
      </c>
      <c r="AC20" s="2">
        <v>18</v>
      </c>
      <c r="AD20" s="151">
        <v>13.109999656677246</v>
      </c>
      <c r="AE20" s="253" t="s">
        <v>432</v>
      </c>
      <c r="AF20" s="1"/>
    </row>
    <row r="21" spans="1:32" ht="11.25" customHeight="1">
      <c r="A21" s="215">
        <v>19</v>
      </c>
      <c r="B21" s="207">
        <v>14.630000114440918</v>
      </c>
      <c r="C21" s="207">
        <v>14.520000457763672</v>
      </c>
      <c r="D21" s="207">
        <v>14.359999656677246</v>
      </c>
      <c r="E21" s="207">
        <v>14.109999656677246</v>
      </c>
      <c r="F21" s="207">
        <v>13.930000305175781</v>
      </c>
      <c r="G21" s="207">
        <v>13.859999656677246</v>
      </c>
      <c r="H21" s="207">
        <v>13.739999771118164</v>
      </c>
      <c r="I21" s="207">
        <v>13.989999771118164</v>
      </c>
      <c r="J21" s="207">
        <v>14.859999656677246</v>
      </c>
      <c r="K21" s="207">
        <v>14.739999771118164</v>
      </c>
      <c r="L21" s="207">
        <v>14.720000267028809</v>
      </c>
      <c r="M21" s="207">
        <v>14.90999984741211</v>
      </c>
      <c r="N21" s="207">
        <v>14.829999923706055</v>
      </c>
      <c r="O21" s="207">
        <v>15.199999809265137</v>
      </c>
      <c r="P21" s="207">
        <v>15.260000228881836</v>
      </c>
      <c r="Q21" s="207">
        <v>14.770000457763672</v>
      </c>
      <c r="R21" s="207">
        <v>14.239999771118164</v>
      </c>
      <c r="S21" s="207">
        <v>12.779999732971191</v>
      </c>
      <c r="T21" s="207">
        <v>13.829999923706055</v>
      </c>
      <c r="U21" s="207">
        <v>14.199999809265137</v>
      </c>
      <c r="V21" s="207">
        <v>13.75</v>
      </c>
      <c r="W21" s="207">
        <v>12.319999694824219</v>
      </c>
      <c r="X21" s="207">
        <v>12.920000076293945</v>
      </c>
      <c r="Y21" s="207">
        <v>12.380000114440918</v>
      </c>
      <c r="Z21" s="214">
        <f t="shared" si="0"/>
        <v>14.118749936421713</v>
      </c>
      <c r="AA21" s="151">
        <v>15.489999771118164</v>
      </c>
      <c r="AB21" s="152" t="s">
        <v>161</v>
      </c>
      <c r="AC21" s="2">
        <v>19</v>
      </c>
      <c r="AD21" s="151">
        <v>12.15999984741211</v>
      </c>
      <c r="AE21" s="253" t="s">
        <v>373</v>
      </c>
      <c r="AF21" s="1"/>
    </row>
    <row r="22" spans="1:32" ht="11.25" customHeight="1">
      <c r="A22" s="223">
        <v>20</v>
      </c>
      <c r="B22" s="209">
        <v>12.420000076293945</v>
      </c>
      <c r="C22" s="209">
        <v>13.210000038146973</v>
      </c>
      <c r="D22" s="209">
        <v>13.220000267028809</v>
      </c>
      <c r="E22" s="209">
        <v>12.800000190734863</v>
      </c>
      <c r="F22" s="209">
        <v>12.510000228881836</v>
      </c>
      <c r="G22" s="209">
        <v>10.9399995803833</v>
      </c>
      <c r="H22" s="209">
        <v>11.25</v>
      </c>
      <c r="I22" s="209">
        <v>15.390000343322754</v>
      </c>
      <c r="J22" s="209">
        <v>16.639999389648438</v>
      </c>
      <c r="K22" s="209">
        <v>18.200000762939453</v>
      </c>
      <c r="L22" s="209">
        <v>18.729999542236328</v>
      </c>
      <c r="M22" s="209">
        <v>19.059999465942383</v>
      </c>
      <c r="N22" s="209">
        <v>19.270000457763672</v>
      </c>
      <c r="O22" s="209">
        <v>18.420000076293945</v>
      </c>
      <c r="P22" s="209">
        <v>17.09000015258789</v>
      </c>
      <c r="Q22" s="209">
        <v>16.3700008392334</v>
      </c>
      <c r="R22" s="209">
        <v>15.529999732971191</v>
      </c>
      <c r="S22" s="209">
        <v>15.399999618530273</v>
      </c>
      <c r="T22" s="209">
        <v>15.020000457763672</v>
      </c>
      <c r="U22" s="209">
        <v>15.09000015258789</v>
      </c>
      <c r="V22" s="209">
        <v>15.229999542236328</v>
      </c>
      <c r="W22" s="209">
        <v>15.1899995803833</v>
      </c>
      <c r="X22" s="209">
        <v>15.15999984741211</v>
      </c>
      <c r="Y22" s="209">
        <v>14.970000267028809</v>
      </c>
      <c r="Z22" s="224">
        <f t="shared" si="0"/>
        <v>15.296250025431315</v>
      </c>
      <c r="AA22" s="157">
        <v>19.81999969482422</v>
      </c>
      <c r="AB22" s="210" t="s">
        <v>294</v>
      </c>
      <c r="AC22" s="211">
        <v>20</v>
      </c>
      <c r="AD22" s="157">
        <v>10.65999984741211</v>
      </c>
      <c r="AE22" s="254" t="s">
        <v>433</v>
      </c>
      <c r="AF22" s="1"/>
    </row>
    <row r="23" spans="1:32" ht="11.25" customHeight="1">
      <c r="A23" s="215">
        <v>21</v>
      </c>
      <c r="B23" s="207">
        <v>14.619999885559082</v>
      </c>
      <c r="C23" s="207">
        <v>13.890000343322754</v>
      </c>
      <c r="D23" s="207">
        <v>13.699999809265137</v>
      </c>
      <c r="E23" s="207">
        <v>14.069999694824219</v>
      </c>
      <c r="F23" s="207">
        <v>13.699999809265137</v>
      </c>
      <c r="G23" s="207">
        <v>13.819999694824219</v>
      </c>
      <c r="H23" s="207">
        <v>14.609999656677246</v>
      </c>
      <c r="I23" s="207">
        <v>16.059999465942383</v>
      </c>
      <c r="J23" s="207">
        <v>16.15999984741211</v>
      </c>
      <c r="K23" s="207">
        <v>17.059999465942383</v>
      </c>
      <c r="L23" s="207">
        <v>17.68000030517578</v>
      </c>
      <c r="M23" s="207">
        <v>18.540000915527344</v>
      </c>
      <c r="N23" s="207">
        <v>17.639999389648438</v>
      </c>
      <c r="O23" s="207">
        <v>16.920000076293945</v>
      </c>
      <c r="P23" s="207">
        <v>16.25</v>
      </c>
      <c r="Q23" s="207">
        <v>15.510000228881836</v>
      </c>
      <c r="R23" s="207">
        <v>15.09000015258789</v>
      </c>
      <c r="S23" s="207">
        <v>14.800000190734863</v>
      </c>
      <c r="T23" s="207">
        <v>14.630000114440918</v>
      </c>
      <c r="U23" s="207">
        <v>14.380000114440918</v>
      </c>
      <c r="V23" s="207">
        <v>14.600000381469727</v>
      </c>
      <c r="W23" s="207">
        <v>14.510000228881836</v>
      </c>
      <c r="X23" s="207">
        <v>14.699999809265137</v>
      </c>
      <c r="Y23" s="207">
        <v>13.489999771118164</v>
      </c>
      <c r="Z23" s="214">
        <f t="shared" si="0"/>
        <v>15.267916639645895</v>
      </c>
      <c r="AA23" s="151">
        <v>18.959999084472656</v>
      </c>
      <c r="AB23" s="152" t="s">
        <v>39</v>
      </c>
      <c r="AC23" s="2">
        <v>21</v>
      </c>
      <c r="AD23" s="151">
        <v>12.880000114440918</v>
      </c>
      <c r="AE23" s="253" t="s">
        <v>21</v>
      </c>
      <c r="AF23" s="1"/>
    </row>
    <row r="24" spans="1:32" ht="11.25" customHeight="1">
      <c r="A24" s="215">
        <v>22</v>
      </c>
      <c r="B24" s="207">
        <v>13.960000038146973</v>
      </c>
      <c r="C24" s="207">
        <v>13.470000267028809</v>
      </c>
      <c r="D24" s="207">
        <v>13.390000343322754</v>
      </c>
      <c r="E24" s="207">
        <v>14.9399995803833</v>
      </c>
      <c r="F24" s="207">
        <v>15.170000076293945</v>
      </c>
      <c r="G24" s="207">
        <v>15.270000457763672</v>
      </c>
      <c r="H24" s="207">
        <v>15.670000076293945</v>
      </c>
      <c r="I24" s="207">
        <v>15.65999984741211</v>
      </c>
      <c r="J24" s="207">
        <v>15.270000457763672</v>
      </c>
      <c r="K24" s="207">
        <v>15.739999771118164</v>
      </c>
      <c r="L24" s="207">
        <v>15.949999809265137</v>
      </c>
      <c r="M24" s="207">
        <v>15.710000038146973</v>
      </c>
      <c r="N24" s="207">
        <v>15.300000190734863</v>
      </c>
      <c r="O24" s="207">
        <v>15.279999732971191</v>
      </c>
      <c r="P24" s="207">
        <v>14.899999618530273</v>
      </c>
      <c r="Q24" s="207">
        <v>14.619999885559082</v>
      </c>
      <c r="R24" s="207">
        <v>14.210000038146973</v>
      </c>
      <c r="S24" s="207">
        <v>14.0600004196167</v>
      </c>
      <c r="T24" s="207">
        <v>14.15999984741211</v>
      </c>
      <c r="U24" s="207">
        <v>14.3100004196167</v>
      </c>
      <c r="V24" s="207">
        <v>13.40999984741211</v>
      </c>
      <c r="W24" s="207">
        <v>10.90999984741211</v>
      </c>
      <c r="X24" s="207">
        <v>10.619999885559082</v>
      </c>
      <c r="Y24" s="207">
        <v>9.800000190734863</v>
      </c>
      <c r="Z24" s="214">
        <f t="shared" si="0"/>
        <v>14.240833361943563</v>
      </c>
      <c r="AA24" s="151">
        <v>16.110000610351562</v>
      </c>
      <c r="AB24" s="152" t="s">
        <v>434</v>
      </c>
      <c r="AC24" s="2">
        <v>22</v>
      </c>
      <c r="AD24" s="151">
        <v>9.779999732971191</v>
      </c>
      <c r="AE24" s="253" t="s">
        <v>24</v>
      </c>
      <c r="AF24" s="1"/>
    </row>
    <row r="25" spans="1:32" ht="11.25" customHeight="1">
      <c r="A25" s="215">
        <v>23</v>
      </c>
      <c r="B25" s="207">
        <v>9.609999656677246</v>
      </c>
      <c r="C25" s="207">
        <v>11.020000457763672</v>
      </c>
      <c r="D25" s="207">
        <v>10.770000457763672</v>
      </c>
      <c r="E25" s="207">
        <v>10.84000015258789</v>
      </c>
      <c r="F25" s="207">
        <v>9.420000076293945</v>
      </c>
      <c r="G25" s="207">
        <v>8.449999809265137</v>
      </c>
      <c r="H25" s="207">
        <v>9.020000457763672</v>
      </c>
      <c r="I25" s="207">
        <v>9.510000228881836</v>
      </c>
      <c r="J25" s="207">
        <v>9.899999618530273</v>
      </c>
      <c r="K25" s="207">
        <v>10.229999542236328</v>
      </c>
      <c r="L25" s="207">
        <v>11.510000228881836</v>
      </c>
      <c r="M25" s="207">
        <v>14.210000038146973</v>
      </c>
      <c r="N25" s="207">
        <v>16.040000915527344</v>
      </c>
      <c r="O25" s="207">
        <v>15.569999694824219</v>
      </c>
      <c r="P25" s="207">
        <v>13.25</v>
      </c>
      <c r="Q25" s="207">
        <v>11.720000267028809</v>
      </c>
      <c r="R25" s="207">
        <v>10.579999923706055</v>
      </c>
      <c r="S25" s="207">
        <v>10.119999885559082</v>
      </c>
      <c r="T25" s="207">
        <v>11.520000457763672</v>
      </c>
      <c r="U25" s="207">
        <v>11.640000343322754</v>
      </c>
      <c r="V25" s="207">
        <v>10.239999771118164</v>
      </c>
      <c r="W25" s="207">
        <v>9.899999618530273</v>
      </c>
      <c r="X25" s="207">
        <v>10.050000190734863</v>
      </c>
      <c r="Y25" s="207">
        <v>9.649999618530273</v>
      </c>
      <c r="Z25" s="214">
        <f t="shared" si="0"/>
        <v>11.03208339214325</v>
      </c>
      <c r="AA25" s="151">
        <v>16.260000228881836</v>
      </c>
      <c r="AB25" s="152" t="s">
        <v>435</v>
      </c>
      <c r="AC25" s="2">
        <v>23</v>
      </c>
      <c r="AD25" s="151">
        <v>7.829999923706055</v>
      </c>
      <c r="AE25" s="253" t="s">
        <v>341</v>
      </c>
      <c r="AF25" s="1"/>
    </row>
    <row r="26" spans="1:32" ht="11.25" customHeight="1">
      <c r="A26" s="215">
        <v>24</v>
      </c>
      <c r="B26" s="207">
        <v>9.4399995803833</v>
      </c>
      <c r="C26" s="207">
        <v>9.569999694824219</v>
      </c>
      <c r="D26" s="207">
        <v>9.859999656677246</v>
      </c>
      <c r="E26" s="207">
        <v>9.779999732971191</v>
      </c>
      <c r="F26" s="207">
        <v>9.770000457763672</v>
      </c>
      <c r="G26" s="207">
        <v>9.140000343322754</v>
      </c>
      <c r="H26" s="207">
        <v>10.899999618530273</v>
      </c>
      <c r="I26" s="207">
        <v>13.710000038146973</v>
      </c>
      <c r="J26" s="207">
        <v>17.360000610351562</v>
      </c>
      <c r="K26" s="207">
        <v>18.100000381469727</v>
      </c>
      <c r="L26" s="207">
        <v>17.43000030517578</v>
      </c>
      <c r="M26" s="207">
        <v>17.8700008392334</v>
      </c>
      <c r="N26" s="207">
        <v>17.440000534057617</v>
      </c>
      <c r="O26" s="207">
        <v>17.290000915527344</v>
      </c>
      <c r="P26" s="207">
        <v>15.59000015258789</v>
      </c>
      <c r="Q26" s="207">
        <v>14.460000038146973</v>
      </c>
      <c r="R26" s="207">
        <v>12.899999618530273</v>
      </c>
      <c r="S26" s="207">
        <v>12.510000228881836</v>
      </c>
      <c r="T26" s="207">
        <v>13.449999809265137</v>
      </c>
      <c r="U26" s="207">
        <v>11.960000038146973</v>
      </c>
      <c r="V26" s="207">
        <v>11.390000343322754</v>
      </c>
      <c r="W26" s="207">
        <v>11.449999809265137</v>
      </c>
      <c r="X26" s="207">
        <v>10.479999542236328</v>
      </c>
      <c r="Y26" s="207">
        <v>9.899999618530273</v>
      </c>
      <c r="Z26" s="214">
        <f t="shared" si="0"/>
        <v>12.989583412806192</v>
      </c>
      <c r="AA26" s="151">
        <v>18.920000076293945</v>
      </c>
      <c r="AB26" s="152" t="s">
        <v>436</v>
      </c>
      <c r="AC26" s="2">
        <v>24</v>
      </c>
      <c r="AD26" s="151">
        <v>9</v>
      </c>
      <c r="AE26" s="253" t="s">
        <v>437</v>
      </c>
      <c r="AF26" s="1"/>
    </row>
    <row r="27" spans="1:32" ht="11.25" customHeight="1">
      <c r="A27" s="215">
        <v>25</v>
      </c>
      <c r="B27" s="207">
        <v>9.720000267028809</v>
      </c>
      <c r="C27" s="207">
        <v>9.140000343322754</v>
      </c>
      <c r="D27" s="207">
        <v>9.199999809265137</v>
      </c>
      <c r="E27" s="207">
        <v>9.029999732971191</v>
      </c>
      <c r="F27" s="207">
        <v>8.9399995803833</v>
      </c>
      <c r="G27" s="207">
        <v>8.920000076293945</v>
      </c>
      <c r="H27" s="207">
        <v>11.279999732971191</v>
      </c>
      <c r="I27" s="207">
        <v>14.289999961853027</v>
      </c>
      <c r="J27" s="207">
        <v>16.989999771118164</v>
      </c>
      <c r="K27" s="207">
        <v>18.68000030517578</v>
      </c>
      <c r="L27" s="207">
        <v>19.700000762939453</v>
      </c>
      <c r="M27" s="207">
        <v>18.989999771118164</v>
      </c>
      <c r="N27" s="207">
        <v>18.90999984741211</v>
      </c>
      <c r="O27" s="207">
        <v>17.5</v>
      </c>
      <c r="P27" s="207">
        <v>15.960000038146973</v>
      </c>
      <c r="Q27" s="207">
        <v>13.789999961853027</v>
      </c>
      <c r="R27" s="207">
        <v>12.210000038146973</v>
      </c>
      <c r="S27" s="207">
        <v>11.8100004196167</v>
      </c>
      <c r="T27" s="207">
        <v>11.010000228881836</v>
      </c>
      <c r="U27" s="207">
        <v>10.460000038146973</v>
      </c>
      <c r="V27" s="207">
        <v>9.930000305175781</v>
      </c>
      <c r="W27" s="207">
        <v>9.779999732971191</v>
      </c>
      <c r="X27" s="207">
        <v>9.279999732971191</v>
      </c>
      <c r="Y27" s="207">
        <v>9.760000228881836</v>
      </c>
      <c r="Z27" s="214">
        <f t="shared" si="0"/>
        <v>12.72000002861023</v>
      </c>
      <c r="AA27" s="151">
        <v>19.940000534057617</v>
      </c>
      <c r="AB27" s="152" t="s">
        <v>438</v>
      </c>
      <c r="AC27" s="2">
        <v>25</v>
      </c>
      <c r="AD27" s="151">
        <v>8.729999542236328</v>
      </c>
      <c r="AE27" s="253" t="s">
        <v>439</v>
      </c>
      <c r="AF27" s="1"/>
    </row>
    <row r="28" spans="1:32" ht="11.25" customHeight="1">
      <c r="A28" s="215">
        <v>26</v>
      </c>
      <c r="B28" s="207">
        <v>9.739999771118164</v>
      </c>
      <c r="C28" s="207">
        <v>9.329999923706055</v>
      </c>
      <c r="D28" s="207">
        <v>9.449999809265137</v>
      </c>
      <c r="E28" s="207">
        <v>9.010000228881836</v>
      </c>
      <c r="F28" s="207">
        <v>8.930000305175781</v>
      </c>
      <c r="G28" s="207">
        <v>8.25</v>
      </c>
      <c r="H28" s="207">
        <v>8.729999542236328</v>
      </c>
      <c r="I28" s="207">
        <v>12.4399995803833</v>
      </c>
      <c r="J28" s="207">
        <v>13.600000381469727</v>
      </c>
      <c r="K28" s="207">
        <v>13.819999694824219</v>
      </c>
      <c r="L28" s="207">
        <v>13.529999732971191</v>
      </c>
      <c r="M28" s="207">
        <v>13.760000228881836</v>
      </c>
      <c r="N28" s="207">
        <v>13.829999923706055</v>
      </c>
      <c r="O28" s="207">
        <v>13.6899995803833</v>
      </c>
      <c r="P28" s="207">
        <v>12.989999771118164</v>
      </c>
      <c r="Q28" s="207">
        <v>12.329999923706055</v>
      </c>
      <c r="R28" s="207">
        <v>12.010000228881836</v>
      </c>
      <c r="S28" s="207">
        <v>11.109999656677246</v>
      </c>
      <c r="T28" s="207">
        <v>10.4399995803833</v>
      </c>
      <c r="U28" s="207">
        <v>10.489999771118164</v>
      </c>
      <c r="V28" s="207">
        <v>10.34000015258789</v>
      </c>
      <c r="W28" s="207">
        <v>10.770000457763672</v>
      </c>
      <c r="X28" s="207">
        <v>10.5</v>
      </c>
      <c r="Y28" s="207">
        <v>10.680000305175781</v>
      </c>
      <c r="Z28" s="214">
        <f t="shared" si="0"/>
        <v>11.240416606267294</v>
      </c>
      <c r="AA28" s="151">
        <v>14.65999984741211</v>
      </c>
      <c r="AB28" s="152" t="s">
        <v>88</v>
      </c>
      <c r="AC28" s="2">
        <v>26</v>
      </c>
      <c r="AD28" s="151">
        <v>8.0600004196167</v>
      </c>
      <c r="AE28" s="253" t="s">
        <v>437</v>
      </c>
      <c r="AF28" s="1"/>
    </row>
    <row r="29" spans="1:32" ht="11.25" customHeight="1">
      <c r="A29" s="215">
        <v>27</v>
      </c>
      <c r="B29" s="207">
        <v>10.720000267028809</v>
      </c>
      <c r="C29" s="207">
        <v>10.579999923706055</v>
      </c>
      <c r="D29" s="207">
        <v>10.710000038146973</v>
      </c>
      <c r="E29" s="207">
        <v>10.880000114440918</v>
      </c>
      <c r="F29" s="207">
        <v>10.619999885559082</v>
      </c>
      <c r="G29" s="207">
        <v>10.6899995803833</v>
      </c>
      <c r="H29" s="207">
        <v>10.899999618530273</v>
      </c>
      <c r="I29" s="207">
        <v>12.199999809265137</v>
      </c>
      <c r="J29" s="207">
        <v>12.550000190734863</v>
      </c>
      <c r="K29" s="207">
        <v>12.729999542236328</v>
      </c>
      <c r="L29" s="207">
        <v>13.029999732971191</v>
      </c>
      <c r="M29" s="207">
        <v>12.949999809265137</v>
      </c>
      <c r="N29" s="207">
        <v>12.760000228881836</v>
      </c>
      <c r="O29" s="207">
        <v>14.069999694824219</v>
      </c>
      <c r="P29" s="207">
        <v>14.640000343322754</v>
      </c>
      <c r="Q29" s="207">
        <v>12.9399995803833</v>
      </c>
      <c r="R29" s="207">
        <v>12.479999542236328</v>
      </c>
      <c r="S29" s="207">
        <v>12.319999694824219</v>
      </c>
      <c r="T29" s="207">
        <v>12.270000457763672</v>
      </c>
      <c r="U29" s="207">
        <v>11.109999656677246</v>
      </c>
      <c r="V29" s="207">
        <v>10.010000228881836</v>
      </c>
      <c r="W29" s="207">
        <v>10.100000381469727</v>
      </c>
      <c r="X29" s="207">
        <v>9.630000114440918</v>
      </c>
      <c r="Y29" s="207">
        <v>9.739999771118164</v>
      </c>
      <c r="Z29" s="214">
        <f t="shared" si="0"/>
        <v>11.69291659196218</v>
      </c>
      <c r="AA29" s="151">
        <v>15.079999923706055</v>
      </c>
      <c r="AB29" s="152" t="s">
        <v>440</v>
      </c>
      <c r="AC29" s="2">
        <v>27</v>
      </c>
      <c r="AD29" s="151">
        <v>9.510000228881836</v>
      </c>
      <c r="AE29" s="253" t="s">
        <v>137</v>
      </c>
      <c r="AF29" s="1"/>
    </row>
    <row r="30" spans="1:32" ht="11.25" customHeight="1">
      <c r="A30" s="215">
        <v>28</v>
      </c>
      <c r="B30" s="207">
        <v>9.460000038146973</v>
      </c>
      <c r="C30" s="207">
        <v>9.010000228881836</v>
      </c>
      <c r="D30" s="207">
        <v>9.109999656677246</v>
      </c>
      <c r="E30" s="207">
        <v>9.489999771118164</v>
      </c>
      <c r="F30" s="207">
        <v>9.539999961853027</v>
      </c>
      <c r="G30" s="207">
        <v>10.420000076293945</v>
      </c>
      <c r="H30" s="207">
        <v>11.050000190734863</v>
      </c>
      <c r="I30" s="207">
        <v>13.34000015258789</v>
      </c>
      <c r="J30" s="207">
        <v>16.290000915527344</v>
      </c>
      <c r="K30" s="207">
        <v>17.489999771118164</v>
      </c>
      <c r="L30" s="207">
        <v>17.889999389648438</v>
      </c>
      <c r="M30" s="207">
        <v>18.1299991607666</v>
      </c>
      <c r="N30" s="207">
        <v>17.75</v>
      </c>
      <c r="O30" s="207">
        <v>16.399999618530273</v>
      </c>
      <c r="P30" s="207">
        <v>16.020000457763672</v>
      </c>
      <c r="Q30" s="207">
        <v>15.399999618530273</v>
      </c>
      <c r="R30" s="207">
        <v>13.539999961853027</v>
      </c>
      <c r="S30" s="207">
        <v>13.1899995803833</v>
      </c>
      <c r="T30" s="207">
        <v>13.5</v>
      </c>
      <c r="U30" s="207">
        <v>14.9399995803833</v>
      </c>
      <c r="V30" s="207">
        <v>14.859999656677246</v>
      </c>
      <c r="W30" s="207">
        <v>14.460000038146973</v>
      </c>
      <c r="X30" s="207">
        <v>14.3100004196167</v>
      </c>
      <c r="Y30" s="207">
        <v>14.739999771118164</v>
      </c>
      <c r="Z30" s="214">
        <f t="shared" si="0"/>
        <v>13.763749917348227</v>
      </c>
      <c r="AA30" s="151">
        <v>18.920000076293945</v>
      </c>
      <c r="AB30" s="152" t="s">
        <v>215</v>
      </c>
      <c r="AC30" s="2">
        <v>28</v>
      </c>
      <c r="AD30" s="151">
        <v>8.9399995803833</v>
      </c>
      <c r="AE30" s="253" t="s">
        <v>441</v>
      </c>
      <c r="AF30" s="1"/>
    </row>
    <row r="31" spans="1:32" ht="11.25" customHeight="1">
      <c r="A31" s="215">
        <v>29</v>
      </c>
      <c r="B31" s="207">
        <v>13.619999885559082</v>
      </c>
      <c r="C31" s="207">
        <v>12.8100004196167</v>
      </c>
      <c r="D31" s="207">
        <v>13.140000343322754</v>
      </c>
      <c r="E31" s="207">
        <v>12.850000381469727</v>
      </c>
      <c r="F31" s="207">
        <v>12.430000305175781</v>
      </c>
      <c r="G31" s="207">
        <v>13.640000343322754</v>
      </c>
      <c r="H31" s="207">
        <v>13.8100004196167</v>
      </c>
      <c r="I31" s="207">
        <v>14.579999923706055</v>
      </c>
      <c r="J31" s="207">
        <v>16.010000228881836</v>
      </c>
      <c r="K31" s="207">
        <v>16.530000686645508</v>
      </c>
      <c r="L31" s="207">
        <v>16.889999389648438</v>
      </c>
      <c r="M31" s="207">
        <v>18.280000686645508</v>
      </c>
      <c r="N31" s="207">
        <v>17.540000915527344</v>
      </c>
      <c r="O31" s="207">
        <v>16.940000534057617</v>
      </c>
      <c r="P31" s="207">
        <v>16.950000762939453</v>
      </c>
      <c r="Q31" s="207">
        <v>15.90999984741211</v>
      </c>
      <c r="R31" s="207">
        <v>15.319999694824219</v>
      </c>
      <c r="S31" s="207">
        <v>14.210000038146973</v>
      </c>
      <c r="T31" s="207">
        <v>13.460000038146973</v>
      </c>
      <c r="U31" s="207">
        <v>13.449999809265137</v>
      </c>
      <c r="V31" s="207">
        <v>13.210000038146973</v>
      </c>
      <c r="W31" s="207">
        <v>12.119999885559082</v>
      </c>
      <c r="X31" s="207">
        <v>11.850000381469727</v>
      </c>
      <c r="Y31" s="207">
        <v>11.579999923706055</v>
      </c>
      <c r="Z31" s="214">
        <f t="shared" si="0"/>
        <v>14.463750203450521</v>
      </c>
      <c r="AA31" s="151">
        <v>18.760000228881836</v>
      </c>
      <c r="AB31" s="152" t="s">
        <v>328</v>
      </c>
      <c r="AC31" s="2">
        <v>29</v>
      </c>
      <c r="AD31" s="151">
        <v>11.539999961853027</v>
      </c>
      <c r="AE31" s="253" t="s">
        <v>46</v>
      </c>
      <c r="AF31" s="1"/>
    </row>
    <row r="32" spans="1:32" ht="11.25" customHeight="1">
      <c r="A32" s="215">
        <v>30</v>
      </c>
      <c r="B32" s="207">
        <v>11.300000190734863</v>
      </c>
      <c r="C32" s="207">
        <v>10.550000190734863</v>
      </c>
      <c r="D32" s="207">
        <v>11.079999923706055</v>
      </c>
      <c r="E32" s="207">
        <v>11.180000305175781</v>
      </c>
      <c r="F32" s="207">
        <v>10.9399995803833</v>
      </c>
      <c r="G32" s="207">
        <v>11.600000381469727</v>
      </c>
      <c r="H32" s="207">
        <v>11.890000343322754</v>
      </c>
      <c r="I32" s="207">
        <v>12.890000343322754</v>
      </c>
      <c r="J32" s="207">
        <v>13.550000190734863</v>
      </c>
      <c r="K32" s="207">
        <v>14.279999732971191</v>
      </c>
      <c r="L32" s="207">
        <v>14.289999961853027</v>
      </c>
      <c r="M32" s="207">
        <v>14.569999694824219</v>
      </c>
      <c r="N32" s="207">
        <v>15.25</v>
      </c>
      <c r="O32" s="207">
        <v>15.199999809265137</v>
      </c>
      <c r="P32" s="207">
        <v>14.770000457763672</v>
      </c>
      <c r="Q32" s="207">
        <v>13.680000305175781</v>
      </c>
      <c r="R32" s="207">
        <v>11.520000457763672</v>
      </c>
      <c r="S32" s="207">
        <v>11.300000190734863</v>
      </c>
      <c r="T32" s="207">
        <v>10.760000228881836</v>
      </c>
      <c r="U32" s="207">
        <v>11.329999923706055</v>
      </c>
      <c r="V32" s="207">
        <v>11.579999923706055</v>
      </c>
      <c r="W32" s="207">
        <v>10.279999732971191</v>
      </c>
      <c r="X32" s="207">
        <v>9.920000076293945</v>
      </c>
      <c r="Y32" s="207">
        <v>8.6899995803833</v>
      </c>
      <c r="Z32" s="214">
        <f t="shared" si="0"/>
        <v>12.183333396911621</v>
      </c>
      <c r="AA32" s="151">
        <v>15.920000076293945</v>
      </c>
      <c r="AB32" s="152" t="s">
        <v>442</v>
      </c>
      <c r="AC32" s="2">
        <v>30</v>
      </c>
      <c r="AD32" s="151">
        <v>8.609999656677246</v>
      </c>
      <c r="AE32" s="253" t="s">
        <v>443</v>
      </c>
      <c r="AF32" s="1"/>
    </row>
    <row r="33" spans="1:32" ht="11.25" customHeight="1">
      <c r="A33" s="215">
        <v>31</v>
      </c>
      <c r="B33" s="207">
        <v>8.829999923706055</v>
      </c>
      <c r="C33" s="207">
        <v>8.859999656677246</v>
      </c>
      <c r="D33" s="207">
        <v>10.279999732971191</v>
      </c>
      <c r="E33" s="207">
        <v>10.699999809265137</v>
      </c>
      <c r="F33" s="207">
        <v>11.220000267028809</v>
      </c>
      <c r="G33" s="207">
        <v>11.359999656677246</v>
      </c>
      <c r="H33" s="207">
        <v>10.140000343322754</v>
      </c>
      <c r="I33" s="207">
        <v>10.770000457763672</v>
      </c>
      <c r="J33" s="207">
        <v>11.180000305175781</v>
      </c>
      <c r="K33" s="207">
        <v>11.390000343322754</v>
      </c>
      <c r="L33" s="207">
        <v>11.710000038146973</v>
      </c>
      <c r="M33" s="207">
        <v>11.770000457763672</v>
      </c>
      <c r="N33" s="207">
        <v>13.109999656677246</v>
      </c>
      <c r="O33" s="207">
        <v>12.420000076293945</v>
      </c>
      <c r="P33" s="207">
        <v>11.880000114440918</v>
      </c>
      <c r="Q33" s="207">
        <v>10.289999961853027</v>
      </c>
      <c r="R33" s="207">
        <v>9.130000114440918</v>
      </c>
      <c r="S33" s="207">
        <v>8.619999885559082</v>
      </c>
      <c r="T33" s="207">
        <v>7.619999885559082</v>
      </c>
      <c r="U33" s="207">
        <v>7.239999771118164</v>
      </c>
      <c r="V33" s="207">
        <v>7.260000228881836</v>
      </c>
      <c r="W33" s="207">
        <v>5.938000202178955</v>
      </c>
      <c r="X33" s="207">
        <v>6.5370001792907715</v>
      </c>
      <c r="Y33" s="207">
        <v>5.454999923706055</v>
      </c>
      <c r="Z33" s="214">
        <f t="shared" si="0"/>
        <v>9.737916707992554</v>
      </c>
      <c r="AA33" s="151">
        <v>13.239999771118164</v>
      </c>
      <c r="AB33" s="152" t="s">
        <v>192</v>
      </c>
      <c r="AC33" s="2">
        <v>31</v>
      </c>
      <c r="AD33" s="151">
        <v>5.339000225067139</v>
      </c>
      <c r="AE33" s="253" t="s">
        <v>444</v>
      </c>
      <c r="AF33" s="1"/>
    </row>
    <row r="34" spans="1:32" ht="15" customHeight="1">
      <c r="A34" s="216" t="s">
        <v>65</v>
      </c>
      <c r="B34" s="217">
        <f aca="true" t="shared" si="1" ref="B34:Q34">AVERAGE(B3:B33)</f>
        <v>14.087096737277124</v>
      </c>
      <c r="C34" s="217">
        <f t="shared" si="1"/>
        <v>13.957096868945706</v>
      </c>
      <c r="D34" s="217">
        <f t="shared" si="1"/>
        <v>13.959354923617456</v>
      </c>
      <c r="E34" s="217">
        <f t="shared" si="1"/>
        <v>13.859999933550435</v>
      </c>
      <c r="F34" s="217">
        <f t="shared" si="1"/>
        <v>13.699032322052986</v>
      </c>
      <c r="G34" s="217">
        <f t="shared" si="1"/>
        <v>13.673225771996282</v>
      </c>
      <c r="H34" s="217">
        <f t="shared" si="1"/>
        <v>14.329999923706055</v>
      </c>
      <c r="I34" s="217">
        <f t="shared" si="1"/>
        <v>15.573870997275076</v>
      </c>
      <c r="J34" s="217">
        <f t="shared" si="1"/>
        <v>16.50483885119038</v>
      </c>
      <c r="K34" s="217">
        <f t="shared" si="1"/>
        <v>17.07193556139546</v>
      </c>
      <c r="L34" s="217">
        <f t="shared" si="1"/>
        <v>17.46096767917756</v>
      </c>
      <c r="M34" s="217">
        <f t="shared" si="1"/>
        <v>17.69838720752347</v>
      </c>
      <c r="N34" s="217">
        <f t="shared" si="1"/>
        <v>17.555806559901082</v>
      </c>
      <c r="O34" s="217">
        <f t="shared" si="1"/>
        <v>17.218709638041833</v>
      </c>
      <c r="P34" s="217">
        <f t="shared" si="1"/>
        <v>16.715806499604255</v>
      </c>
      <c r="Q34" s="217">
        <f t="shared" si="1"/>
        <v>16.1087097044914</v>
      </c>
      <c r="R34" s="217">
        <f>AVERAGE(R3:R33)</f>
        <v>15.34935486701227</v>
      </c>
      <c r="S34" s="217">
        <f aca="true" t="shared" si="2" ref="S34:Y34">AVERAGE(S3:S33)</f>
        <v>14.866451632591986</v>
      </c>
      <c r="T34" s="217">
        <f t="shared" si="2"/>
        <v>14.701290407488424</v>
      </c>
      <c r="U34" s="217">
        <f t="shared" si="2"/>
        <v>14.713871002197266</v>
      </c>
      <c r="V34" s="217">
        <f t="shared" si="2"/>
        <v>14.530967835457094</v>
      </c>
      <c r="W34" s="217">
        <f t="shared" si="2"/>
        <v>14.123806476593018</v>
      </c>
      <c r="X34" s="217">
        <f t="shared" si="2"/>
        <v>14.034096763980004</v>
      </c>
      <c r="Y34" s="217">
        <f t="shared" si="2"/>
        <v>13.847580632855815</v>
      </c>
      <c r="Z34" s="217">
        <f>AVERAGE(B3:Y33)</f>
        <v>15.235094116580102</v>
      </c>
      <c r="AA34" s="218">
        <f>(AVERAGE(最高))</f>
        <v>18.729354889162124</v>
      </c>
      <c r="AB34" s="219"/>
      <c r="AC34" s="220"/>
      <c r="AD34" s="218">
        <f>(AVERAGE(最低))</f>
        <v>12.211580661035352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1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28.56999969482422</v>
      </c>
      <c r="C46" s="3">
        <v>2</v>
      </c>
      <c r="D46" s="159" t="s">
        <v>412</v>
      </c>
      <c r="E46" s="197"/>
      <c r="F46" s="156"/>
      <c r="G46" s="157">
        <f>MIN(最低)</f>
        <v>5.339000225067139</v>
      </c>
      <c r="H46" s="3">
        <v>31</v>
      </c>
      <c r="I46" s="255" t="s">
        <v>444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5.0879998207092285</v>
      </c>
      <c r="C3" s="207">
        <v>5.560999870300293</v>
      </c>
      <c r="D3" s="207">
        <v>4.730999946594238</v>
      </c>
      <c r="E3" s="207">
        <v>4.438000202178955</v>
      </c>
      <c r="F3" s="207">
        <v>4.258999824523926</v>
      </c>
      <c r="G3" s="207">
        <v>4.427000045776367</v>
      </c>
      <c r="H3" s="207">
        <v>6.033999919891357</v>
      </c>
      <c r="I3" s="207">
        <v>10.619999885559082</v>
      </c>
      <c r="J3" s="207">
        <v>12.289999961853027</v>
      </c>
      <c r="K3" s="207">
        <v>12.350000381469727</v>
      </c>
      <c r="L3" s="207">
        <v>13.40999984741211</v>
      </c>
      <c r="M3" s="207">
        <v>13.319999694824219</v>
      </c>
      <c r="N3" s="207">
        <v>12.420000076293945</v>
      </c>
      <c r="O3" s="207">
        <v>10.930000305175781</v>
      </c>
      <c r="P3" s="207">
        <v>9.680000305175781</v>
      </c>
      <c r="Q3" s="207">
        <v>8.5600004196167</v>
      </c>
      <c r="R3" s="207">
        <v>6.986999988555908</v>
      </c>
      <c r="S3" s="207">
        <v>6.304999828338623</v>
      </c>
      <c r="T3" s="207">
        <v>6.263000011444092</v>
      </c>
      <c r="U3" s="207">
        <v>5.822000026702881</v>
      </c>
      <c r="V3" s="207">
        <v>5.822000026702881</v>
      </c>
      <c r="W3" s="207">
        <v>5.875</v>
      </c>
      <c r="X3" s="207">
        <v>5.886000156402588</v>
      </c>
      <c r="Y3" s="207">
        <v>5.960000038146973</v>
      </c>
      <c r="Z3" s="214">
        <f aca="true" t="shared" si="0" ref="Z3:Z32">AVERAGE(B3:Y3)</f>
        <v>7.793250024318695</v>
      </c>
      <c r="AA3" s="151">
        <v>14.109999656677246</v>
      </c>
      <c r="AB3" s="152" t="s">
        <v>229</v>
      </c>
      <c r="AC3" s="2">
        <v>1</v>
      </c>
      <c r="AD3" s="151">
        <v>3.8499999046325684</v>
      </c>
      <c r="AE3" s="253" t="s">
        <v>445</v>
      </c>
      <c r="AF3" s="1"/>
    </row>
    <row r="4" spans="1:32" ht="11.25" customHeight="1">
      <c r="A4" s="215">
        <v>2</v>
      </c>
      <c r="B4" s="207">
        <v>5.855000019073486</v>
      </c>
      <c r="C4" s="207">
        <v>6.328000068664551</v>
      </c>
      <c r="D4" s="207">
        <v>6.885000228881836</v>
      </c>
      <c r="E4" s="207">
        <v>6.590000152587891</v>
      </c>
      <c r="F4" s="207">
        <v>6.547999858856201</v>
      </c>
      <c r="G4" s="207">
        <v>6.453999996185303</v>
      </c>
      <c r="H4" s="207">
        <v>8.130000114440918</v>
      </c>
      <c r="I4" s="207">
        <v>11.90999984741211</v>
      </c>
      <c r="J4" s="207">
        <v>13.010000228881836</v>
      </c>
      <c r="K4" s="207">
        <v>14.800000190734863</v>
      </c>
      <c r="L4" s="207">
        <v>15.25</v>
      </c>
      <c r="M4" s="207">
        <v>15.75</v>
      </c>
      <c r="N4" s="207">
        <v>15.319999694824219</v>
      </c>
      <c r="O4" s="207">
        <v>13.479999542236328</v>
      </c>
      <c r="P4" s="207">
        <v>11.789999961853027</v>
      </c>
      <c r="Q4" s="207">
        <v>10.9399995803833</v>
      </c>
      <c r="R4" s="207">
        <v>9.710000038146973</v>
      </c>
      <c r="S4" s="208">
        <v>8.880000114440918</v>
      </c>
      <c r="T4" s="207">
        <v>8.829999923706055</v>
      </c>
      <c r="U4" s="207">
        <v>9.029999732971191</v>
      </c>
      <c r="V4" s="207">
        <v>8.960000038146973</v>
      </c>
      <c r="W4" s="207">
        <v>9.210000038146973</v>
      </c>
      <c r="X4" s="207">
        <v>8.800000190734863</v>
      </c>
      <c r="Y4" s="207">
        <v>8.9399995803833</v>
      </c>
      <c r="Z4" s="214">
        <f t="shared" si="0"/>
        <v>10.058333297570547</v>
      </c>
      <c r="AA4" s="151">
        <v>16.170000076293945</v>
      </c>
      <c r="AB4" s="152" t="s">
        <v>90</v>
      </c>
      <c r="AC4" s="2">
        <v>2</v>
      </c>
      <c r="AD4" s="151">
        <v>5.781000137329102</v>
      </c>
      <c r="AE4" s="253" t="s">
        <v>446</v>
      </c>
      <c r="AF4" s="1"/>
    </row>
    <row r="5" spans="1:32" ht="11.25" customHeight="1">
      <c r="A5" s="215">
        <v>3</v>
      </c>
      <c r="B5" s="207">
        <v>8.989999771118164</v>
      </c>
      <c r="C5" s="207">
        <v>8.800000190734863</v>
      </c>
      <c r="D5" s="207">
        <v>8.970000267028809</v>
      </c>
      <c r="E5" s="207">
        <v>8.890000343322754</v>
      </c>
      <c r="F5" s="207">
        <v>8.100000381469727</v>
      </c>
      <c r="G5" s="207">
        <v>8.460000038146973</v>
      </c>
      <c r="H5" s="207">
        <v>9.649999618530273</v>
      </c>
      <c r="I5" s="207">
        <v>12.1899995803833</v>
      </c>
      <c r="J5" s="207">
        <v>14.359999656677246</v>
      </c>
      <c r="K5" s="207">
        <v>17.309999465942383</v>
      </c>
      <c r="L5" s="207">
        <v>16.6200008392334</v>
      </c>
      <c r="M5" s="207">
        <v>16.709999084472656</v>
      </c>
      <c r="N5" s="207">
        <v>16.559999465942383</v>
      </c>
      <c r="O5" s="207">
        <v>15.789999961853027</v>
      </c>
      <c r="P5" s="207">
        <v>14.729999542236328</v>
      </c>
      <c r="Q5" s="207">
        <v>13.520000457763672</v>
      </c>
      <c r="R5" s="207">
        <v>12.319999694824219</v>
      </c>
      <c r="S5" s="207">
        <v>12.3100004196167</v>
      </c>
      <c r="T5" s="207">
        <v>11.600000381469727</v>
      </c>
      <c r="U5" s="207">
        <v>10.90999984741211</v>
      </c>
      <c r="V5" s="207">
        <v>10.489999771118164</v>
      </c>
      <c r="W5" s="207">
        <v>10.520000457763672</v>
      </c>
      <c r="X5" s="207">
        <v>10.470000267028809</v>
      </c>
      <c r="Y5" s="207">
        <v>9.630000114440918</v>
      </c>
      <c r="Z5" s="214">
        <f t="shared" si="0"/>
        <v>11.99583331743876</v>
      </c>
      <c r="AA5" s="151">
        <v>18.309999465942383</v>
      </c>
      <c r="AB5" s="152" t="s">
        <v>447</v>
      </c>
      <c r="AC5" s="2">
        <v>3</v>
      </c>
      <c r="AD5" s="151">
        <v>7.860000133514404</v>
      </c>
      <c r="AE5" s="253" t="s">
        <v>403</v>
      </c>
      <c r="AF5" s="1"/>
    </row>
    <row r="6" spans="1:32" ht="11.25" customHeight="1">
      <c r="A6" s="215">
        <v>4</v>
      </c>
      <c r="B6" s="207">
        <v>9.119999885559082</v>
      </c>
      <c r="C6" s="207">
        <v>8.930000305175781</v>
      </c>
      <c r="D6" s="207">
        <v>8.289999961853027</v>
      </c>
      <c r="E6" s="207">
        <v>8.699999809265137</v>
      </c>
      <c r="F6" s="207">
        <v>8.239999771118164</v>
      </c>
      <c r="G6" s="207">
        <v>8.319999694824219</v>
      </c>
      <c r="H6" s="207">
        <v>9.399999618530273</v>
      </c>
      <c r="I6" s="207">
        <v>11.84000015258789</v>
      </c>
      <c r="J6" s="207">
        <v>15.350000381469727</v>
      </c>
      <c r="K6" s="207">
        <v>16.010000228881836</v>
      </c>
      <c r="L6" s="207">
        <v>17.34000015258789</v>
      </c>
      <c r="M6" s="207">
        <v>17.690000534057617</v>
      </c>
      <c r="N6" s="207">
        <v>16.739999771118164</v>
      </c>
      <c r="O6" s="207">
        <v>15.949999809265137</v>
      </c>
      <c r="P6" s="207">
        <v>14.850000381469727</v>
      </c>
      <c r="Q6" s="207">
        <v>12.859999656677246</v>
      </c>
      <c r="R6" s="207">
        <v>11.680000305175781</v>
      </c>
      <c r="S6" s="207">
        <v>11.039999961853027</v>
      </c>
      <c r="T6" s="207">
        <v>10.6899995803833</v>
      </c>
      <c r="U6" s="207">
        <v>10.3100004196167</v>
      </c>
      <c r="V6" s="207">
        <v>10.020000457763672</v>
      </c>
      <c r="W6" s="207">
        <v>9.640000343322754</v>
      </c>
      <c r="X6" s="207">
        <v>9.470000267028809</v>
      </c>
      <c r="Y6" s="207">
        <v>9.279999732971191</v>
      </c>
      <c r="Z6" s="214">
        <f t="shared" si="0"/>
        <v>11.740000049273172</v>
      </c>
      <c r="AA6" s="151">
        <v>17.969999313354492</v>
      </c>
      <c r="AB6" s="152" t="s">
        <v>274</v>
      </c>
      <c r="AC6" s="2">
        <v>4</v>
      </c>
      <c r="AD6" s="151">
        <v>8</v>
      </c>
      <c r="AE6" s="253" t="s">
        <v>448</v>
      </c>
      <c r="AF6" s="1"/>
    </row>
    <row r="7" spans="1:32" ht="11.25" customHeight="1">
      <c r="A7" s="215">
        <v>5</v>
      </c>
      <c r="B7" s="207">
        <v>9.109999656677246</v>
      </c>
      <c r="C7" s="207">
        <v>9.350000381469727</v>
      </c>
      <c r="D7" s="207">
        <v>9.460000038146973</v>
      </c>
      <c r="E7" s="207">
        <v>10.149999618530273</v>
      </c>
      <c r="F7" s="207">
        <v>9.279999732971191</v>
      </c>
      <c r="G7" s="207">
        <v>9.199999809265137</v>
      </c>
      <c r="H7" s="207">
        <v>9.550000190734863</v>
      </c>
      <c r="I7" s="207">
        <v>11.859999656677246</v>
      </c>
      <c r="J7" s="207">
        <v>13.579999923706055</v>
      </c>
      <c r="K7" s="207">
        <v>17.84000015258789</v>
      </c>
      <c r="L7" s="207">
        <v>18.170000076293945</v>
      </c>
      <c r="M7" s="207">
        <v>17.969999313354492</v>
      </c>
      <c r="N7" s="207">
        <v>16.360000610351562</v>
      </c>
      <c r="O7" s="207">
        <v>14.670000076293945</v>
      </c>
      <c r="P7" s="207">
        <v>13.630000114440918</v>
      </c>
      <c r="Q7" s="207">
        <v>12.170000076293945</v>
      </c>
      <c r="R7" s="207">
        <v>10.890000343322754</v>
      </c>
      <c r="S7" s="207">
        <v>10</v>
      </c>
      <c r="T7" s="207">
        <v>9.6899995803833</v>
      </c>
      <c r="U7" s="207">
        <v>9.649999618530273</v>
      </c>
      <c r="V7" s="207">
        <v>9.800000190734863</v>
      </c>
      <c r="W7" s="207">
        <v>9.300000190734863</v>
      </c>
      <c r="X7" s="207">
        <v>9.359999656677246</v>
      </c>
      <c r="Y7" s="207">
        <v>8.84000015258789</v>
      </c>
      <c r="Z7" s="214">
        <f t="shared" si="0"/>
        <v>11.661666631698608</v>
      </c>
      <c r="AA7" s="151">
        <v>19.020000457763672</v>
      </c>
      <c r="AB7" s="152" t="s">
        <v>449</v>
      </c>
      <c r="AC7" s="2">
        <v>5</v>
      </c>
      <c r="AD7" s="151">
        <v>8.770000457763672</v>
      </c>
      <c r="AE7" s="253" t="s">
        <v>247</v>
      </c>
      <c r="AF7" s="1"/>
    </row>
    <row r="8" spans="1:32" ht="11.25" customHeight="1">
      <c r="A8" s="215">
        <v>6</v>
      </c>
      <c r="B8" s="207">
        <v>9.109999656677246</v>
      </c>
      <c r="C8" s="207">
        <v>8.619999885559082</v>
      </c>
      <c r="D8" s="207">
        <v>8.510000228881836</v>
      </c>
      <c r="E8" s="207">
        <v>8.729999542236328</v>
      </c>
      <c r="F8" s="207">
        <v>8.600000381469727</v>
      </c>
      <c r="G8" s="207">
        <v>8.359999656677246</v>
      </c>
      <c r="H8" s="207">
        <v>9.0600004196167</v>
      </c>
      <c r="I8" s="207">
        <v>11.149999618530273</v>
      </c>
      <c r="J8" s="207">
        <v>12.920000076293945</v>
      </c>
      <c r="K8" s="207">
        <v>13.90999984741211</v>
      </c>
      <c r="L8" s="207">
        <v>14.260000228881836</v>
      </c>
      <c r="M8" s="207">
        <v>14.359999656677246</v>
      </c>
      <c r="N8" s="207">
        <v>14.119999885559082</v>
      </c>
      <c r="O8" s="207">
        <v>13.59000015258789</v>
      </c>
      <c r="P8" s="207">
        <v>13.300000190734863</v>
      </c>
      <c r="Q8" s="207">
        <v>12.520000457763672</v>
      </c>
      <c r="R8" s="207">
        <v>12.09000015258789</v>
      </c>
      <c r="S8" s="207">
        <v>12.029999732971191</v>
      </c>
      <c r="T8" s="207">
        <v>12.130000114440918</v>
      </c>
      <c r="U8" s="207">
        <v>13.140000343322754</v>
      </c>
      <c r="V8" s="207">
        <v>14.329999923706055</v>
      </c>
      <c r="W8" s="207">
        <v>14.729999542236328</v>
      </c>
      <c r="X8" s="207">
        <v>14.979999542236328</v>
      </c>
      <c r="Y8" s="207">
        <v>14.800000190734863</v>
      </c>
      <c r="Z8" s="214">
        <f t="shared" si="0"/>
        <v>12.056249976158142</v>
      </c>
      <c r="AA8" s="151">
        <v>15.020000457763672</v>
      </c>
      <c r="AB8" s="152" t="s">
        <v>450</v>
      </c>
      <c r="AC8" s="2">
        <v>6</v>
      </c>
      <c r="AD8" s="151">
        <v>8.279999732971191</v>
      </c>
      <c r="AE8" s="253" t="s">
        <v>451</v>
      </c>
      <c r="AF8" s="1"/>
    </row>
    <row r="9" spans="1:32" ht="11.25" customHeight="1">
      <c r="A9" s="215">
        <v>7</v>
      </c>
      <c r="B9" s="207">
        <v>14.15999984741211</v>
      </c>
      <c r="C9" s="207">
        <v>14.25</v>
      </c>
      <c r="D9" s="207">
        <v>14.289999961853027</v>
      </c>
      <c r="E9" s="207">
        <v>14.069999694824219</v>
      </c>
      <c r="F9" s="207">
        <v>14.130000114440918</v>
      </c>
      <c r="G9" s="207">
        <v>14.079999923706055</v>
      </c>
      <c r="H9" s="207">
        <v>14.239999771118164</v>
      </c>
      <c r="I9" s="207">
        <v>14.569999694824219</v>
      </c>
      <c r="J9" s="207">
        <v>16.260000228881836</v>
      </c>
      <c r="K9" s="207">
        <v>17.729999542236328</v>
      </c>
      <c r="L9" s="207">
        <v>18.670000076293945</v>
      </c>
      <c r="M9" s="207">
        <v>19.40999984741211</v>
      </c>
      <c r="N9" s="207">
        <v>18.610000610351562</v>
      </c>
      <c r="O9" s="207">
        <v>16.34000015258789</v>
      </c>
      <c r="P9" s="207">
        <v>17.270000457763672</v>
      </c>
      <c r="Q9" s="207">
        <v>12.869999885559082</v>
      </c>
      <c r="R9" s="207">
        <v>11.739999771118164</v>
      </c>
      <c r="S9" s="207">
        <v>10.640000343322754</v>
      </c>
      <c r="T9" s="207">
        <v>11.239999771118164</v>
      </c>
      <c r="U9" s="207">
        <v>11.989999771118164</v>
      </c>
      <c r="V9" s="207">
        <v>9.890000343322754</v>
      </c>
      <c r="W9" s="207">
        <v>9.520000457763672</v>
      </c>
      <c r="X9" s="207">
        <v>8.949999809265137</v>
      </c>
      <c r="Y9" s="207">
        <v>8.100000381469727</v>
      </c>
      <c r="Z9" s="214">
        <f t="shared" si="0"/>
        <v>13.87583335240682</v>
      </c>
      <c r="AA9" s="151">
        <v>19.920000076293945</v>
      </c>
      <c r="AB9" s="152" t="s">
        <v>86</v>
      </c>
      <c r="AC9" s="2">
        <v>7</v>
      </c>
      <c r="AD9" s="151">
        <v>8.010000228881836</v>
      </c>
      <c r="AE9" s="253" t="s">
        <v>172</v>
      </c>
      <c r="AF9" s="1"/>
    </row>
    <row r="10" spans="1:32" ht="11.25" customHeight="1">
      <c r="A10" s="215">
        <v>8</v>
      </c>
      <c r="B10" s="207">
        <v>8.119999885559082</v>
      </c>
      <c r="C10" s="207">
        <v>7.420000076293945</v>
      </c>
      <c r="D10" s="207">
        <v>6.745999813079834</v>
      </c>
      <c r="E10" s="207">
        <v>6.619999885559082</v>
      </c>
      <c r="F10" s="207">
        <v>6.0320000648498535</v>
      </c>
      <c r="G10" s="207">
        <v>5.623000144958496</v>
      </c>
      <c r="H10" s="207">
        <v>8.109999656677246</v>
      </c>
      <c r="I10" s="207">
        <v>11.770000457763672</v>
      </c>
      <c r="J10" s="207">
        <v>14.09000015258789</v>
      </c>
      <c r="K10" s="207">
        <v>15.140000343322754</v>
      </c>
      <c r="L10" s="207">
        <v>16.729999542236328</v>
      </c>
      <c r="M10" s="207">
        <v>17.209999084472656</v>
      </c>
      <c r="N10" s="207">
        <v>16.969999313354492</v>
      </c>
      <c r="O10" s="207">
        <v>16.610000610351562</v>
      </c>
      <c r="P10" s="207">
        <v>14.210000038146973</v>
      </c>
      <c r="Q10" s="207">
        <v>12.75</v>
      </c>
      <c r="R10" s="207">
        <v>11.359999656677246</v>
      </c>
      <c r="S10" s="207">
        <v>10.1899995803833</v>
      </c>
      <c r="T10" s="207">
        <v>8.90999984741211</v>
      </c>
      <c r="U10" s="207">
        <v>8</v>
      </c>
      <c r="V10" s="207">
        <v>7.619999885559082</v>
      </c>
      <c r="W10" s="207">
        <v>6</v>
      </c>
      <c r="X10" s="207">
        <v>5.915999889373779</v>
      </c>
      <c r="Y10" s="207">
        <v>5.591000080108643</v>
      </c>
      <c r="Z10" s="214">
        <f t="shared" si="0"/>
        <v>10.322416583697</v>
      </c>
      <c r="AA10" s="151">
        <v>17.59000015258789</v>
      </c>
      <c r="AB10" s="152" t="s">
        <v>187</v>
      </c>
      <c r="AC10" s="2">
        <v>8</v>
      </c>
      <c r="AD10" s="151">
        <v>5.285999774932861</v>
      </c>
      <c r="AE10" s="253" t="s">
        <v>158</v>
      </c>
      <c r="AF10" s="1"/>
    </row>
    <row r="11" spans="1:32" ht="11.25" customHeight="1">
      <c r="A11" s="215">
        <v>9</v>
      </c>
      <c r="B11" s="207">
        <v>7.300000190734863</v>
      </c>
      <c r="C11" s="207">
        <v>6.535999774932861</v>
      </c>
      <c r="D11" s="207">
        <v>6.052999973297119</v>
      </c>
      <c r="E11" s="207">
        <v>5.580999851226807</v>
      </c>
      <c r="F11" s="207">
        <v>4.236999988555908</v>
      </c>
      <c r="G11" s="207">
        <v>4.436999797821045</v>
      </c>
      <c r="H11" s="207">
        <v>6.044000148773193</v>
      </c>
      <c r="I11" s="207">
        <v>11.239999771118164</v>
      </c>
      <c r="J11" s="207">
        <v>12.5</v>
      </c>
      <c r="K11" s="207">
        <v>13.970000267028809</v>
      </c>
      <c r="L11" s="207">
        <v>14.90999984741211</v>
      </c>
      <c r="M11" s="207">
        <v>15.420000076293945</v>
      </c>
      <c r="N11" s="207">
        <v>13.75</v>
      </c>
      <c r="O11" s="207">
        <v>12.5</v>
      </c>
      <c r="P11" s="207">
        <v>13</v>
      </c>
      <c r="Q11" s="207">
        <v>9.569999694824219</v>
      </c>
      <c r="R11" s="207">
        <v>8.119999885559082</v>
      </c>
      <c r="S11" s="207">
        <v>7.300000190734863</v>
      </c>
      <c r="T11" s="207">
        <v>6.818999767303467</v>
      </c>
      <c r="U11" s="207">
        <v>6.598999977111816</v>
      </c>
      <c r="V11" s="207">
        <v>6.178999900817871</v>
      </c>
      <c r="W11" s="207">
        <v>6.409999847412109</v>
      </c>
      <c r="X11" s="207">
        <v>6.178999900817871</v>
      </c>
      <c r="Y11" s="207">
        <v>5.938000202178955</v>
      </c>
      <c r="Z11" s="214">
        <f t="shared" si="0"/>
        <v>8.774666627248129</v>
      </c>
      <c r="AA11" s="151">
        <v>16.110000610351562</v>
      </c>
      <c r="AB11" s="152" t="s">
        <v>346</v>
      </c>
      <c r="AC11" s="2">
        <v>9</v>
      </c>
      <c r="AD11" s="151">
        <v>3.933000087738037</v>
      </c>
      <c r="AE11" s="253" t="s">
        <v>452</v>
      </c>
      <c r="AF11" s="1"/>
    </row>
    <row r="12" spans="1:32" ht="11.25" customHeight="1">
      <c r="A12" s="223">
        <v>10</v>
      </c>
      <c r="B12" s="209">
        <v>5.664999961853027</v>
      </c>
      <c r="C12" s="209">
        <v>5.235000133514404</v>
      </c>
      <c r="D12" s="209">
        <v>4.803999900817871</v>
      </c>
      <c r="E12" s="209">
        <v>4.89900016784668</v>
      </c>
      <c r="F12" s="209">
        <v>4.636000156402588</v>
      </c>
      <c r="G12" s="209">
        <v>4.458000183105469</v>
      </c>
      <c r="H12" s="209">
        <v>6.170000076293945</v>
      </c>
      <c r="I12" s="209">
        <v>10.8100004196167</v>
      </c>
      <c r="J12" s="209">
        <v>11.9399995803833</v>
      </c>
      <c r="K12" s="209">
        <v>13.460000038146973</v>
      </c>
      <c r="L12" s="209">
        <v>13.449999809265137</v>
      </c>
      <c r="M12" s="209">
        <v>12.229999542236328</v>
      </c>
      <c r="N12" s="209">
        <v>11.819999694824219</v>
      </c>
      <c r="O12" s="209">
        <v>11.899999618530273</v>
      </c>
      <c r="P12" s="209">
        <v>11.180000305175781</v>
      </c>
      <c r="Q12" s="209">
        <v>9.170000076293945</v>
      </c>
      <c r="R12" s="209">
        <v>7.53000020980835</v>
      </c>
      <c r="S12" s="209">
        <v>6.8520002365112305</v>
      </c>
      <c r="T12" s="209">
        <v>6.589000225067139</v>
      </c>
      <c r="U12" s="209">
        <v>6.546999931335449</v>
      </c>
      <c r="V12" s="209">
        <v>6.736999988555908</v>
      </c>
      <c r="W12" s="209">
        <v>6.8420000076293945</v>
      </c>
      <c r="X12" s="209">
        <v>8.420000076293945</v>
      </c>
      <c r="Y12" s="209">
        <v>8.630000114440918</v>
      </c>
      <c r="Z12" s="224">
        <f t="shared" si="0"/>
        <v>8.332250018914541</v>
      </c>
      <c r="AA12" s="157">
        <v>13.920000076293945</v>
      </c>
      <c r="AB12" s="210" t="s">
        <v>30</v>
      </c>
      <c r="AC12" s="211">
        <v>10</v>
      </c>
      <c r="AD12" s="157">
        <v>4.3429999351501465</v>
      </c>
      <c r="AE12" s="254" t="s">
        <v>453</v>
      </c>
      <c r="AF12" s="1"/>
    </row>
    <row r="13" spans="1:32" ht="11.25" customHeight="1">
      <c r="A13" s="215">
        <v>11</v>
      </c>
      <c r="B13" s="207">
        <v>8.430000305175781</v>
      </c>
      <c r="C13" s="207">
        <v>9.029999732971191</v>
      </c>
      <c r="D13" s="207">
        <v>9.829999923706055</v>
      </c>
      <c r="E13" s="207">
        <v>9.569999694824219</v>
      </c>
      <c r="F13" s="207">
        <v>8.079999923706055</v>
      </c>
      <c r="G13" s="207">
        <v>7.489999771118164</v>
      </c>
      <c r="H13" s="207">
        <v>10.65999984741211</v>
      </c>
      <c r="I13" s="207">
        <v>12.979999542236328</v>
      </c>
      <c r="J13" s="207">
        <v>13.489999771118164</v>
      </c>
      <c r="K13" s="207">
        <v>14.3100004196167</v>
      </c>
      <c r="L13" s="207">
        <v>14.010000228881836</v>
      </c>
      <c r="M13" s="207">
        <v>15.0600004196167</v>
      </c>
      <c r="N13" s="207">
        <v>15.600000381469727</v>
      </c>
      <c r="O13" s="207">
        <v>15.130000114440918</v>
      </c>
      <c r="P13" s="207">
        <v>14.100000381469727</v>
      </c>
      <c r="Q13" s="207">
        <v>13.050000190734863</v>
      </c>
      <c r="R13" s="207">
        <v>11.420000076293945</v>
      </c>
      <c r="S13" s="207">
        <v>9.680000305175781</v>
      </c>
      <c r="T13" s="207">
        <v>9.470000267028809</v>
      </c>
      <c r="U13" s="207">
        <v>9.890000343322754</v>
      </c>
      <c r="V13" s="207">
        <v>11.239999771118164</v>
      </c>
      <c r="W13" s="207">
        <v>10.210000038146973</v>
      </c>
      <c r="X13" s="207">
        <v>9.619999885559082</v>
      </c>
      <c r="Y13" s="207">
        <v>11.329999923706055</v>
      </c>
      <c r="Z13" s="214">
        <f t="shared" si="0"/>
        <v>11.403333385785421</v>
      </c>
      <c r="AA13" s="151">
        <v>15.989999771118164</v>
      </c>
      <c r="AB13" s="152" t="s">
        <v>234</v>
      </c>
      <c r="AC13" s="2">
        <v>11</v>
      </c>
      <c r="AD13" s="151">
        <v>7.429999828338623</v>
      </c>
      <c r="AE13" s="253" t="s">
        <v>454</v>
      </c>
      <c r="AF13" s="1"/>
    </row>
    <row r="14" spans="1:32" ht="11.25" customHeight="1">
      <c r="A14" s="215">
        <v>12</v>
      </c>
      <c r="B14" s="207">
        <v>9.729999542236328</v>
      </c>
      <c r="C14" s="207">
        <v>10.649999618530273</v>
      </c>
      <c r="D14" s="207">
        <v>9.399999618530273</v>
      </c>
      <c r="E14" s="207">
        <v>9.600000381469727</v>
      </c>
      <c r="F14" s="207">
        <v>9.420000076293945</v>
      </c>
      <c r="G14" s="207">
        <v>9.300000190734863</v>
      </c>
      <c r="H14" s="207">
        <v>8.970000267028809</v>
      </c>
      <c r="I14" s="207">
        <v>9.050000190734863</v>
      </c>
      <c r="J14" s="207">
        <v>9.020000457763672</v>
      </c>
      <c r="K14" s="207">
        <v>10.399999618530273</v>
      </c>
      <c r="L14" s="207">
        <v>13.279999732971191</v>
      </c>
      <c r="M14" s="207">
        <v>13.479999542236328</v>
      </c>
      <c r="N14" s="207">
        <v>12.699999809265137</v>
      </c>
      <c r="O14" s="207">
        <v>12.380000114440918</v>
      </c>
      <c r="P14" s="207">
        <v>11.619999885559082</v>
      </c>
      <c r="Q14" s="207">
        <v>10.350000381469727</v>
      </c>
      <c r="R14" s="207">
        <v>6.873000144958496</v>
      </c>
      <c r="S14" s="207">
        <v>5.498000144958496</v>
      </c>
      <c r="T14" s="207">
        <v>4.310999870300293</v>
      </c>
      <c r="U14" s="207">
        <v>3.859999895095825</v>
      </c>
      <c r="V14" s="207">
        <v>3.808000087738037</v>
      </c>
      <c r="W14" s="207">
        <v>3.7760000228881836</v>
      </c>
      <c r="X14" s="207">
        <v>4.059999942779541</v>
      </c>
      <c r="Y14" s="207">
        <v>6.676000118255615</v>
      </c>
      <c r="Z14" s="214">
        <f t="shared" si="0"/>
        <v>8.675499985615412</v>
      </c>
      <c r="AA14" s="151">
        <v>13.9399995803833</v>
      </c>
      <c r="AB14" s="152" t="s">
        <v>365</v>
      </c>
      <c r="AC14" s="2">
        <v>12</v>
      </c>
      <c r="AD14" s="151">
        <v>3.5759999752044678</v>
      </c>
      <c r="AE14" s="253" t="s">
        <v>455</v>
      </c>
      <c r="AF14" s="1"/>
    </row>
    <row r="15" spans="1:32" ht="11.25" customHeight="1">
      <c r="A15" s="215">
        <v>13</v>
      </c>
      <c r="B15" s="207">
        <v>5.645999908447266</v>
      </c>
      <c r="C15" s="207">
        <v>3.2939999103546143</v>
      </c>
      <c r="D15" s="207">
        <v>2.9260001182556152</v>
      </c>
      <c r="E15" s="207">
        <v>2.7170000076293945</v>
      </c>
      <c r="F15" s="207">
        <v>2.3489999771118164</v>
      </c>
      <c r="G15" s="207">
        <v>2.359999895095825</v>
      </c>
      <c r="H15" s="207">
        <v>3.944999933242798</v>
      </c>
      <c r="I15" s="207">
        <v>8.579999923706055</v>
      </c>
      <c r="J15" s="207">
        <v>11.050000190734863</v>
      </c>
      <c r="K15" s="207">
        <v>11.479999542236328</v>
      </c>
      <c r="L15" s="207">
        <v>12.380000114440918</v>
      </c>
      <c r="M15" s="207">
        <v>12.539999961853027</v>
      </c>
      <c r="N15" s="207">
        <v>12.3100004196167</v>
      </c>
      <c r="O15" s="207">
        <v>11.069999694824219</v>
      </c>
      <c r="P15" s="207">
        <v>10.40999984741211</v>
      </c>
      <c r="Q15" s="207">
        <v>9.229999542236328</v>
      </c>
      <c r="R15" s="207">
        <v>8.300000190734863</v>
      </c>
      <c r="S15" s="207">
        <v>8.220000267028809</v>
      </c>
      <c r="T15" s="207">
        <v>7.159999847412109</v>
      </c>
      <c r="U15" s="207">
        <v>7.230000019073486</v>
      </c>
      <c r="V15" s="207">
        <v>6.7170000076293945</v>
      </c>
      <c r="W15" s="207">
        <v>6.706999778747559</v>
      </c>
      <c r="X15" s="207">
        <v>7.03000020980835</v>
      </c>
      <c r="Y15" s="207">
        <v>6.265999794006348</v>
      </c>
      <c r="Z15" s="214">
        <f t="shared" si="0"/>
        <v>7.49654162923495</v>
      </c>
      <c r="AA15" s="151">
        <v>13.220000267028809</v>
      </c>
      <c r="AB15" s="152" t="s">
        <v>410</v>
      </c>
      <c r="AC15" s="2">
        <v>13</v>
      </c>
      <c r="AD15" s="151">
        <v>2.2230000495910645</v>
      </c>
      <c r="AE15" s="253" t="s">
        <v>50</v>
      </c>
      <c r="AF15" s="1"/>
    </row>
    <row r="16" spans="1:32" ht="11.25" customHeight="1">
      <c r="A16" s="215">
        <v>14</v>
      </c>
      <c r="B16" s="207">
        <v>5.908999919891357</v>
      </c>
      <c r="C16" s="207">
        <v>7.099999904632568</v>
      </c>
      <c r="D16" s="207">
        <v>6.192999839782715</v>
      </c>
      <c r="E16" s="207">
        <v>5.961999893188477</v>
      </c>
      <c r="F16" s="207">
        <v>5.993000030517578</v>
      </c>
      <c r="G16" s="207">
        <v>5.982999801635742</v>
      </c>
      <c r="H16" s="207">
        <v>6.5920000076293945</v>
      </c>
      <c r="I16" s="207">
        <v>8.970000267028809</v>
      </c>
      <c r="J16" s="207">
        <v>10.3100004196167</v>
      </c>
      <c r="K16" s="207">
        <v>10.050000190734863</v>
      </c>
      <c r="L16" s="207">
        <v>9.960000038146973</v>
      </c>
      <c r="M16" s="207">
        <v>9.710000038146973</v>
      </c>
      <c r="N16" s="207">
        <v>9.069999694824219</v>
      </c>
      <c r="O16" s="207">
        <v>8.779999732971191</v>
      </c>
      <c r="P16" s="207">
        <v>8.510000228881836</v>
      </c>
      <c r="Q16" s="207">
        <v>8.180000305175781</v>
      </c>
      <c r="R16" s="207">
        <v>7.619999885559082</v>
      </c>
      <c r="S16" s="207">
        <v>6.373000144958496</v>
      </c>
      <c r="T16" s="207">
        <v>6.067999839782715</v>
      </c>
      <c r="U16" s="207">
        <v>5.836999893188477</v>
      </c>
      <c r="V16" s="207">
        <v>5.888999938964844</v>
      </c>
      <c r="W16" s="207">
        <v>5.8480000495910645</v>
      </c>
      <c r="X16" s="207">
        <v>6.172999858856201</v>
      </c>
      <c r="Y16" s="207">
        <v>5.941999912261963</v>
      </c>
      <c r="Z16" s="214">
        <f t="shared" si="0"/>
        <v>7.375916659832001</v>
      </c>
      <c r="AA16" s="151">
        <v>11.029999732971191</v>
      </c>
      <c r="AB16" s="152" t="s">
        <v>456</v>
      </c>
      <c r="AC16" s="2">
        <v>14</v>
      </c>
      <c r="AD16" s="151">
        <v>5.584000110626221</v>
      </c>
      <c r="AE16" s="253" t="s">
        <v>457</v>
      </c>
      <c r="AF16" s="1"/>
    </row>
    <row r="17" spans="1:32" ht="11.25" customHeight="1">
      <c r="A17" s="215">
        <v>15</v>
      </c>
      <c r="B17" s="207">
        <v>5.164999961853027</v>
      </c>
      <c r="C17" s="207">
        <v>5.322999954223633</v>
      </c>
      <c r="D17" s="207">
        <v>5.290999889373779</v>
      </c>
      <c r="E17" s="207">
        <v>5.395999908447266</v>
      </c>
      <c r="F17" s="207">
        <v>5.311999797821045</v>
      </c>
      <c r="G17" s="207">
        <v>5.333000183105469</v>
      </c>
      <c r="H17" s="207">
        <v>4.796999931335449</v>
      </c>
      <c r="I17" s="207">
        <v>5.059999942779541</v>
      </c>
      <c r="J17" s="207">
        <v>6.005000114440918</v>
      </c>
      <c r="K17" s="207">
        <v>6.353000164031982</v>
      </c>
      <c r="L17" s="207">
        <v>7.130000114440918</v>
      </c>
      <c r="M17" s="207">
        <v>8.239999771118164</v>
      </c>
      <c r="N17" s="207">
        <v>8.699999809265137</v>
      </c>
      <c r="O17" s="207">
        <v>8.760000228881836</v>
      </c>
      <c r="P17" s="207">
        <v>8.399999618530273</v>
      </c>
      <c r="Q17" s="207">
        <v>6.0269999504089355</v>
      </c>
      <c r="R17" s="207">
        <v>4.355999946594238</v>
      </c>
      <c r="S17" s="207">
        <v>3.4210000038146973</v>
      </c>
      <c r="T17" s="207">
        <v>3.0959999561309814</v>
      </c>
      <c r="U17" s="207">
        <v>3.4210000038146973</v>
      </c>
      <c r="V17" s="207">
        <v>3.7890000343322754</v>
      </c>
      <c r="W17" s="207">
        <v>4.114999771118164</v>
      </c>
      <c r="X17" s="207">
        <v>4.376999855041504</v>
      </c>
      <c r="Y17" s="207">
        <v>3.936000108718872</v>
      </c>
      <c r="Z17" s="214">
        <f t="shared" si="0"/>
        <v>5.4917916258176165</v>
      </c>
      <c r="AA17" s="151">
        <v>8.890000343322754</v>
      </c>
      <c r="AB17" s="152" t="s">
        <v>458</v>
      </c>
      <c r="AC17" s="2">
        <v>15</v>
      </c>
      <c r="AD17" s="151">
        <v>3.0429999828338623</v>
      </c>
      <c r="AE17" s="253" t="s">
        <v>459</v>
      </c>
      <c r="AF17" s="1"/>
    </row>
    <row r="18" spans="1:32" ht="11.25" customHeight="1">
      <c r="A18" s="215">
        <v>16</v>
      </c>
      <c r="B18" s="207">
        <v>4.209000110626221</v>
      </c>
      <c r="C18" s="207">
        <v>3.799999952316284</v>
      </c>
      <c r="D18" s="207">
        <v>3.5160000324249268</v>
      </c>
      <c r="E18" s="207">
        <v>3.0959999561309814</v>
      </c>
      <c r="F18" s="207">
        <v>3.8310000896453857</v>
      </c>
      <c r="G18" s="207">
        <v>4.063000202178955</v>
      </c>
      <c r="H18" s="207">
        <v>4.177999973297119</v>
      </c>
      <c r="I18" s="207">
        <v>6.206999778747559</v>
      </c>
      <c r="J18" s="207">
        <v>8.510000228881836</v>
      </c>
      <c r="K18" s="207">
        <v>9.65999984741211</v>
      </c>
      <c r="L18" s="207">
        <v>10.15999984741211</v>
      </c>
      <c r="M18" s="207">
        <v>9.8100004196167</v>
      </c>
      <c r="N18" s="207">
        <v>9.920000076293945</v>
      </c>
      <c r="O18" s="207">
        <v>8.670000076293945</v>
      </c>
      <c r="P18" s="207">
        <v>6.823999881744385</v>
      </c>
      <c r="Q18" s="207">
        <v>5.7210001945495605</v>
      </c>
      <c r="R18" s="207">
        <v>3.871999979019165</v>
      </c>
      <c r="S18" s="207">
        <v>2.8959999084472656</v>
      </c>
      <c r="T18" s="207">
        <v>2.2139999866485596</v>
      </c>
      <c r="U18" s="207">
        <v>2.066999912261963</v>
      </c>
      <c r="V18" s="207">
        <v>1.6160000562667847</v>
      </c>
      <c r="W18" s="207">
        <v>3.2850000858306885</v>
      </c>
      <c r="X18" s="207">
        <v>2.571000099182129</v>
      </c>
      <c r="Y18" s="207">
        <v>3.5480000972747803</v>
      </c>
      <c r="Z18" s="214">
        <f t="shared" si="0"/>
        <v>5.176833366354306</v>
      </c>
      <c r="AA18" s="151">
        <v>10.8100004196167</v>
      </c>
      <c r="AB18" s="152" t="s">
        <v>460</v>
      </c>
      <c r="AC18" s="2">
        <v>16</v>
      </c>
      <c r="AD18" s="151">
        <v>1.5950000286102295</v>
      </c>
      <c r="AE18" s="253" t="s">
        <v>368</v>
      </c>
      <c r="AF18" s="1"/>
    </row>
    <row r="19" spans="1:32" ht="11.25" customHeight="1">
      <c r="A19" s="215">
        <v>17</v>
      </c>
      <c r="B19" s="207">
        <v>1.468999981880188</v>
      </c>
      <c r="C19" s="207">
        <v>0.734000027179718</v>
      </c>
      <c r="D19" s="207">
        <v>0.3779999911785126</v>
      </c>
      <c r="E19" s="207">
        <v>0.23100000619888306</v>
      </c>
      <c r="F19" s="207">
        <v>0.3569999933242798</v>
      </c>
      <c r="G19" s="207">
        <v>0.23100000619888306</v>
      </c>
      <c r="H19" s="207">
        <v>0.7549999952316284</v>
      </c>
      <c r="I19" s="207">
        <v>3.8949999809265137</v>
      </c>
      <c r="J19" s="207">
        <v>8.260000228881836</v>
      </c>
      <c r="K19" s="207">
        <v>8.699999809265137</v>
      </c>
      <c r="L19" s="207">
        <v>9.300000190734863</v>
      </c>
      <c r="M19" s="207">
        <v>8.6899995803833</v>
      </c>
      <c r="N19" s="207">
        <v>8.300000190734863</v>
      </c>
      <c r="O19" s="207">
        <v>8.869999885559082</v>
      </c>
      <c r="P19" s="207">
        <v>7.929999828338623</v>
      </c>
      <c r="Q19" s="207">
        <v>5.776000022888184</v>
      </c>
      <c r="R19" s="207">
        <v>3.431999921798706</v>
      </c>
      <c r="S19" s="207">
        <v>2.739000082015991</v>
      </c>
      <c r="T19" s="207">
        <v>1.930999994277954</v>
      </c>
      <c r="U19" s="207">
        <v>1.847000002861023</v>
      </c>
      <c r="V19" s="207">
        <v>2.1410000324249268</v>
      </c>
      <c r="W19" s="207">
        <v>2.3610000610351562</v>
      </c>
      <c r="X19" s="207">
        <v>2.4040000438690186</v>
      </c>
      <c r="Y19" s="207">
        <v>2.1410000324249268</v>
      </c>
      <c r="Z19" s="214">
        <f t="shared" si="0"/>
        <v>3.869666662067175</v>
      </c>
      <c r="AA19" s="151">
        <v>9.829999923706055</v>
      </c>
      <c r="AB19" s="152" t="s">
        <v>26</v>
      </c>
      <c r="AC19" s="2">
        <v>17</v>
      </c>
      <c r="AD19" s="151">
        <v>-0.1679999977350235</v>
      </c>
      <c r="AE19" s="253" t="s">
        <v>461</v>
      </c>
      <c r="AF19" s="1"/>
    </row>
    <row r="20" spans="1:32" ht="11.25" customHeight="1">
      <c r="A20" s="215">
        <v>18</v>
      </c>
      <c r="B20" s="207">
        <v>2.015000104904175</v>
      </c>
      <c r="C20" s="207">
        <v>1.8680000305175781</v>
      </c>
      <c r="D20" s="207">
        <v>1.5740000009536743</v>
      </c>
      <c r="E20" s="207">
        <v>1.1230000257492065</v>
      </c>
      <c r="F20" s="207">
        <v>0.9340000152587891</v>
      </c>
      <c r="G20" s="207">
        <v>0.5249999761581421</v>
      </c>
      <c r="H20" s="207">
        <v>2.1519999504089355</v>
      </c>
      <c r="I20" s="207">
        <v>6.313000202178955</v>
      </c>
      <c r="J20" s="207">
        <v>7.730000019073486</v>
      </c>
      <c r="K20" s="207">
        <v>9.109999656677246</v>
      </c>
      <c r="L20" s="207">
        <v>7.760000228881836</v>
      </c>
      <c r="M20" s="207">
        <v>8.119999885559082</v>
      </c>
      <c r="N20" s="207">
        <v>8.850000381469727</v>
      </c>
      <c r="O20" s="207">
        <v>8.010000228881836</v>
      </c>
      <c r="P20" s="207">
        <v>5.880000114440918</v>
      </c>
      <c r="Q20" s="207">
        <v>5.176000118255615</v>
      </c>
      <c r="R20" s="207">
        <v>3.7269999980926514</v>
      </c>
      <c r="S20" s="207">
        <v>3.128000020980835</v>
      </c>
      <c r="T20" s="207">
        <v>3.0439999103546143</v>
      </c>
      <c r="U20" s="207">
        <v>3.6540000438690186</v>
      </c>
      <c r="V20" s="207">
        <v>3.055000066757202</v>
      </c>
      <c r="W20" s="207">
        <v>2.572000026702881</v>
      </c>
      <c r="X20" s="207">
        <v>2.802999973297119</v>
      </c>
      <c r="Y20" s="207">
        <v>2.3410000801086426</v>
      </c>
      <c r="Z20" s="214">
        <f t="shared" si="0"/>
        <v>4.22766671081384</v>
      </c>
      <c r="AA20" s="151">
        <v>9.770000457763672</v>
      </c>
      <c r="AB20" s="152" t="s">
        <v>199</v>
      </c>
      <c r="AC20" s="2">
        <v>18</v>
      </c>
      <c r="AD20" s="151">
        <v>0.3880000114440918</v>
      </c>
      <c r="AE20" s="253" t="s">
        <v>462</v>
      </c>
      <c r="AF20" s="1"/>
    </row>
    <row r="21" spans="1:32" ht="11.25" customHeight="1">
      <c r="A21" s="215">
        <v>19</v>
      </c>
      <c r="B21" s="207">
        <v>3.2330000400543213</v>
      </c>
      <c r="C21" s="207">
        <v>2.246000051498413</v>
      </c>
      <c r="D21" s="207">
        <v>2.614000082015991</v>
      </c>
      <c r="E21" s="207">
        <v>1.5640000104904175</v>
      </c>
      <c r="F21" s="207">
        <v>1.1749999523162842</v>
      </c>
      <c r="G21" s="207">
        <v>0.5350000262260437</v>
      </c>
      <c r="H21" s="207">
        <v>1.2280000448226929</v>
      </c>
      <c r="I21" s="207">
        <v>6.367000102996826</v>
      </c>
      <c r="J21" s="207">
        <v>7.690000057220459</v>
      </c>
      <c r="K21" s="207">
        <v>9</v>
      </c>
      <c r="L21" s="207">
        <v>8.699999809265137</v>
      </c>
      <c r="M21" s="207">
        <v>9.399999618530273</v>
      </c>
      <c r="N21" s="207">
        <v>8.729999542236328</v>
      </c>
      <c r="O21" s="207">
        <v>8.569999694824219</v>
      </c>
      <c r="P21" s="207">
        <v>8.029999732971191</v>
      </c>
      <c r="Q21" s="207">
        <v>6.807000160217285</v>
      </c>
      <c r="R21" s="207">
        <v>3.5269999504089355</v>
      </c>
      <c r="S21" s="207">
        <v>1.7319999933242798</v>
      </c>
      <c r="T21" s="207">
        <v>1.531999945640564</v>
      </c>
      <c r="U21" s="207">
        <v>1.6369999647140503</v>
      </c>
      <c r="V21" s="207">
        <v>1.0700000524520874</v>
      </c>
      <c r="W21" s="207">
        <v>0.7870000004768372</v>
      </c>
      <c r="X21" s="207">
        <v>0.4090000092983246</v>
      </c>
      <c r="Y21" s="207">
        <v>0.3149999976158142</v>
      </c>
      <c r="Z21" s="214">
        <f t="shared" si="0"/>
        <v>4.037416618317366</v>
      </c>
      <c r="AA21" s="151">
        <v>9.789999961853027</v>
      </c>
      <c r="AB21" s="152" t="s">
        <v>463</v>
      </c>
      <c r="AC21" s="2">
        <v>19</v>
      </c>
      <c r="AD21" s="151">
        <v>0.10499999672174454</v>
      </c>
      <c r="AE21" s="253" t="s">
        <v>389</v>
      </c>
      <c r="AF21" s="1"/>
    </row>
    <row r="22" spans="1:32" ht="11.25" customHeight="1">
      <c r="A22" s="223">
        <v>20</v>
      </c>
      <c r="B22" s="209">
        <v>0.15700000524520874</v>
      </c>
      <c r="C22" s="209">
        <v>0.08399999886751175</v>
      </c>
      <c r="D22" s="209">
        <v>-0.15700000524520874</v>
      </c>
      <c r="E22" s="209">
        <v>-0.2199999988079071</v>
      </c>
      <c r="F22" s="209">
        <v>0.020999999716877937</v>
      </c>
      <c r="G22" s="209">
        <v>0.15700000524520874</v>
      </c>
      <c r="H22" s="209">
        <v>0.41999998688697815</v>
      </c>
      <c r="I22" s="209">
        <v>4.065000057220459</v>
      </c>
      <c r="J22" s="209">
        <v>8.029999732971191</v>
      </c>
      <c r="K22" s="209">
        <v>8.979999542236328</v>
      </c>
      <c r="L22" s="209">
        <v>9.760000228881836</v>
      </c>
      <c r="M22" s="209">
        <v>9.460000038146973</v>
      </c>
      <c r="N22" s="209">
        <v>8.819999694824219</v>
      </c>
      <c r="O22" s="209">
        <v>8.40999984741211</v>
      </c>
      <c r="P22" s="209">
        <v>8.029999732971191</v>
      </c>
      <c r="Q22" s="209">
        <v>5.88100004196167</v>
      </c>
      <c r="R22" s="209">
        <v>3.0329999923706055</v>
      </c>
      <c r="S22" s="209">
        <v>1.6579999923706055</v>
      </c>
      <c r="T22" s="209">
        <v>0.9760000109672546</v>
      </c>
      <c r="U22" s="209">
        <v>0.9129999876022339</v>
      </c>
      <c r="V22" s="209">
        <v>0.6399999856948853</v>
      </c>
      <c r="W22" s="209">
        <v>0.6299999952316284</v>
      </c>
      <c r="X22" s="209">
        <v>0.671999990940094</v>
      </c>
      <c r="Y22" s="209">
        <v>0.39899998903274536</v>
      </c>
      <c r="Z22" s="224">
        <f t="shared" si="0"/>
        <v>3.367458285531029</v>
      </c>
      <c r="AA22" s="157">
        <v>10.279999732971191</v>
      </c>
      <c r="AB22" s="210" t="s">
        <v>165</v>
      </c>
      <c r="AC22" s="211">
        <v>20</v>
      </c>
      <c r="AD22" s="157">
        <v>-0.32499998807907104</v>
      </c>
      <c r="AE22" s="254" t="s">
        <v>464</v>
      </c>
      <c r="AF22" s="1"/>
    </row>
    <row r="23" spans="1:32" ht="11.25" customHeight="1">
      <c r="A23" s="215">
        <v>21</v>
      </c>
      <c r="B23" s="207">
        <v>0.5979999899864197</v>
      </c>
      <c r="C23" s="207">
        <v>0.45100000500679016</v>
      </c>
      <c r="D23" s="207">
        <v>0.5669999718666077</v>
      </c>
      <c r="E23" s="207">
        <v>1.0390000343322754</v>
      </c>
      <c r="F23" s="207">
        <v>0.9129999876022339</v>
      </c>
      <c r="G23" s="207">
        <v>0.9660000205039978</v>
      </c>
      <c r="H23" s="207">
        <v>1.4170000553131104</v>
      </c>
      <c r="I23" s="207">
        <v>3.802000045776367</v>
      </c>
      <c r="J23" s="207">
        <v>6.861000061035156</v>
      </c>
      <c r="K23" s="207">
        <v>8.170000076293945</v>
      </c>
      <c r="L23" s="207">
        <v>8.609999656677246</v>
      </c>
      <c r="M23" s="207">
        <v>8.850000381469727</v>
      </c>
      <c r="N23" s="207">
        <v>7.289999961853027</v>
      </c>
      <c r="O23" s="207">
        <v>5.754000186920166</v>
      </c>
      <c r="P23" s="207">
        <v>5.0289998054504395</v>
      </c>
      <c r="Q23" s="207">
        <v>4.146999835968018</v>
      </c>
      <c r="R23" s="207">
        <v>2.509000062942505</v>
      </c>
      <c r="S23" s="207">
        <v>1.99399995803833</v>
      </c>
      <c r="T23" s="207">
        <v>1.7109999656677246</v>
      </c>
      <c r="U23" s="207">
        <v>1.8680000305175781</v>
      </c>
      <c r="V23" s="207">
        <v>1.7319999933242798</v>
      </c>
      <c r="W23" s="207">
        <v>1.753000020980835</v>
      </c>
      <c r="X23" s="207">
        <v>1.4589999914169312</v>
      </c>
      <c r="Y23" s="207">
        <v>1.6269999742507935</v>
      </c>
      <c r="Z23" s="214">
        <f t="shared" si="0"/>
        <v>3.296541669716438</v>
      </c>
      <c r="AA23" s="151">
        <v>9.15999984741211</v>
      </c>
      <c r="AB23" s="152" t="s">
        <v>465</v>
      </c>
      <c r="AC23" s="2">
        <v>21</v>
      </c>
      <c r="AD23" s="151">
        <v>0.1679999977350235</v>
      </c>
      <c r="AE23" s="253" t="s">
        <v>251</v>
      </c>
      <c r="AF23" s="1"/>
    </row>
    <row r="24" spans="1:32" ht="11.25" customHeight="1">
      <c r="A24" s="215">
        <v>22</v>
      </c>
      <c r="B24" s="207">
        <v>1.531999945640564</v>
      </c>
      <c r="C24" s="207">
        <v>2.3519999980926514</v>
      </c>
      <c r="D24" s="207">
        <v>2.877000093460083</v>
      </c>
      <c r="E24" s="207">
        <v>2.677999973297119</v>
      </c>
      <c r="F24" s="207">
        <v>4.211999893188477</v>
      </c>
      <c r="G24" s="207">
        <v>2.7200000286102295</v>
      </c>
      <c r="H24" s="207">
        <v>3.11899995803833</v>
      </c>
      <c r="I24" s="207">
        <v>5.535999774932861</v>
      </c>
      <c r="J24" s="207">
        <v>9.850000381469727</v>
      </c>
      <c r="K24" s="207">
        <v>10.039999961853027</v>
      </c>
      <c r="L24" s="207">
        <v>11.8100004196167</v>
      </c>
      <c r="M24" s="207">
        <v>11.15999984741211</v>
      </c>
      <c r="N24" s="207">
        <v>9.979999542236328</v>
      </c>
      <c r="O24" s="207">
        <v>8.739999771118164</v>
      </c>
      <c r="P24" s="207">
        <v>8.579999923706055</v>
      </c>
      <c r="Q24" s="207">
        <v>6.892000198364258</v>
      </c>
      <c r="R24" s="207">
        <v>5.377999782562256</v>
      </c>
      <c r="S24" s="207">
        <v>3.9059998989105225</v>
      </c>
      <c r="T24" s="207">
        <v>3.0969998836517334</v>
      </c>
      <c r="U24" s="207">
        <v>2.6449999809265137</v>
      </c>
      <c r="V24" s="207">
        <v>2.634999990463257</v>
      </c>
      <c r="W24" s="207">
        <v>2.2780001163482666</v>
      </c>
      <c r="X24" s="207">
        <v>2.1519999504089355</v>
      </c>
      <c r="Y24" s="207">
        <v>2.1519999504089355</v>
      </c>
      <c r="Z24" s="214">
        <f t="shared" si="0"/>
        <v>5.263374969363213</v>
      </c>
      <c r="AA24" s="151">
        <v>12.279999732971191</v>
      </c>
      <c r="AB24" s="152" t="s">
        <v>254</v>
      </c>
      <c r="AC24" s="2">
        <v>22</v>
      </c>
      <c r="AD24" s="151">
        <v>1.3539999723434448</v>
      </c>
      <c r="AE24" s="253" t="s">
        <v>466</v>
      </c>
      <c r="AF24" s="1"/>
    </row>
    <row r="25" spans="1:32" ht="11.25" customHeight="1">
      <c r="A25" s="215">
        <v>23</v>
      </c>
      <c r="B25" s="207">
        <v>2.424999952316284</v>
      </c>
      <c r="C25" s="207">
        <v>1.9630000591278076</v>
      </c>
      <c r="D25" s="207">
        <v>2.0260000228881836</v>
      </c>
      <c r="E25" s="207">
        <v>2.1419999599456787</v>
      </c>
      <c r="F25" s="207">
        <v>3.0769999027252197</v>
      </c>
      <c r="G25" s="207">
        <v>2.447000026702881</v>
      </c>
      <c r="H25" s="207">
        <v>2.9719998836517334</v>
      </c>
      <c r="I25" s="207">
        <v>5.421000003814697</v>
      </c>
      <c r="J25" s="207">
        <v>7.699999809265137</v>
      </c>
      <c r="K25" s="207">
        <v>10.40999984741211</v>
      </c>
      <c r="L25" s="207">
        <v>10.4399995803833</v>
      </c>
      <c r="M25" s="207">
        <v>10.6899995803833</v>
      </c>
      <c r="N25" s="207">
        <v>10.380000114440918</v>
      </c>
      <c r="O25" s="207">
        <v>10.229999542236328</v>
      </c>
      <c r="P25" s="207">
        <v>9.09000015258789</v>
      </c>
      <c r="Q25" s="207">
        <v>7.809999942779541</v>
      </c>
      <c r="R25" s="207">
        <v>6.209000110626221</v>
      </c>
      <c r="S25" s="207">
        <v>6.3460001945495605</v>
      </c>
      <c r="T25" s="207">
        <v>6.504000186920166</v>
      </c>
      <c r="U25" s="207">
        <v>6.2829999923706055</v>
      </c>
      <c r="V25" s="207">
        <v>6.324999809265137</v>
      </c>
      <c r="W25" s="207">
        <v>6.188000202178955</v>
      </c>
      <c r="X25" s="207">
        <v>5.830999851226807</v>
      </c>
      <c r="Y25" s="207">
        <v>6.367000102996826</v>
      </c>
      <c r="Z25" s="214">
        <f t="shared" si="0"/>
        <v>6.21983328461647</v>
      </c>
      <c r="AA25" s="151">
        <v>10.949999809265137</v>
      </c>
      <c r="AB25" s="152" t="s">
        <v>467</v>
      </c>
      <c r="AC25" s="2">
        <v>23</v>
      </c>
      <c r="AD25" s="151">
        <v>1.9210000038146973</v>
      </c>
      <c r="AE25" s="253" t="s">
        <v>468</v>
      </c>
      <c r="AF25" s="1"/>
    </row>
    <row r="26" spans="1:32" ht="11.25" customHeight="1">
      <c r="A26" s="215">
        <v>24</v>
      </c>
      <c r="B26" s="207">
        <v>6.735000133514404</v>
      </c>
      <c r="C26" s="207">
        <v>6.335000038146973</v>
      </c>
      <c r="D26" s="207">
        <v>5.6620001792907715</v>
      </c>
      <c r="E26" s="207">
        <v>5.388999938964844</v>
      </c>
      <c r="F26" s="207">
        <v>5.946000099182129</v>
      </c>
      <c r="G26" s="207">
        <v>6.736000061035156</v>
      </c>
      <c r="H26" s="207">
        <v>5.841000080108643</v>
      </c>
      <c r="I26" s="207">
        <v>6.505000114440918</v>
      </c>
      <c r="J26" s="207">
        <v>10.899999618530273</v>
      </c>
      <c r="K26" s="207">
        <v>11.1899995803833</v>
      </c>
      <c r="L26" s="207">
        <v>12.369999885559082</v>
      </c>
      <c r="M26" s="207">
        <v>11.140000343322754</v>
      </c>
      <c r="N26" s="207">
        <v>10.979999542236328</v>
      </c>
      <c r="O26" s="207">
        <v>10.819999694824219</v>
      </c>
      <c r="P26" s="207">
        <v>8.9399995803833</v>
      </c>
      <c r="Q26" s="207">
        <v>8.140000343322754</v>
      </c>
      <c r="R26" s="207">
        <v>6.702000141143799</v>
      </c>
      <c r="S26" s="207">
        <v>5.735000133514404</v>
      </c>
      <c r="T26" s="207">
        <v>5.2729997634887695</v>
      </c>
      <c r="U26" s="207">
        <v>5.504000186920166</v>
      </c>
      <c r="V26" s="207">
        <v>5.683000087738037</v>
      </c>
      <c r="W26" s="207">
        <v>6.145999908447266</v>
      </c>
      <c r="X26" s="207">
        <v>4.979000091552734</v>
      </c>
      <c r="Y26" s="207">
        <v>4.559000015258789</v>
      </c>
      <c r="Z26" s="214">
        <f t="shared" si="0"/>
        <v>7.425416648387909</v>
      </c>
      <c r="AA26" s="151">
        <v>13.029999732971191</v>
      </c>
      <c r="AB26" s="152" t="s">
        <v>400</v>
      </c>
      <c r="AC26" s="2">
        <v>24</v>
      </c>
      <c r="AD26" s="151">
        <v>4.50600004196167</v>
      </c>
      <c r="AE26" s="253" t="s">
        <v>373</v>
      </c>
      <c r="AF26" s="1"/>
    </row>
    <row r="27" spans="1:32" ht="11.25" customHeight="1">
      <c r="A27" s="215">
        <v>25</v>
      </c>
      <c r="B27" s="207">
        <v>4.380000114440918</v>
      </c>
      <c r="C27" s="207">
        <v>4.410999774932861</v>
      </c>
      <c r="D27" s="207">
        <v>4.316999912261963</v>
      </c>
      <c r="E27" s="207">
        <v>3.571000099182129</v>
      </c>
      <c r="F27" s="207">
        <v>3.296999931335449</v>
      </c>
      <c r="G27" s="207">
        <v>4.001999855041504</v>
      </c>
      <c r="H27" s="207">
        <v>3.759999990463257</v>
      </c>
      <c r="I27" s="207">
        <v>5.798999786376953</v>
      </c>
      <c r="J27" s="207">
        <v>8.630000114440918</v>
      </c>
      <c r="K27" s="207">
        <v>8.960000038146973</v>
      </c>
      <c r="L27" s="207">
        <v>9.239999771118164</v>
      </c>
      <c r="M27" s="207">
        <v>9.329999923706055</v>
      </c>
      <c r="N27" s="207">
        <v>9.300000190734863</v>
      </c>
      <c r="O27" s="207">
        <v>9.260000228881836</v>
      </c>
      <c r="P27" s="207">
        <v>9.039999961853027</v>
      </c>
      <c r="Q27" s="207">
        <v>8.210000038146973</v>
      </c>
      <c r="R27" s="207">
        <v>5.998000144958496</v>
      </c>
      <c r="S27" s="207">
        <v>5.589000225067139</v>
      </c>
      <c r="T27" s="207">
        <v>4.800000190734863</v>
      </c>
      <c r="U27" s="207">
        <v>4.453000068664551</v>
      </c>
      <c r="V27" s="207">
        <v>4.190000057220459</v>
      </c>
      <c r="W27" s="207">
        <v>4.232999801635742</v>
      </c>
      <c r="X27" s="207">
        <v>4.547999858856201</v>
      </c>
      <c r="Y27" s="207">
        <v>4.284999847412109</v>
      </c>
      <c r="Z27" s="214">
        <f t="shared" si="0"/>
        <v>5.9834583302338915</v>
      </c>
      <c r="AA27" s="151">
        <v>9.760000228881836</v>
      </c>
      <c r="AB27" s="152" t="s">
        <v>381</v>
      </c>
      <c r="AC27" s="2">
        <v>25</v>
      </c>
      <c r="AD27" s="151">
        <v>2.888000011444092</v>
      </c>
      <c r="AE27" s="253" t="s">
        <v>298</v>
      </c>
      <c r="AF27" s="1"/>
    </row>
    <row r="28" spans="1:32" ht="11.25" customHeight="1">
      <c r="A28" s="215">
        <v>26</v>
      </c>
      <c r="B28" s="207">
        <v>4.442999839782715</v>
      </c>
      <c r="C28" s="207">
        <v>4.275000095367432</v>
      </c>
      <c r="D28" s="207">
        <v>4.8420000076293945</v>
      </c>
      <c r="E28" s="207">
        <v>4.044000148773193</v>
      </c>
      <c r="F28" s="207">
        <v>3.9700000286102295</v>
      </c>
      <c r="G28" s="207">
        <v>3.434000015258789</v>
      </c>
      <c r="H28" s="207">
        <v>3.3289999961853027</v>
      </c>
      <c r="I28" s="207">
        <v>6.514999866485596</v>
      </c>
      <c r="J28" s="207">
        <v>8.550000190734863</v>
      </c>
      <c r="K28" s="207">
        <v>11.859999656677246</v>
      </c>
      <c r="L28" s="207">
        <v>11.470000267028809</v>
      </c>
      <c r="M28" s="207">
        <v>12.1899995803833</v>
      </c>
      <c r="N28" s="207">
        <v>11.600000381469727</v>
      </c>
      <c r="O28" s="207">
        <v>11.09000015258789</v>
      </c>
      <c r="P28" s="207">
        <v>8.970000267028809</v>
      </c>
      <c r="Q28" s="207">
        <v>7.880000114440918</v>
      </c>
      <c r="R28" s="207">
        <v>6.860000133514404</v>
      </c>
      <c r="S28" s="207">
        <v>5.955999851226807</v>
      </c>
      <c r="T28" s="207">
        <v>5.251999855041504</v>
      </c>
      <c r="U28" s="207">
        <v>5.230999946594238</v>
      </c>
      <c r="V28" s="207">
        <v>4.883999824523926</v>
      </c>
      <c r="W28" s="207">
        <v>5.020999908447266</v>
      </c>
      <c r="X28" s="207">
        <v>5.210000038146973</v>
      </c>
      <c r="Y28" s="207">
        <v>4.769000053405762</v>
      </c>
      <c r="Z28" s="214">
        <f t="shared" si="0"/>
        <v>6.7352083424727125</v>
      </c>
      <c r="AA28" s="151">
        <v>13.09000015258789</v>
      </c>
      <c r="AB28" s="152" t="s">
        <v>410</v>
      </c>
      <c r="AC28" s="2">
        <v>26</v>
      </c>
      <c r="AD28" s="151">
        <v>2.9509999752044678</v>
      </c>
      <c r="AE28" s="253" t="s">
        <v>469</v>
      </c>
      <c r="AF28" s="1"/>
    </row>
    <row r="29" spans="1:32" ht="11.25" customHeight="1">
      <c r="A29" s="215">
        <v>27</v>
      </c>
      <c r="B29" s="207">
        <v>5.1579999923706055</v>
      </c>
      <c r="C29" s="207">
        <v>5.125999927520752</v>
      </c>
      <c r="D29" s="207">
        <v>4.578999996185303</v>
      </c>
      <c r="E29" s="207">
        <v>4.716000080108643</v>
      </c>
      <c r="F29" s="207">
        <v>4.538000106811523</v>
      </c>
      <c r="G29" s="207">
        <v>4.538000106811523</v>
      </c>
      <c r="H29" s="207">
        <v>5.052999973297119</v>
      </c>
      <c r="I29" s="207">
        <v>8.079999923706055</v>
      </c>
      <c r="J29" s="207">
        <v>11.569999694824219</v>
      </c>
      <c r="K29" s="207">
        <v>12.029999732971191</v>
      </c>
      <c r="L29" s="207">
        <v>13.5</v>
      </c>
      <c r="M29" s="207">
        <v>13.59000015258789</v>
      </c>
      <c r="N29" s="207">
        <v>12.899999618530273</v>
      </c>
      <c r="O29" s="207">
        <v>11.84000015258789</v>
      </c>
      <c r="P29" s="207">
        <v>9.75</v>
      </c>
      <c r="Q29" s="207">
        <v>8.779999732971191</v>
      </c>
      <c r="R29" s="207">
        <v>7.929999828338623</v>
      </c>
      <c r="S29" s="207">
        <v>7.090000152587891</v>
      </c>
      <c r="T29" s="207">
        <v>5.755000114440918</v>
      </c>
      <c r="U29" s="207">
        <v>5.849999904632568</v>
      </c>
      <c r="V29" s="207">
        <v>4.841000080108643</v>
      </c>
      <c r="W29" s="207">
        <v>4.263000011444092</v>
      </c>
      <c r="X29" s="207">
        <v>4.1479997634887695</v>
      </c>
      <c r="Y29" s="207">
        <v>4.117000102996826</v>
      </c>
      <c r="Z29" s="214">
        <f t="shared" si="0"/>
        <v>7.489249964555104</v>
      </c>
      <c r="AA29" s="151">
        <v>14.289999961853027</v>
      </c>
      <c r="AB29" s="152" t="s">
        <v>165</v>
      </c>
      <c r="AC29" s="2">
        <v>27</v>
      </c>
      <c r="AD29" s="151">
        <v>3.9590001106262207</v>
      </c>
      <c r="AE29" s="253" t="s">
        <v>46</v>
      </c>
      <c r="AF29" s="1"/>
    </row>
    <row r="30" spans="1:32" ht="11.25" customHeight="1">
      <c r="A30" s="215">
        <v>28</v>
      </c>
      <c r="B30" s="207">
        <v>3.990999937057495</v>
      </c>
      <c r="C30" s="207">
        <v>3.4230000972747803</v>
      </c>
      <c r="D30" s="207">
        <v>3.4019999504089355</v>
      </c>
      <c r="E30" s="207">
        <v>3.359999895095825</v>
      </c>
      <c r="F30" s="207">
        <v>3.6440000534057617</v>
      </c>
      <c r="G30" s="207">
        <v>3.1500000953674316</v>
      </c>
      <c r="H30" s="207">
        <v>4.495999813079834</v>
      </c>
      <c r="I30" s="207">
        <v>6.923999786376953</v>
      </c>
      <c r="J30" s="207">
        <v>9.140000343322754</v>
      </c>
      <c r="K30" s="207">
        <v>12.050000190734863</v>
      </c>
      <c r="L30" s="207">
        <v>13.029999732971191</v>
      </c>
      <c r="M30" s="207">
        <v>12.739999771118164</v>
      </c>
      <c r="N30" s="207">
        <v>11.869999885559082</v>
      </c>
      <c r="O30" s="207">
        <v>11.270000457763672</v>
      </c>
      <c r="P30" s="207">
        <v>10.199999809265137</v>
      </c>
      <c r="Q30" s="207">
        <v>8.170000076293945</v>
      </c>
      <c r="R30" s="207">
        <v>7.039999961853027</v>
      </c>
      <c r="S30" s="207">
        <v>6.901000022888184</v>
      </c>
      <c r="T30" s="207">
        <v>7.380000114440918</v>
      </c>
      <c r="U30" s="207">
        <v>8.039999961853027</v>
      </c>
      <c r="V30" s="207">
        <v>9.479999542236328</v>
      </c>
      <c r="W30" s="207">
        <v>9.460000038146973</v>
      </c>
      <c r="X30" s="207">
        <v>8.510000228881836</v>
      </c>
      <c r="Y30" s="207">
        <v>9.6899995803833</v>
      </c>
      <c r="Z30" s="214">
        <f t="shared" si="0"/>
        <v>7.8067083060741425</v>
      </c>
      <c r="AA30" s="151">
        <v>13.430000305175781</v>
      </c>
      <c r="AB30" s="152" t="s">
        <v>470</v>
      </c>
      <c r="AC30" s="2">
        <v>28</v>
      </c>
      <c r="AD30" s="151">
        <v>2.8980000019073486</v>
      </c>
      <c r="AE30" s="253" t="s">
        <v>471</v>
      </c>
      <c r="AF30" s="1"/>
    </row>
    <row r="31" spans="1:32" ht="11.25" customHeight="1">
      <c r="A31" s="215">
        <v>29</v>
      </c>
      <c r="B31" s="207">
        <v>9.3100004196167</v>
      </c>
      <c r="C31" s="207">
        <v>9.359999656677246</v>
      </c>
      <c r="D31" s="207">
        <v>9.550000190734863</v>
      </c>
      <c r="E31" s="207">
        <v>9.210000038146973</v>
      </c>
      <c r="F31" s="207">
        <v>9.220000267028809</v>
      </c>
      <c r="G31" s="207">
        <v>9.9399995803833</v>
      </c>
      <c r="H31" s="207">
        <v>9.460000038146973</v>
      </c>
      <c r="I31" s="207">
        <v>10.890000343322754</v>
      </c>
      <c r="J31" s="207">
        <v>10.90999984741211</v>
      </c>
      <c r="K31" s="207">
        <v>12.210000038146973</v>
      </c>
      <c r="L31" s="207">
        <v>13.319999694824219</v>
      </c>
      <c r="M31" s="207">
        <v>13.789999961853027</v>
      </c>
      <c r="N31" s="207">
        <v>13.109999656677246</v>
      </c>
      <c r="O31" s="207">
        <v>13.140000343322754</v>
      </c>
      <c r="P31" s="207">
        <v>11.930000305175781</v>
      </c>
      <c r="Q31" s="207">
        <v>10</v>
      </c>
      <c r="R31" s="207">
        <v>7.619999885559082</v>
      </c>
      <c r="S31" s="207">
        <v>5.796999931335449</v>
      </c>
      <c r="T31" s="207">
        <v>7.179999828338623</v>
      </c>
      <c r="U31" s="207">
        <v>5.723999977111816</v>
      </c>
      <c r="V31" s="207">
        <v>3.611999988555908</v>
      </c>
      <c r="W31" s="207">
        <v>3.433000087738037</v>
      </c>
      <c r="X31" s="207">
        <v>2.4140000343322754</v>
      </c>
      <c r="Y31" s="207">
        <v>4.284999847412109</v>
      </c>
      <c r="Z31" s="214">
        <f t="shared" si="0"/>
        <v>8.975624998410543</v>
      </c>
      <c r="AA31" s="151">
        <v>14.6899995803833</v>
      </c>
      <c r="AB31" s="152" t="s">
        <v>303</v>
      </c>
      <c r="AC31" s="2">
        <v>29</v>
      </c>
      <c r="AD31" s="151">
        <v>2.0360000133514404</v>
      </c>
      <c r="AE31" s="253" t="s">
        <v>472</v>
      </c>
      <c r="AF31" s="1"/>
    </row>
    <row r="32" spans="1:32" ht="11.25" customHeight="1">
      <c r="A32" s="215">
        <v>30</v>
      </c>
      <c r="B32" s="207">
        <v>3.6440000534057617</v>
      </c>
      <c r="C32" s="207">
        <v>3.444000005722046</v>
      </c>
      <c r="D32" s="207">
        <v>4.0960001945495605</v>
      </c>
      <c r="E32" s="207">
        <v>3.0869998931884766</v>
      </c>
      <c r="F32" s="207">
        <v>2.4670000076293945</v>
      </c>
      <c r="G32" s="207">
        <v>1.343999981880188</v>
      </c>
      <c r="H32" s="207">
        <v>1.1549999713897705</v>
      </c>
      <c r="I32" s="207">
        <v>6.482999801635742</v>
      </c>
      <c r="J32" s="207">
        <v>8.3100004196167</v>
      </c>
      <c r="K32" s="207">
        <v>9.699999809265137</v>
      </c>
      <c r="L32" s="207">
        <v>9.970000267028809</v>
      </c>
      <c r="M32" s="207">
        <v>10.010000228881836</v>
      </c>
      <c r="N32" s="207">
        <v>8.40999984741211</v>
      </c>
      <c r="O32" s="207">
        <v>8.4399995803833</v>
      </c>
      <c r="P32" s="207">
        <v>8.09000015258789</v>
      </c>
      <c r="Q32" s="207">
        <v>6.281000137329102</v>
      </c>
      <c r="R32" s="207">
        <v>3.937000036239624</v>
      </c>
      <c r="S32" s="207">
        <v>2.371999979019165</v>
      </c>
      <c r="T32" s="207">
        <v>1.753000020980835</v>
      </c>
      <c r="U32" s="207">
        <v>1.8370000123977661</v>
      </c>
      <c r="V32" s="207">
        <v>2.309000015258789</v>
      </c>
      <c r="W32" s="207">
        <v>3.2019999027252197</v>
      </c>
      <c r="X32" s="207">
        <v>3.7269999980926514</v>
      </c>
      <c r="Y32" s="207">
        <v>3.6019999980926514</v>
      </c>
      <c r="Z32" s="214">
        <f t="shared" si="0"/>
        <v>4.902916679779689</v>
      </c>
      <c r="AA32" s="151">
        <v>10.550000190734863</v>
      </c>
      <c r="AB32" s="152" t="s">
        <v>402</v>
      </c>
      <c r="AC32" s="2">
        <v>30</v>
      </c>
      <c r="AD32" s="151">
        <v>0.8080000281333923</v>
      </c>
      <c r="AE32" s="253" t="s">
        <v>89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65</v>
      </c>
      <c r="B34" s="217">
        <f aca="true" t="shared" si="1" ref="B34:Q34">AVERAGE(B3:B33)</f>
        <v>5.689899965127309</v>
      </c>
      <c r="C34" s="217">
        <f t="shared" si="1"/>
        <v>5.543299984186888</v>
      </c>
      <c r="D34" s="217">
        <f t="shared" si="1"/>
        <v>5.407400011022886</v>
      </c>
      <c r="E34" s="217">
        <f t="shared" si="1"/>
        <v>5.231433307131131</v>
      </c>
      <c r="F34" s="217">
        <f t="shared" si="1"/>
        <v>5.093933346929649</v>
      </c>
      <c r="G34" s="217">
        <f t="shared" si="1"/>
        <v>4.96909997065862</v>
      </c>
      <c r="H34" s="217">
        <f t="shared" si="1"/>
        <v>5.689566641052564</v>
      </c>
      <c r="I34" s="217">
        <f t="shared" si="1"/>
        <v>8.51339995066325</v>
      </c>
      <c r="J34" s="217">
        <f t="shared" si="1"/>
        <v>10.627200063069662</v>
      </c>
      <c r="K34" s="217">
        <f t="shared" si="1"/>
        <v>11.906099939346314</v>
      </c>
      <c r="L34" s="217">
        <f t="shared" si="1"/>
        <v>12.500333340962728</v>
      </c>
      <c r="M34" s="217">
        <f t="shared" si="1"/>
        <v>12.602333196004231</v>
      </c>
      <c r="N34" s="217">
        <f t="shared" si="1"/>
        <v>12.049666595458984</v>
      </c>
      <c r="O34" s="217">
        <f t="shared" si="1"/>
        <v>11.366466665267945</v>
      </c>
      <c r="P34" s="217">
        <f t="shared" si="1"/>
        <v>10.433100016911824</v>
      </c>
      <c r="Q34" s="217">
        <f t="shared" si="1"/>
        <v>8.914600054423014</v>
      </c>
      <c r="R34" s="217">
        <f>AVERAGE(R3:R33)</f>
        <v>7.292333340644836</v>
      </c>
      <c r="S34" s="217">
        <f aca="true" t="shared" si="2" ref="S34:Y34">AVERAGE(S3:S33)</f>
        <v>6.4192667206128435</v>
      </c>
      <c r="T34" s="217">
        <f t="shared" si="2"/>
        <v>6.042266625165939</v>
      </c>
      <c r="U34" s="217">
        <f t="shared" si="2"/>
        <v>5.99296665986379</v>
      </c>
      <c r="V34" s="217">
        <f t="shared" si="2"/>
        <v>5.8501333316167194</v>
      </c>
      <c r="W34" s="217">
        <f t="shared" si="2"/>
        <v>5.810500023762385</v>
      </c>
      <c r="X34" s="217">
        <f t="shared" si="2"/>
        <v>5.717599981029829</v>
      </c>
      <c r="Y34" s="217">
        <f t="shared" si="2"/>
        <v>5.8018666704495745</v>
      </c>
      <c r="Z34" s="217">
        <f>AVERAGE(B3:Y33)</f>
        <v>7.727698600056788</v>
      </c>
      <c r="AA34" s="218">
        <f>(AVERAGE(最高))</f>
        <v>13.430666669209797</v>
      </c>
      <c r="AB34" s="219"/>
      <c r="AC34" s="220"/>
      <c r="AD34" s="218">
        <f>(AVERAGE(最低))</f>
        <v>3.7017666848997277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2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19.920000076293945</v>
      </c>
      <c r="C46" s="3">
        <v>7</v>
      </c>
      <c r="D46" s="159" t="s">
        <v>86</v>
      </c>
      <c r="E46" s="197"/>
      <c r="F46" s="156"/>
      <c r="G46" s="157">
        <f>MIN(最低)</f>
        <v>-0.32499998807907104</v>
      </c>
      <c r="H46" s="3">
        <v>20</v>
      </c>
      <c r="I46" s="255" t="s">
        <v>464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3.2130000591278076</v>
      </c>
      <c r="C3" s="207">
        <v>2.9189999103546143</v>
      </c>
      <c r="D3" s="207">
        <v>3.0350000858306885</v>
      </c>
      <c r="E3" s="207">
        <v>2.572000026702881</v>
      </c>
      <c r="F3" s="207">
        <v>0.08399999886751175</v>
      </c>
      <c r="G3" s="207">
        <v>-0.5040000081062317</v>
      </c>
      <c r="H3" s="207">
        <v>-0.5040000081062317</v>
      </c>
      <c r="I3" s="207">
        <v>4.380000114440918</v>
      </c>
      <c r="J3" s="207">
        <v>5.946000099182129</v>
      </c>
      <c r="K3" s="207">
        <v>7.519999980926514</v>
      </c>
      <c r="L3" s="207">
        <v>8.569999694824219</v>
      </c>
      <c r="M3" s="207">
        <v>8.109999656677246</v>
      </c>
      <c r="N3" s="207">
        <v>7.699999809265137</v>
      </c>
      <c r="O3" s="207">
        <v>5.364999771118164</v>
      </c>
      <c r="P3" s="207">
        <v>4.630000114440918</v>
      </c>
      <c r="Q3" s="207">
        <v>3.369999885559082</v>
      </c>
      <c r="R3" s="207">
        <v>2.0989999771118164</v>
      </c>
      <c r="S3" s="207">
        <v>1.375</v>
      </c>
      <c r="T3" s="207">
        <v>0.9860000014305115</v>
      </c>
      <c r="U3" s="207">
        <v>0.7239999771118164</v>
      </c>
      <c r="V3" s="207">
        <v>0.5559999942779541</v>
      </c>
      <c r="W3" s="207">
        <v>0.5770000219345093</v>
      </c>
      <c r="X3" s="207">
        <v>0.5770000219345093</v>
      </c>
      <c r="Y3" s="207">
        <v>1.1440000534057617</v>
      </c>
      <c r="Z3" s="214">
        <f aca="true" t="shared" si="0" ref="Z3:Z33">AVERAGE(B3:Y3)</f>
        <v>3.1018333015963435</v>
      </c>
      <c r="AA3" s="151">
        <v>9.069999694824219</v>
      </c>
      <c r="AB3" s="152" t="s">
        <v>473</v>
      </c>
      <c r="AC3" s="2">
        <v>1</v>
      </c>
      <c r="AD3" s="151">
        <v>-1.1440000534057617</v>
      </c>
      <c r="AE3" s="253" t="s">
        <v>474</v>
      </c>
      <c r="AF3" s="1"/>
    </row>
    <row r="4" spans="1:32" ht="11.25" customHeight="1">
      <c r="A4" s="215">
        <v>2</v>
      </c>
      <c r="B4" s="207">
        <v>1.805999994277954</v>
      </c>
      <c r="C4" s="207">
        <v>1.9210000038146973</v>
      </c>
      <c r="D4" s="207">
        <v>1.5959999561309814</v>
      </c>
      <c r="E4" s="207">
        <v>2.2780001163482666</v>
      </c>
      <c r="F4" s="207">
        <v>2.256999969482422</v>
      </c>
      <c r="G4" s="207">
        <v>2.36299991607666</v>
      </c>
      <c r="H4" s="207">
        <v>2.4779999256134033</v>
      </c>
      <c r="I4" s="207">
        <v>5.642000198364258</v>
      </c>
      <c r="J4" s="207">
        <v>8.109999656677246</v>
      </c>
      <c r="K4" s="207">
        <v>10.279999732971191</v>
      </c>
      <c r="L4" s="207">
        <v>11.270000457763672</v>
      </c>
      <c r="M4" s="207">
        <v>10.479999542236328</v>
      </c>
      <c r="N4" s="207">
        <v>10.0600004196167</v>
      </c>
      <c r="O4" s="207">
        <v>10.050000190734863</v>
      </c>
      <c r="P4" s="207">
        <v>9.149999618530273</v>
      </c>
      <c r="Q4" s="207">
        <v>8.100000381469727</v>
      </c>
      <c r="R4" s="207">
        <v>6.546000003814697</v>
      </c>
      <c r="S4" s="208">
        <v>5.326000213623047</v>
      </c>
      <c r="T4" s="207">
        <v>4.979000091552734</v>
      </c>
      <c r="U4" s="207">
        <v>5.63100004196167</v>
      </c>
      <c r="V4" s="207">
        <v>5.400000095367432</v>
      </c>
      <c r="W4" s="207">
        <v>4.085999965667725</v>
      </c>
      <c r="X4" s="207">
        <v>4.380000114440918</v>
      </c>
      <c r="Y4" s="207">
        <v>3.3499999046325684</v>
      </c>
      <c r="Z4" s="214">
        <f t="shared" si="0"/>
        <v>5.730791687965393</v>
      </c>
      <c r="AA4" s="151">
        <v>11.390000343322754</v>
      </c>
      <c r="AB4" s="152" t="s">
        <v>475</v>
      </c>
      <c r="AC4" s="2">
        <v>2</v>
      </c>
      <c r="AD4" s="151">
        <v>0.8190000057220459</v>
      </c>
      <c r="AE4" s="253" t="s">
        <v>87</v>
      </c>
      <c r="AF4" s="1"/>
    </row>
    <row r="5" spans="1:32" ht="11.25" customHeight="1">
      <c r="A5" s="215">
        <v>3</v>
      </c>
      <c r="B5" s="207">
        <v>3.065999984741211</v>
      </c>
      <c r="C5" s="207">
        <v>2.1419999599456787</v>
      </c>
      <c r="D5" s="207">
        <v>1.4279999732971191</v>
      </c>
      <c r="E5" s="207">
        <v>2.0369999408721924</v>
      </c>
      <c r="F5" s="207">
        <v>1.6059999465942383</v>
      </c>
      <c r="G5" s="207">
        <v>1.2280000448226929</v>
      </c>
      <c r="H5" s="207">
        <v>1.1339999437332153</v>
      </c>
      <c r="I5" s="207">
        <v>3.507999897003174</v>
      </c>
      <c r="J5" s="207">
        <v>4.968999862670898</v>
      </c>
      <c r="K5" s="207">
        <v>5.9670000076293945</v>
      </c>
      <c r="L5" s="207">
        <v>6.5879998207092285</v>
      </c>
      <c r="M5" s="207">
        <v>6.933000087738037</v>
      </c>
      <c r="N5" s="207">
        <v>6.754000186920166</v>
      </c>
      <c r="O5" s="207">
        <v>7.239999771118164</v>
      </c>
      <c r="P5" s="207">
        <v>6.260000228881836</v>
      </c>
      <c r="Q5" s="207">
        <v>7.400000095367432</v>
      </c>
      <c r="R5" s="207">
        <v>3.306999921798706</v>
      </c>
      <c r="S5" s="207">
        <v>1.0809999704360962</v>
      </c>
      <c r="T5" s="207">
        <v>0.009999999776482582</v>
      </c>
      <c r="U5" s="207">
        <v>-0.32499998807907104</v>
      </c>
      <c r="V5" s="207">
        <v>-0.5040000081062317</v>
      </c>
      <c r="W5" s="207">
        <v>-0.6610000133514404</v>
      </c>
      <c r="X5" s="207">
        <v>-1.090999960899353</v>
      </c>
      <c r="Y5" s="207">
        <v>-1.1019999980926514</v>
      </c>
      <c r="Z5" s="214">
        <f t="shared" si="0"/>
        <v>2.873958319813634</v>
      </c>
      <c r="AA5" s="151">
        <v>7.650000095367432</v>
      </c>
      <c r="AB5" s="152" t="s">
        <v>165</v>
      </c>
      <c r="AC5" s="2">
        <v>3</v>
      </c>
      <c r="AD5" s="151">
        <v>-1.3329999446868896</v>
      </c>
      <c r="AE5" s="253" t="s">
        <v>375</v>
      </c>
      <c r="AF5" s="1"/>
    </row>
    <row r="6" spans="1:32" ht="11.25" customHeight="1">
      <c r="A6" s="215">
        <v>4</v>
      </c>
      <c r="B6" s="207">
        <v>-1.2699999809265137</v>
      </c>
      <c r="C6" s="207">
        <v>-1.1119999885559082</v>
      </c>
      <c r="D6" s="207">
        <v>-1.468999981880188</v>
      </c>
      <c r="E6" s="207">
        <v>-1.6679999828338623</v>
      </c>
      <c r="F6" s="207">
        <v>-1.5950000286102295</v>
      </c>
      <c r="G6" s="207">
        <v>-1.3329999446868896</v>
      </c>
      <c r="H6" s="207">
        <v>-0.9240000247955322</v>
      </c>
      <c r="I6" s="207">
        <v>1.0290000438690186</v>
      </c>
      <c r="J6" s="207">
        <v>3.75</v>
      </c>
      <c r="K6" s="207">
        <v>5.264999866485596</v>
      </c>
      <c r="L6" s="207">
        <v>5.664000034332275</v>
      </c>
      <c r="M6" s="207">
        <v>6.306000232696533</v>
      </c>
      <c r="N6" s="207">
        <v>5.675000190734863</v>
      </c>
      <c r="O6" s="207">
        <v>3.5820000171661377</v>
      </c>
      <c r="P6" s="207">
        <v>3.171999931335449</v>
      </c>
      <c r="Q6" s="207">
        <v>3.25600004196167</v>
      </c>
      <c r="R6" s="207">
        <v>3.3610000610351562</v>
      </c>
      <c r="S6" s="207">
        <v>3.5190000534057617</v>
      </c>
      <c r="T6" s="207">
        <v>3.624000072479248</v>
      </c>
      <c r="U6" s="207">
        <v>4.129000186920166</v>
      </c>
      <c r="V6" s="207">
        <v>4.51800012588501</v>
      </c>
      <c r="W6" s="207">
        <v>4.948999881744385</v>
      </c>
      <c r="X6" s="207">
        <v>4.571000099182129</v>
      </c>
      <c r="Y6" s="207">
        <v>4.129000186920166</v>
      </c>
      <c r="Z6" s="214">
        <f t="shared" si="0"/>
        <v>2.547000045577685</v>
      </c>
      <c r="AA6" s="151">
        <v>6.410999774932861</v>
      </c>
      <c r="AB6" s="152" t="s">
        <v>33</v>
      </c>
      <c r="AC6" s="2">
        <v>4</v>
      </c>
      <c r="AD6" s="151">
        <v>-1.7309999465942383</v>
      </c>
      <c r="AE6" s="253" t="s">
        <v>92</v>
      </c>
      <c r="AF6" s="1"/>
    </row>
    <row r="7" spans="1:32" ht="11.25" customHeight="1">
      <c r="A7" s="215">
        <v>5</v>
      </c>
      <c r="B7" s="207">
        <v>3.865999937057495</v>
      </c>
      <c r="C7" s="207">
        <v>2.0369999408721924</v>
      </c>
      <c r="D7" s="207">
        <v>1.5959999561309814</v>
      </c>
      <c r="E7" s="207">
        <v>0.9139999747276306</v>
      </c>
      <c r="F7" s="207">
        <v>0.7559999823570251</v>
      </c>
      <c r="G7" s="207">
        <v>0.4620000123977661</v>
      </c>
      <c r="H7" s="207">
        <v>0.335999995470047</v>
      </c>
      <c r="I7" s="207">
        <v>1.5329999923706055</v>
      </c>
      <c r="J7" s="207">
        <v>3.5510001182556152</v>
      </c>
      <c r="K7" s="207">
        <v>4.644000053405762</v>
      </c>
      <c r="L7" s="207">
        <v>5.988999843597412</v>
      </c>
      <c r="M7" s="207">
        <v>4.179999828338623</v>
      </c>
      <c r="N7" s="207">
        <v>4.053999900817871</v>
      </c>
      <c r="O7" s="207">
        <v>4.0960001945495605</v>
      </c>
      <c r="P7" s="207">
        <v>4.14900016784668</v>
      </c>
      <c r="Q7" s="207">
        <v>3.183000087738037</v>
      </c>
      <c r="R7" s="207">
        <v>2.2260000705718994</v>
      </c>
      <c r="S7" s="207">
        <v>1.9110000133514404</v>
      </c>
      <c r="T7" s="207">
        <v>1.5859999656677246</v>
      </c>
      <c r="U7" s="207">
        <v>1.3650000095367432</v>
      </c>
      <c r="V7" s="207">
        <v>0.5770000219345093</v>
      </c>
      <c r="W7" s="207">
        <v>0.2409999966621399</v>
      </c>
      <c r="X7" s="207">
        <v>0.10499999672174454</v>
      </c>
      <c r="Y7" s="207">
        <v>0.6930000185966492</v>
      </c>
      <c r="Z7" s="214">
        <f t="shared" si="0"/>
        <v>2.2520833366240063</v>
      </c>
      <c r="AA7" s="151">
        <v>6.514999866485596</v>
      </c>
      <c r="AB7" s="152" t="s">
        <v>26</v>
      </c>
      <c r="AC7" s="2">
        <v>5</v>
      </c>
      <c r="AD7" s="151">
        <v>-0.30399999022483826</v>
      </c>
      <c r="AE7" s="253" t="s">
        <v>183</v>
      </c>
      <c r="AF7" s="1"/>
    </row>
    <row r="8" spans="1:32" ht="11.25" customHeight="1">
      <c r="A8" s="215">
        <v>6</v>
      </c>
      <c r="B8" s="207">
        <v>0.8610000014305115</v>
      </c>
      <c r="C8" s="207">
        <v>3.825000047683716</v>
      </c>
      <c r="D8" s="207">
        <v>3.7720000743865967</v>
      </c>
      <c r="E8" s="207">
        <v>3.867000102996826</v>
      </c>
      <c r="F8" s="207">
        <v>3.7720000743865967</v>
      </c>
      <c r="G8" s="207">
        <v>4.065999984741211</v>
      </c>
      <c r="H8" s="207">
        <v>3.8350000381469727</v>
      </c>
      <c r="I8" s="207">
        <v>3.9189999103546143</v>
      </c>
      <c r="J8" s="207">
        <v>4.309000015258789</v>
      </c>
      <c r="K8" s="207">
        <v>4.4029998779296875</v>
      </c>
      <c r="L8" s="207">
        <v>3.740000009536743</v>
      </c>
      <c r="M8" s="207">
        <v>3.509000062942505</v>
      </c>
      <c r="N8" s="207">
        <v>4.624000072479248</v>
      </c>
      <c r="O8" s="207">
        <v>3.6670000553131104</v>
      </c>
      <c r="P8" s="207">
        <v>3.9509999752044678</v>
      </c>
      <c r="Q8" s="207">
        <v>3.940999984741211</v>
      </c>
      <c r="R8" s="207">
        <v>3.424999952316284</v>
      </c>
      <c r="S8" s="207">
        <v>2.2060000896453857</v>
      </c>
      <c r="T8" s="207">
        <v>1.0499999523162842</v>
      </c>
      <c r="U8" s="207">
        <v>0.671999990940094</v>
      </c>
      <c r="V8" s="207">
        <v>0.9769999980926514</v>
      </c>
      <c r="W8" s="207">
        <v>1.1660000085830688</v>
      </c>
      <c r="X8" s="207">
        <v>0.578000009059906</v>
      </c>
      <c r="Y8" s="207">
        <v>0.49399998784065247</v>
      </c>
      <c r="Z8" s="214">
        <f t="shared" si="0"/>
        <v>2.9428750115136304</v>
      </c>
      <c r="AA8" s="151">
        <v>4.802999973297119</v>
      </c>
      <c r="AB8" s="152" t="s">
        <v>435</v>
      </c>
      <c r="AC8" s="2">
        <v>6</v>
      </c>
      <c r="AD8" s="151">
        <v>0.12600000202655792</v>
      </c>
      <c r="AE8" s="253" t="s">
        <v>476</v>
      </c>
      <c r="AF8" s="1"/>
    </row>
    <row r="9" spans="1:32" ht="11.25" customHeight="1">
      <c r="A9" s="215">
        <v>7</v>
      </c>
      <c r="B9" s="207">
        <v>1.0190000534057617</v>
      </c>
      <c r="C9" s="207">
        <v>0.7139999866485596</v>
      </c>
      <c r="D9" s="207">
        <v>1.3969999551773071</v>
      </c>
      <c r="E9" s="207">
        <v>1.4500000476837158</v>
      </c>
      <c r="F9" s="207">
        <v>0.6299999952316284</v>
      </c>
      <c r="G9" s="207">
        <v>2.7109999656677246</v>
      </c>
      <c r="H9" s="207">
        <v>1.7020000219345093</v>
      </c>
      <c r="I9" s="207">
        <v>2.427000045776367</v>
      </c>
      <c r="J9" s="207">
        <v>4.318999767303467</v>
      </c>
      <c r="K9" s="207">
        <v>6.129000186920166</v>
      </c>
      <c r="L9" s="207">
        <v>6.728000164031982</v>
      </c>
      <c r="M9" s="207">
        <v>6.684999942779541</v>
      </c>
      <c r="N9" s="207">
        <v>6.622000217437744</v>
      </c>
      <c r="O9" s="207">
        <v>6.473999977111816</v>
      </c>
      <c r="P9" s="207">
        <v>5.611999988555908</v>
      </c>
      <c r="Q9" s="207">
        <v>2.9100000858306885</v>
      </c>
      <c r="R9" s="207">
        <v>1.343999981880188</v>
      </c>
      <c r="S9" s="207">
        <v>0.9139999747276306</v>
      </c>
      <c r="T9" s="207">
        <v>0.5149999856948853</v>
      </c>
      <c r="U9" s="207">
        <v>0.7250000238418579</v>
      </c>
      <c r="V9" s="207">
        <v>0.27300000190734863</v>
      </c>
      <c r="W9" s="207">
        <v>0.24199999868869781</v>
      </c>
      <c r="X9" s="207">
        <v>-0.08399999886751175</v>
      </c>
      <c r="Y9" s="207">
        <v>0.20000000298023224</v>
      </c>
      <c r="Z9" s="214">
        <f t="shared" si="0"/>
        <v>2.5690833488479257</v>
      </c>
      <c r="AA9" s="151">
        <v>7.28000020980835</v>
      </c>
      <c r="AB9" s="152" t="s">
        <v>138</v>
      </c>
      <c r="AC9" s="2">
        <v>7</v>
      </c>
      <c r="AD9" s="151">
        <v>-0.4090000092983246</v>
      </c>
      <c r="AE9" s="253" t="s">
        <v>477</v>
      </c>
      <c r="AF9" s="1"/>
    </row>
    <row r="10" spans="1:32" ht="11.25" customHeight="1">
      <c r="A10" s="215">
        <v>8</v>
      </c>
      <c r="B10" s="207">
        <v>0.09399999678134918</v>
      </c>
      <c r="C10" s="207">
        <v>0.7670000195503235</v>
      </c>
      <c r="D10" s="207">
        <v>0.9350000023841858</v>
      </c>
      <c r="E10" s="207">
        <v>0.39899998903274536</v>
      </c>
      <c r="F10" s="207">
        <v>-0.39899998903274536</v>
      </c>
      <c r="G10" s="207">
        <v>0.052000001072883606</v>
      </c>
      <c r="H10" s="207">
        <v>0.1469999998807907</v>
      </c>
      <c r="I10" s="207">
        <v>2.375</v>
      </c>
      <c r="J10" s="207">
        <v>7.28000020980835</v>
      </c>
      <c r="K10" s="207">
        <v>7.789999961853027</v>
      </c>
      <c r="L10" s="207">
        <v>7.230000019073486</v>
      </c>
      <c r="M10" s="207">
        <v>7.199999809265137</v>
      </c>
      <c r="N10" s="207">
        <v>6.695000171661377</v>
      </c>
      <c r="O10" s="207">
        <v>6.517000198364258</v>
      </c>
      <c r="P10" s="207">
        <v>6.211999893188477</v>
      </c>
      <c r="Q10" s="207">
        <v>5.632999897003174</v>
      </c>
      <c r="R10" s="207">
        <v>2.805000066757202</v>
      </c>
      <c r="S10" s="207">
        <v>2.194999933242798</v>
      </c>
      <c r="T10" s="207">
        <v>1.996000051498413</v>
      </c>
      <c r="U10" s="207">
        <v>2.6689999103546143</v>
      </c>
      <c r="V10" s="207">
        <v>1.597000002861023</v>
      </c>
      <c r="W10" s="207">
        <v>1.2289999723434448</v>
      </c>
      <c r="X10" s="207">
        <v>1.1030000448226929</v>
      </c>
      <c r="Y10" s="207">
        <v>0.7879999876022339</v>
      </c>
      <c r="Z10" s="214">
        <f t="shared" si="0"/>
        <v>3.054541672890385</v>
      </c>
      <c r="AA10" s="151">
        <v>8.020000457763672</v>
      </c>
      <c r="AB10" s="152" t="s">
        <v>93</v>
      </c>
      <c r="AC10" s="2">
        <v>8</v>
      </c>
      <c r="AD10" s="151">
        <v>-0.7139999866485596</v>
      </c>
      <c r="AE10" s="253" t="s">
        <v>208</v>
      </c>
      <c r="AF10" s="1"/>
    </row>
    <row r="11" spans="1:32" ht="11.25" customHeight="1">
      <c r="A11" s="215">
        <v>9</v>
      </c>
      <c r="B11" s="207">
        <v>0.5569999814033508</v>
      </c>
      <c r="C11" s="207">
        <v>0.17800000309944153</v>
      </c>
      <c r="D11" s="207">
        <v>0.15800000727176666</v>
      </c>
      <c r="E11" s="207">
        <v>0.6930000185966492</v>
      </c>
      <c r="F11" s="207">
        <v>0.3889999985694885</v>
      </c>
      <c r="G11" s="207">
        <v>1.2920000553131104</v>
      </c>
      <c r="H11" s="207">
        <v>0.7559999823570251</v>
      </c>
      <c r="I11" s="207">
        <v>3.6989998817443848</v>
      </c>
      <c r="J11" s="207">
        <v>7.25</v>
      </c>
      <c r="K11" s="207">
        <v>8.729999542236328</v>
      </c>
      <c r="L11" s="207">
        <v>9.289999961853027</v>
      </c>
      <c r="M11" s="207">
        <v>9.390000343322754</v>
      </c>
      <c r="N11" s="207">
        <v>9.020000457763672</v>
      </c>
      <c r="O11" s="207">
        <v>7.170000076293945</v>
      </c>
      <c r="P11" s="207">
        <v>5.622000217437744</v>
      </c>
      <c r="Q11" s="207">
        <v>4.685999870300293</v>
      </c>
      <c r="R11" s="207">
        <v>3.1619999408721924</v>
      </c>
      <c r="S11" s="207">
        <v>2.3949999809265137</v>
      </c>
      <c r="T11" s="207">
        <v>2.7839999198913574</v>
      </c>
      <c r="U11" s="207">
        <v>3.625</v>
      </c>
      <c r="V11" s="207">
        <v>3.0989999771118164</v>
      </c>
      <c r="W11" s="207">
        <v>2.552999973297119</v>
      </c>
      <c r="X11" s="207">
        <v>1.8170000314712524</v>
      </c>
      <c r="Y11" s="207">
        <v>0.6510000228881836</v>
      </c>
      <c r="Z11" s="214">
        <f t="shared" si="0"/>
        <v>3.7069166768342257</v>
      </c>
      <c r="AA11" s="151">
        <v>10.050000190734863</v>
      </c>
      <c r="AB11" s="152" t="s">
        <v>390</v>
      </c>
      <c r="AC11" s="2">
        <v>9</v>
      </c>
      <c r="AD11" s="151">
        <v>0.10499999672174454</v>
      </c>
      <c r="AE11" s="253" t="s">
        <v>427</v>
      </c>
      <c r="AF11" s="1"/>
    </row>
    <row r="12" spans="1:32" ht="11.25" customHeight="1">
      <c r="A12" s="223">
        <v>10</v>
      </c>
      <c r="B12" s="209">
        <v>0.2840000092983246</v>
      </c>
      <c r="C12" s="209">
        <v>0.06300000101327896</v>
      </c>
      <c r="D12" s="209">
        <v>-0.1889999955892563</v>
      </c>
      <c r="E12" s="209">
        <v>-0.4729999899864197</v>
      </c>
      <c r="F12" s="209">
        <v>-0.7670000195503235</v>
      </c>
      <c r="G12" s="209">
        <v>-0.7039999961853027</v>
      </c>
      <c r="H12" s="209">
        <v>-0.4620000123977661</v>
      </c>
      <c r="I12" s="209">
        <v>2.878999948501587</v>
      </c>
      <c r="J12" s="209">
        <v>6.317999839782715</v>
      </c>
      <c r="K12" s="209">
        <v>7.369999885559082</v>
      </c>
      <c r="L12" s="209">
        <v>8.25</v>
      </c>
      <c r="M12" s="209">
        <v>8.210000038146973</v>
      </c>
      <c r="N12" s="209">
        <v>8.539999961853027</v>
      </c>
      <c r="O12" s="209">
        <v>7.519999980926514</v>
      </c>
      <c r="P12" s="209">
        <v>7.329999923706055</v>
      </c>
      <c r="Q12" s="209">
        <v>3.928999900817871</v>
      </c>
      <c r="R12" s="209">
        <v>2.374000072479248</v>
      </c>
      <c r="S12" s="209">
        <v>1.5750000476837158</v>
      </c>
      <c r="T12" s="209">
        <v>0.7770000100135803</v>
      </c>
      <c r="U12" s="209">
        <v>0.39899998903274536</v>
      </c>
      <c r="V12" s="209">
        <v>0.2630000114440918</v>
      </c>
      <c r="W12" s="209">
        <v>-0.32499998807907104</v>
      </c>
      <c r="X12" s="209">
        <v>-0.3889999985694885</v>
      </c>
      <c r="Y12" s="209">
        <v>-0.6930000185966492</v>
      </c>
      <c r="Z12" s="224">
        <f t="shared" si="0"/>
        <v>2.5866249833876886</v>
      </c>
      <c r="AA12" s="157">
        <v>9.029999732971191</v>
      </c>
      <c r="AB12" s="210" t="s">
        <v>56</v>
      </c>
      <c r="AC12" s="211">
        <v>10</v>
      </c>
      <c r="AD12" s="157">
        <v>-1.0290000438690186</v>
      </c>
      <c r="AE12" s="254" t="s">
        <v>189</v>
      </c>
      <c r="AF12" s="1"/>
    </row>
    <row r="13" spans="1:32" ht="11.25" customHeight="1">
      <c r="A13" s="215">
        <v>11</v>
      </c>
      <c r="B13" s="207">
        <v>-0.7450000047683716</v>
      </c>
      <c r="C13" s="207">
        <v>-0.9869999885559082</v>
      </c>
      <c r="D13" s="207">
        <v>-1.4279999732971191</v>
      </c>
      <c r="E13" s="207">
        <v>-1.2070000171661377</v>
      </c>
      <c r="F13" s="207">
        <v>-0.4099999964237213</v>
      </c>
      <c r="G13" s="207">
        <v>-0.06300000101327896</v>
      </c>
      <c r="H13" s="207">
        <v>-0.13699999451637268</v>
      </c>
      <c r="I13" s="207">
        <v>1.5859999656677246</v>
      </c>
      <c r="J13" s="207">
        <v>2.5950000286102295</v>
      </c>
      <c r="K13" s="207">
        <v>3.7720000743865967</v>
      </c>
      <c r="L13" s="207">
        <v>3.7300000190734863</v>
      </c>
      <c r="M13" s="207">
        <v>3.2880001068115234</v>
      </c>
      <c r="N13" s="207">
        <v>2.8359999656677246</v>
      </c>
      <c r="O13" s="207">
        <v>2.1530001163482666</v>
      </c>
      <c r="P13" s="207">
        <v>1.722000002861023</v>
      </c>
      <c r="Q13" s="207">
        <v>1.1759999990463257</v>
      </c>
      <c r="R13" s="207">
        <v>-0.10499999672174454</v>
      </c>
      <c r="S13" s="207">
        <v>-1.0180000066757202</v>
      </c>
      <c r="T13" s="207">
        <v>-2.056999921798706</v>
      </c>
      <c r="U13" s="207">
        <v>-2.434999942779541</v>
      </c>
      <c r="V13" s="207">
        <v>-2.3299999237060547</v>
      </c>
      <c r="W13" s="207">
        <v>-2.9179999828338623</v>
      </c>
      <c r="X13" s="207">
        <v>-3.138000011444092</v>
      </c>
      <c r="Y13" s="207">
        <v>-3.3380000591278076</v>
      </c>
      <c r="Z13" s="214">
        <f t="shared" si="0"/>
        <v>0.022583352401852608</v>
      </c>
      <c r="AA13" s="151">
        <v>4.370999813079834</v>
      </c>
      <c r="AB13" s="152" t="s">
        <v>58</v>
      </c>
      <c r="AC13" s="2">
        <v>11</v>
      </c>
      <c r="AD13" s="151">
        <v>-3.4839999675750732</v>
      </c>
      <c r="AE13" s="253" t="s">
        <v>103</v>
      </c>
      <c r="AF13" s="1"/>
    </row>
    <row r="14" spans="1:32" ht="11.25" customHeight="1">
      <c r="A14" s="215">
        <v>12</v>
      </c>
      <c r="B14" s="207">
        <v>-3.3480000495910645</v>
      </c>
      <c r="C14" s="207">
        <v>-3.1389999389648438</v>
      </c>
      <c r="D14" s="207">
        <v>-3.2850000858306885</v>
      </c>
      <c r="E14" s="207">
        <v>-2.7300000190734863</v>
      </c>
      <c r="F14" s="207">
        <v>-2.697999954223633</v>
      </c>
      <c r="G14" s="207">
        <v>-2.928999900817871</v>
      </c>
      <c r="H14" s="207">
        <v>-2.992000102996826</v>
      </c>
      <c r="I14" s="207">
        <v>-1.8589999675750732</v>
      </c>
      <c r="J14" s="207">
        <v>2.7750000953674316</v>
      </c>
      <c r="K14" s="207">
        <v>2.8589999675750732</v>
      </c>
      <c r="L14" s="207">
        <v>4.572000026702881</v>
      </c>
      <c r="M14" s="207">
        <v>4.434999942779541</v>
      </c>
      <c r="N14" s="207">
        <v>3.7090001106262207</v>
      </c>
      <c r="O14" s="207">
        <v>4.077000141143799</v>
      </c>
      <c r="P14" s="207">
        <v>1.774999976158142</v>
      </c>
      <c r="Q14" s="207">
        <v>0.3149999976158142</v>
      </c>
      <c r="R14" s="207">
        <v>0.32600000500679016</v>
      </c>
      <c r="S14" s="207">
        <v>-1.0290000438690186</v>
      </c>
      <c r="T14" s="207">
        <v>-1.375</v>
      </c>
      <c r="U14" s="207">
        <v>-1.4910000562667847</v>
      </c>
      <c r="V14" s="207">
        <v>-1.4170000553131104</v>
      </c>
      <c r="W14" s="207">
        <v>-1.0499999523162842</v>
      </c>
      <c r="X14" s="207">
        <v>-0.3889999985694885</v>
      </c>
      <c r="Y14" s="207">
        <v>0.335999995470047</v>
      </c>
      <c r="Z14" s="214">
        <f t="shared" si="0"/>
        <v>-0.1896666611234347</v>
      </c>
      <c r="AA14" s="151">
        <v>5.013999938964844</v>
      </c>
      <c r="AB14" s="152" t="s">
        <v>49</v>
      </c>
      <c r="AC14" s="2">
        <v>12</v>
      </c>
      <c r="AD14" s="151">
        <v>-3.546999931335449</v>
      </c>
      <c r="AE14" s="253" t="s">
        <v>478</v>
      </c>
      <c r="AF14" s="1"/>
    </row>
    <row r="15" spans="1:32" ht="11.25" customHeight="1">
      <c r="A15" s="215">
        <v>13</v>
      </c>
      <c r="B15" s="207">
        <v>0.41999998688697815</v>
      </c>
      <c r="C15" s="207">
        <v>0.3569999933242798</v>
      </c>
      <c r="D15" s="207">
        <v>-0.39899998903274536</v>
      </c>
      <c r="E15" s="207">
        <v>-1.1130000352859497</v>
      </c>
      <c r="F15" s="207">
        <v>-1.7120000123977661</v>
      </c>
      <c r="G15" s="207">
        <v>-2.5199999809265137</v>
      </c>
      <c r="H15" s="207">
        <v>-2.940000057220459</v>
      </c>
      <c r="I15" s="207">
        <v>-0.5569999814033508</v>
      </c>
      <c r="J15" s="207">
        <v>1.1030000448226929</v>
      </c>
      <c r="K15" s="207">
        <v>2.680000066757202</v>
      </c>
      <c r="L15" s="207">
        <v>3.4049999713897705</v>
      </c>
      <c r="M15" s="207">
        <v>3.184000015258789</v>
      </c>
      <c r="N15" s="207">
        <v>2.1010000705718994</v>
      </c>
      <c r="O15" s="207">
        <v>2.552999973297119</v>
      </c>
      <c r="P15" s="207">
        <v>1.996000051498413</v>
      </c>
      <c r="Q15" s="207">
        <v>0.13699999451637268</v>
      </c>
      <c r="R15" s="207">
        <v>-1.343999981880188</v>
      </c>
      <c r="S15" s="207">
        <v>-1.9320000410079956</v>
      </c>
      <c r="T15" s="207">
        <v>-2.572000026702881</v>
      </c>
      <c r="U15" s="207">
        <v>-3.065000057220459</v>
      </c>
      <c r="V15" s="207">
        <v>-3.4639999866485596</v>
      </c>
      <c r="W15" s="207">
        <v>-3.484999895095825</v>
      </c>
      <c r="X15" s="207">
        <v>-3.7260000705718994</v>
      </c>
      <c r="Y15" s="207">
        <v>-4.135000228881836</v>
      </c>
      <c r="Z15" s="214">
        <f t="shared" si="0"/>
        <v>-0.6261666739980379</v>
      </c>
      <c r="AA15" s="151">
        <v>3.803999900817871</v>
      </c>
      <c r="AB15" s="152" t="s">
        <v>229</v>
      </c>
      <c r="AC15" s="2">
        <v>13</v>
      </c>
      <c r="AD15" s="151">
        <v>-4.271999835968018</v>
      </c>
      <c r="AE15" s="253" t="s">
        <v>443</v>
      </c>
      <c r="AF15" s="1"/>
    </row>
    <row r="16" spans="1:32" ht="11.25" customHeight="1">
      <c r="A16" s="215">
        <v>14</v>
      </c>
      <c r="B16" s="207">
        <v>-4.419000148773193</v>
      </c>
      <c r="C16" s="207">
        <v>-4.4710001945495605</v>
      </c>
      <c r="D16" s="207">
        <v>-4.460999965667725</v>
      </c>
      <c r="E16" s="207">
        <v>-4.577000141143799</v>
      </c>
      <c r="F16" s="207">
        <v>-4.607999801635742</v>
      </c>
      <c r="G16" s="207">
        <v>-4.063000202178955</v>
      </c>
      <c r="H16" s="207">
        <v>-4.114999771118164</v>
      </c>
      <c r="I16" s="207">
        <v>-0.11599999666213989</v>
      </c>
      <c r="J16" s="207">
        <v>1.7970000505447388</v>
      </c>
      <c r="K16" s="207">
        <v>3.0480000972747803</v>
      </c>
      <c r="L16" s="207">
        <v>4.110000133514404</v>
      </c>
      <c r="M16" s="207">
        <v>3.6040000915527344</v>
      </c>
      <c r="N16" s="207">
        <v>3.4040000438690186</v>
      </c>
      <c r="O16" s="207">
        <v>3.625</v>
      </c>
      <c r="P16" s="207">
        <v>3.6040000915527344</v>
      </c>
      <c r="Q16" s="207">
        <v>0.4519999921321869</v>
      </c>
      <c r="R16" s="207">
        <v>-0.1679999977350235</v>
      </c>
      <c r="S16" s="207">
        <v>0.6930000185966492</v>
      </c>
      <c r="T16" s="207">
        <v>1.1239999532699585</v>
      </c>
      <c r="U16" s="207">
        <v>0.06300000101327896</v>
      </c>
      <c r="V16" s="207">
        <v>-0.8090000152587891</v>
      </c>
      <c r="W16" s="207">
        <v>-1.218000054359436</v>
      </c>
      <c r="X16" s="207">
        <v>-1.7640000581741333</v>
      </c>
      <c r="Y16" s="207">
        <v>-2.246999979019165</v>
      </c>
      <c r="Z16" s="214">
        <f t="shared" si="0"/>
        <v>-0.4796666605398059</v>
      </c>
      <c r="AA16" s="151">
        <v>4.456999778747559</v>
      </c>
      <c r="AB16" s="152" t="s">
        <v>297</v>
      </c>
      <c r="AC16" s="2">
        <v>14</v>
      </c>
      <c r="AD16" s="151">
        <v>-4.860000133514404</v>
      </c>
      <c r="AE16" s="253" t="s">
        <v>260</v>
      </c>
      <c r="AF16" s="1"/>
    </row>
    <row r="17" spans="1:32" ht="11.25" customHeight="1">
      <c r="A17" s="215">
        <v>15</v>
      </c>
      <c r="B17" s="207">
        <v>-1.3550000190734863</v>
      </c>
      <c r="C17" s="207">
        <v>-2.8980000019073486</v>
      </c>
      <c r="D17" s="207">
        <v>-3.5280001163482666</v>
      </c>
      <c r="E17" s="207">
        <v>-3.884000062942505</v>
      </c>
      <c r="F17" s="207">
        <v>-4.210000038146973</v>
      </c>
      <c r="G17" s="207">
        <v>-4.072999954223633</v>
      </c>
      <c r="H17" s="207">
        <v>-3.7690000534057617</v>
      </c>
      <c r="I17" s="207">
        <v>0.2840000092983246</v>
      </c>
      <c r="J17" s="207">
        <v>2.8380000591278076</v>
      </c>
      <c r="K17" s="207">
        <v>4.309999942779541</v>
      </c>
      <c r="L17" s="207">
        <v>4.920000076293945</v>
      </c>
      <c r="M17" s="207">
        <v>4.119999885559082</v>
      </c>
      <c r="N17" s="207">
        <v>3.6670000553131104</v>
      </c>
      <c r="O17" s="207">
        <v>3.0369999408721924</v>
      </c>
      <c r="P17" s="207">
        <v>1.0609999895095825</v>
      </c>
      <c r="Q17" s="207">
        <v>-0.24199999868869781</v>
      </c>
      <c r="R17" s="207">
        <v>-1.2599999904632568</v>
      </c>
      <c r="S17" s="207">
        <v>-1.1339999437332153</v>
      </c>
      <c r="T17" s="207">
        <v>-0.640999972820282</v>
      </c>
      <c r="U17" s="207">
        <v>-0.4410000145435333</v>
      </c>
      <c r="V17" s="207">
        <v>-0.609000027179718</v>
      </c>
      <c r="W17" s="207">
        <v>-0.9449999928474426</v>
      </c>
      <c r="X17" s="207">
        <v>-1.1339999437332153</v>
      </c>
      <c r="Y17" s="207">
        <v>-1.5440000295639038</v>
      </c>
      <c r="Z17" s="214">
        <f t="shared" si="0"/>
        <v>-0.30958334170281887</v>
      </c>
      <c r="AA17" s="151">
        <v>5.531000137329102</v>
      </c>
      <c r="AB17" s="152" t="s">
        <v>479</v>
      </c>
      <c r="AC17" s="2">
        <v>15</v>
      </c>
      <c r="AD17" s="151">
        <v>-4.271999835968018</v>
      </c>
      <c r="AE17" s="253" t="s">
        <v>480</v>
      </c>
      <c r="AF17" s="1"/>
    </row>
    <row r="18" spans="1:32" ht="11.25" customHeight="1">
      <c r="A18" s="215">
        <v>16</v>
      </c>
      <c r="B18" s="207">
        <v>-1.6380000114440918</v>
      </c>
      <c r="C18" s="207">
        <v>-1.281000018119812</v>
      </c>
      <c r="D18" s="207">
        <v>-1.6069999933242798</v>
      </c>
      <c r="E18" s="207">
        <v>-1.8899999856948853</v>
      </c>
      <c r="F18" s="207">
        <v>-0.7459999918937683</v>
      </c>
      <c r="G18" s="207">
        <v>-0.578000009059906</v>
      </c>
      <c r="H18" s="207">
        <v>0.4519999921321869</v>
      </c>
      <c r="I18" s="207">
        <v>2.5329999923706055</v>
      </c>
      <c r="J18" s="207">
        <v>4.669000148773193</v>
      </c>
      <c r="K18" s="207">
        <v>5.678999900817871</v>
      </c>
      <c r="L18" s="207">
        <v>7.289999961853027</v>
      </c>
      <c r="M18" s="207">
        <v>7.639999866485596</v>
      </c>
      <c r="N18" s="207">
        <v>6.539000034332275</v>
      </c>
      <c r="O18" s="207">
        <v>6.9710001945495605</v>
      </c>
      <c r="P18" s="207">
        <v>5.423999786376953</v>
      </c>
      <c r="Q18" s="207">
        <v>2.3010001182556152</v>
      </c>
      <c r="R18" s="207">
        <v>1.1770000457763672</v>
      </c>
      <c r="S18" s="207">
        <v>0.6830000281333923</v>
      </c>
      <c r="T18" s="207">
        <v>0.1469999998807907</v>
      </c>
      <c r="U18" s="207">
        <v>-0.08399999886751175</v>
      </c>
      <c r="V18" s="207">
        <v>-1.2599999904632568</v>
      </c>
      <c r="W18" s="207">
        <v>-1.628000020980835</v>
      </c>
      <c r="X18" s="207">
        <v>-1.690999984741211</v>
      </c>
      <c r="Y18" s="207">
        <v>-1.7009999752044678</v>
      </c>
      <c r="Z18" s="214">
        <f t="shared" si="0"/>
        <v>1.558375003747642</v>
      </c>
      <c r="AA18" s="151">
        <v>8.140000343322754</v>
      </c>
      <c r="AB18" s="152" t="s">
        <v>481</v>
      </c>
      <c r="AC18" s="2">
        <v>16</v>
      </c>
      <c r="AD18" s="151">
        <v>-2.236999988555908</v>
      </c>
      <c r="AE18" s="253" t="s">
        <v>482</v>
      </c>
      <c r="AF18" s="1"/>
    </row>
    <row r="19" spans="1:32" ht="11.25" customHeight="1">
      <c r="A19" s="215">
        <v>17</v>
      </c>
      <c r="B19" s="207">
        <v>-1.5019999742507935</v>
      </c>
      <c r="C19" s="207">
        <v>-1.4600000381469727</v>
      </c>
      <c r="D19" s="207">
        <v>-1.4279999732971191</v>
      </c>
      <c r="E19" s="207">
        <v>-1.3339999914169312</v>
      </c>
      <c r="F19" s="207">
        <v>-1.4179999828338623</v>
      </c>
      <c r="G19" s="207">
        <v>-1.4910000562667847</v>
      </c>
      <c r="H19" s="207">
        <v>-1.5019999742507935</v>
      </c>
      <c r="I19" s="207">
        <v>1.8819999694824219</v>
      </c>
      <c r="J19" s="207">
        <v>5.552999973297119</v>
      </c>
      <c r="K19" s="207">
        <v>6.73199987411499</v>
      </c>
      <c r="L19" s="207">
        <v>6.298999786376953</v>
      </c>
      <c r="M19" s="207">
        <v>6.370999813079834</v>
      </c>
      <c r="N19" s="207">
        <v>6.234000205993652</v>
      </c>
      <c r="O19" s="207">
        <v>6.5920000076293945</v>
      </c>
      <c r="P19" s="207">
        <v>4.025000095367432</v>
      </c>
      <c r="Q19" s="207">
        <v>2.3010001182556152</v>
      </c>
      <c r="R19" s="207">
        <v>0.3569999933242798</v>
      </c>
      <c r="S19" s="207">
        <v>-0.3889999985694885</v>
      </c>
      <c r="T19" s="207">
        <v>1.5130000114440918</v>
      </c>
      <c r="U19" s="207">
        <v>1.503000020980835</v>
      </c>
      <c r="V19" s="207">
        <v>0.8299999833106995</v>
      </c>
      <c r="W19" s="207">
        <v>0.1469999998807907</v>
      </c>
      <c r="X19" s="207">
        <v>-0.6299999952316284</v>
      </c>
      <c r="Y19" s="207">
        <v>-0.5989999771118164</v>
      </c>
      <c r="Z19" s="214">
        <f t="shared" si="0"/>
        <v>1.60774999546508</v>
      </c>
      <c r="AA19" s="151">
        <v>6.875999927520752</v>
      </c>
      <c r="AB19" s="152" t="s">
        <v>185</v>
      </c>
      <c r="AC19" s="2">
        <v>17</v>
      </c>
      <c r="AD19" s="151">
        <v>-1.7960000038146973</v>
      </c>
      <c r="AE19" s="253" t="s">
        <v>326</v>
      </c>
      <c r="AF19" s="1"/>
    </row>
    <row r="20" spans="1:32" ht="11.25" customHeight="1">
      <c r="A20" s="215">
        <v>18</v>
      </c>
      <c r="B20" s="207">
        <v>-1.218000054359436</v>
      </c>
      <c r="C20" s="207">
        <v>-1.9739999771118164</v>
      </c>
      <c r="D20" s="207">
        <v>-1.9110000133514404</v>
      </c>
      <c r="E20" s="207">
        <v>-2.993000030517578</v>
      </c>
      <c r="F20" s="207">
        <v>-2.8559999465942383</v>
      </c>
      <c r="G20" s="207">
        <v>-1.6069999933242798</v>
      </c>
      <c r="H20" s="207">
        <v>-1.6699999570846558</v>
      </c>
      <c r="I20" s="207">
        <v>-1.3339999914169312</v>
      </c>
      <c r="J20" s="207">
        <v>-1.3029999732971191</v>
      </c>
      <c r="K20" s="207">
        <v>0.9139999747276306</v>
      </c>
      <c r="L20" s="207">
        <v>0.39899998903274536</v>
      </c>
      <c r="M20" s="207">
        <v>0.3050000071525574</v>
      </c>
      <c r="N20" s="207">
        <v>-0.3779999911785126</v>
      </c>
      <c r="O20" s="207">
        <v>-1.0609999895095825</v>
      </c>
      <c r="P20" s="207">
        <v>-1.281000018119812</v>
      </c>
      <c r="Q20" s="207">
        <v>-2.00600004196167</v>
      </c>
      <c r="R20" s="207">
        <v>-3.9579999446868896</v>
      </c>
      <c r="S20" s="207">
        <v>-4.922999858856201</v>
      </c>
      <c r="T20" s="207">
        <v>-4.408999919891357</v>
      </c>
      <c r="U20" s="207">
        <v>-2.489000082015991</v>
      </c>
      <c r="V20" s="207">
        <v>-3.8320000171661377</v>
      </c>
      <c r="W20" s="207">
        <v>-3.621999979019165</v>
      </c>
      <c r="X20" s="207">
        <v>-2.6670000553131104</v>
      </c>
      <c r="Y20" s="207">
        <v>-3.822000026702881</v>
      </c>
      <c r="Z20" s="214">
        <f t="shared" si="0"/>
        <v>-2.070666662106911</v>
      </c>
      <c r="AA20" s="151">
        <v>1.1460000276565552</v>
      </c>
      <c r="AB20" s="152" t="s">
        <v>483</v>
      </c>
      <c r="AC20" s="2">
        <v>18</v>
      </c>
      <c r="AD20" s="151">
        <v>-5.248000144958496</v>
      </c>
      <c r="AE20" s="253" t="s">
        <v>484</v>
      </c>
      <c r="AF20" s="1"/>
    </row>
    <row r="21" spans="1:32" ht="11.25" customHeight="1">
      <c r="A21" s="215">
        <v>19</v>
      </c>
      <c r="B21" s="207">
        <v>-4.294000148773193</v>
      </c>
      <c r="C21" s="207">
        <v>-5.385000228881836</v>
      </c>
      <c r="D21" s="207">
        <v>-5.668000221252441</v>
      </c>
      <c r="E21" s="207">
        <v>-5.803999900817871</v>
      </c>
      <c r="F21" s="207">
        <v>-5.89900016784668</v>
      </c>
      <c r="G21" s="207">
        <v>-5.701000213623047</v>
      </c>
      <c r="H21" s="207">
        <v>-5.322999954223633</v>
      </c>
      <c r="I21" s="207">
        <v>-2.0799999237060547</v>
      </c>
      <c r="J21" s="207">
        <v>-0.9670000076293945</v>
      </c>
      <c r="K21" s="207">
        <v>-0.9459999799728394</v>
      </c>
      <c r="L21" s="207">
        <v>-0.9769999980926514</v>
      </c>
      <c r="M21" s="207">
        <v>-1.156000018119812</v>
      </c>
      <c r="N21" s="207">
        <v>0.3569999933242798</v>
      </c>
      <c r="O21" s="207">
        <v>0.4620000123977661</v>
      </c>
      <c r="P21" s="207">
        <v>0.9559999704360962</v>
      </c>
      <c r="Q21" s="207">
        <v>0.10499999672174454</v>
      </c>
      <c r="R21" s="207">
        <v>-1.9329999685287476</v>
      </c>
      <c r="S21" s="207">
        <v>-2.299999952316284</v>
      </c>
      <c r="T21" s="207">
        <v>-0.9670000076293945</v>
      </c>
      <c r="U21" s="207">
        <v>-0.9139999747276306</v>
      </c>
      <c r="V21" s="207">
        <v>-0.20999999344348907</v>
      </c>
      <c r="W21" s="207">
        <v>-1.5019999742507935</v>
      </c>
      <c r="X21" s="207">
        <v>-0.7670000195503235</v>
      </c>
      <c r="Y21" s="207">
        <v>-0.5879999995231628</v>
      </c>
      <c r="Z21" s="214">
        <f t="shared" si="0"/>
        <v>-2.145875028334558</v>
      </c>
      <c r="AA21" s="151">
        <v>1.0089999437332153</v>
      </c>
      <c r="AB21" s="152" t="s">
        <v>485</v>
      </c>
      <c r="AC21" s="2">
        <v>19</v>
      </c>
      <c r="AD21" s="151">
        <v>-6.191999912261963</v>
      </c>
      <c r="AE21" s="253" t="s">
        <v>486</v>
      </c>
      <c r="AF21" s="1"/>
    </row>
    <row r="22" spans="1:32" ht="11.25" customHeight="1">
      <c r="A22" s="223">
        <v>20</v>
      </c>
      <c r="B22" s="209">
        <v>-2.6470000743865967</v>
      </c>
      <c r="C22" s="209">
        <v>-2.9619998931884766</v>
      </c>
      <c r="D22" s="209">
        <v>-3.1510000228881836</v>
      </c>
      <c r="E22" s="209">
        <v>-3.0250000953674316</v>
      </c>
      <c r="F22" s="209">
        <v>-3.056999921798706</v>
      </c>
      <c r="G22" s="209">
        <v>-3.4769999980926514</v>
      </c>
      <c r="H22" s="209">
        <v>-3.056999921798706</v>
      </c>
      <c r="I22" s="209">
        <v>-0.8199999928474426</v>
      </c>
      <c r="J22" s="209">
        <v>4.618000030517578</v>
      </c>
      <c r="K22" s="209">
        <v>5.817999839782715</v>
      </c>
      <c r="L22" s="209">
        <v>6.543000221252441</v>
      </c>
      <c r="M22" s="209">
        <v>6.3420000076293945</v>
      </c>
      <c r="N22" s="209">
        <v>5.510000228881836</v>
      </c>
      <c r="O22" s="209">
        <v>5.857999801635742</v>
      </c>
      <c r="P22" s="209">
        <v>3.5950000286102295</v>
      </c>
      <c r="Q22" s="209">
        <v>1.2079999446868896</v>
      </c>
      <c r="R22" s="209">
        <v>0.3779999911785126</v>
      </c>
      <c r="S22" s="209">
        <v>-0.32600000500679016</v>
      </c>
      <c r="T22" s="209">
        <v>-0.6200000047683716</v>
      </c>
      <c r="U22" s="209">
        <v>-0.6510000228881836</v>
      </c>
      <c r="V22" s="209">
        <v>-0.9350000023841858</v>
      </c>
      <c r="W22" s="209">
        <v>-1.187000036239624</v>
      </c>
      <c r="X22" s="209">
        <v>-1.5230000019073486</v>
      </c>
      <c r="Y22" s="209">
        <v>-1.5230000019073486</v>
      </c>
      <c r="Z22" s="224">
        <f t="shared" si="0"/>
        <v>0.4545416707793872</v>
      </c>
      <c r="AA22" s="157">
        <v>7.159999847412109</v>
      </c>
      <c r="AB22" s="210" t="s">
        <v>254</v>
      </c>
      <c r="AC22" s="211">
        <v>20</v>
      </c>
      <c r="AD22" s="157">
        <v>-3.549999952316284</v>
      </c>
      <c r="AE22" s="254" t="s">
        <v>61</v>
      </c>
      <c r="AF22" s="1"/>
    </row>
    <row r="23" spans="1:32" ht="11.25" customHeight="1">
      <c r="A23" s="215">
        <v>21</v>
      </c>
      <c r="B23" s="207">
        <v>-1.5019999742507935</v>
      </c>
      <c r="C23" s="207">
        <v>-0.8619999885559082</v>
      </c>
      <c r="D23" s="207">
        <v>-0.9769999980926514</v>
      </c>
      <c r="E23" s="207">
        <v>-0.7570000290870667</v>
      </c>
      <c r="F23" s="207">
        <v>-0.5879999995231628</v>
      </c>
      <c r="G23" s="207">
        <v>-1.0089999437332153</v>
      </c>
      <c r="H23" s="207">
        <v>-0.7670000195503235</v>
      </c>
      <c r="I23" s="207">
        <v>0.5680000185966492</v>
      </c>
      <c r="J23" s="207">
        <v>2.796999931335449</v>
      </c>
      <c r="K23" s="207">
        <v>4.197000026702881</v>
      </c>
      <c r="L23" s="207">
        <v>5.934000015258789</v>
      </c>
      <c r="M23" s="207">
        <v>5.870999813079834</v>
      </c>
      <c r="N23" s="207">
        <v>4.869999885559082</v>
      </c>
      <c r="O23" s="207">
        <v>5.048999786376953</v>
      </c>
      <c r="P23" s="207">
        <v>5.144000053405762</v>
      </c>
      <c r="Q23" s="207">
        <v>3.3440001010894775</v>
      </c>
      <c r="R23" s="207">
        <v>1.3869999647140503</v>
      </c>
      <c r="S23" s="207">
        <v>0.20000000298023224</v>
      </c>
      <c r="T23" s="207">
        <v>-0.3779999911785126</v>
      </c>
      <c r="U23" s="207">
        <v>-0.609000027179718</v>
      </c>
      <c r="V23" s="207">
        <v>-0.8619999885559082</v>
      </c>
      <c r="W23" s="207">
        <v>-0.5879999995231628</v>
      </c>
      <c r="X23" s="207">
        <v>-0.27300000190734863</v>
      </c>
      <c r="Y23" s="207">
        <v>0.3050000071525574</v>
      </c>
      <c r="Z23" s="214">
        <f t="shared" si="0"/>
        <v>1.2705833185464144</v>
      </c>
      <c r="AA23" s="151">
        <v>6.186999797821045</v>
      </c>
      <c r="AB23" s="152" t="s">
        <v>447</v>
      </c>
      <c r="AC23" s="2">
        <v>21</v>
      </c>
      <c r="AD23" s="151">
        <v>-1.680999994277954</v>
      </c>
      <c r="AE23" s="253" t="s">
        <v>290</v>
      </c>
      <c r="AF23" s="1"/>
    </row>
    <row r="24" spans="1:32" ht="11.25" customHeight="1">
      <c r="A24" s="215">
        <v>22</v>
      </c>
      <c r="B24" s="207">
        <v>0.5680000185966492</v>
      </c>
      <c r="C24" s="207">
        <v>0.2840000092983246</v>
      </c>
      <c r="D24" s="207">
        <v>-1.0299999713897705</v>
      </c>
      <c r="E24" s="207">
        <v>-1.281999945640564</v>
      </c>
      <c r="F24" s="207">
        <v>-1.3969999551773071</v>
      </c>
      <c r="G24" s="207">
        <v>-0.5989999771118164</v>
      </c>
      <c r="H24" s="207">
        <v>-0.8830000162124634</v>
      </c>
      <c r="I24" s="207">
        <v>0.1889999955892563</v>
      </c>
      <c r="J24" s="207">
        <v>1.9869999885559082</v>
      </c>
      <c r="K24" s="207">
        <v>1.6710000038146973</v>
      </c>
      <c r="L24" s="207">
        <v>3.755000114440918</v>
      </c>
      <c r="M24" s="207">
        <v>3.1649999618530273</v>
      </c>
      <c r="N24" s="207">
        <v>4.574999809265137</v>
      </c>
      <c r="O24" s="207">
        <v>4.017000198364258</v>
      </c>
      <c r="P24" s="207">
        <v>3.132999897003174</v>
      </c>
      <c r="Q24" s="207">
        <v>2.5339999198913574</v>
      </c>
      <c r="R24" s="207">
        <v>1.871000051498413</v>
      </c>
      <c r="S24" s="207">
        <v>1.8919999599456787</v>
      </c>
      <c r="T24" s="207">
        <v>1.75600004196167</v>
      </c>
      <c r="U24" s="207">
        <v>0.9559999704360962</v>
      </c>
      <c r="V24" s="207">
        <v>0.3050000071525574</v>
      </c>
      <c r="W24" s="207">
        <v>-0.17900000512599945</v>
      </c>
      <c r="X24" s="207">
        <v>-0.6620000004768372</v>
      </c>
      <c r="Y24" s="207">
        <v>-0.9980000257492065</v>
      </c>
      <c r="Z24" s="214">
        <f t="shared" si="0"/>
        <v>1.0678333354492981</v>
      </c>
      <c r="AA24" s="151">
        <v>5.460000038146973</v>
      </c>
      <c r="AB24" s="152" t="s">
        <v>487</v>
      </c>
      <c r="AC24" s="2">
        <v>22</v>
      </c>
      <c r="AD24" s="151">
        <v>-1.8589999675750732</v>
      </c>
      <c r="AE24" s="253" t="s">
        <v>210</v>
      </c>
      <c r="AF24" s="1"/>
    </row>
    <row r="25" spans="1:32" ht="11.25" customHeight="1">
      <c r="A25" s="215">
        <v>23</v>
      </c>
      <c r="B25" s="207">
        <v>-0.8299999833106995</v>
      </c>
      <c r="C25" s="207">
        <v>-0.925000011920929</v>
      </c>
      <c r="D25" s="207">
        <v>-1.88100004196167</v>
      </c>
      <c r="E25" s="207">
        <v>-3.2139999866485596</v>
      </c>
      <c r="F25" s="207">
        <v>-2.63700008392334</v>
      </c>
      <c r="G25" s="207">
        <v>-3.549999952316284</v>
      </c>
      <c r="H25" s="207">
        <v>-3.739000082015991</v>
      </c>
      <c r="I25" s="207">
        <v>0.009999999776482582</v>
      </c>
      <c r="J25" s="207">
        <v>1.409000039100647</v>
      </c>
      <c r="K25" s="207">
        <v>2.8499999046325684</v>
      </c>
      <c r="L25" s="207">
        <v>4.289999961853027</v>
      </c>
      <c r="M25" s="207">
        <v>4.795000076293945</v>
      </c>
      <c r="N25" s="207">
        <v>4.300000190734863</v>
      </c>
      <c r="O25" s="207">
        <v>4.763000011444092</v>
      </c>
      <c r="P25" s="207">
        <v>4.059000015258789</v>
      </c>
      <c r="Q25" s="207">
        <v>0.9039999842643738</v>
      </c>
      <c r="R25" s="207">
        <v>-0.7459999918937683</v>
      </c>
      <c r="S25" s="207">
        <v>-1.6180000305175781</v>
      </c>
      <c r="T25" s="207">
        <v>-0.7570000290870667</v>
      </c>
      <c r="U25" s="207">
        <v>0.020999999716877937</v>
      </c>
      <c r="V25" s="207">
        <v>-0.1679999977350235</v>
      </c>
      <c r="W25" s="207">
        <v>0.335999995470047</v>
      </c>
      <c r="X25" s="207">
        <v>0.12600000202655792</v>
      </c>
      <c r="Y25" s="207">
        <v>-2.121999979019165</v>
      </c>
      <c r="Z25" s="214">
        <f t="shared" si="0"/>
        <v>0.23650000042592487</v>
      </c>
      <c r="AA25" s="151">
        <v>5.120999813079834</v>
      </c>
      <c r="AB25" s="152" t="s">
        <v>78</v>
      </c>
      <c r="AC25" s="2">
        <v>23</v>
      </c>
      <c r="AD25" s="151">
        <v>-4.105999946594238</v>
      </c>
      <c r="AE25" s="253" t="s">
        <v>406</v>
      </c>
      <c r="AF25" s="1"/>
    </row>
    <row r="26" spans="1:32" ht="11.25" customHeight="1">
      <c r="A26" s="215">
        <v>24</v>
      </c>
      <c r="B26" s="207">
        <v>-2.2060000896453857</v>
      </c>
      <c r="C26" s="207">
        <v>-2.615000009536743</v>
      </c>
      <c r="D26" s="207">
        <v>-3.1610000133514404</v>
      </c>
      <c r="E26" s="207">
        <v>-3.2769999504089355</v>
      </c>
      <c r="F26" s="207">
        <v>-3.9170000553131104</v>
      </c>
      <c r="G26" s="207">
        <v>-3.434000015258789</v>
      </c>
      <c r="H26" s="207">
        <v>-2.5420000553131104</v>
      </c>
      <c r="I26" s="207">
        <v>1.1349999904632568</v>
      </c>
      <c r="J26" s="207">
        <v>2.3450000286102295</v>
      </c>
      <c r="K26" s="207">
        <v>2.8489999771118164</v>
      </c>
      <c r="L26" s="207">
        <v>3.3010001182556152</v>
      </c>
      <c r="M26" s="207">
        <v>3.196000099182129</v>
      </c>
      <c r="N26" s="207">
        <v>2.7960000038146973</v>
      </c>
      <c r="O26" s="207">
        <v>2.3959999084472656</v>
      </c>
      <c r="P26" s="207">
        <v>2.2920000553131104</v>
      </c>
      <c r="Q26" s="207">
        <v>2.134000062942505</v>
      </c>
      <c r="R26" s="207">
        <v>1.2929999828338623</v>
      </c>
      <c r="S26" s="207">
        <v>0.578000009059906</v>
      </c>
      <c r="T26" s="207">
        <v>-1.4809999465942383</v>
      </c>
      <c r="U26" s="207">
        <v>-2.3949999809265137</v>
      </c>
      <c r="V26" s="207">
        <v>-0.640999972820282</v>
      </c>
      <c r="W26" s="207">
        <v>-2.825000047683716</v>
      </c>
      <c r="X26" s="207">
        <v>-2.6679999828338623</v>
      </c>
      <c r="Y26" s="207">
        <v>-1.6390000581741333</v>
      </c>
      <c r="Z26" s="214">
        <f t="shared" si="0"/>
        <v>-0.35358333090941113</v>
      </c>
      <c r="AA26" s="151">
        <v>4.258999824523926</v>
      </c>
      <c r="AB26" s="152" t="s">
        <v>23</v>
      </c>
      <c r="AC26" s="2">
        <v>24</v>
      </c>
      <c r="AD26" s="151">
        <v>-4.074999809265137</v>
      </c>
      <c r="AE26" s="253" t="s">
        <v>488</v>
      </c>
      <c r="AF26" s="1"/>
    </row>
    <row r="27" spans="1:32" ht="11.25" customHeight="1">
      <c r="A27" s="215">
        <v>25</v>
      </c>
      <c r="B27" s="207">
        <v>-2.23799991607666</v>
      </c>
      <c r="C27" s="207">
        <v>-2.993000030517578</v>
      </c>
      <c r="D27" s="207">
        <v>-3.4030001163482666</v>
      </c>
      <c r="E27" s="207">
        <v>-3.7179999351501465</v>
      </c>
      <c r="F27" s="207">
        <v>-3.812999963760376</v>
      </c>
      <c r="G27" s="207">
        <v>-3.7809998989105225</v>
      </c>
      <c r="H27" s="207">
        <v>-3.7290000915527344</v>
      </c>
      <c r="I27" s="207">
        <v>-0.335999995470047</v>
      </c>
      <c r="J27" s="207">
        <v>1.6929999589920044</v>
      </c>
      <c r="K27" s="207">
        <v>5.618000030517578</v>
      </c>
      <c r="L27" s="207">
        <v>5.068999767303467</v>
      </c>
      <c r="M27" s="207">
        <v>4.699999809265137</v>
      </c>
      <c r="N27" s="207">
        <v>4.458000183105469</v>
      </c>
      <c r="O27" s="207">
        <v>4.752999782562256</v>
      </c>
      <c r="P27" s="207">
        <v>3.2699999809265137</v>
      </c>
      <c r="Q27" s="207">
        <v>1.7760000228881836</v>
      </c>
      <c r="R27" s="207">
        <v>0.4309999942779541</v>
      </c>
      <c r="S27" s="207">
        <v>-0.1679999977350235</v>
      </c>
      <c r="T27" s="207">
        <v>0</v>
      </c>
      <c r="U27" s="207">
        <v>2.322999954223633</v>
      </c>
      <c r="V27" s="207">
        <v>2.5439999103546143</v>
      </c>
      <c r="W27" s="207">
        <v>1.125</v>
      </c>
      <c r="X27" s="207">
        <v>0.1679999977350235</v>
      </c>
      <c r="Y27" s="207">
        <v>1.9129999876022339</v>
      </c>
      <c r="Z27" s="214">
        <f t="shared" si="0"/>
        <v>0.6525833097596964</v>
      </c>
      <c r="AA27" s="151">
        <v>6.038000106811523</v>
      </c>
      <c r="AB27" s="152" t="s">
        <v>142</v>
      </c>
      <c r="AC27" s="2">
        <v>25</v>
      </c>
      <c r="AD27" s="151">
        <v>-4.210999965667725</v>
      </c>
      <c r="AE27" s="253" t="s">
        <v>489</v>
      </c>
      <c r="AF27" s="1"/>
    </row>
    <row r="28" spans="1:32" ht="11.25" customHeight="1">
      <c r="A28" s="215">
        <v>26</v>
      </c>
      <c r="B28" s="207">
        <v>1.7350000143051147</v>
      </c>
      <c r="C28" s="207">
        <v>0.5040000081062317</v>
      </c>
      <c r="D28" s="207">
        <v>-0.15800000727176666</v>
      </c>
      <c r="E28" s="207">
        <v>0.5040000081062317</v>
      </c>
      <c r="F28" s="207">
        <v>0.12600000202655792</v>
      </c>
      <c r="G28" s="207">
        <v>-0.5879999995231628</v>
      </c>
      <c r="H28" s="207">
        <v>-1.2400000095367432</v>
      </c>
      <c r="I28" s="207">
        <v>0.009999999776482582</v>
      </c>
      <c r="J28" s="207">
        <v>1.996999979019165</v>
      </c>
      <c r="K28" s="207">
        <v>3.1540000438690186</v>
      </c>
      <c r="L28" s="207">
        <v>4.489999771118164</v>
      </c>
      <c r="M28" s="207">
        <v>2.4800000190734863</v>
      </c>
      <c r="N28" s="207">
        <v>1.9229999780654907</v>
      </c>
      <c r="O28" s="207">
        <v>1.9859999418258667</v>
      </c>
      <c r="P28" s="207">
        <v>1.093000054359436</v>
      </c>
      <c r="Q28" s="207">
        <v>0.1679999977350235</v>
      </c>
      <c r="R28" s="207">
        <v>-1.0820000171661377</v>
      </c>
      <c r="S28" s="207">
        <v>-1.3660000562667847</v>
      </c>
      <c r="T28" s="207">
        <v>-1.7960000038146973</v>
      </c>
      <c r="U28" s="207">
        <v>-1.680999994277954</v>
      </c>
      <c r="V28" s="207">
        <v>-2.0480000972747803</v>
      </c>
      <c r="W28" s="207">
        <v>-2.0380001068115234</v>
      </c>
      <c r="X28" s="207">
        <v>-2.5</v>
      </c>
      <c r="Y28" s="207">
        <v>-2.878000020980835</v>
      </c>
      <c r="Z28" s="214">
        <f t="shared" si="0"/>
        <v>0.11645831268591185</v>
      </c>
      <c r="AA28" s="151">
        <v>4.701000213623047</v>
      </c>
      <c r="AB28" s="152" t="s">
        <v>490</v>
      </c>
      <c r="AC28" s="2">
        <v>26</v>
      </c>
      <c r="AD28" s="151">
        <v>-2.993000030517578</v>
      </c>
      <c r="AE28" s="253" t="s">
        <v>491</v>
      </c>
      <c r="AF28" s="1"/>
    </row>
    <row r="29" spans="1:32" ht="11.25" customHeight="1">
      <c r="A29" s="215">
        <v>27</v>
      </c>
      <c r="B29" s="207">
        <v>-3.4760000705718994</v>
      </c>
      <c r="C29" s="207">
        <v>-4.431000232696533</v>
      </c>
      <c r="D29" s="207">
        <v>-4.925000190734863</v>
      </c>
      <c r="E29" s="207">
        <v>-2.1110000610351562</v>
      </c>
      <c r="F29" s="207">
        <v>-2.174999952316284</v>
      </c>
      <c r="G29" s="207">
        <v>-2.0799999237060547</v>
      </c>
      <c r="H29" s="207">
        <v>-2.1640000343322754</v>
      </c>
      <c r="I29" s="207">
        <v>-0.7459999918937683</v>
      </c>
      <c r="J29" s="207">
        <v>0.7670000195503235</v>
      </c>
      <c r="K29" s="207">
        <v>1.649999976158142</v>
      </c>
      <c r="L29" s="207">
        <v>3.0910000801086426</v>
      </c>
      <c r="M29" s="207">
        <v>2.3540000915527344</v>
      </c>
      <c r="N29" s="207">
        <v>1.74399995803833</v>
      </c>
      <c r="O29" s="207">
        <v>1.4709999561309814</v>
      </c>
      <c r="P29" s="207">
        <v>1.2289999723434448</v>
      </c>
      <c r="Q29" s="207">
        <v>0.578000009059906</v>
      </c>
      <c r="R29" s="207">
        <v>-0.24199999868869781</v>
      </c>
      <c r="S29" s="207">
        <v>-0.3889999985694885</v>
      </c>
      <c r="T29" s="207">
        <v>-0.7879999876022339</v>
      </c>
      <c r="U29" s="207">
        <v>-1.1239999532699585</v>
      </c>
      <c r="V29" s="207">
        <v>-1.4290000200271606</v>
      </c>
      <c r="W29" s="207">
        <v>-1.9539999961853027</v>
      </c>
      <c r="X29" s="207">
        <v>-1.9850000143051147</v>
      </c>
      <c r="Y29" s="207">
        <v>-2.2690000534057617</v>
      </c>
      <c r="Z29" s="214">
        <f t="shared" si="0"/>
        <v>-0.8085000173499187</v>
      </c>
      <c r="AA29" s="151">
        <v>3.111999988555908</v>
      </c>
      <c r="AB29" s="152" t="s">
        <v>475</v>
      </c>
      <c r="AC29" s="2">
        <v>27</v>
      </c>
      <c r="AD29" s="151">
        <v>-5.133999824523926</v>
      </c>
      <c r="AE29" s="253" t="s">
        <v>492</v>
      </c>
      <c r="AF29" s="1"/>
    </row>
    <row r="30" spans="1:32" ht="11.25" customHeight="1">
      <c r="A30" s="215">
        <v>28</v>
      </c>
      <c r="B30" s="207">
        <v>-1.7649999856948853</v>
      </c>
      <c r="C30" s="207">
        <v>-2.1110000610351562</v>
      </c>
      <c r="D30" s="207">
        <v>-2.3429999351501465</v>
      </c>
      <c r="E30" s="207">
        <v>-2.3949999809265137</v>
      </c>
      <c r="F30" s="207">
        <v>-2.437000036239624</v>
      </c>
      <c r="G30" s="207">
        <v>-2.3949999809265137</v>
      </c>
      <c r="H30" s="207">
        <v>-2.8469998836517334</v>
      </c>
      <c r="I30" s="207">
        <v>-2.0169999599456787</v>
      </c>
      <c r="J30" s="207">
        <v>-0.3889999985694885</v>
      </c>
      <c r="K30" s="207">
        <v>1.218999981880188</v>
      </c>
      <c r="L30" s="207">
        <v>1.9869999885559082</v>
      </c>
      <c r="M30" s="207">
        <v>2.427999973297119</v>
      </c>
      <c r="N30" s="207">
        <v>1.5240000486373901</v>
      </c>
      <c r="O30" s="207">
        <v>1.3559999465942383</v>
      </c>
      <c r="P30" s="207">
        <v>1.0609999895095825</v>
      </c>
      <c r="Q30" s="207">
        <v>0.36800000071525574</v>
      </c>
      <c r="R30" s="207">
        <v>-0.1889999955892563</v>
      </c>
      <c r="S30" s="207">
        <v>-0.671999990940094</v>
      </c>
      <c r="T30" s="207">
        <v>-0.8299999833106995</v>
      </c>
      <c r="U30" s="207">
        <v>-1.1449999809265137</v>
      </c>
      <c r="V30" s="207">
        <v>-1.5230000019073486</v>
      </c>
      <c r="W30" s="207">
        <v>-2.1110000610351562</v>
      </c>
      <c r="X30" s="207">
        <v>-4.043000221252441</v>
      </c>
      <c r="Y30" s="207">
        <v>-4.672999858856201</v>
      </c>
      <c r="Z30" s="214">
        <f t="shared" si="0"/>
        <v>-0.9975833327819904</v>
      </c>
      <c r="AA30" s="151">
        <v>2.9860000610351562</v>
      </c>
      <c r="AB30" s="152" t="s">
        <v>481</v>
      </c>
      <c r="AC30" s="2">
        <v>28</v>
      </c>
      <c r="AD30" s="151">
        <v>-4.798999786376953</v>
      </c>
      <c r="AE30" s="253" t="s">
        <v>46</v>
      </c>
      <c r="AF30" s="1"/>
    </row>
    <row r="31" spans="1:32" ht="11.25" customHeight="1">
      <c r="A31" s="215">
        <v>29</v>
      </c>
      <c r="B31" s="207">
        <v>-5.574999809265137</v>
      </c>
      <c r="C31" s="207">
        <v>-5.480999946594238</v>
      </c>
      <c r="D31" s="207">
        <v>-5.51200008392334</v>
      </c>
      <c r="E31" s="207">
        <v>-5.752999782562256</v>
      </c>
      <c r="F31" s="207">
        <v>-6.2779998779296875</v>
      </c>
      <c r="G31" s="207">
        <v>-6.39300012588501</v>
      </c>
      <c r="H31" s="207">
        <v>-6.131999969482422</v>
      </c>
      <c r="I31" s="207">
        <v>-3.5920000076293945</v>
      </c>
      <c r="J31" s="207">
        <v>-0.5889999866485596</v>
      </c>
      <c r="K31" s="207">
        <v>2.007999897003174</v>
      </c>
      <c r="L31" s="207">
        <v>3.3440001010894775</v>
      </c>
      <c r="M31" s="207">
        <v>3.2920000553131104</v>
      </c>
      <c r="N31" s="207">
        <v>2.744999885559082</v>
      </c>
      <c r="O31" s="207">
        <v>3.187000036239624</v>
      </c>
      <c r="P31" s="207">
        <v>2.703000068664551</v>
      </c>
      <c r="Q31" s="207">
        <v>2.009000062942505</v>
      </c>
      <c r="R31" s="207">
        <v>-1.8600000143051147</v>
      </c>
      <c r="S31" s="207">
        <v>-2.890000104904175</v>
      </c>
      <c r="T31" s="207">
        <v>-3.068000078201294</v>
      </c>
      <c r="U31" s="207">
        <v>-2.8480000495910645</v>
      </c>
      <c r="V31" s="207">
        <v>-3.4149999618530273</v>
      </c>
      <c r="W31" s="207">
        <v>-3.877000093460083</v>
      </c>
      <c r="X31" s="207">
        <v>-3.940999984741211</v>
      </c>
      <c r="Y31" s="207">
        <v>-3.635999917984009</v>
      </c>
      <c r="Z31" s="214">
        <f t="shared" si="0"/>
        <v>-2.1479999870061874</v>
      </c>
      <c r="AA31" s="151">
        <v>4.050000190734863</v>
      </c>
      <c r="AB31" s="152" t="s">
        <v>303</v>
      </c>
      <c r="AC31" s="2">
        <v>29</v>
      </c>
      <c r="AD31" s="151">
        <v>-6.519000053405762</v>
      </c>
      <c r="AE31" s="253" t="s">
        <v>61</v>
      </c>
      <c r="AF31" s="1"/>
    </row>
    <row r="32" spans="1:32" ht="11.25" customHeight="1">
      <c r="A32" s="215">
        <v>30</v>
      </c>
      <c r="B32" s="207">
        <v>-3.572999954223633</v>
      </c>
      <c r="C32" s="207">
        <v>-4.077000141143799</v>
      </c>
      <c r="D32" s="207">
        <v>-3.9830000400543213</v>
      </c>
      <c r="E32" s="207">
        <v>-4.445000171661377</v>
      </c>
      <c r="F32" s="207">
        <v>-4.738999843597412</v>
      </c>
      <c r="G32" s="207">
        <v>-5.043000221252441</v>
      </c>
      <c r="H32" s="207">
        <v>-5.105999946594238</v>
      </c>
      <c r="I32" s="207">
        <v>-1.7450000047683716</v>
      </c>
      <c r="J32" s="207">
        <v>2.1679999828338623</v>
      </c>
      <c r="K32" s="207">
        <v>2.63100004196167</v>
      </c>
      <c r="L32" s="207">
        <v>4.39900016784668</v>
      </c>
      <c r="M32" s="207">
        <v>4.051000118255615</v>
      </c>
      <c r="N32" s="207">
        <v>3.4509999752044678</v>
      </c>
      <c r="O32" s="207">
        <v>3.061000108718872</v>
      </c>
      <c r="P32" s="207">
        <v>0.9679999947547913</v>
      </c>
      <c r="Q32" s="207">
        <v>-0.22100000083446503</v>
      </c>
      <c r="R32" s="207">
        <v>-1.2829999923706055</v>
      </c>
      <c r="S32" s="207">
        <v>-1.7339999675750732</v>
      </c>
      <c r="T32" s="207">
        <v>-1.5449999570846558</v>
      </c>
      <c r="U32" s="207">
        <v>-1.5870000123977661</v>
      </c>
      <c r="V32" s="207">
        <v>-1.5870000123977661</v>
      </c>
      <c r="W32" s="207">
        <v>-1.0199999809265137</v>
      </c>
      <c r="X32" s="207">
        <v>-1.8919999599456787</v>
      </c>
      <c r="Y32" s="207">
        <v>-0.8830000162124634</v>
      </c>
      <c r="Z32" s="214">
        <f t="shared" si="0"/>
        <v>-0.9889166597276926</v>
      </c>
      <c r="AA32" s="151">
        <v>4.63100004196167</v>
      </c>
      <c r="AB32" s="152" t="s">
        <v>449</v>
      </c>
      <c r="AC32" s="2">
        <v>30</v>
      </c>
      <c r="AD32" s="151">
        <v>-5.27400016784668</v>
      </c>
      <c r="AE32" s="253" t="s">
        <v>493</v>
      </c>
      <c r="AF32" s="1"/>
    </row>
    <row r="33" spans="1:32" ht="11.25" customHeight="1">
      <c r="A33" s="215">
        <v>31</v>
      </c>
      <c r="B33" s="207">
        <v>0.17900000512599945</v>
      </c>
      <c r="C33" s="207">
        <v>0.03200000151991844</v>
      </c>
      <c r="D33" s="207">
        <v>-0.5989999771118164</v>
      </c>
      <c r="E33" s="207">
        <v>-0.6200000047683716</v>
      </c>
      <c r="F33" s="207">
        <v>-0.9039999842643738</v>
      </c>
      <c r="G33" s="207">
        <v>-1.565999984741211</v>
      </c>
      <c r="H33" s="207">
        <v>-3.447000026702881</v>
      </c>
      <c r="I33" s="207">
        <v>-0.3889999985694885</v>
      </c>
      <c r="J33" s="207">
        <v>1.031000018119812</v>
      </c>
      <c r="K33" s="207">
        <v>1.3669999837875366</v>
      </c>
      <c r="L33" s="207">
        <v>1.6829999685287476</v>
      </c>
      <c r="M33" s="207">
        <v>2.303999900817871</v>
      </c>
      <c r="N33" s="207">
        <v>2.125</v>
      </c>
      <c r="O33" s="207">
        <v>1.7359999418258667</v>
      </c>
      <c r="P33" s="207">
        <v>1.5779999494552612</v>
      </c>
      <c r="Q33" s="207">
        <v>0.6629999876022339</v>
      </c>
      <c r="R33" s="207">
        <v>-1.0509999990463257</v>
      </c>
      <c r="S33" s="207">
        <v>-2.4700000286102295</v>
      </c>
      <c r="T33" s="207">
        <v>-2.0179998874664307</v>
      </c>
      <c r="U33" s="207">
        <v>-2.7119998931884766</v>
      </c>
      <c r="V33" s="207">
        <v>-3.069000005722046</v>
      </c>
      <c r="W33" s="207">
        <v>-3.615000009536743</v>
      </c>
      <c r="X33" s="207">
        <v>-3.9619998931884766</v>
      </c>
      <c r="Y33" s="207">
        <v>-3.8459999561309814</v>
      </c>
      <c r="Z33" s="214">
        <f t="shared" si="0"/>
        <v>-0.7320833288443586</v>
      </c>
      <c r="AA33" s="151">
        <v>2.734999895095825</v>
      </c>
      <c r="AB33" s="152" t="s">
        <v>494</v>
      </c>
      <c r="AC33" s="2">
        <v>31</v>
      </c>
      <c r="AD33" s="151">
        <v>-4.223999977111816</v>
      </c>
      <c r="AE33" s="253" t="s">
        <v>116</v>
      </c>
      <c r="AF33" s="1"/>
    </row>
    <row r="34" spans="1:32" ht="15" customHeight="1">
      <c r="A34" s="216" t="s">
        <v>65</v>
      </c>
      <c r="B34" s="217">
        <f aca="true" t="shared" si="1" ref="B34:Q34">AVERAGE(B3:B33)</f>
        <v>-0.8365483937724945</v>
      </c>
      <c r="C34" s="217">
        <f t="shared" si="1"/>
        <v>-1.078096800153294</v>
      </c>
      <c r="D34" s="217">
        <f t="shared" si="1"/>
        <v>-1.3735161515012864</v>
      </c>
      <c r="E34" s="217">
        <f t="shared" si="1"/>
        <v>-1.405032254034473</v>
      </c>
      <c r="F34" s="217">
        <f t="shared" si="1"/>
        <v>-1.6012903108231482</v>
      </c>
      <c r="G34" s="217">
        <f t="shared" si="1"/>
        <v>-1.5260322677993006</v>
      </c>
      <c r="H34" s="217">
        <f t="shared" si="1"/>
        <v>-1.5855161312126345</v>
      </c>
      <c r="I34" s="217">
        <f t="shared" si="1"/>
        <v>0.7740967794051093</v>
      </c>
      <c r="J34" s="217">
        <f t="shared" si="1"/>
        <v>3.0547096767733173</v>
      </c>
      <c r="K34" s="217">
        <f t="shared" si="1"/>
        <v>4.26380641037418</v>
      </c>
      <c r="L34" s="217">
        <f t="shared" si="1"/>
        <v>4.9984838789509185</v>
      </c>
      <c r="M34" s="217">
        <f t="shared" si="1"/>
        <v>4.766838683236029</v>
      </c>
      <c r="N34" s="217">
        <f t="shared" si="1"/>
        <v>4.459161355610816</v>
      </c>
      <c r="O34" s="217">
        <f t="shared" si="1"/>
        <v>4.184612904825518</v>
      </c>
      <c r="P34" s="217">
        <f t="shared" si="1"/>
        <v>3.403064518205581</v>
      </c>
      <c r="Q34" s="217">
        <f t="shared" si="1"/>
        <v>2.1423225967634107</v>
      </c>
      <c r="R34" s="217">
        <f>AVERAGE(R3:R33)</f>
        <v>0.7305806512313504</v>
      </c>
      <c r="S34" s="217">
        <f aca="true" t="shared" si="2" ref="S34:Y34">AVERAGE(S3:S33)</f>
        <v>0.0704838796969383</v>
      </c>
      <c r="T34" s="217">
        <f t="shared" si="2"/>
        <v>-0.0791935374539706</v>
      </c>
      <c r="U34" s="217">
        <f t="shared" si="2"/>
        <v>-0.03841935332504011</v>
      </c>
      <c r="V34" s="217">
        <f t="shared" si="2"/>
        <v>-0.29590322413752157</v>
      </c>
      <c r="W34" s="217">
        <f t="shared" si="2"/>
        <v>-0.6482903346900017</v>
      </c>
      <c r="X34" s="217">
        <f t="shared" si="2"/>
        <v>-0.8869032206073884</v>
      </c>
      <c r="Y34" s="217">
        <f t="shared" si="2"/>
        <v>-0.9752580653275212</v>
      </c>
      <c r="Z34" s="217">
        <f>AVERAGE(B3:Y33)</f>
        <v>0.854923387093129</v>
      </c>
      <c r="AA34" s="218">
        <f>(AVERAGE(最高))</f>
        <v>5.709903224822013</v>
      </c>
      <c r="AB34" s="219"/>
      <c r="AC34" s="220"/>
      <c r="AD34" s="218">
        <f>(AVERAGE(最低))</f>
        <v>-2.901516103215756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12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28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11.390000343322754</v>
      </c>
      <c r="C46" s="3">
        <v>2</v>
      </c>
      <c r="D46" s="159" t="s">
        <v>475</v>
      </c>
      <c r="E46" s="197"/>
      <c r="F46" s="156"/>
      <c r="G46" s="157">
        <f>MIN(最低)</f>
        <v>-6.519000053405762</v>
      </c>
      <c r="H46" s="3">
        <v>29</v>
      </c>
      <c r="I46" s="255" t="s">
        <v>61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495</v>
      </c>
      <c r="B1" s="5"/>
      <c r="C1" s="6"/>
      <c r="D1" s="6"/>
      <c r="E1" s="6"/>
      <c r="F1" s="6"/>
      <c r="G1" s="6"/>
      <c r="H1" s="5"/>
      <c r="I1" s="177">
        <f>'1月'!Z1</f>
        <v>2005</v>
      </c>
      <c r="J1" s="176" t="s">
        <v>2</v>
      </c>
      <c r="K1" s="175" t="str">
        <f>("（平成"&amp;TEXT((I1-1988),"0")&amp;"年）")</f>
        <v>（平成17年）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496</v>
      </c>
      <c r="C3" s="15" t="s">
        <v>497</v>
      </c>
      <c r="D3" s="15" t="s">
        <v>498</v>
      </c>
      <c r="E3" s="15" t="s">
        <v>499</v>
      </c>
      <c r="F3" s="15" t="s">
        <v>500</v>
      </c>
      <c r="G3" s="15" t="s">
        <v>501</v>
      </c>
      <c r="H3" s="15" t="s">
        <v>502</v>
      </c>
      <c r="I3" s="15" t="s">
        <v>503</v>
      </c>
      <c r="J3" s="15" t="s">
        <v>504</v>
      </c>
      <c r="K3" s="15" t="s">
        <v>505</v>
      </c>
      <c r="L3" s="15" t="s">
        <v>506</v>
      </c>
      <c r="M3" s="16" t="s">
        <v>507</v>
      </c>
      <c r="N3" s="7"/>
    </row>
    <row r="4" spans="1:14" ht="18" customHeight="1">
      <c r="A4" s="17" t="s">
        <v>508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-0.29250001317511004</v>
      </c>
      <c r="C5" s="23">
        <f>'2月'!Z3</f>
        <v>-1.0857083232452471</v>
      </c>
      <c r="D5" s="23">
        <f>'3月'!Z3</f>
        <v>0.11345832049846649</v>
      </c>
      <c r="E5" s="23">
        <f>'4月'!Z3</f>
        <v>4.810374990726511</v>
      </c>
      <c r="F5" s="23">
        <f>'5月'!Z3</f>
        <v>16.601249893506367</v>
      </c>
      <c r="G5" s="23">
        <f>'6月'!Z3</f>
        <v>17.764583309491474</v>
      </c>
      <c r="H5" s="23">
        <f>'7月'!Z3</f>
        <v>21.87791657447815</v>
      </c>
      <c r="I5" s="23">
        <f>'8月'!Z3</f>
        <v>24.49375009536743</v>
      </c>
      <c r="J5" s="23">
        <f>'9月'!Z3</f>
        <v>21.271249930063885</v>
      </c>
      <c r="K5" s="23">
        <f>'10月'!Z3</f>
        <v>18.639166752497356</v>
      </c>
      <c r="L5" s="23">
        <f>'11月'!Z3</f>
        <v>7.793250024318695</v>
      </c>
      <c r="M5" s="24">
        <f>'12月'!Z3</f>
        <v>3.1018333015963435</v>
      </c>
      <c r="N5" s="7"/>
    </row>
    <row r="6" spans="1:14" ht="18" customHeight="1">
      <c r="A6" s="25">
        <v>2</v>
      </c>
      <c r="B6" s="26">
        <f>'1月'!Z4</f>
        <v>-1.9241250058015187</v>
      </c>
      <c r="C6" s="27">
        <f>'2月'!Z4</f>
        <v>-1.223750000198682</v>
      </c>
      <c r="D6" s="27">
        <f>'3月'!Z4</f>
        <v>-0.3681666534394026</v>
      </c>
      <c r="E6" s="27">
        <f>'4月'!Z4</f>
        <v>6.374125003814697</v>
      </c>
      <c r="F6" s="27">
        <f>'5月'!Z4</f>
        <v>16.18916666507721</v>
      </c>
      <c r="G6" s="27">
        <f>'6月'!Z4</f>
        <v>16.65333350499471</v>
      </c>
      <c r="H6" s="27">
        <f>'7月'!Z4</f>
        <v>19.97208325068156</v>
      </c>
      <c r="I6" s="27">
        <f>'8月'!Z4</f>
        <v>25.033750136693318</v>
      </c>
      <c r="J6" s="27">
        <f>'9月'!Z4</f>
        <v>24.675416787465412</v>
      </c>
      <c r="K6" s="27">
        <f>'10月'!Z4</f>
        <v>21.77500017484029</v>
      </c>
      <c r="L6" s="27">
        <f>'11月'!Z4</f>
        <v>10.058333297570547</v>
      </c>
      <c r="M6" s="28">
        <f>'12月'!Z4</f>
        <v>5.730791687965393</v>
      </c>
      <c r="N6" s="7"/>
    </row>
    <row r="7" spans="1:14" ht="18" customHeight="1">
      <c r="A7" s="25">
        <v>3</v>
      </c>
      <c r="B7" s="26">
        <f>'1月'!Z5</f>
        <v>2.5494166860977807</v>
      </c>
      <c r="C7" s="27">
        <f>'2月'!Z5</f>
        <v>-0.48770835312704247</v>
      </c>
      <c r="D7" s="27">
        <f>'3月'!Z5</f>
        <v>0.744124997407198</v>
      </c>
      <c r="E7" s="27">
        <f>'4月'!Z5</f>
        <v>10.75962499777476</v>
      </c>
      <c r="F7" s="27">
        <f>'5月'!Z5</f>
        <v>12.818333268165588</v>
      </c>
      <c r="G7" s="27">
        <f>'6月'!Z5</f>
        <v>15.7549999554952</v>
      </c>
      <c r="H7" s="27">
        <f>'7月'!Z5</f>
        <v>16.825416564941406</v>
      </c>
      <c r="I7" s="27">
        <f>'8月'!Z5</f>
        <v>25.169583320617676</v>
      </c>
      <c r="J7" s="27">
        <f>'9月'!Z5</f>
        <v>24.635833263397217</v>
      </c>
      <c r="K7" s="27">
        <f>'10月'!Z5</f>
        <v>17.62541659673055</v>
      </c>
      <c r="L7" s="27">
        <f>'11月'!Z5</f>
        <v>11.99583331743876</v>
      </c>
      <c r="M7" s="28">
        <f>'12月'!Z5</f>
        <v>2.873958319813634</v>
      </c>
      <c r="N7" s="7"/>
    </row>
    <row r="8" spans="1:14" ht="18" customHeight="1">
      <c r="A8" s="25">
        <v>4</v>
      </c>
      <c r="B8" s="26">
        <f>'1月'!Z6</f>
        <v>5.422499962771933</v>
      </c>
      <c r="C8" s="27">
        <f>'2月'!Z6</f>
        <v>0.31462497760852176</v>
      </c>
      <c r="D8" s="27">
        <f>'3月'!Z6</f>
        <v>-0.47912500651242834</v>
      </c>
      <c r="E8" s="27">
        <f>'4月'!Z6</f>
        <v>3.00041666906327</v>
      </c>
      <c r="F8" s="27">
        <f>'5月'!Z6</f>
        <v>15.28374985853831</v>
      </c>
      <c r="G8" s="27">
        <f>'6月'!Z6</f>
        <v>14.244166572888693</v>
      </c>
      <c r="H8" s="27">
        <f>'7月'!Z6</f>
        <v>17.612500031789143</v>
      </c>
      <c r="I8" s="27">
        <f>'8月'!Z6</f>
        <v>25.277083317438763</v>
      </c>
      <c r="J8" s="27">
        <f>'9月'!Z6</f>
        <v>21.93749992052714</v>
      </c>
      <c r="K8" s="27">
        <f>'10月'!Z6</f>
        <v>16.25166662534078</v>
      </c>
      <c r="L8" s="27">
        <f>'11月'!Z6</f>
        <v>11.740000049273172</v>
      </c>
      <c r="M8" s="28">
        <f>'12月'!Z6</f>
        <v>2.547000045577685</v>
      </c>
      <c r="N8" s="7"/>
    </row>
    <row r="9" spans="1:14" ht="18" customHeight="1">
      <c r="A9" s="25">
        <v>5</v>
      </c>
      <c r="B9" s="26">
        <f>'1月'!Z7</f>
        <v>-0.7783333460489908</v>
      </c>
      <c r="C9" s="27">
        <f>'2月'!Z7</f>
        <v>1.1206250097602606</v>
      </c>
      <c r="D9" s="27">
        <f>'3月'!Z7</f>
        <v>0.09320833347737789</v>
      </c>
      <c r="E9" s="27">
        <f>'4月'!Z7</f>
        <v>6.5905833269159</v>
      </c>
      <c r="F9" s="27">
        <f>'5月'!Z7</f>
        <v>11.466666519641876</v>
      </c>
      <c r="G9" s="27">
        <f>'6月'!Z7</f>
        <v>15.975833296775818</v>
      </c>
      <c r="H9" s="27">
        <f>'7月'!Z7</f>
        <v>20.09666673342387</v>
      </c>
      <c r="I9" s="27">
        <f>'8月'!Z7</f>
        <v>25.40874989827474</v>
      </c>
      <c r="J9" s="27">
        <f>'9月'!Z7</f>
        <v>20.859583218892414</v>
      </c>
      <c r="K9" s="27">
        <f>'10月'!Z7</f>
        <v>16.265416701634724</v>
      </c>
      <c r="L9" s="27">
        <f>'11月'!Z7</f>
        <v>11.661666631698608</v>
      </c>
      <c r="M9" s="28">
        <f>'12月'!Z7</f>
        <v>2.2520833366240063</v>
      </c>
      <c r="N9" s="7"/>
    </row>
    <row r="10" spans="1:14" ht="18" customHeight="1">
      <c r="A10" s="25">
        <v>6</v>
      </c>
      <c r="B10" s="26">
        <f>'1月'!Z8</f>
        <v>0.8946250081062317</v>
      </c>
      <c r="C10" s="27">
        <f>'2月'!Z8</f>
        <v>0.1629999919484059</v>
      </c>
      <c r="D10" s="27">
        <f>'3月'!Z8</f>
        <v>-1.2475833433369796</v>
      </c>
      <c r="E10" s="27">
        <f>'4月'!Z8</f>
        <v>15.888125121593475</v>
      </c>
      <c r="F10" s="27">
        <f>'5月'!Z8</f>
        <v>8.889166673024496</v>
      </c>
      <c r="G10" s="27">
        <f>'6月'!Z8</f>
        <v>16.021249930063885</v>
      </c>
      <c r="H10" s="27">
        <f>'7月'!Z8</f>
        <v>19.132499933242798</v>
      </c>
      <c r="I10" s="27">
        <f>'8月'!Z8</f>
        <v>25.979999780654907</v>
      </c>
      <c r="J10" s="27">
        <f>'9月'!Z8</f>
        <v>21.64916666348775</v>
      </c>
      <c r="K10" s="27">
        <f>'10月'!Z8</f>
        <v>15.716250022252401</v>
      </c>
      <c r="L10" s="27">
        <f>'11月'!Z8</f>
        <v>12.056249976158142</v>
      </c>
      <c r="M10" s="28">
        <f>'12月'!Z8</f>
        <v>2.9428750115136304</v>
      </c>
      <c r="N10" s="7"/>
    </row>
    <row r="11" spans="1:14" ht="18" customHeight="1">
      <c r="A11" s="25">
        <v>7</v>
      </c>
      <c r="B11" s="26">
        <f>'1月'!Z9</f>
        <v>4.227583318948746</v>
      </c>
      <c r="C11" s="27">
        <f>'2月'!Z9</f>
        <v>1.3517916748921077</v>
      </c>
      <c r="D11" s="27">
        <f>'3月'!Z9</f>
        <v>0.1342916808401545</v>
      </c>
      <c r="E11" s="27">
        <f>'4月'!Z9</f>
        <v>16.43499990304311</v>
      </c>
      <c r="F11" s="27">
        <f>'5月'!Z9</f>
        <v>11.411666790644327</v>
      </c>
      <c r="G11" s="27">
        <f>'6月'!Z9</f>
        <v>14.767916639645895</v>
      </c>
      <c r="H11" s="27">
        <f>'7月'!Z9</f>
        <v>20.78291670481364</v>
      </c>
      <c r="I11" s="27">
        <f>'8月'!Z9</f>
        <v>26.482083161671955</v>
      </c>
      <c r="J11" s="27">
        <f>'9月'!Z9</f>
        <v>23.96875007947286</v>
      </c>
      <c r="K11" s="27">
        <f>'10月'!Z9</f>
        <v>17.37500007947286</v>
      </c>
      <c r="L11" s="27">
        <f>'11月'!Z9</f>
        <v>13.87583335240682</v>
      </c>
      <c r="M11" s="28">
        <f>'12月'!Z9</f>
        <v>2.5690833488479257</v>
      </c>
      <c r="N11" s="7"/>
    </row>
    <row r="12" spans="1:14" ht="18" customHeight="1">
      <c r="A12" s="25">
        <v>8</v>
      </c>
      <c r="B12" s="26">
        <f>'1月'!Z10</f>
        <v>-0.15249997253219286</v>
      </c>
      <c r="C12" s="27">
        <f>'2月'!Z10</f>
        <v>0.6296666685181359</v>
      </c>
      <c r="D12" s="27">
        <f>'3月'!Z10</f>
        <v>4.6420833542943</v>
      </c>
      <c r="E12" s="27">
        <f>'4月'!Z10</f>
        <v>14.155583302179972</v>
      </c>
      <c r="F12" s="27">
        <f>'5月'!Z10</f>
        <v>10.185125013192495</v>
      </c>
      <c r="G12" s="27">
        <f>'6月'!Z10</f>
        <v>16.136666814486187</v>
      </c>
      <c r="H12" s="27">
        <f>'7月'!Z10</f>
        <v>18.220416744550068</v>
      </c>
      <c r="I12" s="27">
        <f>'8月'!Z10</f>
        <v>23.899583260218304</v>
      </c>
      <c r="J12" s="27">
        <f>'9月'!Z10</f>
        <v>24.291666666666668</v>
      </c>
      <c r="K12" s="27">
        <f>'10月'!Z10</f>
        <v>20.290000041325886</v>
      </c>
      <c r="L12" s="27">
        <f>'11月'!Z10</f>
        <v>10.322416583697</v>
      </c>
      <c r="M12" s="28">
        <f>'12月'!Z10</f>
        <v>3.054541672890385</v>
      </c>
      <c r="N12" s="7"/>
    </row>
    <row r="13" spans="1:14" ht="18" customHeight="1">
      <c r="A13" s="25">
        <v>9</v>
      </c>
      <c r="B13" s="26">
        <f>'1月'!Z11</f>
        <v>-0.16775002082188925</v>
      </c>
      <c r="C13" s="27">
        <f>'2月'!Z11</f>
        <v>3.0156249751647315</v>
      </c>
      <c r="D13" s="27">
        <f>'3月'!Z11</f>
        <v>4.919999977573752</v>
      </c>
      <c r="E13" s="27">
        <f>'4月'!Z11</f>
        <v>8.403791666030884</v>
      </c>
      <c r="F13" s="27">
        <f>'5月'!Z11</f>
        <v>13.93499986330668</v>
      </c>
      <c r="G13" s="27">
        <f>'6月'!Z11</f>
        <v>17.988750060399372</v>
      </c>
      <c r="H13" s="27">
        <f>'7月'!Z11</f>
        <v>17.788750012715656</v>
      </c>
      <c r="I13" s="27">
        <f>'8月'!Z11</f>
        <v>22.991250197092693</v>
      </c>
      <c r="J13" s="27">
        <f>'9月'!Z11</f>
        <v>20.061249891916912</v>
      </c>
      <c r="K13" s="27">
        <f>'10月'!Z11</f>
        <v>15.859999895095825</v>
      </c>
      <c r="L13" s="27">
        <f>'11月'!Z11</f>
        <v>8.774666627248129</v>
      </c>
      <c r="M13" s="28">
        <f>'12月'!Z11</f>
        <v>3.7069166768342257</v>
      </c>
      <c r="N13" s="7"/>
    </row>
    <row r="14" spans="1:14" ht="18" customHeight="1">
      <c r="A14" s="29">
        <v>10</v>
      </c>
      <c r="B14" s="30">
        <f>'1月'!Z12</f>
        <v>-1.067041667799155</v>
      </c>
      <c r="C14" s="31">
        <f>'2月'!Z12</f>
        <v>4.674833402968943</v>
      </c>
      <c r="D14" s="31">
        <f>'3月'!Z12</f>
        <v>3.8073333414892354</v>
      </c>
      <c r="E14" s="31">
        <f>'4月'!Z12</f>
        <v>13.513749996821085</v>
      </c>
      <c r="F14" s="31">
        <f>'5月'!Z12</f>
        <v>12.84425018231074</v>
      </c>
      <c r="G14" s="31">
        <f>'6月'!Z12</f>
        <v>18.74541636308034</v>
      </c>
      <c r="H14" s="31">
        <f>'7月'!Z12</f>
        <v>23.46666653951009</v>
      </c>
      <c r="I14" s="31">
        <f>'8月'!Z12</f>
        <v>22.110833326975506</v>
      </c>
      <c r="J14" s="31">
        <f>'9月'!Z12</f>
        <v>22.81375002861023</v>
      </c>
      <c r="K14" s="31">
        <f>'10月'!Z12</f>
        <v>15.224583387374878</v>
      </c>
      <c r="L14" s="31">
        <f>'11月'!Z12</f>
        <v>8.332250018914541</v>
      </c>
      <c r="M14" s="32">
        <f>'12月'!Z12</f>
        <v>2.5866249833876886</v>
      </c>
      <c r="N14" s="7"/>
    </row>
    <row r="15" spans="1:14" ht="18" customHeight="1">
      <c r="A15" s="21">
        <v>11</v>
      </c>
      <c r="B15" s="22">
        <f>'1月'!Z13</f>
        <v>-0.7749166761835417</v>
      </c>
      <c r="C15" s="23">
        <f>'2月'!Z13</f>
        <v>0.16720833691457906</v>
      </c>
      <c r="D15" s="23">
        <f>'3月'!Z13</f>
        <v>8.618083397547403</v>
      </c>
      <c r="E15" s="23">
        <f>'4月'!Z13</f>
        <v>8.90066663424174</v>
      </c>
      <c r="F15" s="23">
        <f>'5月'!Z13</f>
        <v>8.450583358605703</v>
      </c>
      <c r="G15" s="23">
        <f>'6月'!Z13</f>
        <v>19.447916666666668</v>
      </c>
      <c r="H15" s="23">
        <f>'7月'!Z13</f>
        <v>23.12374981244405</v>
      </c>
      <c r="I15" s="23">
        <f>'8月'!Z13</f>
        <v>22.68666664759318</v>
      </c>
      <c r="J15" s="23">
        <f>'9月'!Z13</f>
        <v>22.74750010172526</v>
      </c>
      <c r="K15" s="23">
        <f>'10月'!Z13</f>
        <v>16.263333439826965</v>
      </c>
      <c r="L15" s="23">
        <f>'11月'!Z13</f>
        <v>11.403333385785421</v>
      </c>
      <c r="M15" s="24">
        <f>'12月'!Z13</f>
        <v>0.022583352401852608</v>
      </c>
      <c r="N15" s="7"/>
    </row>
    <row r="16" spans="1:14" ht="18" customHeight="1">
      <c r="A16" s="25">
        <v>12</v>
      </c>
      <c r="B16" s="26">
        <f>'1月'!Z14</f>
        <v>-1.3089166743059952</v>
      </c>
      <c r="C16" s="27">
        <f>'2月'!Z14</f>
        <v>0.10825001463914911</v>
      </c>
      <c r="D16" s="27">
        <f>'3月'!Z14</f>
        <v>4.653541654348373</v>
      </c>
      <c r="E16" s="27">
        <f>'4月'!Z14</f>
        <v>4.254958311716716</v>
      </c>
      <c r="F16" s="27">
        <f>'5月'!Z14</f>
        <v>9.585416773955027</v>
      </c>
      <c r="G16" s="27">
        <f>'6月'!Z14</f>
        <v>21.097499926884968</v>
      </c>
      <c r="H16" s="27">
        <f>'7月'!Z14</f>
        <v>17.49749990304311</v>
      </c>
      <c r="I16" s="27">
        <f>'8月'!Z14</f>
        <v>22.716666618982952</v>
      </c>
      <c r="J16" s="27">
        <f>'9月'!Z14</f>
        <v>22.109999974568684</v>
      </c>
      <c r="K16" s="27">
        <f>'10月'!Z14</f>
        <v>14.955833435058594</v>
      </c>
      <c r="L16" s="27">
        <f>'11月'!Z14</f>
        <v>8.675499985615412</v>
      </c>
      <c r="M16" s="28">
        <f>'12月'!Z14</f>
        <v>-0.1896666611234347</v>
      </c>
      <c r="N16" s="7"/>
    </row>
    <row r="17" spans="1:14" ht="18" customHeight="1">
      <c r="A17" s="25">
        <v>13</v>
      </c>
      <c r="B17" s="26">
        <f>'1月'!Z15</f>
        <v>-0.39816664027360577</v>
      </c>
      <c r="C17" s="27">
        <f>'2月'!Z15</f>
        <v>-0.20887500420212746</v>
      </c>
      <c r="D17" s="27">
        <f>'3月'!Z15</f>
        <v>0.48475001379847527</v>
      </c>
      <c r="E17" s="27">
        <f>'4月'!Z15</f>
        <v>6.285874972740809</v>
      </c>
      <c r="F17" s="27">
        <f>'5月'!Z15</f>
        <v>7.9904166261355085</v>
      </c>
      <c r="G17" s="27">
        <f>'6月'!Z15</f>
        <v>19.026666680971783</v>
      </c>
      <c r="H17" s="27">
        <f>'7月'!Z15</f>
        <v>17.7733332713445</v>
      </c>
      <c r="I17" s="27">
        <f>'8月'!Z15</f>
        <v>23.3116668065389</v>
      </c>
      <c r="J17" s="27">
        <f>'9月'!Z15</f>
        <v>23.698750019073486</v>
      </c>
      <c r="K17" s="27">
        <f>'10月'!Z15</f>
        <v>14.605833292007446</v>
      </c>
      <c r="L17" s="27">
        <f>'11月'!Z15</f>
        <v>7.49654162923495</v>
      </c>
      <c r="M17" s="28">
        <f>'12月'!Z15</f>
        <v>-0.6261666739980379</v>
      </c>
      <c r="N17" s="7"/>
    </row>
    <row r="18" spans="1:14" ht="18" customHeight="1">
      <c r="A18" s="25">
        <v>14</v>
      </c>
      <c r="B18" s="26">
        <f>'1月'!Z16</f>
        <v>2.0220416684945426</v>
      </c>
      <c r="C18" s="27">
        <f>'2月'!Z16</f>
        <v>0.5997083382681012</v>
      </c>
      <c r="D18" s="27">
        <f>'3月'!Z16</f>
        <v>0.31937501579523087</v>
      </c>
      <c r="E18" s="27">
        <f>'4月'!Z16</f>
        <v>7.622833301623662</v>
      </c>
      <c r="F18" s="27">
        <f>'5月'!Z16</f>
        <v>7.186166723569234</v>
      </c>
      <c r="G18" s="27">
        <f>'6月'!Z16</f>
        <v>16.584999879201252</v>
      </c>
      <c r="H18" s="27">
        <f>'7月'!Z16</f>
        <v>19.387500047683716</v>
      </c>
      <c r="I18" s="27">
        <f>'8月'!Z16</f>
        <v>23.989583333333332</v>
      </c>
      <c r="J18" s="27">
        <f>'9月'!Z16</f>
        <v>23.43750015894572</v>
      </c>
      <c r="K18" s="27">
        <f>'10月'!Z16</f>
        <v>17.615000128746033</v>
      </c>
      <c r="L18" s="27">
        <f>'11月'!Z16</f>
        <v>7.375916659832001</v>
      </c>
      <c r="M18" s="28">
        <f>'12月'!Z16</f>
        <v>-0.4796666605398059</v>
      </c>
      <c r="N18" s="7"/>
    </row>
    <row r="19" spans="1:14" ht="18" customHeight="1">
      <c r="A19" s="25">
        <v>15</v>
      </c>
      <c r="B19" s="26">
        <f>'1月'!Z17</f>
        <v>2.9222916960716248</v>
      </c>
      <c r="C19" s="27">
        <f>'2月'!Z17</f>
        <v>3.341708378555874</v>
      </c>
      <c r="D19" s="27">
        <f>'3月'!Z17</f>
        <v>2.850458356241385</v>
      </c>
      <c r="E19" s="27">
        <f>'4月'!Z17</f>
        <v>11.739291628201803</v>
      </c>
      <c r="F19" s="27">
        <f>'5月'!Z17</f>
        <v>11.821666697661081</v>
      </c>
      <c r="G19" s="27">
        <f>'6月'!Z17</f>
        <v>15.857499957084656</v>
      </c>
      <c r="H19" s="27">
        <f>'7月'!Z17</f>
        <v>21.80625009536743</v>
      </c>
      <c r="I19" s="27">
        <f>'8月'!Z17</f>
        <v>24.269166469573975</v>
      </c>
      <c r="J19" s="27">
        <f>'9月'!Z17</f>
        <v>18.334999958674114</v>
      </c>
      <c r="K19" s="27">
        <f>'10月'!Z17</f>
        <v>19.289583285649616</v>
      </c>
      <c r="L19" s="27">
        <f>'11月'!Z17</f>
        <v>5.4917916258176165</v>
      </c>
      <c r="M19" s="28">
        <f>'12月'!Z17</f>
        <v>-0.30958334170281887</v>
      </c>
      <c r="N19" s="7"/>
    </row>
    <row r="20" spans="1:14" ht="18" customHeight="1">
      <c r="A20" s="25">
        <v>16</v>
      </c>
      <c r="B20" s="26">
        <f>'1月'!Z18</f>
        <v>3.7545000140865645</v>
      </c>
      <c r="C20" s="27">
        <f>'2月'!Z18</f>
        <v>0.9062083282818397</v>
      </c>
      <c r="D20" s="27">
        <f>'3月'!Z18</f>
        <v>5.828750049074491</v>
      </c>
      <c r="E20" s="27">
        <f>'4月'!Z18</f>
        <v>9.131041646003723</v>
      </c>
      <c r="F20" s="27">
        <f>'5月'!Z18</f>
        <v>10.245874991019567</v>
      </c>
      <c r="G20" s="27">
        <f>'6月'!Z18</f>
        <v>15.804583311080933</v>
      </c>
      <c r="H20" s="27">
        <f>'7月'!Z18</f>
        <v>22.977500200271606</v>
      </c>
      <c r="I20" s="27">
        <f>'8月'!Z18</f>
        <v>22.204999844233196</v>
      </c>
      <c r="J20" s="27">
        <f>'9月'!Z18</f>
        <v>16.975833415985107</v>
      </c>
      <c r="K20" s="27">
        <f>'10月'!Z18</f>
        <v>15.694166779518127</v>
      </c>
      <c r="L20" s="27">
        <f>'11月'!Z18</f>
        <v>5.176833366354306</v>
      </c>
      <c r="M20" s="28">
        <f>'12月'!Z18</f>
        <v>1.558375003747642</v>
      </c>
      <c r="N20" s="7"/>
    </row>
    <row r="21" spans="1:14" ht="18" customHeight="1">
      <c r="A21" s="25">
        <v>17</v>
      </c>
      <c r="B21" s="26">
        <f>'1月'!Z19</f>
        <v>1.910749987931922</v>
      </c>
      <c r="C21" s="27">
        <f>'2月'!Z19</f>
        <v>2.9653333139916263</v>
      </c>
      <c r="D21" s="27">
        <f>'3月'!Z19</f>
        <v>7.946583261092504</v>
      </c>
      <c r="E21" s="27">
        <f>'4月'!Z19</f>
        <v>12.122041602929434</v>
      </c>
      <c r="F21" s="27">
        <f>'5月'!Z19</f>
        <v>10.97249992688497</v>
      </c>
      <c r="G21" s="27">
        <f>'6月'!Z19</f>
        <v>15.723749995231628</v>
      </c>
      <c r="H21" s="27">
        <f>'7月'!Z19</f>
        <v>24.015833457310993</v>
      </c>
      <c r="I21" s="27">
        <f>'8月'!Z19</f>
        <v>21.195833524068195</v>
      </c>
      <c r="J21" s="27">
        <f>'9月'!Z19</f>
        <v>17.664583166440327</v>
      </c>
      <c r="K21" s="27">
        <f>'10月'!Z19</f>
        <v>15.455416798591614</v>
      </c>
      <c r="L21" s="27">
        <f>'11月'!Z19</f>
        <v>3.869666662067175</v>
      </c>
      <c r="M21" s="28">
        <f>'12月'!Z19</f>
        <v>1.60774999546508</v>
      </c>
      <c r="N21" s="7"/>
    </row>
    <row r="22" spans="1:14" ht="18" customHeight="1">
      <c r="A22" s="25">
        <v>18</v>
      </c>
      <c r="B22" s="26">
        <f>'1月'!Z20</f>
        <v>2.235166651662439</v>
      </c>
      <c r="C22" s="27">
        <f>'2月'!Z20</f>
        <v>1.810583323861162</v>
      </c>
      <c r="D22" s="27">
        <f>'3月'!Z20</f>
        <v>9.1462082862854</v>
      </c>
      <c r="E22" s="27">
        <f>'4月'!Z20</f>
        <v>6.72966668009758</v>
      </c>
      <c r="F22" s="27">
        <f>'5月'!Z20</f>
        <v>14.684583365917206</v>
      </c>
      <c r="G22" s="27">
        <f>'6月'!Z20</f>
        <v>17.425833304723103</v>
      </c>
      <c r="H22" s="27">
        <f>'7月'!Z20</f>
        <v>24.53125</v>
      </c>
      <c r="I22" s="27">
        <f>'8月'!Z20</f>
        <v>22.476666847864788</v>
      </c>
      <c r="J22" s="27">
        <f>'9月'!Z20</f>
        <v>21.25708333651225</v>
      </c>
      <c r="K22" s="27">
        <f>'10月'!Z20</f>
        <v>14.638749957084656</v>
      </c>
      <c r="L22" s="27">
        <f>'11月'!Z20</f>
        <v>4.22766671081384</v>
      </c>
      <c r="M22" s="28">
        <f>'12月'!Z20</f>
        <v>-2.070666662106911</v>
      </c>
      <c r="N22" s="7"/>
    </row>
    <row r="23" spans="1:14" ht="18" customHeight="1">
      <c r="A23" s="25">
        <v>19</v>
      </c>
      <c r="B23" s="26">
        <f>'1月'!Z21</f>
        <v>1.9489166648127139</v>
      </c>
      <c r="C23" s="27">
        <f>'2月'!Z21</f>
        <v>2.116208347181479</v>
      </c>
      <c r="D23" s="27">
        <f>'3月'!Z21</f>
        <v>3.9330416501810155</v>
      </c>
      <c r="E23" s="27">
        <f>'4月'!Z21</f>
        <v>9.34137495358785</v>
      </c>
      <c r="F23" s="27">
        <f>'5月'!Z21</f>
        <v>16.89875002702077</v>
      </c>
      <c r="G23" s="27">
        <f>'6月'!Z21</f>
        <v>19.800833384195965</v>
      </c>
      <c r="H23" s="27">
        <f>'7月'!Z21</f>
        <v>21.17666681607564</v>
      </c>
      <c r="I23" s="27">
        <f>'8月'!Z21</f>
        <v>24.545416752497356</v>
      </c>
      <c r="J23" s="27">
        <f>'9月'!Z21</f>
        <v>22.980416695276897</v>
      </c>
      <c r="K23" s="27">
        <f>'10月'!Z21</f>
        <v>14.118749936421713</v>
      </c>
      <c r="L23" s="27">
        <f>'11月'!Z21</f>
        <v>4.037416618317366</v>
      </c>
      <c r="M23" s="28">
        <f>'12月'!Z21</f>
        <v>-2.145875028334558</v>
      </c>
      <c r="N23" s="7"/>
    </row>
    <row r="24" spans="1:14" ht="18" customHeight="1">
      <c r="A24" s="29">
        <v>20</v>
      </c>
      <c r="B24" s="30">
        <f>'1月'!Z22</f>
        <v>2.451666684821248</v>
      </c>
      <c r="C24" s="31">
        <f>'2月'!Z22</f>
        <v>4.839791632878284</v>
      </c>
      <c r="D24" s="31">
        <f>'3月'!Z22</f>
        <v>3.3593333462874093</v>
      </c>
      <c r="E24" s="31">
        <f>'4月'!Z22</f>
        <v>9.540916740894318</v>
      </c>
      <c r="F24" s="31">
        <f>'5月'!Z22</f>
        <v>14.588333368301392</v>
      </c>
      <c r="G24" s="31">
        <f>'6月'!Z22</f>
        <v>19.490833282470703</v>
      </c>
      <c r="H24" s="31">
        <f>'7月'!Z22</f>
        <v>20.25374984741211</v>
      </c>
      <c r="I24" s="31">
        <f>'8月'!Z22</f>
        <v>25.06541673342387</v>
      </c>
      <c r="J24" s="31">
        <f>'9月'!Z22</f>
        <v>19.758750120798748</v>
      </c>
      <c r="K24" s="31">
        <f>'10月'!Z22</f>
        <v>15.296250025431315</v>
      </c>
      <c r="L24" s="31">
        <f>'11月'!Z22</f>
        <v>3.367458285531029</v>
      </c>
      <c r="M24" s="32">
        <f>'12月'!Z22</f>
        <v>0.4545416707793872</v>
      </c>
      <c r="N24" s="7"/>
    </row>
    <row r="25" spans="1:14" ht="18" customHeight="1">
      <c r="A25" s="21">
        <v>21</v>
      </c>
      <c r="B25" s="22">
        <f>'1月'!Z23</f>
        <v>1.3457499848057826</v>
      </c>
      <c r="C25" s="23">
        <f>'2月'!Z23</f>
        <v>0.785041656345129</v>
      </c>
      <c r="D25" s="23">
        <f>'3月'!Z23</f>
        <v>5.4072083085775375</v>
      </c>
      <c r="E25" s="23">
        <f>'4月'!Z23</f>
        <v>10.666458388169607</v>
      </c>
      <c r="F25" s="23">
        <f>'5月'!Z23</f>
        <v>16.876250108083088</v>
      </c>
      <c r="G25" s="23">
        <f>'6月'!Z23</f>
        <v>22.134583393732708</v>
      </c>
      <c r="H25" s="23">
        <f>'7月'!Z23</f>
        <v>22.46291669209798</v>
      </c>
      <c r="I25" s="23">
        <f>'8月'!Z23</f>
        <v>25.75375000635783</v>
      </c>
      <c r="J25" s="23">
        <f>'9月'!Z23</f>
        <v>18.7475000222524</v>
      </c>
      <c r="K25" s="23">
        <f>'10月'!Z23</f>
        <v>15.267916639645895</v>
      </c>
      <c r="L25" s="23">
        <f>'11月'!Z23</f>
        <v>3.296541669716438</v>
      </c>
      <c r="M25" s="24">
        <f>'12月'!Z23</f>
        <v>1.2705833185464144</v>
      </c>
      <c r="N25" s="7"/>
    </row>
    <row r="26" spans="1:14" ht="18" customHeight="1">
      <c r="A26" s="25">
        <v>22</v>
      </c>
      <c r="B26" s="26">
        <f>'1月'!Z24</f>
        <v>-0.35849999512235325</v>
      </c>
      <c r="C26" s="27">
        <f>'2月'!Z24</f>
        <v>0.8917916441957155</v>
      </c>
      <c r="D26" s="27">
        <f>'3月'!Z24</f>
        <v>9.11429163813591</v>
      </c>
      <c r="E26" s="27">
        <f>'4月'!Z24</f>
        <v>9.386416653792063</v>
      </c>
      <c r="F26" s="27">
        <f>'5月'!Z24</f>
        <v>17.62791657447815</v>
      </c>
      <c r="G26" s="27">
        <f>'6月'!Z24</f>
        <v>19.35000006357829</v>
      </c>
      <c r="H26" s="27">
        <f>'7月'!Z24</f>
        <v>18.81875006357829</v>
      </c>
      <c r="I26" s="27">
        <f>'8月'!Z24</f>
        <v>25.543750127156574</v>
      </c>
      <c r="J26" s="27">
        <f>'9月'!Z24</f>
        <v>19.19083325068156</v>
      </c>
      <c r="K26" s="27">
        <f>'10月'!Z24</f>
        <v>14.240833361943563</v>
      </c>
      <c r="L26" s="27">
        <f>'11月'!Z24</f>
        <v>5.263374969363213</v>
      </c>
      <c r="M26" s="28">
        <f>'12月'!Z24</f>
        <v>1.0678333354492981</v>
      </c>
      <c r="N26" s="7"/>
    </row>
    <row r="27" spans="1:14" ht="18" customHeight="1">
      <c r="A27" s="25">
        <v>23</v>
      </c>
      <c r="B27" s="26">
        <f>'1月'!Z25</f>
        <v>0.1737083395322164</v>
      </c>
      <c r="C27" s="27">
        <f>'2月'!Z25</f>
        <v>4.017291671441247</v>
      </c>
      <c r="D27" s="27">
        <f>'3月'!Z25</f>
        <v>7.997791667779286</v>
      </c>
      <c r="E27" s="27">
        <f>'4月'!Z25</f>
        <v>10.297083338101706</v>
      </c>
      <c r="F27" s="27">
        <f>'5月'!Z25</f>
        <v>14.181250095367432</v>
      </c>
      <c r="G27" s="27">
        <f>'6月'!Z25</f>
        <v>21.087500015894573</v>
      </c>
      <c r="H27" s="27">
        <f>'7月'!Z25</f>
        <v>18.59666657447815</v>
      </c>
      <c r="I27" s="27">
        <f>'8月'!Z25</f>
        <v>23.348333438237507</v>
      </c>
      <c r="J27" s="27">
        <f>'9月'!Z25</f>
        <v>21.034583409627277</v>
      </c>
      <c r="K27" s="27">
        <f>'10月'!Z25</f>
        <v>11.03208339214325</v>
      </c>
      <c r="L27" s="27">
        <f>'11月'!Z25</f>
        <v>6.21983328461647</v>
      </c>
      <c r="M27" s="28">
        <f>'12月'!Z25</f>
        <v>0.23650000042592487</v>
      </c>
      <c r="N27" s="7"/>
    </row>
    <row r="28" spans="1:14" ht="18" customHeight="1">
      <c r="A28" s="25">
        <v>24</v>
      </c>
      <c r="B28" s="26">
        <f>'1月'!Z26</f>
        <v>1.63524995977059</v>
      </c>
      <c r="C28" s="27">
        <f>'2月'!Z26</f>
        <v>1.1964166735609372</v>
      </c>
      <c r="D28" s="27">
        <f>'3月'!Z26</f>
        <v>6.053916643063228</v>
      </c>
      <c r="E28" s="27">
        <f>'4月'!Z26</f>
        <v>6.668541739384334</v>
      </c>
      <c r="F28" s="27">
        <f>'5月'!Z26</f>
        <v>12.96874980131785</v>
      </c>
      <c r="G28" s="27">
        <f>'6月'!Z26</f>
        <v>23.329166809717815</v>
      </c>
      <c r="H28" s="27">
        <f>'7月'!Z26</f>
        <v>20.527083158493042</v>
      </c>
      <c r="I28" s="27">
        <f>'8月'!Z26</f>
        <v>20.319999774297077</v>
      </c>
      <c r="J28" s="27">
        <f>'9月'!Z26</f>
        <v>19.016666571299236</v>
      </c>
      <c r="K28" s="27">
        <f>'10月'!Z26</f>
        <v>12.989583412806192</v>
      </c>
      <c r="L28" s="27">
        <f>'11月'!Z26</f>
        <v>7.425416648387909</v>
      </c>
      <c r="M28" s="28">
        <f>'12月'!Z26</f>
        <v>-0.35358333090941113</v>
      </c>
      <c r="N28" s="7"/>
    </row>
    <row r="29" spans="1:14" ht="18" customHeight="1">
      <c r="A29" s="25">
        <v>25</v>
      </c>
      <c r="B29" s="26">
        <f>'1月'!Z27</f>
        <v>3.0587916895747185</v>
      </c>
      <c r="C29" s="27">
        <f>'2月'!Z27</f>
        <v>0.2659166681890686</v>
      </c>
      <c r="D29" s="27">
        <f>'3月'!Z27</f>
        <v>2.247833341360092</v>
      </c>
      <c r="E29" s="27">
        <f>'4月'!Z27</f>
        <v>11.068208376566568</v>
      </c>
      <c r="F29" s="27">
        <f>'5月'!Z27</f>
        <v>11.443749984105429</v>
      </c>
      <c r="G29" s="27">
        <f>'6月'!Z27</f>
        <v>24.229999939600628</v>
      </c>
      <c r="H29" s="27">
        <f>'7月'!Z27</f>
        <v>22.59750008583069</v>
      </c>
      <c r="I29" s="27">
        <f>'8月'!Z27</f>
        <v>21.497916618982952</v>
      </c>
      <c r="J29" s="27">
        <f>'9月'!Z27</f>
        <v>17.298333326975506</v>
      </c>
      <c r="K29" s="27">
        <f>'10月'!Z27</f>
        <v>12.72000002861023</v>
      </c>
      <c r="L29" s="27">
        <f>'11月'!Z27</f>
        <v>5.9834583302338915</v>
      </c>
      <c r="M29" s="28">
        <f>'12月'!Z27</f>
        <v>0.6525833097596964</v>
      </c>
      <c r="N29" s="7"/>
    </row>
    <row r="30" spans="1:14" ht="18" customHeight="1">
      <c r="A30" s="25">
        <v>26</v>
      </c>
      <c r="B30" s="26">
        <f>'1月'!Z28</f>
        <v>-0.1955833292255799</v>
      </c>
      <c r="C30" s="27">
        <f>'2月'!Z28</f>
        <v>-0.5274583251836399</v>
      </c>
      <c r="D30" s="27">
        <f>'3月'!Z28</f>
        <v>2.7820833751466125</v>
      </c>
      <c r="E30" s="27">
        <f>'4月'!Z28</f>
        <v>10.835749963919321</v>
      </c>
      <c r="F30" s="27">
        <f>'5月'!Z28</f>
        <v>12.407083292802175</v>
      </c>
      <c r="G30" s="27">
        <f>'6月'!Z28</f>
        <v>25.207500060399372</v>
      </c>
      <c r="H30" s="27">
        <f>'7月'!Z28</f>
        <v>21.994166771570843</v>
      </c>
      <c r="I30" s="27">
        <f>'8月'!Z28</f>
        <v>23.088333288828533</v>
      </c>
      <c r="J30" s="27">
        <f>'9月'!Z28</f>
        <v>16.789583444595337</v>
      </c>
      <c r="K30" s="27">
        <f>'10月'!Z28</f>
        <v>11.240416606267294</v>
      </c>
      <c r="L30" s="27">
        <f>'11月'!Z28</f>
        <v>6.7352083424727125</v>
      </c>
      <c r="M30" s="28">
        <f>'12月'!Z28</f>
        <v>0.11645831268591185</v>
      </c>
      <c r="N30" s="7"/>
    </row>
    <row r="31" spans="1:14" ht="18" customHeight="1">
      <c r="A31" s="25">
        <v>27</v>
      </c>
      <c r="B31" s="26">
        <f>'1月'!Z29</f>
        <v>0.6846249811351299</v>
      </c>
      <c r="C31" s="27">
        <f>'2月'!Z29</f>
        <v>-2.1934166563053927</v>
      </c>
      <c r="D31" s="27">
        <f>'3月'!Z29</f>
        <v>6.564833343029022</v>
      </c>
      <c r="E31" s="27">
        <f>'4月'!Z29</f>
        <v>12.433416763941446</v>
      </c>
      <c r="F31" s="27">
        <f>'5月'!Z29</f>
        <v>14.519166787465414</v>
      </c>
      <c r="G31" s="27">
        <f>'6月'!Z29</f>
        <v>23.77625012397766</v>
      </c>
      <c r="H31" s="27">
        <f>'7月'!Z29</f>
        <v>24.809583346048992</v>
      </c>
      <c r="I31" s="27">
        <f>'8月'!Z29</f>
        <v>22.507916768391926</v>
      </c>
      <c r="J31" s="27">
        <f>'9月'!Z29</f>
        <v>15.385416706403097</v>
      </c>
      <c r="K31" s="27">
        <f>'10月'!Z29</f>
        <v>11.69291659196218</v>
      </c>
      <c r="L31" s="27">
        <f>'11月'!Z29</f>
        <v>7.489249964555104</v>
      </c>
      <c r="M31" s="28">
        <f>'12月'!Z29</f>
        <v>-0.8085000173499187</v>
      </c>
      <c r="N31" s="7"/>
    </row>
    <row r="32" spans="1:14" ht="18" customHeight="1">
      <c r="A32" s="25">
        <v>28</v>
      </c>
      <c r="B32" s="26">
        <f>'1月'!Z30</f>
        <v>1.7099583108598988</v>
      </c>
      <c r="C32" s="27">
        <f>'2月'!Z30</f>
        <v>1.257041666501512</v>
      </c>
      <c r="D32" s="27">
        <f>'3月'!Z30</f>
        <v>6.142958362897237</v>
      </c>
      <c r="E32" s="27">
        <f>'4月'!Z30</f>
        <v>18.169583400090534</v>
      </c>
      <c r="F32" s="27">
        <f>'5月'!Z30</f>
        <v>15.016250014305115</v>
      </c>
      <c r="G32" s="27">
        <f>'6月'!Z30</f>
        <v>23.263750076293945</v>
      </c>
      <c r="H32" s="27">
        <f>'7月'!Z30</f>
        <v>22.196249802907307</v>
      </c>
      <c r="I32" s="27">
        <f>'8月'!Z30</f>
        <v>20.837916771570843</v>
      </c>
      <c r="J32" s="27">
        <f>'9月'!Z30</f>
        <v>15.15958340962728</v>
      </c>
      <c r="K32" s="27">
        <f>'10月'!Z30</f>
        <v>13.763749917348227</v>
      </c>
      <c r="L32" s="27">
        <f>'11月'!Z30</f>
        <v>7.8067083060741425</v>
      </c>
      <c r="M32" s="28">
        <f>'12月'!Z30</f>
        <v>-0.9975833327819904</v>
      </c>
      <c r="N32" s="7"/>
    </row>
    <row r="33" spans="1:14" ht="18" customHeight="1">
      <c r="A33" s="25">
        <v>29</v>
      </c>
      <c r="B33" s="26">
        <f>'1月'!Z31</f>
        <v>5.012624993920326</v>
      </c>
      <c r="C33" s="27"/>
      <c r="D33" s="27">
        <f>'3月'!Z31</f>
        <v>8.170666744311651</v>
      </c>
      <c r="E33" s="27">
        <f>'4月'!Z31</f>
        <v>19.44458345572154</v>
      </c>
      <c r="F33" s="27">
        <f>'5月'!Z31</f>
        <v>14.190833250681559</v>
      </c>
      <c r="G33" s="27">
        <f>'6月'!Z31</f>
        <v>19.962083339691162</v>
      </c>
      <c r="H33" s="27">
        <f>'7月'!Z31</f>
        <v>24.038333018620808</v>
      </c>
      <c r="I33" s="27">
        <f>'8月'!Z31</f>
        <v>20.673333326975506</v>
      </c>
      <c r="J33" s="27">
        <f>'9月'!Z31</f>
        <v>15.612916787465414</v>
      </c>
      <c r="K33" s="27">
        <f>'10月'!Z31</f>
        <v>14.463750203450521</v>
      </c>
      <c r="L33" s="27">
        <f>'11月'!Z31</f>
        <v>8.975624998410543</v>
      </c>
      <c r="M33" s="28">
        <f>'12月'!Z31</f>
        <v>-2.1479999870061874</v>
      </c>
      <c r="N33" s="7"/>
    </row>
    <row r="34" spans="1:14" ht="18" customHeight="1">
      <c r="A34" s="25">
        <v>30</v>
      </c>
      <c r="B34" s="26">
        <f>'1月'!Z32</f>
        <v>2.3104583248496056</v>
      </c>
      <c r="C34" s="27"/>
      <c r="D34" s="27">
        <f>'3月'!Z32</f>
        <v>4.620125003159046</v>
      </c>
      <c r="E34" s="27">
        <f>'4月'!Z32</f>
        <v>13.921666622161865</v>
      </c>
      <c r="F34" s="27">
        <f>'5月'!Z32</f>
        <v>14.579583326975504</v>
      </c>
      <c r="G34" s="27">
        <f>'6月'!Z32</f>
        <v>21.356666564941406</v>
      </c>
      <c r="H34" s="27">
        <f>'7月'!Z32</f>
        <v>25.050416549046833</v>
      </c>
      <c r="I34" s="27">
        <f>'8月'!Z32</f>
        <v>22.74875005086263</v>
      </c>
      <c r="J34" s="27">
        <f>'9月'!Z32</f>
        <v>15.257083177566528</v>
      </c>
      <c r="K34" s="27">
        <f>'10月'!Z32</f>
        <v>12.183333396911621</v>
      </c>
      <c r="L34" s="27">
        <f>'11月'!Z32</f>
        <v>4.902916679779689</v>
      </c>
      <c r="M34" s="28">
        <f>'12月'!Z32</f>
        <v>-0.9889166597276926</v>
      </c>
      <c r="N34" s="7"/>
    </row>
    <row r="35" spans="1:14" ht="18" customHeight="1">
      <c r="A35" s="33">
        <v>31</v>
      </c>
      <c r="B35" s="34">
        <f>'1月'!Z33</f>
        <v>0.38391666611035663</v>
      </c>
      <c r="C35" s="35"/>
      <c r="D35" s="35">
        <f>'3月'!Z33</f>
        <v>4.7736666450897856</v>
      </c>
      <c r="E35" s="35"/>
      <c r="F35" s="35">
        <f>'5月'!Z33</f>
        <v>14.768333276112875</v>
      </c>
      <c r="G35" s="35"/>
      <c r="H35" s="35">
        <f>'7月'!Z33</f>
        <v>24.44041673342387</v>
      </c>
      <c r="I35" s="35">
        <f>'8月'!Z33</f>
        <v>20.65583332379659</v>
      </c>
      <c r="J35" s="35"/>
      <c r="K35" s="35">
        <f>'10月'!Z33</f>
        <v>9.737916707992554</v>
      </c>
      <c r="L35" s="35"/>
      <c r="M35" s="36">
        <f>'12月'!Z33</f>
        <v>-0.7320833288443586</v>
      </c>
      <c r="N35" s="7"/>
    </row>
    <row r="36" spans="1:14" ht="18" customHeight="1">
      <c r="A36" s="178" t="s">
        <v>65</v>
      </c>
      <c r="B36" s="179">
        <f>AVERAGE(B5:B35)</f>
        <v>1.2656841371959497</v>
      </c>
      <c r="C36" s="180">
        <f aca="true" t="shared" si="0" ref="C36:M36">AVERAGE(C5:C35)</f>
        <v>1.1004196440501672</v>
      </c>
      <c r="D36" s="180">
        <f t="shared" si="0"/>
        <v>3.9798427453384764</v>
      </c>
      <c r="E36" s="180">
        <f t="shared" si="0"/>
        <v>10.28305833839501</v>
      </c>
      <c r="F36" s="180">
        <f t="shared" si="0"/>
        <v>12.923478487037844</v>
      </c>
      <c r="G36" s="180">
        <f t="shared" si="0"/>
        <v>18.9336944407887</v>
      </c>
      <c r="H36" s="180">
        <f t="shared" si="0"/>
        <v>21.09197578507085</v>
      </c>
      <c r="I36" s="180">
        <f t="shared" si="0"/>
        <v>23.42853495382494</v>
      </c>
      <c r="J36" s="180">
        <f t="shared" si="0"/>
        <v>20.28740278349983</v>
      </c>
      <c r="K36" s="180">
        <f t="shared" si="0"/>
        <v>15.235094116580099</v>
      </c>
      <c r="L36" s="180">
        <f t="shared" si="0"/>
        <v>7.727698600056788</v>
      </c>
      <c r="M36" s="181">
        <f t="shared" si="0"/>
        <v>0.8549233870931291</v>
      </c>
      <c r="N36" s="7"/>
    </row>
    <row r="37" spans="1:14" ht="18" customHeight="1">
      <c r="A37" s="37" t="s">
        <v>509</v>
      </c>
      <c r="B37" s="38">
        <f>AVERAGE(B5:B14)</f>
        <v>0.8711874949745836</v>
      </c>
      <c r="C37" s="39">
        <f aca="true" t="shared" si="1" ref="C37:M37">AVERAGE(C5:C14)</f>
        <v>0.8473000024290135</v>
      </c>
      <c r="D37" s="39">
        <f t="shared" si="1"/>
        <v>1.2359625002291674</v>
      </c>
      <c r="E37" s="39">
        <f t="shared" si="1"/>
        <v>9.993137497796367</v>
      </c>
      <c r="F37" s="39">
        <f t="shared" si="1"/>
        <v>12.962437472740808</v>
      </c>
      <c r="G37" s="39">
        <f t="shared" si="1"/>
        <v>16.40529164473216</v>
      </c>
      <c r="H37" s="39">
        <f t="shared" si="1"/>
        <v>19.577583309014642</v>
      </c>
      <c r="I37" s="39">
        <f t="shared" si="1"/>
        <v>24.684666649500524</v>
      </c>
      <c r="J37" s="39">
        <f t="shared" si="1"/>
        <v>22.616416645050048</v>
      </c>
      <c r="K37" s="39">
        <f t="shared" si="1"/>
        <v>17.50225002765655</v>
      </c>
      <c r="L37" s="39">
        <f t="shared" si="1"/>
        <v>10.66104998787244</v>
      </c>
      <c r="M37" s="40">
        <f t="shared" si="1"/>
        <v>3.136570838505092</v>
      </c>
      <c r="N37" s="7"/>
    </row>
    <row r="38" spans="1:14" ht="18" customHeight="1">
      <c r="A38" s="41" t="s">
        <v>510</v>
      </c>
      <c r="B38" s="42">
        <f>AVERAGE(B15:B24)</f>
        <v>1.4763333377117913</v>
      </c>
      <c r="C38" s="43">
        <f aca="true" t="shared" si="2" ref="C38:M38">AVERAGE(C15:C24)</f>
        <v>1.6646125010369963</v>
      </c>
      <c r="D38" s="43">
        <f t="shared" si="2"/>
        <v>4.7140125030651685</v>
      </c>
      <c r="E38" s="43">
        <f t="shared" si="2"/>
        <v>8.566866647203764</v>
      </c>
      <c r="F38" s="43">
        <f t="shared" si="2"/>
        <v>11.242429185907046</v>
      </c>
      <c r="G38" s="43">
        <f t="shared" si="2"/>
        <v>18.026041638851165</v>
      </c>
      <c r="H38" s="43">
        <f t="shared" si="2"/>
        <v>21.25433334509532</v>
      </c>
      <c r="I38" s="43">
        <f t="shared" si="2"/>
        <v>23.24620835781097</v>
      </c>
      <c r="J38" s="43">
        <f t="shared" si="2"/>
        <v>20.896541694800057</v>
      </c>
      <c r="K38" s="43">
        <f t="shared" si="2"/>
        <v>15.793291707833607</v>
      </c>
      <c r="L38" s="43">
        <f t="shared" si="2"/>
        <v>6.112212492936913</v>
      </c>
      <c r="M38" s="44">
        <f t="shared" si="2"/>
        <v>-0.2178375005411605</v>
      </c>
      <c r="N38" s="7"/>
    </row>
    <row r="39" spans="1:14" ht="18" customHeight="1">
      <c r="A39" s="45" t="s">
        <v>511</v>
      </c>
      <c r="B39" s="46">
        <f>AVERAGEA(B25:B35)</f>
        <v>1.4328181751100628</v>
      </c>
      <c r="C39" s="47">
        <f aca="true" t="shared" si="3" ref="C39:M39">AVERAGEA(C25:C35)</f>
        <v>0.711578124843072</v>
      </c>
      <c r="D39" s="47">
        <f t="shared" si="3"/>
        <v>5.806852279322674</v>
      </c>
      <c r="E39" s="47">
        <f t="shared" si="3"/>
        <v>12.289170870184899</v>
      </c>
      <c r="F39" s="47">
        <f t="shared" si="3"/>
        <v>14.416287864699507</v>
      </c>
      <c r="G39" s="47">
        <f t="shared" si="3"/>
        <v>22.369750038782758</v>
      </c>
      <c r="H39" s="47">
        <f t="shared" si="3"/>
        <v>22.321098436008803</v>
      </c>
      <c r="I39" s="47">
        <f t="shared" si="3"/>
        <v>22.45234849958709</v>
      </c>
      <c r="J39" s="47">
        <f t="shared" si="3"/>
        <v>17.349250010649364</v>
      </c>
      <c r="K39" s="47">
        <f t="shared" si="3"/>
        <v>12.666590932643773</v>
      </c>
      <c r="L39" s="47">
        <f t="shared" si="3"/>
        <v>6.409833319361011</v>
      </c>
      <c r="M39" s="48">
        <f t="shared" si="3"/>
        <v>-0.2440643981593012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512</v>
      </c>
      <c r="B1" s="50"/>
      <c r="C1" s="50"/>
      <c r="D1" s="50"/>
      <c r="E1" s="50"/>
      <c r="F1" s="50"/>
      <c r="G1" s="51"/>
      <c r="H1" s="51"/>
      <c r="I1" s="174">
        <f>'1月'!Z1</f>
        <v>2005</v>
      </c>
      <c r="J1" s="173" t="s">
        <v>2</v>
      </c>
      <c r="K1" s="172" t="str">
        <f>("（平成"&amp;TEXT((I1-1988),"0")&amp;"年）")</f>
        <v>（平成17年）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496</v>
      </c>
      <c r="C3" s="60" t="s">
        <v>497</v>
      </c>
      <c r="D3" s="60" t="s">
        <v>498</v>
      </c>
      <c r="E3" s="60" t="s">
        <v>499</v>
      </c>
      <c r="F3" s="60" t="s">
        <v>500</v>
      </c>
      <c r="G3" s="60" t="s">
        <v>501</v>
      </c>
      <c r="H3" s="60" t="s">
        <v>502</v>
      </c>
      <c r="I3" s="60" t="s">
        <v>503</v>
      </c>
      <c r="J3" s="60" t="s">
        <v>504</v>
      </c>
      <c r="K3" s="60" t="s">
        <v>505</v>
      </c>
      <c r="L3" s="60" t="s">
        <v>506</v>
      </c>
      <c r="M3" s="61" t="s">
        <v>507</v>
      </c>
      <c r="N3" s="52"/>
    </row>
    <row r="4" spans="1:14" ht="16.5" customHeight="1">
      <c r="A4" s="62" t="s">
        <v>508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4.804999828338623</v>
      </c>
      <c r="C5" s="68">
        <f>'2月'!AA3</f>
        <v>5.458000183105469</v>
      </c>
      <c r="D5" s="68">
        <f>'3月'!AA3</f>
        <v>5.638999938964844</v>
      </c>
      <c r="E5" s="68">
        <f>'4月'!AA3</f>
        <v>12.180000305175781</v>
      </c>
      <c r="F5" s="68">
        <f>'5月'!AA3</f>
        <v>21.31999969482422</v>
      </c>
      <c r="G5" s="68">
        <f>'6月'!AA3</f>
        <v>25.450000762939453</v>
      </c>
      <c r="H5" s="68">
        <f>'7月'!AA3</f>
        <v>23.6299991607666</v>
      </c>
      <c r="I5" s="68">
        <f>'8月'!AA3</f>
        <v>29.25</v>
      </c>
      <c r="J5" s="68">
        <f>'9月'!AA3</f>
        <v>26.559999465942383</v>
      </c>
      <c r="K5" s="68">
        <f>'10月'!AA3</f>
        <v>24.510000228881836</v>
      </c>
      <c r="L5" s="68">
        <f>'11月'!AA3</f>
        <v>14.109999656677246</v>
      </c>
      <c r="M5" s="69">
        <f>'12月'!AA3</f>
        <v>9.069999694824219</v>
      </c>
      <c r="N5" s="52"/>
    </row>
    <row r="6" spans="1:14" ht="16.5" customHeight="1">
      <c r="A6" s="70">
        <v>2</v>
      </c>
      <c r="B6" s="71">
        <f>'1月'!AA4</f>
        <v>5.1620001792907715</v>
      </c>
      <c r="C6" s="72">
        <f>'2月'!AA4</f>
        <v>3.9010000228881836</v>
      </c>
      <c r="D6" s="72">
        <f>'3月'!AA4</f>
        <v>6.059999942779541</v>
      </c>
      <c r="E6" s="72">
        <f>'4月'!AA4</f>
        <v>9.260000228881836</v>
      </c>
      <c r="F6" s="72">
        <f>'5月'!AA4</f>
        <v>22.670000076293945</v>
      </c>
      <c r="G6" s="72">
        <f>'6月'!AA4</f>
        <v>20.059999465942383</v>
      </c>
      <c r="H6" s="72">
        <f>'7月'!AA4</f>
        <v>27.459999084472656</v>
      </c>
      <c r="I6" s="72">
        <f>'8月'!AA4</f>
        <v>28.610000610351562</v>
      </c>
      <c r="J6" s="72">
        <f>'9月'!AA4</f>
        <v>31.479999542236328</v>
      </c>
      <c r="K6" s="72">
        <f>'10月'!AA4</f>
        <v>28.56999969482422</v>
      </c>
      <c r="L6" s="72">
        <f>'11月'!AA4</f>
        <v>16.170000076293945</v>
      </c>
      <c r="M6" s="73">
        <f>'12月'!AA4</f>
        <v>11.390000343322754</v>
      </c>
      <c r="N6" s="52"/>
    </row>
    <row r="7" spans="1:14" ht="16.5" customHeight="1">
      <c r="A7" s="70">
        <v>3</v>
      </c>
      <c r="B7" s="71">
        <f>'1月'!AA5</f>
        <v>7.559999942779541</v>
      </c>
      <c r="C7" s="72">
        <f>'2月'!AA5</f>
        <v>6.039000034332275</v>
      </c>
      <c r="D7" s="72">
        <f>'3月'!AA5</f>
        <v>5.15500020980835</v>
      </c>
      <c r="E7" s="72">
        <f>'4月'!AA5</f>
        <v>18.59000015258789</v>
      </c>
      <c r="F7" s="72">
        <f>'5月'!AA5</f>
        <v>19.190000534057617</v>
      </c>
      <c r="G7" s="72">
        <f>'6月'!AA5</f>
        <v>20.030000686645508</v>
      </c>
      <c r="H7" s="72">
        <f>'7月'!AA5</f>
        <v>18.559999465942383</v>
      </c>
      <c r="I7" s="72">
        <f>'8月'!AA5</f>
        <v>29.729999542236328</v>
      </c>
      <c r="J7" s="72">
        <f>'9月'!AA5</f>
        <v>30.610000610351562</v>
      </c>
      <c r="K7" s="72">
        <f>'10月'!AA5</f>
        <v>22.59000015258789</v>
      </c>
      <c r="L7" s="72">
        <f>'11月'!AA5</f>
        <v>18.309999465942383</v>
      </c>
      <c r="M7" s="73">
        <f>'12月'!AA5</f>
        <v>7.650000095367432</v>
      </c>
      <c r="N7" s="52"/>
    </row>
    <row r="8" spans="1:14" ht="16.5" customHeight="1">
      <c r="A8" s="70">
        <v>4</v>
      </c>
      <c r="B8" s="71">
        <f>'1月'!AA6</f>
        <v>10.949999809265137</v>
      </c>
      <c r="C8" s="72">
        <f>'2月'!AA6</f>
        <v>7.71999979019165</v>
      </c>
      <c r="D8" s="72">
        <f>'3月'!AA6</f>
        <v>0.6830000281333923</v>
      </c>
      <c r="E8" s="72">
        <f>'4月'!AA6</f>
        <v>7.570000171661377</v>
      </c>
      <c r="F8" s="72">
        <f>'5月'!AA6</f>
        <v>23.559999465942383</v>
      </c>
      <c r="G8" s="72">
        <f>'6月'!AA6</f>
        <v>16.270000457763672</v>
      </c>
      <c r="H8" s="72">
        <f>'7月'!AA6</f>
        <v>18.940000534057617</v>
      </c>
      <c r="I8" s="72">
        <f>'8月'!AA6</f>
        <v>30.549999237060547</v>
      </c>
      <c r="J8" s="72">
        <f>'9月'!AA6</f>
        <v>25.040000915527344</v>
      </c>
      <c r="K8" s="72">
        <f>'10月'!AA6</f>
        <v>18.139999389648438</v>
      </c>
      <c r="L8" s="72">
        <f>'11月'!AA6</f>
        <v>17.969999313354492</v>
      </c>
      <c r="M8" s="73">
        <f>'12月'!AA6</f>
        <v>6.410999774932861</v>
      </c>
      <c r="N8" s="52"/>
    </row>
    <row r="9" spans="1:14" ht="16.5" customHeight="1">
      <c r="A9" s="70">
        <v>5</v>
      </c>
      <c r="B9" s="71">
        <f>'1月'!AA7</f>
        <v>3.99399995803833</v>
      </c>
      <c r="C9" s="72">
        <f>'2月'!AA7</f>
        <v>6.901000022888184</v>
      </c>
      <c r="D9" s="72">
        <f>'3月'!AA7</f>
        <v>4.019000053405762</v>
      </c>
      <c r="E9" s="72">
        <f>'4月'!AA7</f>
        <v>14.399999618530273</v>
      </c>
      <c r="F9" s="72">
        <f>'5月'!AA7</f>
        <v>15.100000381469727</v>
      </c>
      <c r="G9" s="72">
        <f>'6月'!AA7</f>
        <v>20.079999923706055</v>
      </c>
      <c r="H9" s="72">
        <f>'7月'!AA7</f>
        <v>24.479999542236328</v>
      </c>
      <c r="I9" s="72">
        <f>'8月'!AA7</f>
        <v>32.040000915527344</v>
      </c>
      <c r="J9" s="72">
        <f>'9月'!AA7</f>
        <v>23.229999542236328</v>
      </c>
      <c r="K9" s="72">
        <f>'10月'!AA7</f>
        <v>17.729999542236328</v>
      </c>
      <c r="L9" s="72">
        <f>'11月'!AA7</f>
        <v>19.020000457763672</v>
      </c>
      <c r="M9" s="73">
        <f>'12月'!AA7</f>
        <v>6.514999866485596</v>
      </c>
      <c r="N9" s="52"/>
    </row>
    <row r="10" spans="1:14" ht="16.5" customHeight="1">
      <c r="A10" s="70">
        <v>6</v>
      </c>
      <c r="B10" s="71">
        <f>'1月'!AA8</f>
        <v>5.638999938964844</v>
      </c>
      <c r="C10" s="72">
        <f>'2月'!AA8</f>
        <v>7.929999828338623</v>
      </c>
      <c r="D10" s="72">
        <f>'3月'!AA8</f>
        <v>2.197999954223633</v>
      </c>
      <c r="E10" s="72">
        <f>'4月'!AA8</f>
        <v>26.34000015258789</v>
      </c>
      <c r="F10" s="72">
        <f>'5月'!AA8</f>
        <v>11.300000190734863</v>
      </c>
      <c r="G10" s="72">
        <f>'6月'!AA8</f>
        <v>21.690000534057617</v>
      </c>
      <c r="H10" s="72">
        <f>'7月'!AA8</f>
        <v>21.780000686645508</v>
      </c>
      <c r="I10" s="72">
        <f>'8月'!AA8</f>
        <v>31.06999969482422</v>
      </c>
      <c r="J10" s="72">
        <f>'9月'!AA8</f>
        <v>23.6299991607666</v>
      </c>
      <c r="K10" s="72">
        <f>'10月'!AA8</f>
        <v>17.479999542236328</v>
      </c>
      <c r="L10" s="72">
        <f>'11月'!AA8</f>
        <v>15.020000457763672</v>
      </c>
      <c r="M10" s="73">
        <f>'12月'!AA8</f>
        <v>4.802999973297119</v>
      </c>
      <c r="N10" s="52"/>
    </row>
    <row r="11" spans="1:14" ht="16.5" customHeight="1">
      <c r="A11" s="70">
        <v>7</v>
      </c>
      <c r="B11" s="71">
        <f>'1月'!AA9</f>
        <v>9.949999809265137</v>
      </c>
      <c r="C11" s="72">
        <f>'2月'!AA9</f>
        <v>6.752999782562256</v>
      </c>
      <c r="D11" s="72">
        <f>'3月'!AA9</f>
        <v>7.989999771118164</v>
      </c>
      <c r="E11" s="72">
        <f>'4月'!AA9</f>
        <v>23.329999923706055</v>
      </c>
      <c r="F11" s="72">
        <f>'5月'!AA9</f>
        <v>19.1299991607666</v>
      </c>
      <c r="G11" s="72">
        <f>'6月'!AA9</f>
        <v>18.139999389648438</v>
      </c>
      <c r="H11" s="72">
        <f>'7月'!AA9</f>
        <v>26.610000610351562</v>
      </c>
      <c r="I11" s="72">
        <f>'8月'!AA9</f>
        <v>32.65999984741211</v>
      </c>
      <c r="J11" s="72">
        <f>'9月'!AA9</f>
        <v>25.469999313354492</v>
      </c>
      <c r="K11" s="72">
        <f>'10月'!AA9</f>
        <v>20.6299991607666</v>
      </c>
      <c r="L11" s="72">
        <f>'11月'!AA9</f>
        <v>19.920000076293945</v>
      </c>
      <c r="M11" s="73">
        <f>'12月'!AA9</f>
        <v>7.28000020980835</v>
      </c>
      <c r="N11" s="52"/>
    </row>
    <row r="12" spans="1:14" ht="16.5" customHeight="1">
      <c r="A12" s="70">
        <v>8</v>
      </c>
      <c r="B12" s="71">
        <f>'1月'!AA10</f>
        <v>5.193999767303467</v>
      </c>
      <c r="C12" s="72">
        <f>'2月'!AA10</f>
        <v>1.8179999589920044</v>
      </c>
      <c r="D12" s="72">
        <f>'3月'!AA10</f>
        <v>14.010000228881836</v>
      </c>
      <c r="E12" s="72">
        <f>'4月'!AA10</f>
        <v>20.940000534057617</v>
      </c>
      <c r="F12" s="72">
        <f>'5月'!AA10</f>
        <v>14.199999809265137</v>
      </c>
      <c r="G12" s="72">
        <f>'6月'!AA10</f>
        <v>21.979999542236328</v>
      </c>
      <c r="H12" s="72">
        <f>'7月'!AA10</f>
        <v>21.049999237060547</v>
      </c>
      <c r="I12" s="72">
        <f>'8月'!AA10</f>
        <v>30.270000457763672</v>
      </c>
      <c r="J12" s="72">
        <f>'9月'!AA10</f>
        <v>31.25</v>
      </c>
      <c r="K12" s="72">
        <f>'10月'!AA10</f>
        <v>21.920000076293945</v>
      </c>
      <c r="L12" s="72">
        <f>'11月'!AA10</f>
        <v>17.59000015258789</v>
      </c>
      <c r="M12" s="73">
        <f>'12月'!AA10</f>
        <v>8.020000457763672</v>
      </c>
      <c r="N12" s="52"/>
    </row>
    <row r="13" spans="1:14" ht="16.5" customHeight="1">
      <c r="A13" s="70">
        <v>9</v>
      </c>
      <c r="B13" s="71">
        <f>'1月'!AA11</f>
        <v>6.636000156402588</v>
      </c>
      <c r="C13" s="72">
        <f>'2月'!AA11</f>
        <v>8.550000190734863</v>
      </c>
      <c r="D13" s="72">
        <f>'3月'!AA11</f>
        <v>10.75</v>
      </c>
      <c r="E13" s="72">
        <f>'4月'!AA11</f>
        <v>14.270000457763672</v>
      </c>
      <c r="F13" s="72">
        <f>'5月'!AA11</f>
        <v>18.139999389648438</v>
      </c>
      <c r="G13" s="72">
        <f>'6月'!AA11</f>
        <v>22.450000762939453</v>
      </c>
      <c r="H13" s="72">
        <f>'7月'!AA11</f>
        <v>19.649999618530273</v>
      </c>
      <c r="I13" s="72">
        <f>'8月'!AA11</f>
        <v>27.43000030517578</v>
      </c>
      <c r="J13" s="72">
        <f>'9月'!AA11</f>
        <v>22.739999771118164</v>
      </c>
      <c r="K13" s="72">
        <f>'10月'!AA11</f>
        <v>16.8700008392334</v>
      </c>
      <c r="L13" s="72">
        <f>'11月'!AA11</f>
        <v>16.110000610351562</v>
      </c>
      <c r="M13" s="73">
        <f>'12月'!AA11</f>
        <v>10.050000190734863</v>
      </c>
      <c r="N13" s="52"/>
    </row>
    <row r="14" spans="1:14" ht="16.5" customHeight="1">
      <c r="A14" s="74">
        <v>10</v>
      </c>
      <c r="B14" s="75">
        <f>'1月'!AA12</f>
        <v>4.815999984741211</v>
      </c>
      <c r="C14" s="76">
        <f>'2月'!AA12</f>
        <v>12.989999771118164</v>
      </c>
      <c r="D14" s="76">
        <f>'3月'!AA12</f>
        <v>6.702000141143799</v>
      </c>
      <c r="E14" s="76">
        <f>'4月'!AA12</f>
        <v>19.93000030517578</v>
      </c>
      <c r="F14" s="76">
        <f>'5月'!AA12</f>
        <v>19.260000228881836</v>
      </c>
      <c r="G14" s="76">
        <f>'6月'!AA12</f>
        <v>21.690000534057617</v>
      </c>
      <c r="H14" s="76">
        <f>'7月'!AA12</f>
        <v>30.149999618530273</v>
      </c>
      <c r="I14" s="76">
        <f>'8月'!AA12</f>
        <v>24.139999389648438</v>
      </c>
      <c r="J14" s="76">
        <f>'9月'!AA12</f>
        <v>27.200000762939453</v>
      </c>
      <c r="K14" s="76">
        <f>'10月'!AA12</f>
        <v>16.100000381469727</v>
      </c>
      <c r="L14" s="76">
        <f>'11月'!AA12</f>
        <v>13.920000076293945</v>
      </c>
      <c r="M14" s="77">
        <f>'12月'!AA12</f>
        <v>9.029999732971191</v>
      </c>
      <c r="N14" s="52"/>
    </row>
    <row r="15" spans="1:14" ht="16.5" customHeight="1">
      <c r="A15" s="66">
        <v>11</v>
      </c>
      <c r="B15" s="67">
        <f>'1月'!AA13</f>
        <v>4.964000225067139</v>
      </c>
      <c r="C15" s="68">
        <f>'2月'!AA13</f>
        <v>5.815000057220459</v>
      </c>
      <c r="D15" s="68">
        <f>'3月'!AA13</f>
        <v>11.680000305175781</v>
      </c>
      <c r="E15" s="68">
        <f>'4月'!AA13</f>
        <v>15.380000114440918</v>
      </c>
      <c r="F15" s="68">
        <f>'5月'!AA13</f>
        <v>11.850000381469727</v>
      </c>
      <c r="G15" s="68">
        <f>'6月'!AA13</f>
        <v>24.850000381469727</v>
      </c>
      <c r="H15" s="68">
        <f>'7月'!AA13</f>
        <v>28.5</v>
      </c>
      <c r="I15" s="68">
        <f>'8月'!AA13</f>
        <v>26.25</v>
      </c>
      <c r="J15" s="68">
        <f>'9月'!AA13</f>
        <v>28.729999542236328</v>
      </c>
      <c r="K15" s="68">
        <f>'10月'!AA13</f>
        <v>18.770000457763672</v>
      </c>
      <c r="L15" s="68">
        <f>'11月'!AA13</f>
        <v>15.989999771118164</v>
      </c>
      <c r="M15" s="69">
        <f>'12月'!AA13</f>
        <v>4.370999813079834</v>
      </c>
      <c r="N15" s="52"/>
    </row>
    <row r="16" spans="1:14" ht="16.5" customHeight="1">
      <c r="A16" s="70">
        <v>12</v>
      </c>
      <c r="B16" s="71">
        <f>'1月'!AA14</f>
        <v>3.638000011444092</v>
      </c>
      <c r="C16" s="72">
        <f>'2月'!AA14</f>
        <v>5.742000102996826</v>
      </c>
      <c r="D16" s="72">
        <f>'3月'!AA14</f>
        <v>10.369999885559082</v>
      </c>
      <c r="E16" s="72">
        <f>'4月'!AA14</f>
        <v>6.578000068664551</v>
      </c>
      <c r="F16" s="72">
        <f>'5月'!AA14</f>
        <v>11.619999885559082</v>
      </c>
      <c r="G16" s="72">
        <f>'6月'!AA14</f>
        <v>25.8799991607666</v>
      </c>
      <c r="H16" s="72">
        <f>'7月'!AA14</f>
        <v>19.440000534057617</v>
      </c>
      <c r="I16" s="72">
        <f>'8月'!AA14</f>
        <v>25.959999084472656</v>
      </c>
      <c r="J16" s="72">
        <f>'9月'!AA14</f>
        <v>27.280000686645508</v>
      </c>
      <c r="K16" s="72">
        <f>'10月'!AA14</f>
        <v>19.600000381469727</v>
      </c>
      <c r="L16" s="72">
        <f>'11月'!AA14</f>
        <v>13.9399995803833</v>
      </c>
      <c r="M16" s="73">
        <f>'12月'!AA14</f>
        <v>5.013999938964844</v>
      </c>
      <c r="N16" s="52"/>
    </row>
    <row r="17" spans="1:14" ht="16.5" customHeight="1">
      <c r="A17" s="70">
        <v>13</v>
      </c>
      <c r="B17" s="71">
        <f>'1月'!AA15</f>
        <v>6.447000026702881</v>
      </c>
      <c r="C17" s="72">
        <f>'2月'!AA15</f>
        <v>4.375</v>
      </c>
      <c r="D17" s="72">
        <f>'3月'!AA15</f>
        <v>5.3429999351501465</v>
      </c>
      <c r="E17" s="72">
        <f>'4月'!AA15</f>
        <v>9.020000457763672</v>
      </c>
      <c r="F17" s="72">
        <f>'5月'!AA15</f>
        <v>10.640000343322754</v>
      </c>
      <c r="G17" s="72">
        <f>'6月'!AA15</f>
        <v>22.799999237060547</v>
      </c>
      <c r="H17" s="72">
        <f>'7月'!AA15</f>
        <v>20.829999923706055</v>
      </c>
      <c r="I17" s="72">
        <f>'8月'!AA15</f>
        <v>26.579999923706055</v>
      </c>
      <c r="J17" s="72">
        <f>'9月'!AA15</f>
        <v>29.56999969482422</v>
      </c>
      <c r="K17" s="72">
        <f>'10月'!AA15</f>
        <v>19.530000686645508</v>
      </c>
      <c r="L17" s="72">
        <f>'11月'!AA15</f>
        <v>13.220000267028809</v>
      </c>
      <c r="M17" s="73">
        <f>'12月'!AA15</f>
        <v>3.803999900817871</v>
      </c>
      <c r="N17" s="52"/>
    </row>
    <row r="18" spans="1:14" ht="16.5" customHeight="1">
      <c r="A18" s="70">
        <v>14</v>
      </c>
      <c r="B18" s="71">
        <f>'1月'!AA16</f>
        <v>7.96999979019165</v>
      </c>
      <c r="C18" s="72">
        <f>'2月'!AA16</f>
        <v>6.5</v>
      </c>
      <c r="D18" s="72">
        <f>'3月'!AA16</f>
        <v>7.460000038146973</v>
      </c>
      <c r="E18" s="72">
        <f>'4月'!AA16</f>
        <v>14.109999656677246</v>
      </c>
      <c r="F18" s="72">
        <f>'5月'!AA16</f>
        <v>10.470000267028809</v>
      </c>
      <c r="G18" s="72">
        <f>'6月'!AA16</f>
        <v>20.8799991607666</v>
      </c>
      <c r="H18" s="72">
        <f>'7月'!AA16</f>
        <v>20.690000534057617</v>
      </c>
      <c r="I18" s="72">
        <f>'8月'!AA16</f>
        <v>29.920000076293945</v>
      </c>
      <c r="J18" s="72">
        <f>'9月'!AA16</f>
        <v>29.8799991607666</v>
      </c>
      <c r="K18" s="72">
        <f>'10月'!AA16</f>
        <v>22.59000015258789</v>
      </c>
      <c r="L18" s="72">
        <f>'11月'!AA16</f>
        <v>11.029999732971191</v>
      </c>
      <c r="M18" s="73">
        <f>'12月'!AA16</f>
        <v>4.456999778747559</v>
      </c>
      <c r="N18" s="52"/>
    </row>
    <row r="19" spans="1:14" ht="16.5" customHeight="1">
      <c r="A19" s="70">
        <v>15</v>
      </c>
      <c r="B19" s="71">
        <f>'1月'!AA17</f>
        <v>5.238999843597412</v>
      </c>
      <c r="C19" s="72">
        <f>'2月'!AA17</f>
        <v>10.420000076293945</v>
      </c>
      <c r="D19" s="72">
        <f>'3月'!AA17</f>
        <v>9.6899995803833</v>
      </c>
      <c r="E19" s="72">
        <f>'4月'!AA17</f>
        <v>17.770000457763672</v>
      </c>
      <c r="F19" s="72">
        <f>'5月'!AA17</f>
        <v>20.719999313354492</v>
      </c>
      <c r="G19" s="72">
        <f>'6月'!AA17</f>
        <v>16.649999618530273</v>
      </c>
      <c r="H19" s="72">
        <f>'7月'!AA17</f>
        <v>26.25</v>
      </c>
      <c r="I19" s="72">
        <f>'8月'!AA17</f>
        <v>28.90999984741211</v>
      </c>
      <c r="J19" s="72">
        <f>'9月'!AA17</f>
        <v>22.670000076293945</v>
      </c>
      <c r="K19" s="72">
        <f>'10月'!AA17</f>
        <v>21.5</v>
      </c>
      <c r="L19" s="72">
        <f>'11月'!AA17</f>
        <v>8.890000343322754</v>
      </c>
      <c r="M19" s="73">
        <f>'12月'!AA17</f>
        <v>5.531000137329102</v>
      </c>
      <c r="N19" s="52"/>
    </row>
    <row r="20" spans="1:14" ht="16.5" customHeight="1">
      <c r="A20" s="70">
        <v>16</v>
      </c>
      <c r="B20" s="71">
        <f>'1月'!AA18</f>
        <v>6.460000038146973</v>
      </c>
      <c r="C20" s="72">
        <f>'2月'!AA18</f>
        <v>3.490999937057495</v>
      </c>
      <c r="D20" s="72">
        <f>'3月'!AA18</f>
        <v>13.069999694824219</v>
      </c>
      <c r="E20" s="72">
        <f>'4月'!AA18</f>
        <v>12.029999732971191</v>
      </c>
      <c r="F20" s="72">
        <f>'5月'!AA18</f>
        <v>16.450000762939453</v>
      </c>
      <c r="G20" s="72">
        <f>'6月'!AA18</f>
        <v>18.459999084472656</v>
      </c>
      <c r="H20" s="72">
        <f>'7月'!AA18</f>
        <v>27.579999923706055</v>
      </c>
      <c r="I20" s="72">
        <f>'8月'!AA18</f>
        <v>24.969999313354492</v>
      </c>
      <c r="J20" s="72">
        <f>'9月'!AA18</f>
        <v>22.020000457763672</v>
      </c>
      <c r="K20" s="72">
        <f>'10月'!AA18</f>
        <v>18.950000762939453</v>
      </c>
      <c r="L20" s="72">
        <f>'11月'!AA18</f>
        <v>10.8100004196167</v>
      </c>
      <c r="M20" s="73">
        <f>'12月'!AA18</f>
        <v>8.140000343322754</v>
      </c>
      <c r="N20" s="52"/>
    </row>
    <row r="21" spans="1:14" ht="16.5" customHeight="1">
      <c r="A21" s="70">
        <v>17</v>
      </c>
      <c r="B21" s="71">
        <f>'1月'!AA19</f>
        <v>4.985000133514404</v>
      </c>
      <c r="C21" s="72">
        <f>'2月'!AA19</f>
        <v>9.239999771118164</v>
      </c>
      <c r="D21" s="72">
        <f>'3月'!AA19</f>
        <v>11.180000305175781</v>
      </c>
      <c r="E21" s="72">
        <f>'4月'!AA19</f>
        <v>19.59000015258789</v>
      </c>
      <c r="F21" s="72">
        <f>'5月'!AA19</f>
        <v>14.899999618530273</v>
      </c>
      <c r="G21" s="72">
        <f>'6月'!AA19</f>
        <v>20.549999237060547</v>
      </c>
      <c r="H21" s="72">
        <f>'7月'!AA19</f>
        <v>29.34000015258789</v>
      </c>
      <c r="I21" s="72">
        <f>'8月'!AA19</f>
        <v>26.450000762939453</v>
      </c>
      <c r="J21" s="72">
        <f>'9月'!AA19</f>
        <v>23.649999618530273</v>
      </c>
      <c r="K21" s="72">
        <f>'10月'!AA19</f>
        <v>17.5</v>
      </c>
      <c r="L21" s="72">
        <f>'11月'!AA19</f>
        <v>9.829999923706055</v>
      </c>
      <c r="M21" s="73">
        <f>'12月'!AA19</f>
        <v>6.875999927520752</v>
      </c>
      <c r="N21" s="52"/>
    </row>
    <row r="22" spans="1:14" ht="16.5" customHeight="1">
      <c r="A22" s="70">
        <v>18</v>
      </c>
      <c r="B22" s="71">
        <f>'1月'!AA20</f>
        <v>8.710000038146973</v>
      </c>
      <c r="C22" s="72">
        <f>'2月'!AA20</f>
        <v>7.110000133514404</v>
      </c>
      <c r="D22" s="72">
        <f>'3月'!AA20</f>
        <v>16.299999237060547</v>
      </c>
      <c r="E22" s="72">
        <f>'4月'!AA20</f>
        <v>10.449999809265137</v>
      </c>
      <c r="F22" s="72">
        <f>'5月'!AA20</f>
        <v>18.450000762939453</v>
      </c>
      <c r="G22" s="72">
        <f>'6月'!AA20</f>
        <v>20.670000076293945</v>
      </c>
      <c r="H22" s="72">
        <f>'7月'!AA20</f>
        <v>30.290000915527344</v>
      </c>
      <c r="I22" s="72">
        <f>'8月'!AA20</f>
        <v>25.59000015258789</v>
      </c>
      <c r="J22" s="72">
        <f>'9月'!AA20</f>
        <v>28.450000762939453</v>
      </c>
      <c r="K22" s="72">
        <f>'10月'!AA20</f>
        <v>15.550000190734863</v>
      </c>
      <c r="L22" s="72">
        <f>'11月'!AA20</f>
        <v>9.770000457763672</v>
      </c>
      <c r="M22" s="73">
        <f>'12月'!AA20</f>
        <v>1.1460000276565552</v>
      </c>
      <c r="N22" s="52"/>
    </row>
    <row r="23" spans="1:14" ht="16.5" customHeight="1">
      <c r="A23" s="70">
        <v>19</v>
      </c>
      <c r="B23" s="71">
        <f>'1月'!AA21</f>
        <v>4.468999862670898</v>
      </c>
      <c r="C23" s="72">
        <f>'2月'!AA21</f>
        <v>5.817999839782715</v>
      </c>
      <c r="D23" s="72">
        <f>'3月'!AA21</f>
        <v>10.760000228881836</v>
      </c>
      <c r="E23" s="72">
        <f>'4月'!AA21</f>
        <v>14.930000305175781</v>
      </c>
      <c r="F23" s="72">
        <f>'5月'!AA21</f>
        <v>23.170000076293945</v>
      </c>
      <c r="G23" s="72">
        <f>'6月'!AA21</f>
        <v>24.15999984741211</v>
      </c>
      <c r="H23" s="72">
        <f>'7月'!AA21</f>
        <v>28.040000915527344</v>
      </c>
      <c r="I23" s="72">
        <f>'8月'!AA21</f>
        <v>31.270000457763672</v>
      </c>
      <c r="J23" s="72">
        <f>'9月'!AA21</f>
        <v>28.969999313354492</v>
      </c>
      <c r="K23" s="72">
        <f>'10月'!AA21</f>
        <v>15.489999771118164</v>
      </c>
      <c r="L23" s="72">
        <f>'11月'!AA21</f>
        <v>9.789999961853027</v>
      </c>
      <c r="M23" s="73">
        <f>'12月'!AA21</f>
        <v>1.0089999437332153</v>
      </c>
      <c r="N23" s="52"/>
    </row>
    <row r="24" spans="1:14" ht="16.5" customHeight="1">
      <c r="A24" s="74">
        <v>20</v>
      </c>
      <c r="B24" s="75">
        <f>'1月'!AA22</f>
        <v>8.609999656677246</v>
      </c>
      <c r="C24" s="76">
        <f>'2月'!AA22</f>
        <v>9.65999984741211</v>
      </c>
      <c r="D24" s="76">
        <f>'3月'!AA22</f>
        <v>8.199999809265137</v>
      </c>
      <c r="E24" s="76">
        <f>'4月'!AA22</f>
        <v>12.010000228881836</v>
      </c>
      <c r="F24" s="76">
        <f>'5月'!AA22</f>
        <v>19.399999618530273</v>
      </c>
      <c r="G24" s="76">
        <f>'6月'!AA22</f>
        <v>22.709999084472656</v>
      </c>
      <c r="H24" s="76">
        <f>'7月'!AA22</f>
        <v>26.329999923706055</v>
      </c>
      <c r="I24" s="76">
        <f>'8月'!AA22</f>
        <v>30.25</v>
      </c>
      <c r="J24" s="76">
        <f>'9月'!AA22</f>
        <v>21.639999389648438</v>
      </c>
      <c r="K24" s="76">
        <f>'10月'!AA22</f>
        <v>19.81999969482422</v>
      </c>
      <c r="L24" s="76">
        <f>'11月'!AA22</f>
        <v>10.279999732971191</v>
      </c>
      <c r="M24" s="77">
        <f>'12月'!AA22</f>
        <v>7.159999847412109</v>
      </c>
      <c r="N24" s="52"/>
    </row>
    <row r="25" spans="1:14" ht="16.5" customHeight="1">
      <c r="A25" s="66">
        <v>21</v>
      </c>
      <c r="B25" s="67">
        <f>'1月'!AA23</f>
        <v>6.964000225067139</v>
      </c>
      <c r="C25" s="68">
        <f>'2月'!AA23</f>
        <v>6.015999794006348</v>
      </c>
      <c r="D25" s="68">
        <f>'3月'!AA23</f>
        <v>13.329999923706055</v>
      </c>
      <c r="E25" s="68">
        <f>'4月'!AA23</f>
        <v>17.440000534057617</v>
      </c>
      <c r="F25" s="68">
        <f>'5月'!AA23</f>
        <v>24.440000534057617</v>
      </c>
      <c r="G25" s="68">
        <f>'6月'!AA23</f>
        <v>28.329999923706055</v>
      </c>
      <c r="H25" s="68">
        <f>'7月'!AA23</f>
        <v>26.959999084472656</v>
      </c>
      <c r="I25" s="68">
        <f>'8月'!AA23</f>
        <v>31.899999618530273</v>
      </c>
      <c r="J25" s="68">
        <f>'9月'!AA23</f>
        <v>22.079999923706055</v>
      </c>
      <c r="K25" s="68">
        <f>'10月'!AA23</f>
        <v>18.959999084472656</v>
      </c>
      <c r="L25" s="68">
        <f>'11月'!AA23</f>
        <v>9.15999984741211</v>
      </c>
      <c r="M25" s="69">
        <f>'12月'!AA23</f>
        <v>6.186999797821045</v>
      </c>
      <c r="N25" s="52"/>
    </row>
    <row r="26" spans="1:14" ht="16.5" customHeight="1">
      <c r="A26" s="70">
        <v>22</v>
      </c>
      <c r="B26" s="71">
        <f>'1月'!AA24</f>
        <v>5.119999885559082</v>
      </c>
      <c r="C26" s="72">
        <f>'2月'!AA24</f>
        <v>8.029999732971191</v>
      </c>
      <c r="D26" s="72">
        <f>'3月'!AA24</f>
        <v>12.4399995803833</v>
      </c>
      <c r="E26" s="72">
        <f>'4月'!AA24</f>
        <v>16.3799991607666</v>
      </c>
      <c r="F26" s="72">
        <f>'5月'!AA24</f>
        <v>21.969999313354492</v>
      </c>
      <c r="G26" s="72">
        <f>'6月'!AA24</f>
        <v>21.1299991607666</v>
      </c>
      <c r="H26" s="72">
        <f>'7月'!AA24</f>
        <v>22.260000228881836</v>
      </c>
      <c r="I26" s="72">
        <f>'8月'!AA24</f>
        <v>30.850000381469727</v>
      </c>
      <c r="J26" s="72">
        <f>'9月'!AA24</f>
        <v>21.59000015258789</v>
      </c>
      <c r="K26" s="72">
        <f>'10月'!AA24</f>
        <v>16.110000610351562</v>
      </c>
      <c r="L26" s="72">
        <f>'11月'!AA24</f>
        <v>12.279999732971191</v>
      </c>
      <c r="M26" s="73">
        <f>'12月'!AA24</f>
        <v>5.460000038146973</v>
      </c>
      <c r="N26" s="52"/>
    </row>
    <row r="27" spans="1:14" ht="16.5" customHeight="1">
      <c r="A27" s="70">
        <v>23</v>
      </c>
      <c r="B27" s="71">
        <f>'1月'!AA25</f>
        <v>3.4489998817443848</v>
      </c>
      <c r="C27" s="72">
        <f>'2月'!AA25</f>
        <v>14.130000114440918</v>
      </c>
      <c r="D27" s="72">
        <f>'3月'!AA25</f>
        <v>11.970000267028809</v>
      </c>
      <c r="E27" s="72">
        <f>'4月'!AA25</f>
        <v>16.700000762939453</v>
      </c>
      <c r="F27" s="72">
        <f>'5月'!AA25</f>
        <v>19.5</v>
      </c>
      <c r="G27" s="72">
        <f>'6月'!AA25</f>
        <v>25.420000076293945</v>
      </c>
      <c r="H27" s="72">
        <f>'7月'!AA25</f>
        <v>22.290000915527344</v>
      </c>
      <c r="I27" s="72">
        <f>'8月'!AA25</f>
        <v>28.65999984741211</v>
      </c>
      <c r="J27" s="72">
        <f>'9月'!AA25</f>
        <v>24.950000762939453</v>
      </c>
      <c r="K27" s="72">
        <f>'10月'!AA25</f>
        <v>16.260000228881836</v>
      </c>
      <c r="L27" s="72">
        <f>'11月'!AA25</f>
        <v>10.949999809265137</v>
      </c>
      <c r="M27" s="73">
        <f>'12月'!AA25</f>
        <v>5.120999813079834</v>
      </c>
      <c r="N27" s="52"/>
    </row>
    <row r="28" spans="1:14" ht="16.5" customHeight="1">
      <c r="A28" s="70">
        <v>24</v>
      </c>
      <c r="B28" s="71">
        <f>'1月'!AA26</f>
        <v>6.760000228881836</v>
      </c>
      <c r="C28" s="72">
        <f>'2月'!AA26</f>
        <v>7.610000133514404</v>
      </c>
      <c r="D28" s="72">
        <f>'3月'!AA26</f>
        <v>9.84000015258789</v>
      </c>
      <c r="E28" s="72">
        <f>'4月'!AA26</f>
        <v>12.5</v>
      </c>
      <c r="F28" s="72">
        <f>'5月'!AA26</f>
        <v>18.899999618530273</v>
      </c>
      <c r="G28" s="72">
        <f>'6月'!AA26</f>
        <v>27.559999465942383</v>
      </c>
      <c r="H28" s="72">
        <f>'7月'!AA26</f>
        <v>24.8799991607666</v>
      </c>
      <c r="I28" s="72">
        <f>'8月'!AA26</f>
        <v>23.239999771118164</v>
      </c>
      <c r="J28" s="72">
        <f>'9月'!AA26</f>
        <v>20.610000610351562</v>
      </c>
      <c r="K28" s="72">
        <f>'10月'!AA26</f>
        <v>18.920000076293945</v>
      </c>
      <c r="L28" s="72">
        <f>'11月'!AA26</f>
        <v>13.029999732971191</v>
      </c>
      <c r="M28" s="73">
        <f>'12月'!AA26</f>
        <v>4.258999824523926</v>
      </c>
      <c r="N28" s="52"/>
    </row>
    <row r="29" spans="1:14" ht="16.5" customHeight="1">
      <c r="A29" s="70">
        <v>25</v>
      </c>
      <c r="B29" s="71">
        <f>'1月'!AA27</f>
        <v>8.880000114440918</v>
      </c>
      <c r="C29" s="72">
        <f>'2月'!AA27</f>
        <v>2.25</v>
      </c>
      <c r="D29" s="72">
        <f>'3月'!AA27</f>
        <v>7.099999904632568</v>
      </c>
      <c r="E29" s="72">
        <f>'4月'!AA27</f>
        <v>15.520000457763672</v>
      </c>
      <c r="F29" s="72">
        <f>'5月'!AA27</f>
        <v>16</v>
      </c>
      <c r="G29" s="72">
        <f>'6月'!AA27</f>
        <v>30.6299991607666</v>
      </c>
      <c r="H29" s="72">
        <f>'7月'!AA27</f>
        <v>26.520000457763672</v>
      </c>
      <c r="I29" s="72">
        <f>'8月'!AA27</f>
        <v>24.209999084472656</v>
      </c>
      <c r="J29" s="72">
        <f>'9月'!AA27</f>
        <v>18.68000030517578</v>
      </c>
      <c r="K29" s="72">
        <f>'10月'!AA27</f>
        <v>19.940000534057617</v>
      </c>
      <c r="L29" s="72">
        <f>'11月'!AA27</f>
        <v>9.760000228881836</v>
      </c>
      <c r="M29" s="73">
        <f>'12月'!AA27</f>
        <v>6.038000106811523</v>
      </c>
      <c r="N29" s="52"/>
    </row>
    <row r="30" spans="1:14" ht="16.5" customHeight="1">
      <c r="A30" s="70">
        <v>26</v>
      </c>
      <c r="B30" s="71">
        <f>'1月'!AA28</f>
        <v>3.8269999027252197</v>
      </c>
      <c r="C30" s="72">
        <f>'2月'!AA28</f>
        <v>3.996000051498413</v>
      </c>
      <c r="D30" s="72">
        <f>'3月'!AA28</f>
        <v>9.470000267028809</v>
      </c>
      <c r="E30" s="72">
        <f>'4月'!AA28</f>
        <v>15.6899995803833</v>
      </c>
      <c r="F30" s="72">
        <f>'5月'!AA28</f>
        <v>18.399999618530273</v>
      </c>
      <c r="G30" s="72">
        <f>'6月'!AA28</f>
        <v>32.31999969482422</v>
      </c>
      <c r="H30" s="72">
        <f>'7月'!AA28</f>
        <v>23.5</v>
      </c>
      <c r="I30" s="72">
        <f>'8月'!AA28</f>
        <v>25.579999923706055</v>
      </c>
      <c r="J30" s="72">
        <f>'9月'!AA28</f>
        <v>21.139999389648438</v>
      </c>
      <c r="K30" s="72">
        <f>'10月'!AA28</f>
        <v>14.65999984741211</v>
      </c>
      <c r="L30" s="72">
        <f>'11月'!AA28</f>
        <v>13.09000015258789</v>
      </c>
      <c r="M30" s="73">
        <f>'12月'!AA28</f>
        <v>4.701000213623047</v>
      </c>
      <c r="N30" s="52"/>
    </row>
    <row r="31" spans="1:14" ht="16.5" customHeight="1">
      <c r="A31" s="70">
        <v>27</v>
      </c>
      <c r="B31" s="71">
        <f>'1月'!AA29</f>
        <v>5.468999862670898</v>
      </c>
      <c r="C31" s="72">
        <f>'2月'!AA29</f>
        <v>3.871000051498413</v>
      </c>
      <c r="D31" s="72">
        <f>'3月'!AA29</f>
        <v>13.489999771118164</v>
      </c>
      <c r="E31" s="72">
        <f>'4月'!AA29</f>
        <v>19.219999313354492</v>
      </c>
      <c r="F31" s="72">
        <f>'5月'!AA29</f>
        <v>20.540000915527344</v>
      </c>
      <c r="G31" s="72">
        <f>'6月'!AA29</f>
        <v>27.489999771118164</v>
      </c>
      <c r="H31" s="72">
        <f>'7月'!AA29</f>
        <v>33.02000045776367</v>
      </c>
      <c r="I31" s="72">
        <f>'8月'!AA29</f>
        <v>27.549999237060547</v>
      </c>
      <c r="J31" s="72">
        <f>'9月'!AA29</f>
        <v>17.989999771118164</v>
      </c>
      <c r="K31" s="72">
        <f>'10月'!AA29</f>
        <v>15.079999923706055</v>
      </c>
      <c r="L31" s="72">
        <f>'11月'!AA29</f>
        <v>14.289999961853027</v>
      </c>
      <c r="M31" s="73">
        <f>'12月'!AA29</f>
        <v>3.111999988555908</v>
      </c>
      <c r="N31" s="52"/>
    </row>
    <row r="32" spans="1:14" ht="16.5" customHeight="1">
      <c r="A32" s="70">
        <v>28</v>
      </c>
      <c r="B32" s="71">
        <f>'1月'!AA30</f>
        <v>7.550000190734863</v>
      </c>
      <c r="C32" s="72">
        <f>'2月'!AA30</f>
        <v>8.380000114440918</v>
      </c>
      <c r="D32" s="72">
        <f>'3月'!AA30</f>
        <v>9.1899995803833</v>
      </c>
      <c r="E32" s="72">
        <f>'4月'!AA30</f>
        <v>26.559999465942383</v>
      </c>
      <c r="F32" s="72">
        <f>'5月'!AA30</f>
        <v>21.100000381469727</v>
      </c>
      <c r="G32" s="72">
        <f>'6月'!AA30</f>
        <v>27.1299991607666</v>
      </c>
      <c r="H32" s="72">
        <f>'7月'!AA30</f>
        <v>30.329999923706055</v>
      </c>
      <c r="I32" s="72">
        <f>'8月'!AA30</f>
        <v>22.979999542236328</v>
      </c>
      <c r="J32" s="72">
        <f>'9月'!AA30</f>
        <v>18.959999084472656</v>
      </c>
      <c r="K32" s="72">
        <f>'10月'!AA30</f>
        <v>18.920000076293945</v>
      </c>
      <c r="L32" s="72">
        <f>'11月'!AA30</f>
        <v>13.430000305175781</v>
      </c>
      <c r="M32" s="73">
        <f>'12月'!AA30</f>
        <v>2.9860000610351562</v>
      </c>
      <c r="N32" s="52"/>
    </row>
    <row r="33" spans="1:14" ht="16.5" customHeight="1">
      <c r="A33" s="70">
        <v>29</v>
      </c>
      <c r="B33" s="71">
        <f>'1月'!AA31</f>
        <v>10.770000457763672</v>
      </c>
      <c r="C33" s="72"/>
      <c r="D33" s="72">
        <f>'3月'!AA31</f>
        <v>12.800000190734863</v>
      </c>
      <c r="E33" s="72">
        <f>'4月'!AA31</f>
        <v>29.010000228881836</v>
      </c>
      <c r="F33" s="72">
        <f>'5月'!AA31</f>
        <v>19.549999237060547</v>
      </c>
      <c r="G33" s="72">
        <f>'6月'!AA31</f>
        <v>21.56999969482422</v>
      </c>
      <c r="H33" s="72">
        <f>'7月'!AA31</f>
        <v>29.809999465942383</v>
      </c>
      <c r="I33" s="72">
        <f>'8月'!AA31</f>
        <v>26.25</v>
      </c>
      <c r="J33" s="72">
        <f>'9月'!AA31</f>
        <v>20.1200008392334</v>
      </c>
      <c r="K33" s="72">
        <f>'10月'!AA31</f>
        <v>18.760000228881836</v>
      </c>
      <c r="L33" s="72">
        <f>'11月'!AA31</f>
        <v>14.6899995803833</v>
      </c>
      <c r="M33" s="73">
        <f>'12月'!AA31</f>
        <v>4.050000190734863</v>
      </c>
      <c r="N33" s="52"/>
    </row>
    <row r="34" spans="1:14" ht="16.5" customHeight="1">
      <c r="A34" s="70">
        <v>30</v>
      </c>
      <c r="B34" s="71">
        <f>'1月'!AA32</f>
        <v>6.86899995803833</v>
      </c>
      <c r="C34" s="72"/>
      <c r="D34" s="72">
        <f>'3月'!AA32</f>
        <v>11.130000114440918</v>
      </c>
      <c r="E34" s="72">
        <f>'4月'!AA32</f>
        <v>18.84000015258789</v>
      </c>
      <c r="F34" s="72">
        <f>'5月'!AA32</f>
        <v>15.170000076293945</v>
      </c>
      <c r="G34" s="72">
        <f>'6月'!AA32</f>
        <v>24.18000030517578</v>
      </c>
      <c r="H34" s="72">
        <f>'7月'!AA32</f>
        <v>29.450000762939453</v>
      </c>
      <c r="I34" s="72">
        <f>'8月'!AA32</f>
        <v>29.030000686645508</v>
      </c>
      <c r="J34" s="72">
        <f>'9月'!AA32</f>
        <v>19.90999984741211</v>
      </c>
      <c r="K34" s="72">
        <f>'10月'!AA32</f>
        <v>15.920000076293945</v>
      </c>
      <c r="L34" s="72">
        <f>'11月'!AA32</f>
        <v>10.550000190734863</v>
      </c>
      <c r="M34" s="73">
        <f>'12月'!AA32</f>
        <v>4.63100004196167</v>
      </c>
      <c r="N34" s="52"/>
    </row>
    <row r="35" spans="1:14" ht="16.5" customHeight="1">
      <c r="A35" s="78">
        <v>31</v>
      </c>
      <c r="B35" s="79">
        <f>'1月'!AA33</f>
        <v>6.656000137329102</v>
      </c>
      <c r="C35" s="80"/>
      <c r="D35" s="80">
        <f>'3月'!AA33</f>
        <v>13.260000228881836</v>
      </c>
      <c r="E35" s="80"/>
      <c r="F35" s="80">
        <f>'5月'!AA33</f>
        <v>17.739999771118164</v>
      </c>
      <c r="G35" s="80"/>
      <c r="H35" s="80">
        <f>'7月'!AA33</f>
        <v>27.780000686645508</v>
      </c>
      <c r="I35" s="80">
        <f>'8月'!AA33</f>
        <v>26.600000381469727</v>
      </c>
      <c r="J35" s="80"/>
      <c r="K35" s="80">
        <f>'10月'!AA33</f>
        <v>13.239999771118164</v>
      </c>
      <c r="L35" s="80"/>
      <c r="M35" s="81">
        <f>'12月'!AA33</f>
        <v>2.734999895095825</v>
      </c>
      <c r="N35" s="82"/>
    </row>
    <row r="36" spans="1:14" ht="16.5" customHeight="1">
      <c r="A36" s="232" t="s">
        <v>65</v>
      </c>
      <c r="B36" s="182">
        <f>AVERAGE(B5:B35)</f>
        <v>6.4036128982420895</v>
      </c>
      <c r="C36" s="183">
        <f aca="true" t="shared" si="0" ref="C36:M36">AVERAGE(C5:C35)</f>
        <v>6.804071405104229</v>
      </c>
      <c r="D36" s="183">
        <f t="shared" si="0"/>
        <v>9.396096750613182</v>
      </c>
      <c r="E36" s="183">
        <f t="shared" si="0"/>
        <v>16.217933416366577</v>
      </c>
      <c r="F36" s="183">
        <f t="shared" si="0"/>
        <v>17.89838707831598</v>
      </c>
      <c r="G36" s="183">
        <f t="shared" si="0"/>
        <v>23.04033311208089</v>
      </c>
      <c r="H36" s="183">
        <f t="shared" si="0"/>
        <v>25.36774198470577</v>
      </c>
      <c r="I36" s="183">
        <f t="shared" si="0"/>
        <v>28.024193486859723</v>
      </c>
      <c r="J36" s="183">
        <f t="shared" si="0"/>
        <v>24.536666615804037</v>
      </c>
      <c r="K36" s="183">
        <f t="shared" si="0"/>
        <v>18.729354889162124</v>
      </c>
      <c r="L36" s="183">
        <f t="shared" si="0"/>
        <v>13.430666669209797</v>
      </c>
      <c r="M36" s="184">
        <f t="shared" si="0"/>
        <v>5.709903224822013</v>
      </c>
      <c r="N36" s="82"/>
    </row>
    <row r="37" spans="1:14" ht="16.5" customHeight="1">
      <c r="A37" s="233" t="s">
        <v>513</v>
      </c>
      <c r="B37" s="229">
        <f>MAX(B5:B35)</f>
        <v>10.949999809265137</v>
      </c>
      <c r="C37" s="230">
        <f aca="true" t="shared" si="1" ref="C37:M37">MAX(C5:C35)</f>
        <v>14.130000114440918</v>
      </c>
      <c r="D37" s="230">
        <f t="shared" si="1"/>
        <v>16.299999237060547</v>
      </c>
      <c r="E37" s="230">
        <f t="shared" si="1"/>
        <v>29.010000228881836</v>
      </c>
      <c r="F37" s="230">
        <f t="shared" si="1"/>
        <v>24.440000534057617</v>
      </c>
      <c r="G37" s="230">
        <f t="shared" si="1"/>
        <v>32.31999969482422</v>
      </c>
      <c r="H37" s="230">
        <f t="shared" si="1"/>
        <v>33.02000045776367</v>
      </c>
      <c r="I37" s="230">
        <f t="shared" si="1"/>
        <v>32.65999984741211</v>
      </c>
      <c r="J37" s="230">
        <f t="shared" si="1"/>
        <v>31.479999542236328</v>
      </c>
      <c r="K37" s="230">
        <f t="shared" si="1"/>
        <v>28.56999969482422</v>
      </c>
      <c r="L37" s="230">
        <f t="shared" si="1"/>
        <v>19.920000076293945</v>
      </c>
      <c r="M37" s="231">
        <f t="shared" si="1"/>
        <v>11.390000343322754</v>
      </c>
      <c r="N37" s="82"/>
    </row>
    <row r="38" spans="1:14" ht="16.5" customHeight="1">
      <c r="A38" s="234" t="s">
        <v>509</v>
      </c>
      <c r="B38" s="83">
        <f>AVERAGE(B5:B14)</f>
        <v>6.470599937438965</v>
      </c>
      <c r="C38" s="84">
        <f aca="true" t="shared" si="2" ref="C38:M38">AVERAGE(C5:C14)</f>
        <v>6.805999958515168</v>
      </c>
      <c r="D38" s="84">
        <f t="shared" si="2"/>
        <v>6.320600026845932</v>
      </c>
      <c r="E38" s="84">
        <f t="shared" si="2"/>
        <v>16.681000185012817</v>
      </c>
      <c r="F38" s="84">
        <f t="shared" si="2"/>
        <v>18.386999893188477</v>
      </c>
      <c r="G38" s="84">
        <f t="shared" si="2"/>
        <v>20.784000205993653</v>
      </c>
      <c r="H38" s="84">
        <f t="shared" si="2"/>
        <v>23.230999755859376</v>
      </c>
      <c r="I38" s="84">
        <f t="shared" si="2"/>
        <v>29.575</v>
      </c>
      <c r="J38" s="84">
        <f t="shared" si="2"/>
        <v>26.720999908447265</v>
      </c>
      <c r="K38" s="84">
        <f t="shared" si="2"/>
        <v>20.45399990081787</v>
      </c>
      <c r="L38" s="84">
        <f t="shared" si="2"/>
        <v>16.814000034332274</v>
      </c>
      <c r="M38" s="85">
        <f t="shared" si="2"/>
        <v>8.021900033950805</v>
      </c>
      <c r="N38" s="82"/>
    </row>
    <row r="39" spans="1:14" ht="16.5" customHeight="1">
      <c r="A39" s="235" t="s">
        <v>510</v>
      </c>
      <c r="B39" s="86">
        <f>AVERAGE(B15:B24)</f>
        <v>6.149199962615967</v>
      </c>
      <c r="C39" s="87">
        <f aca="true" t="shared" si="3" ref="C39:M39">AVERAGE(C15:C24)</f>
        <v>6.817099976539612</v>
      </c>
      <c r="D39" s="87">
        <f t="shared" si="3"/>
        <v>10.40529990196228</v>
      </c>
      <c r="E39" s="87">
        <f t="shared" si="3"/>
        <v>13.186800098419189</v>
      </c>
      <c r="F39" s="87">
        <f t="shared" si="3"/>
        <v>15.767000102996827</v>
      </c>
      <c r="G39" s="87">
        <f t="shared" si="3"/>
        <v>21.760999488830567</v>
      </c>
      <c r="H39" s="87">
        <f t="shared" si="3"/>
        <v>25.729000282287597</v>
      </c>
      <c r="I39" s="87">
        <f t="shared" si="3"/>
        <v>27.614999961853027</v>
      </c>
      <c r="J39" s="87">
        <f t="shared" si="3"/>
        <v>26.285999870300294</v>
      </c>
      <c r="K39" s="87">
        <f t="shared" si="3"/>
        <v>18.930000209808348</v>
      </c>
      <c r="L39" s="87">
        <f t="shared" si="3"/>
        <v>11.355000019073486</v>
      </c>
      <c r="M39" s="88">
        <f t="shared" si="3"/>
        <v>4.75079996585846</v>
      </c>
      <c r="N39" s="52"/>
    </row>
    <row r="40" spans="1:14" ht="16.5" customHeight="1">
      <c r="A40" s="236" t="s">
        <v>511</v>
      </c>
      <c r="B40" s="89">
        <f>AVERAGE(B25:B35)</f>
        <v>6.574000076814131</v>
      </c>
      <c r="C40" s="90">
        <f aca="true" t="shared" si="4" ref="C40:M40">AVERAGE(C25:C35)</f>
        <v>6.785374999046326</v>
      </c>
      <c r="D40" s="90">
        <f t="shared" si="4"/>
        <v>11.274545452811502</v>
      </c>
      <c r="E40" s="90">
        <f t="shared" si="4"/>
        <v>18.785999965667724</v>
      </c>
      <c r="F40" s="90">
        <f t="shared" si="4"/>
        <v>19.39181813326749</v>
      </c>
      <c r="G40" s="90">
        <f t="shared" si="4"/>
        <v>26.575999641418456</v>
      </c>
      <c r="H40" s="90">
        <f t="shared" si="4"/>
        <v>26.98181828585538</v>
      </c>
      <c r="I40" s="90">
        <f t="shared" si="4"/>
        <v>26.98636349764737</v>
      </c>
      <c r="J40" s="90">
        <f t="shared" si="4"/>
        <v>20.60300006866455</v>
      </c>
      <c r="K40" s="90">
        <f t="shared" si="4"/>
        <v>16.97909095070579</v>
      </c>
      <c r="L40" s="90">
        <f t="shared" si="4"/>
        <v>12.122999954223634</v>
      </c>
      <c r="M40" s="91">
        <f t="shared" si="4"/>
        <v>4.47999999739907</v>
      </c>
      <c r="N40" s="52"/>
    </row>
    <row r="41" spans="1:14" ht="16.5" customHeight="1">
      <c r="A41" s="237" t="s">
        <v>514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515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3</v>
      </c>
      <c r="F42" s="96">
        <f t="shared" si="6"/>
        <v>0</v>
      </c>
      <c r="G42" s="96">
        <f t="shared" si="6"/>
        <v>9</v>
      </c>
      <c r="H42" s="96">
        <f t="shared" si="6"/>
        <v>17</v>
      </c>
      <c r="I42" s="96">
        <f t="shared" si="6"/>
        <v>26</v>
      </c>
      <c r="J42" s="96">
        <f t="shared" si="6"/>
        <v>13</v>
      </c>
      <c r="K42" s="96">
        <f t="shared" si="6"/>
        <v>1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516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2</v>
      </c>
      <c r="H43" s="99">
        <f t="shared" si="7"/>
        <v>4</v>
      </c>
      <c r="I43" s="99">
        <f t="shared" si="7"/>
        <v>9</v>
      </c>
      <c r="J43" s="99">
        <f t="shared" si="7"/>
        <v>3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517</v>
      </c>
      <c r="B45" s="102" t="s">
        <v>496</v>
      </c>
      <c r="C45" s="102" t="s">
        <v>497</v>
      </c>
      <c r="D45" s="102" t="s">
        <v>498</v>
      </c>
      <c r="E45" s="102" t="s">
        <v>499</v>
      </c>
      <c r="F45" s="102" t="s">
        <v>500</v>
      </c>
      <c r="G45" s="102" t="s">
        <v>501</v>
      </c>
      <c r="H45" s="102" t="s">
        <v>502</v>
      </c>
      <c r="I45" s="102" t="s">
        <v>503</v>
      </c>
      <c r="J45" s="102" t="s">
        <v>504</v>
      </c>
      <c r="K45" s="102" t="s">
        <v>505</v>
      </c>
      <c r="L45" s="102" t="s">
        <v>506</v>
      </c>
      <c r="M45" s="102" t="s">
        <v>507</v>
      </c>
    </row>
    <row r="46" spans="2:13" ht="12">
      <c r="B46" s="251" t="s">
        <v>518</v>
      </c>
      <c r="C46" s="103" t="s">
        <v>518</v>
      </c>
      <c r="D46" s="103" t="s">
        <v>518</v>
      </c>
      <c r="E46" s="103" t="s">
        <v>518</v>
      </c>
      <c r="F46" s="103" t="s">
        <v>518</v>
      </c>
      <c r="G46" s="103" t="s">
        <v>518</v>
      </c>
      <c r="H46" s="103" t="s">
        <v>518</v>
      </c>
      <c r="I46" s="103" t="s">
        <v>518</v>
      </c>
      <c r="J46" s="103" t="s">
        <v>518</v>
      </c>
      <c r="K46" s="103" t="s">
        <v>518</v>
      </c>
      <c r="L46" s="103" t="s">
        <v>518</v>
      </c>
      <c r="M46" s="103" t="s">
        <v>518</v>
      </c>
    </row>
    <row r="48" spans="1:13" ht="12">
      <c r="A48" s="101" t="s">
        <v>519</v>
      </c>
      <c r="B48" s="102" t="s">
        <v>496</v>
      </c>
      <c r="C48" s="102" t="s">
        <v>497</v>
      </c>
      <c r="D48" s="102" t="s">
        <v>498</v>
      </c>
      <c r="E48" s="102" t="s">
        <v>499</v>
      </c>
      <c r="F48" s="102" t="s">
        <v>500</v>
      </c>
      <c r="G48" s="102" t="s">
        <v>501</v>
      </c>
      <c r="H48" s="102" t="s">
        <v>502</v>
      </c>
      <c r="I48" s="102" t="s">
        <v>503</v>
      </c>
      <c r="J48" s="102" t="s">
        <v>504</v>
      </c>
      <c r="K48" s="102" t="s">
        <v>505</v>
      </c>
      <c r="L48" s="102" t="s">
        <v>506</v>
      </c>
      <c r="M48" s="102" t="s">
        <v>507</v>
      </c>
    </row>
    <row r="49" spans="2:13" ht="12">
      <c r="B49" s="251" t="s">
        <v>520</v>
      </c>
      <c r="C49" s="103" t="s">
        <v>520</v>
      </c>
      <c r="D49" s="103" t="s">
        <v>520</v>
      </c>
      <c r="E49" s="103" t="s">
        <v>520</v>
      </c>
      <c r="F49" s="103" t="s">
        <v>520</v>
      </c>
      <c r="G49" s="103" t="s">
        <v>520</v>
      </c>
      <c r="H49" s="103" t="s">
        <v>520</v>
      </c>
      <c r="I49" s="103" t="s">
        <v>520</v>
      </c>
      <c r="J49" s="103" t="s">
        <v>520</v>
      </c>
      <c r="K49" s="103" t="s">
        <v>520</v>
      </c>
      <c r="L49" s="103" t="s">
        <v>520</v>
      </c>
      <c r="M49" s="103" t="s">
        <v>520</v>
      </c>
    </row>
    <row r="51" spans="1:13" ht="12">
      <c r="A51" s="101" t="s">
        <v>521</v>
      </c>
      <c r="B51" s="102" t="s">
        <v>496</v>
      </c>
      <c r="C51" s="102" t="s">
        <v>497</v>
      </c>
      <c r="D51" s="102" t="s">
        <v>498</v>
      </c>
      <c r="E51" s="102" t="s">
        <v>499</v>
      </c>
      <c r="F51" s="102" t="s">
        <v>500</v>
      </c>
      <c r="G51" s="102" t="s">
        <v>501</v>
      </c>
      <c r="H51" s="102" t="s">
        <v>502</v>
      </c>
      <c r="I51" s="102" t="s">
        <v>503</v>
      </c>
      <c r="J51" s="102" t="s">
        <v>504</v>
      </c>
      <c r="K51" s="102" t="s">
        <v>505</v>
      </c>
      <c r="L51" s="102" t="s">
        <v>506</v>
      </c>
      <c r="M51" s="102" t="s">
        <v>507</v>
      </c>
    </row>
    <row r="52" spans="2:13" ht="12">
      <c r="B52" s="251" t="s">
        <v>522</v>
      </c>
      <c r="C52" s="103" t="s">
        <v>522</v>
      </c>
      <c r="D52" s="103" t="s">
        <v>522</v>
      </c>
      <c r="E52" s="103" t="s">
        <v>522</v>
      </c>
      <c r="F52" s="103" t="s">
        <v>522</v>
      </c>
      <c r="G52" s="103" t="s">
        <v>522</v>
      </c>
      <c r="H52" s="103" t="s">
        <v>522</v>
      </c>
      <c r="I52" s="103" t="s">
        <v>522</v>
      </c>
      <c r="J52" s="103" t="s">
        <v>522</v>
      </c>
      <c r="K52" s="103" t="s">
        <v>522</v>
      </c>
      <c r="L52" s="103" t="s">
        <v>522</v>
      </c>
      <c r="M52" s="103" t="s">
        <v>522</v>
      </c>
    </row>
    <row r="56" ht="12">
      <c r="A56" s="101" t="s">
        <v>523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524</v>
      </c>
      <c r="B1" s="105"/>
      <c r="C1" s="105"/>
      <c r="D1" s="105"/>
      <c r="E1" s="105"/>
      <c r="F1" s="105"/>
      <c r="G1" s="106"/>
      <c r="H1" s="106"/>
      <c r="I1" s="171">
        <f>'1月'!Z1</f>
        <v>2005</v>
      </c>
      <c r="J1" s="170" t="s">
        <v>2</v>
      </c>
      <c r="K1" s="169" t="str">
        <f>("（平成"&amp;TEXT((I1-1988),"0")&amp;"年）")</f>
        <v>（平成17年）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496</v>
      </c>
      <c r="C3" s="115" t="s">
        <v>497</v>
      </c>
      <c r="D3" s="115" t="s">
        <v>498</v>
      </c>
      <c r="E3" s="115" t="s">
        <v>499</v>
      </c>
      <c r="F3" s="115" t="s">
        <v>500</v>
      </c>
      <c r="G3" s="115" t="s">
        <v>501</v>
      </c>
      <c r="H3" s="115" t="s">
        <v>502</v>
      </c>
      <c r="I3" s="115" t="s">
        <v>503</v>
      </c>
      <c r="J3" s="115" t="s">
        <v>504</v>
      </c>
      <c r="K3" s="115" t="s">
        <v>505</v>
      </c>
      <c r="L3" s="115" t="s">
        <v>506</v>
      </c>
      <c r="M3" s="116" t="s">
        <v>507</v>
      </c>
      <c r="N3" s="107"/>
    </row>
    <row r="4" spans="1:14" ht="18" customHeight="1">
      <c r="A4" s="117" t="s">
        <v>508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-3.927000045776367</v>
      </c>
      <c r="C5" s="123">
        <f>'2月'!AD3</f>
        <v>-4.934000015258789</v>
      </c>
      <c r="D5" s="123">
        <f>'3月'!AD3</f>
        <v>-4.252999782562256</v>
      </c>
      <c r="E5" s="123">
        <f>'4月'!AD3</f>
        <v>-0.4519999921321869</v>
      </c>
      <c r="F5" s="123">
        <f>'5月'!AD3</f>
        <v>11.420000076293945</v>
      </c>
      <c r="G5" s="123">
        <f>'6月'!AD3</f>
        <v>11.069999694824219</v>
      </c>
      <c r="H5" s="123">
        <f>'7月'!AD3</f>
        <v>20.329999923706055</v>
      </c>
      <c r="I5" s="123">
        <f>'8月'!AD3</f>
        <v>21.56999969482422</v>
      </c>
      <c r="J5" s="123">
        <f>'9月'!AD3</f>
        <v>17.219999313354492</v>
      </c>
      <c r="K5" s="123">
        <f>'10月'!AD3</f>
        <v>13.380000114440918</v>
      </c>
      <c r="L5" s="123">
        <f>'11月'!AD3</f>
        <v>3.8499999046325684</v>
      </c>
      <c r="M5" s="124">
        <f>'12月'!AD3</f>
        <v>-1.1440000534057617</v>
      </c>
      <c r="N5" s="107"/>
    </row>
    <row r="6" spans="1:14" ht="18" customHeight="1">
      <c r="A6" s="125">
        <v>2</v>
      </c>
      <c r="B6" s="126">
        <f>'1月'!AD4</f>
        <v>-6.140999794006348</v>
      </c>
      <c r="C6" s="127">
        <f>'2月'!AD4</f>
        <v>-4.849999904632568</v>
      </c>
      <c r="D6" s="127">
        <f>'3月'!AD4</f>
        <v>-5.816999912261963</v>
      </c>
      <c r="E6" s="127">
        <f>'4月'!AD4</f>
        <v>2.7109999656677246</v>
      </c>
      <c r="F6" s="127">
        <f>'5月'!AD4</f>
        <v>9.6899995803833</v>
      </c>
      <c r="G6" s="127">
        <f>'6月'!AD4</f>
        <v>13.460000038146973</v>
      </c>
      <c r="H6" s="127">
        <f>'7月'!AD4</f>
        <v>16.290000915527344</v>
      </c>
      <c r="I6" s="127">
        <f>'8月'!AD4</f>
        <v>23.600000381469727</v>
      </c>
      <c r="J6" s="127">
        <f>'9月'!AD4</f>
        <v>18.5</v>
      </c>
      <c r="K6" s="127">
        <f>'10月'!AD4</f>
        <v>17.360000610351562</v>
      </c>
      <c r="L6" s="127">
        <f>'11月'!AD4</f>
        <v>5.781000137329102</v>
      </c>
      <c r="M6" s="128">
        <f>'12月'!AD4</f>
        <v>0.8190000057220459</v>
      </c>
      <c r="N6" s="107"/>
    </row>
    <row r="7" spans="1:14" ht="18" customHeight="1">
      <c r="A7" s="125">
        <v>3</v>
      </c>
      <c r="B7" s="126">
        <f>'1月'!AD5</f>
        <v>-2.740999937057495</v>
      </c>
      <c r="C7" s="127">
        <f>'2月'!AD5</f>
        <v>-4.043000221252441</v>
      </c>
      <c r="D7" s="127">
        <f>'3月'!AD5</f>
        <v>-3.571000099182129</v>
      </c>
      <c r="E7" s="127">
        <f>'4月'!AD5</f>
        <v>4.623000144958496</v>
      </c>
      <c r="F7" s="127">
        <f>'5月'!AD5</f>
        <v>7.369999885559082</v>
      </c>
      <c r="G7" s="127">
        <f>'6月'!AD5</f>
        <v>13.550000190734863</v>
      </c>
      <c r="H7" s="127">
        <f>'7月'!AD5</f>
        <v>15.520000457763672</v>
      </c>
      <c r="I7" s="127">
        <f>'8月'!AD5</f>
        <v>23.3799991607666</v>
      </c>
      <c r="J7" s="127">
        <f>'9月'!AD5</f>
        <v>20.940000534057617</v>
      </c>
      <c r="K7" s="127">
        <f>'10月'!AD5</f>
        <v>14.829999923706055</v>
      </c>
      <c r="L7" s="127">
        <f>'11月'!AD5</f>
        <v>7.860000133514404</v>
      </c>
      <c r="M7" s="128">
        <f>'12月'!AD5</f>
        <v>-1.3329999446868896</v>
      </c>
      <c r="N7" s="107"/>
    </row>
    <row r="8" spans="1:14" ht="18" customHeight="1">
      <c r="A8" s="125">
        <v>4</v>
      </c>
      <c r="B8" s="126">
        <f>'1月'!AD6</f>
        <v>-0.0949999988079071</v>
      </c>
      <c r="C8" s="127">
        <f>'2月'!AD6</f>
        <v>-4.9770002365112305</v>
      </c>
      <c r="D8" s="127">
        <f>'3月'!AD6</f>
        <v>-1.1770000457763672</v>
      </c>
      <c r="E8" s="127">
        <f>'4月'!AD6</f>
        <v>-0.9549999833106995</v>
      </c>
      <c r="F8" s="127">
        <f>'5月'!AD6</f>
        <v>8.899999618530273</v>
      </c>
      <c r="G8" s="127">
        <f>'6月'!AD6</f>
        <v>12.220000267028809</v>
      </c>
      <c r="H8" s="127">
        <f>'7月'!AD6</f>
        <v>16.440000534057617</v>
      </c>
      <c r="I8" s="127">
        <f>'8月'!AD6</f>
        <v>21.360000610351562</v>
      </c>
      <c r="J8" s="127">
        <f>'9月'!AD6</f>
        <v>20.049999237060547</v>
      </c>
      <c r="K8" s="127">
        <f>'10月'!AD6</f>
        <v>14.789999961853027</v>
      </c>
      <c r="L8" s="127">
        <f>'11月'!AD6</f>
        <v>8</v>
      </c>
      <c r="M8" s="128">
        <f>'12月'!AD6</f>
        <v>-1.7309999465942383</v>
      </c>
      <c r="N8" s="107"/>
    </row>
    <row r="9" spans="1:14" ht="18" customHeight="1">
      <c r="A9" s="125">
        <v>5</v>
      </c>
      <c r="B9" s="126">
        <f>'1月'!AD7</f>
        <v>-3.9260001182556152</v>
      </c>
      <c r="C9" s="127">
        <f>'2月'!AD7</f>
        <v>-2.940999984741211</v>
      </c>
      <c r="D9" s="127">
        <f>'3月'!AD7</f>
        <v>-2.7209999561309814</v>
      </c>
      <c r="E9" s="127">
        <f>'4月'!AD7</f>
        <v>-1.1759999990463257</v>
      </c>
      <c r="F9" s="127">
        <f>'5月'!AD7</f>
        <v>7.480000019073486</v>
      </c>
      <c r="G9" s="127">
        <f>'6月'!AD7</f>
        <v>12.779999732971191</v>
      </c>
      <c r="H9" s="127">
        <f>'7月'!AD7</f>
        <v>17.440000534057617</v>
      </c>
      <c r="I9" s="127">
        <f>'8月'!AD7</f>
        <v>21.1200008392334</v>
      </c>
      <c r="J9" s="127">
        <f>'9月'!AD7</f>
        <v>19.760000228881836</v>
      </c>
      <c r="K9" s="127">
        <f>'10月'!AD7</f>
        <v>15.510000228881836</v>
      </c>
      <c r="L9" s="127">
        <f>'11月'!AD7</f>
        <v>8.770000457763672</v>
      </c>
      <c r="M9" s="128">
        <f>'12月'!AD7</f>
        <v>-0.30399999022483826</v>
      </c>
      <c r="N9" s="107"/>
    </row>
    <row r="10" spans="1:14" ht="18" customHeight="1">
      <c r="A10" s="125">
        <v>6</v>
      </c>
      <c r="B10" s="126">
        <f>'1月'!AD8</f>
        <v>-4.39900016784668</v>
      </c>
      <c r="C10" s="127">
        <f>'2月'!AD8</f>
        <v>-4.798999786376953</v>
      </c>
      <c r="D10" s="127">
        <f>'3月'!AD8</f>
        <v>-5.083000183105469</v>
      </c>
      <c r="E10" s="127">
        <f>'4月'!AD8</f>
        <v>5.843999862670898</v>
      </c>
      <c r="F10" s="127">
        <f>'5月'!AD8</f>
        <v>7.130000114440918</v>
      </c>
      <c r="G10" s="127">
        <f>'6月'!AD8</f>
        <v>12.319999694824219</v>
      </c>
      <c r="H10" s="127">
        <f>'7月'!AD8</f>
        <v>17.290000915527344</v>
      </c>
      <c r="I10" s="127">
        <f>'8月'!AD8</f>
        <v>22.270000457763672</v>
      </c>
      <c r="J10" s="127">
        <f>'9月'!AD8</f>
        <v>19.8700008392334</v>
      </c>
      <c r="K10" s="127">
        <f>'10月'!AD8</f>
        <v>13.680000305175781</v>
      </c>
      <c r="L10" s="127">
        <f>'11月'!AD8</f>
        <v>8.279999732971191</v>
      </c>
      <c r="M10" s="128">
        <f>'12月'!AD8</f>
        <v>0.12600000202655792</v>
      </c>
      <c r="N10" s="107"/>
    </row>
    <row r="11" spans="1:14" ht="18" customHeight="1">
      <c r="A11" s="125">
        <v>7</v>
      </c>
      <c r="B11" s="126">
        <f>'1月'!AD9</f>
        <v>0.41999998688697815</v>
      </c>
      <c r="C11" s="127">
        <f>'2月'!AD9</f>
        <v>-4.085000038146973</v>
      </c>
      <c r="D11" s="127">
        <f>'3月'!AD9</f>
        <v>-6.2170000076293945</v>
      </c>
      <c r="E11" s="127">
        <f>'4月'!AD9</f>
        <v>11.460000038146973</v>
      </c>
      <c r="F11" s="127">
        <f>'5月'!AD9</f>
        <v>7.690000057220459</v>
      </c>
      <c r="G11" s="127">
        <f>'6月'!AD9</f>
        <v>12.359999656677246</v>
      </c>
      <c r="H11" s="127">
        <f>'7月'!AD9</f>
        <v>18.1200008392334</v>
      </c>
      <c r="I11" s="127">
        <f>'8月'!AD9</f>
        <v>22.93000030517578</v>
      </c>
      <c r="J11" s="127">
        <f>'9月'!AD9</f>
        <v>23.15999984741211</v>
      </c>
      <c r="K11" s="127">
        <f>'10月'!AD9</f>
        <v>13.609999656677246</v>
      </c>
      <c r="L11" s="127">
        <f>'11月'!AD9</f>
        <v>8.010000228881836</v>
      </c>
      <c r="M11" s="128">
        <f>'12月'!AD9</f>
        <v>-0.4090000092983246</v>
      </c>
      <c r="N11" s="107"/>
    </row>
    <row r="12" spans="1:14" ht="18" customHeight="1">
      <c r="A12" s="125">
        <v>8</v>
      </c>
      <c r="B12" s="126">
        <f>'1月'!AD10</f>
        <v>-3.611999988555908</v>
      </c>
      <c r="C12" s="127">
        <f>'2月'!AD10</f>
        <v>-0.8619999885559082</v>
      </c>
      <c r="D12" s="127">
        <f>'3月'!AD10</f>
        <v>-1.628999948501587</v>
      </c>
      <c r="E12" s="127">
        <f>'4月'!AD10</f>
        <v>6.605999946594238</v>
      </c>
      <c r="F12" s="127">
        <f>'5月'!AD10</f>
        <v>6.414000034332275</v>
      </c>
      <c r="G12" s="127">
        <f>'6月'!AD10</f>
        <v>12.199999809265137</v>
      </c>
      <c r="H12" s="127">
        <f>'7月'!AD10</f>
        <v>15.350000381469727</v>
      </c>
      <c r="I12" s="127">
        <f>'8月'!AD10</f>
        <v>20.09000015258789</v>
      </c>
      <c r="J12" s="127">
        <f>'9月'!AD10</f>
        <v>19.690000534057617</v>
      </c>
      <c r="K12" s="127">
        <f>'10月'!AD10</f>
        <v>16.170000076293945</v>
      </c>
      <c r="L12" s="127">
        <f>'11月'!AD10</f>
        <v>5.285999774932861</v>
      </c>
      <c r="M12" s="128">
        <f>'12月'!AD10</f>
        <v>-0.7139999866485596</v>
      </c>
      <c r="N12" s="107"/>
    </row>
    <row r="13" spans="1:14" ht="18" customHeight="1">
      <c r="A13" s="125">
        <v>9</v>
      </c>
      <c r="B13" s="126">
        <f>'1月'!AD11</f>
        <v>-4.041999816894531</v>
      </c>
      <c r="C13" s="127">
        <f>'2月'!AD11</f>
        <v>-1.9010000228881836</v>
      </c>
      <c r="D13" s="127">
        <f>'3月'!AD11</f>
        <v>0.20999999344348907</v>
      </c>
      <c r="E13" s="127">
        <f>'4月'!AD11</f>
        <v>5.124000072479248</v>
      </c>
      <c r="F13" s="127">
        <f>'5月'!AD11</f>
        <v>10.369999885559082</v>
      </c>
      <c r="G13" s="127">
        <f>'6月'!AD11</f>
        <v>12.109999656677246</v>
      </c>
      <c r="H13" s="127">
        <f>'7月'!AD11</f>
        <v>14.869999885559082</v>
      </c>
      <c r="I13" s="127">
        <f>'8月'!AD11</f>
        <v>19.860000610351562</v>
      </c>
      <c r="J13" s="127">
        <f>'9月'!AD11</f>
        <v>18.030000686645508</v>
      </c>
      <c r="K13" s="127">
        <f>'10月'!AD11</f>
        <v>15.329999923706055</v>
      </c>
      <c r="L13" s="127">
        <f>'11月'!AD11</f>
        <v>3.933000087738037</v>
      </c>
      <c r="M13" s="128">
        <f>'12月'!AD11</f>
        <v>0.10499999672174454</v>
      </c>
      <c r="N13" s="107"/>
    </row>
    <row r="14" spans="1:14" ht="18" customHeight="1">
      <c r="A14" s="129">
        <v>10</v>
      </c>
      <c r="B14" s="130">
        <f>'1月'!AD12</f>
        <v>-5.855999946594238</v>
      </c>
      <c r="C14" s="131">
        <f>'2月'!AD12</f>
        <v>-1.0609999895095825</v>
      </c>
      <c r="D14" s="131">
        <f>'3月'!AD12</f>
        <v>0.03099999949336052</v>
      </c>
      <c r="E14" s="131">
        <f>'4月'!AD12</f>
        <v>7.590000152587891</v>
      </c>
      <c r="F14" s="131">
        <f>'5月'!AD12</f>
        <v>6.38100004196167</v>
      </c>
      <c r="G14" s="131">
        <f>'6月'!AD12</f>
        <v>15.399999618530273</v>
      </c>
      <c r="H14" s="131">
        <f>'7月'!AD12</f>
        <v>18.940000534057617</v>
      </c>
      <c r="I14" s="131">
        <f>'8月'!AD12</f>
        <v>20.770000457763672</v>
      </c>
      <c r="J14" s="131">
        <f>'9月'!AD12</f>
        <v>17.989999771118164</v>
      </c>
      <c r="K14" s="131">
        <f>'10月'!AD12</f>
        <v>13.979999542236328</v>
      </c>
      <c r="L14" s="131">
        <f>'11月'!AD12</f>
        <v>4.3429999351501465</v>
      </c>
      <c r="M14" s="132">
        <f>'12月'!AD12</f>
        <v>-1.0290000438690186</v>
      </c>
      <c r="N14" s="107"/>
    </row>
    <row r="15" spans="1:14" ht="18" customHeight="1">
      <c r="A15" s="121">
        <v>11</v>
      </c>
      <c r="B15" s="122">
        <f>'1月'!AD13</f>
        <v>-3.5810000896453857</v>
      </c>
      <c r="C15" s="123">
        <f>'2月'!AD13</f>
        <v>-3.0450000762939453</v>
      </c>
      <c r="D15" s="123">
        <f>'3月'!AD13</f>
        <v>3.890000104904175</v>
      </c>
      <c r="E15" s="123">
        <f>'4月'!AD13</f>
        <v>3.947999954223633</v>
      </c>
      <c r="F15" s="123">
        <f>'5月'!AD13</f>
        <v>6.265999794006348</v>
      </c>
      <c r="G15" s="123">
        <f>'6月'!AD13</f>
        <v>17.700000762939453</v>
      </c>
      <c r="H15" s="123">
        <f>'7月'!AD13</f>
        <v>19.360000610351562</v>
      </c>
      <c r="I15" s="123">
        <f>'8月'!AD13</f>
        <v>20.940000534057617</v>
      </c>
      <c r="J15" s="123">
        <f>'9月'!AD13</f>
        <v>20.010000228881836</v>
      </c>
      <c r="K15" s="123">
        <f>'10月'!AD13</f>
        <v>14.680000305175781</v>
      </c>
      <c r="L15" s="123">
        <f>'11月'!AD13</f>
        <v>7.429999828338623</v>
      </c>
      <c r="M15" s="124">
        <f>'12月'!AD13</f>
        <v>-3.4839999675750732</v>
      </c>
      <c r="N15" s="107"/>
    </row>
    <row r="16" spans="1:14" ht="18" customHeight="1">
      <c r="A16" s="125">
        <v>12</v>
      </c>
      <c r="B16" s="126">
        <f>'1月'!AD14</f>
        <v>-5.0289998054504395</v>
      </c>
      <c r="C16" s="127">
        <f>'2月'!AD14</f>
        <v>-4.5879998207092285</v>
      </c>
      <c r="D16" s="127">
        <f>'3月'!AD14</f>
        <v>-0.7559999823570251</v>
      </c>
      <c r="E16" s="127">
        <f>'4月'!AD14</f>
        <v>2.888000011444092</v>
      </c>
      <c r="F16" s="127">
        <f>'5月'!AD14</f>
        <v>7.5</v>
      </c>
      <c r="G16" s="127">
        <f>'6月'!AD14</f>
        <v>17.6299991607666</v>
      </c>
      <c r="H16" s="127">
        <f>'7月'!AD14</f>
        <v>15.510000228881836</v>
      </c>
      <c r="I16" s="127">
        <f>'8月'!AD14</f>
        <v>20.049999237060547</v>
      </c>
      <c r="J16" s="127">
        <f>'9月'!AD14</f>
        <v>17.93000030517578</v>
      </c>
      <c r="K16" s="127">
        <f>'10月'!AD14</f>
        <v>11.710000038146973</v>
      </c>
      <c r="L16" s="127">
        <f>'11月'!AD14</f>
        <v>3.5759999752044678</v>
      </c>
      <c r="M16" s="128">
        <f>'12月'!AD14</f>
        <v>-3.546999931335449</v>
      </c>
      <c r="N16" s="107"/>
    </row>
    <row r="17" spans="1:14" ht="18" customHeight="1">
      <c r="A17" s="125">
        <v>13</v>
      </c>
      <c r="B17" s="126">
        <f>'1月'!AD15</f>
        <v>-5.670000076293945</v>
      </c>
      <c r="C17" s="127">
        <f>'2月'!AD15</f>
        <v>-4.105000019073486</v>
      </c>
      <c r="D17" s="127">
        <f>'3月'!AD15</f>
        <v>-3.296999931335449</v>
      </c>
      <c r="E17" s="127">
        <f>'4月'!AD15</f>
        <v>2.572999954223633</v>
      </c>
      <c r="F17" s="127">
        <f>'5月'!AD15</f>
        <v>5.333000183105469</v>
      </c>
      <c r="G17" s="127">
        <f>'6月'!AD15</f>
        <v>15.710000038146973</v>
      </c>
      <c r="H17" s="127">
        <f>'7月'!AD15</f>
        <v>15.430000305175781</v>
      </c>
      <c r="I17" s="127">
        <f>'8月'!AD15</f>
        <v>22.1200008392334</v>
      </c>
      <c r="J17" s="127">
        <f>'9月'!AD15</f>
        <v>19.270000457763672</v>
      </c>
      <c r="K17" s="127">
        <f>'10月'!AD15</f>
        <v>10.75</v>
      </c>
      <c r="L17" s="127">
        <f>'11月'!AD15</f>
        <v>2.2230000495910645</v>
      </c>
      <c r="M17" s="128">
        <f>'12月'!AD15</f>
        <v>-4.271999835968018</v>
      </c>
      <c r="N17" s="107"/>
    </row>
    <row r="18" spans="1:14" ht="18" customHeight="1">
      <c r="A18" s="125">
        <v>14</v>
      </c>
      <c r="B18" s="126">
        <f>'1月'!AD16</f>
        <v>-2.635999917984009</v>
      </c>
      <c r="C18" s="127">
        <f>'2月'!AD16</f>
        <v>-2.9200000762939453</v>
      </c>
      <c r="D18" s="127">
        <f>'3月'!AD16</f>
        <v>-4.505000114440918</v>
      </c>
      <c r="E18" s="127">
        <f>'4月'!AD16</f>
        <v>1.1449999809265137</v>
      </c>
      <c r="F18" s="127">
        <f>'5月'!AD16</f>
        <v>4.324999809265137</v>
      </c>
      <c r="G18" s="127">
        <f>'6月'!AD16</f>
        <v>14.979999542236328</v>
      </c>
      <c r="H18" s="127">
        <f>'7月'!AD16</f>
        <v>16.889999389648438</v>
      </c>
      <c r="I18" s="127">
        <f>'8月'!AD16</f>
        <v>20.8700008392334</v>
      </c>
      <c r="J18" s="127">
        <f>'9月'!AD16</f>
        <v>18.489999771118164</v>
      </c>
      <c r="K18" s="127">
        <f>'10月'!AD16</f>
        <v>12.210000038146973</v>
      </c>
      <c r="L18" s="127">
        <f>'11月'!AD16</f>
        <v>5.584000110626221</v>
      </c>
      <c r="M18" s="128">
        <f>'12月'!AD16</f>
        <v>-4.860000133514404</v>
      </c>
      <c r="N18" s="107"/>
    </row>
    <row r="19" spans="1:14" ht="18" customHeight="1">
      <c r="A19" s="125">
        <v>15</v>
      </c>
      <c r="B19" s="126">
        <f>'1月'!AD17</f>
        <v>1.472000002861023</v>
      </c>
      <c r="C19" s="127">
        <f>'2月'!AD17</f>
        <v>-2.2690000534057617</v>
      </c>
      <c r="D19" s="127">
        <f>'3月'!AD17</f>
        <v>-2.6989998817443848</v>
      </c>
      <c r="E19" s="127">
        <f>'4月'!AD17</f>
        <v>6.672999858856201</v>
      </c>
      <c r="F19" s="127">
        <f>'5月'!AD17</f>
        <v>6.1519999504089355</v>
      </c>
      <c r="G19" s="127">
        <f>'6月'!AD17</f>
        <v>15.289999961853027</v>
      </c>
      <c r="H19" s="127">
        <f>'7月'!AD17</f>
        <v>18.84000015258789</v>
      </c>
      <c r="I19" s="127">
        <f>'8月'!AD17</f>
        <v>22</v>
      </c>
      <c r="J19" s="127">
        <f>'9月'!AD17</f>
        <v>16.940000534057617</v>
      </c>
      <c r="K19" s="127">
        <f>'10月'!AD17</f>
        <v>17.540000915527344</v>
      </c>
      <c r="L19" s="127">
        <f>'11月'!AD17</f>
        <v>3.0429999828338623</v>
      </c>
      <c r="M19" s="128">
        <f>'12月'!AD17</f>
        <v>-4.271999835968018</v>
      </c>
      <c r="N19" s="107"/>
    </row>
    <row r="20" spans="1:14" ht="18" customHeight="1">
      <c r="A20" s="125">
        <v>16</v>
      </c>
      <c r="B20" s="126">
        <f>'1月'!AD18</f>
        <v>0.640999972820282</v>
      </c>
      <c r="C20" s="127">
        <f>'2月'!AD18</f>
        <v>-0.4410000145435333</v>
      </c>
      <c r="D20" s="127">
        <f>'3月'!AD18</f>
        <v>0.6830000281333923</v>
      </c>
      <c r="E20" s="127">
        <f>'4月'!AD18</f>
        <v>6.293000221252441</v>
      </c>
      <c r="F20" s="127">
        <f>'5月'!AD18</f>
        <v>2.937999963760376</v>
      </c>
      <c r="G20" s="127">
        <f>'6月'!AD18</f>
        <v>13.670000076293945</v>
      </c>
      <c r="H20" s="127">
        <f>'7月'!AD18</f>
        <v>20.479999542236328</v>
      </c>
      <c r="I20" s="127">
        <f>'8月'!AD18</f>
        <v>18.790000915527344</v>
      </c>
      <c r="J20" s="127">
        <f>'9月'!AD18</f>
        <v>13.319999694824219</v>
      </c>
      <c r="K20" s="127">
        <f>'10月'!AD18</f>
        <v>13.470000267028809</v>
      </c>
      <c r="L20" s="127">
        <f>'11月'!AD18</f>
        <v>1.5950000286102295</v>
      </c>
      <c r="M20" s="128">
        <f>'12月'!AD18</f>
        <v>-2.236999988555908</v>
      </c>
      <c r="N20" s="107"/>
    </row>
    <row r="21" spans="1:14" ht="18" customHeight="1">
      <c r="A21" s="125">
        <v>17</v>
      </c>
      <c r="B21" s="126">
        <f>'1月'!AD19</f>
        <v>-1.1139999628067017</v>
      </c>
      <c r="C21" s="127">
        <f>'2月'!AD19</f>
        <v>-0.17900000512599945</v>
      </c>
      <c r="D21" s="127">
        <f>'3月'!AD19</f>
        <v>1.9759999513626099</v>
      </c>
      <c r="E21" s="127">
        <f>'4月'!AD19</f>
        <v>5.377999782562256</v>
      </c>
      <c r="F21" s="127">
        <f>'5月'!AD19</f>
        <v>7.769999980926514</v>
      </c>
      <c r="G21" s="127">
        <f>'6月'!AD19</f>
        <v>14.069999694824219</v>
      </c>
      <c r="H21" s="127">
        <f>'7月'!AD19</f>
        <v>21.09000015258789</v>
      </c>
      <c r="I21" s="127">
        <f>'8月'!AD19</f>
        <v>18.079999923706055</v>
      </c>
      <c r="J21" s="127">
        <f>'9月'!AD19</f>
        <v>12.880000114440918</v>
      </c>
      <c r="K21" s="127">
        <f>'10月'!AD19</f>
        <v>13.40999984741211</v>
      </c>
      <c r="L21" s="127">
        <f>'11月'!AD19</f>
        <v>-0.1679999977350235</v>
      </c>
      <c r="M21" s="128">
        <f>'12月'!AD19</f>
        <v>-1.7960000038146973</v>
      </c>
      <c r="N21" s="107"/>
    </row>
    <row r="22" spans="1:14" ht="18" customHeight="1">
      <c r="A22" s="125">
        <v>18</v>
      </c>
      <c r="B22" s="126">
        <f>'1月'!AD20</f>
        <v>-2.3420000076293945</v>
      </c>
      <c r="C22" s="127">
        <f>'2月'!AD20</f>
        <v>-1.8799999952316284</v>
      </c>
      <c r="D22" s="127">
        <f>'3月'!AD20</f>
        <v>3.0160000324249268</v>
      </c>
      <c r="E22" s="127">
        <f>'4月'!AD20</f>
        <v>3.632999897003174</v>
      </c>
      <c r="F22" s="127">
        <f>'5月'!AD20</f>
        <v>7.78000020980835</v>
      </c>
      <c r="G22" s="127">
        <f>'6月'!AD20</f>
        <v>14.75</v>
      </c>
      <c r="H22" s="127">
        <f>'7月'!AD20</f>
        <v>20.34000015258789</v>
      </c>
      <c r="I22" s="127">
        <f>'8月'!AD20</f>
        <v>18.510000228881836</v>
      </c>
      <c r="J22" s="127">
        <f>'9月'!AD20</f>
        <v>15.850000381469727</v>
      </c>
      <c r="K22" s="127">
        <f>'10月'!AD20</f>
        <v>13.109999656677246</v>
      </c>
      <c r="L22" s="127">
        <f>'11月'!AD20</f>
        <v>0.3880000114440918</v>
      </c>
      <c r="M22" s="128">
        <f>'12月'!AD20</f>
        <v>-5.248000144958496</v>
      </c>
      <c r="N22" s="107"/>
    </row>
    <row r="23" spans="1:14" ht="18" customHeight="1">
      <c r="A23" s="125">
        <v>19</v>
      </c>
      <c r="B23" s="126">
        <f>'1月'!AD21</f>
        <v>-0.4099999964237213</v>
      </c>
      <c r="C23" s="127">
        <f>'2月'!AD21</f>
        <v>0.335999995470047</v>
      </c>
      <c r="D23" s="127">
        <f>'3月'!AD21</f>
        <v>-0.2840000092983246</v>
      </c>
      <c r="E23" s="127">
        <f>'4月'!AD21</f>
        <v>5.966000080108643</v>
      </c>
      <c r="F23" s="127">
        <f>'5月'!AD21</f>
        <v>13.029999732971191</v>
      </c>
      <c r="G23" s="127">
        <f>'6月'!AD21</f>
        <v>16.540000915527344</v>
      </c>
      <c r="H23" s="127">
        <f>'7月'!AD21</f>
        <v>16.079999923706055</v>
      </c>
      <c r="I23" s="127">
        <f>'8月'!AD21</f>
        <v>21.270000457763672</v>
      </c>
      <c r="J23" s="127">
        <f>'9月'!AD21</f>
        <v>19.290000915527344</v>
      </c>
      <c r="K23" s="127">
        <f>'10月'!AD21</f>
        <v>12.15999984741211</v>
      </c>
      <c r="L23" s="127">
        <f>'11月'!AD21</f>
        <v>0.10499999672174454</v>
      </c>
      <c r="M23" s="128">
        <f>'12月'!AD21</f>
        <v>-6.191999912261963</v>
      </c>
      <c r="N23" s="107"/>
    </row>
    <row r="24" spans="1:14" ht="18" customHeight="1">
      <c r="A24" s="129">
        <v>20</v>
      </c>
      <c r="B24" s="130">
        <f>'1月'!AD22</f>
        <v>-0.7559999823570251</v>
      </c>
      <c r="C24" s="131">
        <f>'2月'!AD22</f>
        <v>-0.9769999980926514</v>
      </c>
      <c r="D24" s="131">
        <f>'3月'!AD22</f>
        <v>-0.7039999961853027</v>
      </c>
      <c r="E24" s="131">
        <f>'4月'!AD22</f>
        <v>6.34499979019165</v>
      </c>
      <c r="F24" s="131">
        <f>'5月'!AD22</f>
        <v>10.369999885559082</v>
      </c>
      <c r="G24" s="131">
        <f>'6月'!AD22</f>
        <v>17.360000610351562</v>
      </c>
      <c r="H24" s="131">
        <f>'7月'!AD22</f>
        <v>15.649999618530273</v>
      </c>
      <c r="I24" s="131">
        <f>'8月'!AD22</f>
        <v>21.40999984741211</v>
      </c>
      <c r="J24" s="131">
        <f>'9月'!AD22</f>
        <v>16.209999084472656</v>
      </c>
      <c r="K24" s="131">
        <f>'10月'!AD22</f>
        <v>10.65999984741211</v>
      </c>
      <c r="L24" s="131">
        <f>'11月'!AD22</f>
        <v>-0.32499998807907104</v>
      </c>
      <c r="M24" s="132">
        <f>'12月'!AD22</f>
        <v>-3.549999952316284</v>
      </c>
      <c r="N24" s="107"/>
    </row>
    <row r="25" spans="1:14" ht="18" customHeight="1">
      <c r="A25" s="121">
        <v>21</v>
      </c>
      <c r="B25" s="122">
        <f>'1月'!AD23</f>
        <v>-3.5169999599456787</v>
      </c>
      <c r="C25" s="123">
        <f>'2月'!AD23</f>
        <v>-2.3310000896453857</v>
      </c>
      <c r="D25" s="123">
        <f>'3月'!AD23</f>
        <v>0.8930000066757202</v>
      </c>
      <c r="E25" s="123">
        <f>'4月'!AD23</f>
        <v>4.914000034332275</v>
      </c>
      <c r="F25" s="123">
        <f>'5月'!AD23</f>
        <v>10.760000228881836</v>
      </c>
      <c r="G25" s="123">
        <f>'6月'!AD23</f>
        <v>18.190000534057617</v>
      </c>
      <c r="H25" s="123">
        <f>'7月'!AD23</f>
        <v>18.530000686645508</v>
      </c>
      <c r="I25" s="123">
        <f>'8月'!AD23</f>
        <v>21.940000534057617</v>
      </c>
      <c r="J25" s="123">
        <f>'9月'!AD23</f>
        <v>15.270000457763672</v>
      </c>
      <c r="K25" s="123">
        <f>'10月'!AD23</f>
        <v>12.880000114440918</v>
      </c>
      <c r="L25" s="123">
        <f>'11月'!AD23</f>
        <v>0.1679999977350235</v>
      </c>
      <c r="M25" s="124">
        <f>'12月'!AD23</f>
        <v>-1.680999994277954</v>
      </c>
      <c r="N25" s="107"/>
    </row>
    <row r="26" spans="1:14" ht="18" customHeight="1">
      <c r="A26" s="125">
        <v>22</v>
      </c>
      <c r="B26" s="126">
        <f>'1月'!AD24</f>
        <v>-4.21999979019165</v>
      </c>
      <c r="C26" s="127">
        <f>'2月'!AD24</f>
        <v>-3.6019999980926514</v>
      </c>
      <c r="D26" s="127">
        <f>'3月'!AD24</f>
        <v>2.447999954223633</v>
      </c>
      <c r="E26" s="127">
        <f>'4月'!AD24</f>
        <v>4.535999774932861</v>
      </c>
      <c r="F26" s="127">
        <f>'5月'!AD24</f>
        <v>13.65999984741211</v>
      </c>
      <c r="G26" s="127">
        <f>'6月'!AD24</f>
        <v>18.049999237060547</v>
      </c>
      <c r="H26" s="127">
        <f>'7月'!AD24</f>
        <v>17.15999984741211</v>
      </c>
      <c r="I26" s="127">
        <f>'8月'!AD24</f>
        <v>23.280000686645508</v>
      </c>
      <c r="J26" s="127">
        <f>'9月'!AD24</f>
        <v>17.899999618530273</v>
      </c>
      <c r="K26" s="127">
        <f>'10月'!AD24</f>
        <v>9.779999732971191</v>
      </c>
      <c r="L26" s="127">
        <f>'11月'!AD24</f>
        <v>1.3539999723434448</v>
      </c>
      <c r="M26" s="128">
        <f>'12月'!AD24</f>
        <v>-1.8589999675750732</v>
      </c>
      <c r="N26" s="107"/>
    </row>
    <row r="27" spans="1:14" ht="18" customHeight="1">
      <c r="A27" s="125">
        <v>23</v>
      </c>
      <c r="B27" s="126">
        <f>'1月'!AD25</f>
        <v>-4.09499979019165</v>
      </c>
      <c r="C27" s="127">
        <f>'2月'!AD25</f>
        <v>-2.8459999561309814</v>
      </c>
      <c r="D27" s="127">
        <f>'3月'!AD25</f>
        <v>3.7939999103546143</v>
      </c>
      <c r="E27" s="127">
        <f>'4月'!AD25</f>
        <v>4.557000160217285</v>
      </c>
      <c r="F27" s="127">
        <f>'5月'!AD25</f>
        <v>11.09000015258789</v>
      </c>
      <c r="G27" s="127">
        <f>'6月'!AD25</f>
        <v>18.579999923706055</v>
      </c>
      <c r="H27" s="127">
        <f>'7月'!AD25</f>
        <v>16.700000762939453</v>
      </c>
      <c r="I27" s="127">
        <f>'8月'!AD25</f>
        <v>19.739999771118164</v>
      </c>
      <c r="J27" s="127">
        <f>'9月'!AD25</f>
        <v>18.889999389648438</v>
      </c>
      <c r="K27" s="127">
        <f>'10月'!AD25</f>
        <v>7.829999923706055</v>
      </c>
      <c r="L27" s="127">
        <f>'11月'!AD25</f>
        <v>1.9210000038146973</v>
      </c>
      <c r="M27" s="128">
        <f>'12月'!AD25</f>
        <v>-4.105999946594238</v>
      </c>
      <c r="N27" s="107"/>
    </row>
    <row r="28" spans="1:14" ht="18" customHeight="1">
      <c r="A28" s="125">
        <v>24</v>
      </c>
      <c r="B28" s="126">
        <f>'1月'!AD26</f>
        <v>-3.171999931335449</v>
      </c>
      <c r="C28" s="127">
        <f>'2月'!AD26</f>
        <v>-1.5540000200271606</v>
      </c>
      <c r="D28" s="127">
        <f>'3月'!AD26</f>
        <v>2.638000011444092</v>
      </c>
      <c r="E28" s="127">
        <f>'4月'!AD26</f>
        <v>3.2960000038146973</v>
      </c>
      <c r="F28" s="127">
        <f>'5月'!AD26</f>
        <v>9.6899995803833</v>
      </c>
      <c r="G28" s="127">
        <f>'6月'!AD26</f>
        <v>19.84000015258789</v>
      </c>
      <c r="H28" s="127">
        <f>'7月'!AD26</f>
        <v>15.729999542236328</v>
      </c>
      <c r="I28" s="127">
        <f>'8月'!AD26</f>
        <v>18.940000534057617</v>
      </c>
      <c r="J28" s="127">
        <f>'9月'!AD26</f>
        <v>17.3700008392334</v>
      </c>
      <c r="K28" s="127">
        <f>'10月'!AD26</f>
        <v>9</v>
      </c>
      <c r="L28" s="127">
        <f>'11月'!AD26</f>
        <v>4.50600004196167</v>
      </c>
      <c r="M28" s="128">
        <f>'12月'!AD26</f>
        <v>-4.074999809265137</v>
      </c>
      <c r="N28" s="107"/>
    </row>
    <row r="29" spans="1:14" ht="18" customHeight="1">
      <c r="A29" s="125">
        <v>25</v>
      </c>
      <c r="B29" s="126">
        <f>'1月'!AD27</f>
        <v>-1.8589999675750732</v>
      </c>
      <c r="C29" s="127">
        <f>'2月'!AD27</f>
        <v>-1.4500000476837158</v>
      </c>
      <c r="D29" s="127">
        <f>'3月'!AD27</f>
        <v>-2.3929998874664307</v>
      </c>
      <c r="E29" s="127">
        <f>'4月'!AD27</f>
        <v>3.864000082015991</v>
      </c>
      <c r="F29" s="127">
        <f>'5月'!AD27</f>
        <v>7.380000114440918</v>
      </c>
      <c r="G29" s="127">
        <f>'6月'!AD27</f>
        <v>18.93000030517578</v>
      </c>
      <c r="H29" s="127">
        <f>'7月'!AD27</f>
        <v>20.049999237060547</v>
      </c>
      <c r="I29" s="127">
        <f>'8月'!AD27</f>
        <v>19.309999465942383</v>
      </c>
      <c r="J29" s="127">
        <f>'9月'!AD27</f>
        <v>15.390000343322754</v>
      </c>
      <c r="K29" s="127">
        <f>'10月'!AD27</f>
        <v>8.729999542236328</v>
      </c>
      <c r="L29" s="127">
        <f>'11月'!AD27</f>
        <v>2.888000011444092</v>
      </c>
      <c r="M29" s="128">
        <f>'12月'!AD27</f>
        <v>-4.210999965667725</v>
      </c>
      <c r="N29" s="107"/>
    </row>
    <row r="30" spans="1:14" ht="18" customHeight="1">
      <c r="A30" s="125">
        <v>26</v>
      </c>
      <c r="B30" s="126">
        <f>'1月'!AD28</f>
        <v>-3.2769999504089355</v>
      </c>
      <c r="C30" s="127">
        <f>'2月'!AD28</f>
        <v>-4.767000198364258</v>
      </c>
      <c r="D30" s="127">
        <f>'3月'!AD28</f>
        <v>-2.634999990463257</v>
      </c>
      <c r="E30" s="127">
        <f>'4月'!AD28</f>
        <v>5.165999889373779</v>
      </c>
      <c r="F30" s="127">
        <f>'5月'!AD28</f>
        <v>7.110000133514404</v>
      </c>
      <c r="G30" s="127">
        <f>'6月'!AD28</f>
        <v>20.93000030517578</v>
      </c>
      <c r="H30" s="127">
        <f>'7月'!AD28</f>
        <v>20.43000030517578</v>
      </c>
      <c r="I30" s="127">
        <f>'8月'!AD28</f>
        <v>21.34000015258789</v>
      </c>
      <c r="J30" s="127">
        <f>'9月'!AD28</f>
        <v>14.529999732971191</v>
      </c>
      <c r="K30" s="127">
        <f>'10月'!AD28</f>
        <v>8.0600004196167</v>
      </c>
      <c r="L30" s="127">
        <f>'11月'!AD28</f>
        <v>2.9509999752044678</v>
      </c>
      <c r="M30" s="128">
        <f>'12月'!AD28</f>
        <v>-2.993000030517578</v>
      </c>
      <c r="N30" s="107"/>
    </row>
    <row r="31" spans="1:14" ht="18" customHeight="1">
      <c r="A31" s="125">
        <v>27</v>
      </c>
      <c r="B31" s="126">
        <f>'1月'!AD29</f>
        <v>-4.295000076293945</v>
      </c>
      <c r="C31" s="127">
        <f>'2月'!AD29</f>
        <v>-7.150000095367432</v>
      </c>
      <c r="D31" s="127">
        <f>'3月'!AD29</f>
        <v>-1.5019999742507935</v>
      </c>
      <c r="E31" s="127">
        <f>'4月'!AD29</f>
        <v>5.039999961853027</v>
      </c>
      <c r="F31" s="127">
        <f>'5月'!AD29</f>
        <v>9.010000228881836</v>
      </c>
      <c r="G31" s="127">
        <f>'6月'!AD29</f>
        <v>20.5</v>
      </c>
      <c r="H31" s="127">
        <f>'7月'!AD29</f>
        <v>19.280000686645508</v>
      </c>
      <c r="I31" s="127">
        <f>'8月'!AD29</f>
        <v>19.149999618530273</v>
      </c>
      <c r="J31" s="127">
        <f>'9月'!AD29</f>
        <v>13.149999618530273</v>
      </c>
      <c r="K31" s="127">
        <f>'10月'!AD29</f>
        <v>9.510000228881836</v>
      </c>
      <c r="L31" s="127">
        <f>'11月'!AD29</f>
        <v>3.9590001106262207</v>
      </c>
      <c r="M31" s="128">
        <f>'12月'!AD29</f>
        <v>-5.133999824523926</v>
      </c>
      <c r="N31" s="107"/>
    </row>
    <row r="32" spans="1:14" ht="18" customHeight="1">
      <c r="A32" s="125">
        <v>28</v>
      </c>
      <c r="B32" s="126">
        <f>'1月'!AD30</f>
        <v>-1.9850000143051147</v>
      </c>
      <c r="C32" s="127">
        <f>'2月'!AD30</f>
        <v>-4.296000003814697</v>
      </c>
      <c r="D32" s="127">
        <f>'3月'!AD30</f>
        <v>2.743000030517578</v>
      </c>
      <c r="E32" s="127">
        <f>'4月'!AD30</f>
        <v>11.579999923706055</v>
      </c>
      <c r="F32" s="127">
        <f>'5月'!AD30</f>
        <v>10.84000015258789</v>
      </c>
      <c r="G32" s="127">
        <f>'6月'!AD30</f>
        <v>21.350000381469727</v>
      </c>
      <c r="H32" s="127">
        <f>'7月'!AD30</f>
        <v>17.020000457763672</v>
      </c>
      <c r="I32" s="127">
        <f>'8月'!AD30</f>
        <v>18.59000015258789</v>
      </c>
      <c r="J32" s="127">
        <f>'9月'!AD30</f>
        <v>12.609999656677246</v>
      </c>
      <c r="K32" s="127">
        <f>'10月'!AD30</f>
        <v>8.9399995803833</v>
      </c>
      <c r="L32" s="127">
        <f>'11月'!AD30</f>
        <v>2.8980000019073486</v>
      </c>
      <c r="M32" s="128">
        <f>'12月'!AD30</f>
        <v>-4.798999786376953</v>
      </c>
      <c r="N32" s="107"/>
    </row>
    <row r="33" spans="1:14" ht="18" customHeight="1">
      <c r="A33" s="125">
        <v>29</v>
      </c>
      <c r="B33" s="126">
        <f>'1月'!AD31</f>
        <v>-1.4600000381469727</v>
      </c>
      <c r="C33" s="127"/>
      <c r="D33" s="127">
        <f>'3月'!AD31</f>
        <v>3.299999952316284</v>
      </c>
      <c r="E33" s="127">
        <f>'4月'!AD31</f>
        <v>12.979999542236328</v>
      </c>
      <c r="F33" s="127">
        <f>'5月'!AD31</f>
        <v>10.069999694824219</v>
      </c>
      <c r="G33" s="127">
        <f>'6月'!AD31</f>
        <v>18.81999969482422</v>
      </c>
      <c r="H33" s="127">
        <f>'7月'!AD31</f>
        <v>20.079999923706055</v>
      </c>
      <c r="I33" s="127">
        <f>'8月'!AD31</f>
        <v>17.18000030517578</v>
      </c>
      <c r="J33" s="127">
        <f>'9月'!AD31</f>
        <v>12.130000114440918</v>
      </c>
      <c r="K33" s="127">
        <f>'10月'!AD31</f>
        <v>11.539999961853027</v>
      </c>
      <c r="L33" s="127">
        <f>'11月'!AD31</f>
        <v>2.0360000133514404</v>
      </c>
      <c r="M33" s="128">
        <f>'12月'!AD31</f>
        <v>-6.519000053405762</v>
      </c>
      <c r="N33" s="107"/>
    </row>
    <row r="34" spans="1:14" ht="18" customHeight="1">
      <c r="A34" s="125">
        <v>30</v>
      </c>
      <c r="B34" s="126">
        <f>'1月'!AD32</f>
        <v>-1.281000018119812</v>
      </c>
      <c r="C34" s="127"/>
      <c r="D34" s="127">
        <f>'3月'!AD32</f>
        <v>-0.2939999997615814</v>
      </c>
      <c r="E34" s="127">
        <f>'4月'!AD32</f>
        <v>9.329999923706055</v>
      </c>
      <c r="F34" s="127">
        <f>'5月'!AD32</f>
        <v>13.859999656677246</v>
      </c>
      <c r="G34" s="127">
        <f>'6月'!AD32</f>
        <v>19.350000381469727</v>
      </c>
      <c r="H34" s="127">
        <f>'7月'!AD32</f>
        <v>22.540000915527344</v>
      </c>
      <c r="I34" s="127">
        <f>'8月'!AD32</f>
        <v>18.6200008392334</v>
      </c>
      <c r="J34" s="127">
        <f>'9月'!AD32</f>
        <v>12.029999732971191</v>
      </c>
      <c r="K34" s="127">
        <f>'10月'!AD32</f>
        <v>8.609999656677246</v>
      </c>
      <c r="L34" s="127">
        <f>'11月'!AD32</f>
        <v>0.8080000281333923</v>
      </c>
      <c r="M34" s="128">
        <f>'12月'!AD32</f>
        <v>-5.27400016784668</v>
      </c>
      <c r="N34" s="107"/>
    </row>
    <row r="35" spans="1:14" ht="18" customHeight="1">
      <c r="A35" s="133">
        <v>31</v>
      </c>
      <c r="B35" s="130">
        <f>'1月'!AD33</f>
        <v>-4.125999927520752</v>
      </c>
      <c r="C35" s="131"/>
      <c r="D35" s="131">
        <f>'3月'!AD33</f>
        <v>-0.8820000290870667</v>
      </c>
      <c r="E35" s="250"/>
      <c r="F35" s="131">
        <f>'5月'!AD33</f>
        <v>12.420000076293945</v>
      </c>
      <c r="G35" s="250"/>
      <c r="H35" s="131">
        <f>'7月'!AD33</f>
        <v>22.040000915527344</v>
      </c>
      <c r="I35" s="131">
        <f>'8月'!AD33</f>
        <v>17.040000915527344</v>
      </c>
      <c r="J35" s="250"/>
      <c r="K35" s="131">
        <f>'10月'!AD33</f>
        <v>5.339000225067139</v>
      </c>
      <c r="L35" s="131"/>
      <c r="M35" s="132">
        <f>'12月'!AD33</f>
        <v>-4.223999977111816</v>
      </c>
      <c r="N35" s="107"/>
    </row>
    <row r="36" spans="1:14" ht="18" customHeight="1">
      <c r="A36" s="243" t="s">
        <v>65</v>
      </c>
      <c r="B36" s="188">
        <f>AVERAGE(B5:B35)</f>
        <v>-2.807451585608144</v>
      </c>
      <c r="C36" s="189">
        <f aca="true" t="shared" si="0" ref="C36:M36">AVERAGE(C5:C35)</f>
        <v>-2.9470357378678664</v>
      </c>
      <c r="D36" s="189">
        <f t="shared" si="0"/>
        <v>-0.7999032179434453</v>
      </c>
      <c r="E36" s="189">
        <f t="shared" si="0"/>
        <v>5.049333301186562</v>
      </c>
      <c r="F36" s="189">
        <f t="shared" si="0"/>
        <v>8.716096731924242</v>
      </c>
      <c r="G36" s="189">
        <f t="shared" si="0"/>
        <v>15.9903333346049</v>
      </c>
      <c r="H36" s="189">
        <f t="shared" si="0"/>
        <v>18.058709944448164</v>
      </c>
      <c r="I36" s="189">
        <f t="shared" si="0"/>
        <v>20.520000273181545</v>
      </c>
      <c r="J36" s="189">
        <f t="shared" si="0"/>
        <v>17.155666732788085</v>
      </c>
      <c r="K36" s="189">
        <f t="shared" si="0"/>
        <v>12.211580661035352</v>
      </c>
      <c r="L36" s="189">
        <f t="shared" si="0"/>
        <v>3.7017666848997277</v>
      </c>
      <c r="M36" s="190">
        <f t="shared" si="0"/>
        <v>-2.901516103215756</v>
      </c>
      <c r="N36" s="107"/>
    </row>
    <row r="37" spans="1:14" ht="18" customHeight="1">
      <c r="A37" s="244" t="s">
        <v>525</v>
      </c>
      <c r="B37" s="240">
        <f>MIN(B5:B35)</f>
        <v>-6.140999794006348</v>
      </c>
      <c r="C37" s="241">
        <f aca="true" t="shared" si="1" ref="C37:M37">MIN(C5:C35)</f>
        <v>-7.150000095367432</v>
      </c>
      <c r="D37" s="241">
        <f t="shared" si="1"/>
        <v>-6.2170000076293945</v>
      </c>
      <c r="E37" s="241">
        <f t="shared" si="1"/>
        <v>-1.1759999990463257</v>
      </c>
      <c r="F37" s="241">
        <f t="shared" si="1"/>
        <v>2.937999963760376</v>
      </c>
      <c r="G37" s="241">
        <f t="shared" si="1"/>
        <v>11.069999694824219</v>
      </c>
      <c r="H37" s="241">
        <f t="shared" si="1"/>
        <v>14.869999885559082</v>
      </c>
      <c r="I37" s="241">
        <f t="shared" si="1"/>
        <v>17.040000915527344</v>
      </c>
      <c r="J37" s="241">
        <f t="shared" si="1"/>
        <v>12.029999732971191</v>
      </c>
      <c r="K37" s="241">
        <f t="shared" si="1"/>
        <v>5.339000225067139</v>
      </c>
      <c r="L37" s="241">
        <f t="shared" si="1"/>
        <v>-0.32499998807907104</v>
      </c>
      <c r="M37" s="242">
        <f t="shared" si="1"/>
        <v>-6.519000053405762</v>
      </c>
      <c r="N37" s="107"/>
    </row>
    <row r="38" spans="1:14" ht="18" customHeight="1">
      <c r="A38" s="245" t="s">
        <v>509</v>
      </c>
      <c r="B38" s="134">
        <f>AVERAGE(B5:B14)</f>
        <v>-3.431899982690811</v>
      </c>
      <c r="C38" s="135">
        <f aca="true" t="shared" si="2" ref="C38:M38">AVERAGE(C5:C14)</f>
        <v>-3.445300018787384</v>
      </c>
      <c r="D38" s="135">
        <f t="shared" si="2"/>
        <v>-3.0226999942213295</v>
      </c>
      <c r="E38" s="135">
        <f t="shared" si="2"/>
        <v>4.1375000208616255</v>
      </c>
      <c r="F38" s="135">
        <f t="shared" si="2"/>
        <v>8.28449993133545</v>
      </c>
      <c r="G38" s="135">
        <f t="shared" si="2"/>
        <v>12.746999835968017</v>
      </c>
      <c r="H38" s="135">
        <f t="shared" si="2"/>
        <v>17.059000492095947</v>
      </c>
      <c r="I38" s="135">
        <f t="shared" si="2"/>
        <v>21.69500026702881</v>
      </c>
      <c r="J38" s="135">
        <f t="shared" si="2"/>
        <v>19.521000099182128</v>
      </c>
      <c r="K38" s="135">
        <f t="shared" si="2"/>
        <v>14.864000034332275</v>
      </c>
      <c r="L38" s="135">
        <f t="shared" si="2"/>
        <v>6.4113000392913815</v>
      </c>
      <c r="M38" s="136">
        <f t="shared" si="2"/>
        <v>-0.5613999970257282</v>
      </c>
      <c r="N38" s="107"/>
    </row>
    <row r="39" spans="1:14" ht="18" customHeight="1">
      <c r="A39" s="246" t="s">
        <v>510</v>
      </c>
      <c r="B39" s="196">
        <f>AVERAGE(B15:B24)</f>
        <v>-1.9424999862909318</v>
      </c>
      <c r="C39" s="137">
        <f aca="true" t="shared" si="3" ref="C39:M39">AVERAGE(C15:C24)</f>
        <v>-2.006800006330013</v>
      </c>
      <c r="D39" s="137">
        <f t="shared" si="3"/>
        <v>-0.26799997985363005</v>
      </c>
      <c r="E39" s="137">
        <f t="shared" si="3"/>
        <v>4.484199953079224</v>
      </c>
      <c r="F39" s="137">
        <f t="shared" si="3"/>
        <v>7.14639995098114</v>
      </c>
      <c r="G39" s="137">
        <f t="shared" si="3"/>
        <v>15.770000076293945</v>
      </c>
      <c r="H39" s="137">
        <f t="shared" si="3"/>
        <v>17.967000007629395</v>
      </c>
      <c r="I39" s="137">
        <f t="shared" si="3"/>
        <v>20.404000282287598</v>
      </c>
      <c r="J39" s="137">
        <f t="shared" si="3"/>
        <v>17.019000148773195</v>
      </c>
      <c r="K39" s="137">
        <f t="shared" si="3"/>
        <v>12.970000076293946</v>
      </c>
      <c r="L39" s="137">
        <f t="shared" si="3"/>
        <v>2.345099999755621</v>
      </c>
      <c r="M39" s="138">
        <f t="shared" si="3"/>
        <v>-3.945799970626831</v>
      </c>
      <c r="N39" s="107"/>
    </row>
    <row r="40" spans="1:14" ht="18" customHeight="1">
      <c r="A40" s="247" t="s">
        <v>511</v>
      </c>
      <c r="B40" s="139">
        <f>AVERAGE(B25:B35)</f>
        <v>-3.0260908603668213</v>
      </c>
      <c r="C40" s="140">
        <f aca="true" t="shared" si="4" ref="C40:M40">AVERAGE(C25:C35)</f>
        <v>-3.499500051140785</v>
      </c>
      <c r="D40" s="140">
        <f t="shared" si="4"/>
        <v>0.7372727258638903</v>
      </c>
      <c r="E40" s="140">
        <f t="shared" si="4"/>
        <v>6.526299929618835</v>
      </c>
      <c r="F40" s="140">
        <f t="shared" si="4"/>
        <v>10.535454533316873</v>
      </c>
      <c r="G40" s="140">
        <f t="shared" si="4"/>
        <v>19.454000091552736</v>
      </c>
      <c r="H40" s="140">
        <f t="shared" si="4"/>
        <v>19.05090938914906</v>
      </c>
      <c r="I40" s="140">
        <f t="shared" si="4"/>
        <v>19.55727299776944</v>
      </c>
      <c r="J40" s="140">
        <f t="shared" si="4"/>
        <v>14.926999950408936</v>
      </c>
      <c r="K40" s="140">
        <f t="shared" si="4"/>
        <v>9.110818125984885</v>
      </c>
      <c r="L40" s="140">
        <f t="shared" si="4"/>
        <v>2.3489000156521795</v>
      </c>
      <c r="M40" s="141">
        <f t="shared" si="4"/>
        <v>-4.079545411196622</v>
      </c>
      <c r="N40" s="107"/>
    </row>
    <row r="41" spans="1:14" ht="18" customHeight="1">
      <c r="A41" s="248" t="s">
        <v>514</v>
      </c>
      <c r="B41" s="142">
        <f>DCOUNT($A3:$M35,2,B44:B45)</f>
        <v>28</v>
      </c>
      <c r="C41" s="143">
        <f aca="true" t="shared" si="5" ref="C41:M41">DCOUNT($A3:$M35,2,C44:C45)</f>
        <v>27</v>
      </c>
      <c r="D41" s="143">
        <f t="shared" si="5"/>
        <v>19</v>
      </c>
      <c r="E41" s="143">
        <f t="shared" si="5"/>
        <v>3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2</v>
      </c>
      <c r="M41" s="144">
        <f t="shared" si="5"/>
        <v>28</v>
      </c>
      <c r="N41" s="107"/>
    </row>
    <row r="42" spans="1:14" ht="18" customHeight="1">
      <c r="A42" s="247" t="s">
        <v>515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517</v>
      </c>
      <c r="B44" s="149" t="s">
        <v>496</v>
      </c>
      <c r="C44" s="149" t="s">
        <v>497</v>
      </c>
      <c r="D44" s="149" t="s">
        <v>498</v>
      </c>
      <c r="E44" s="149" t="s">
        <v>499</v>
      </c>
      <c r="F44" s="149" t="s">
        <v>500</v>
      </c>
      <c r="G44" s="149" t="s">
        <v>501</v>
      </c>
      <c r="H44" s="149" t="s">
        <v>502</v>
      </c>
      <c r="I44" s="149" t="s">
        <v>503</v>
      </c>
      <c r="J44" s="149" t="s">
        <v>504</v>
      </c>
      <c r="K44" s="149" t="s">
        <v>505</v>
      </c>
      <c r="L44" s="149" t="s">
        <v>506</v>
      </c>
      <c r="M44" s="149" t="s">
        <v>507</v>
      </c>
    </row>
    <row r="45" spans="2:13" ht="12">
      <c r="B45" s="252" t="s">
        <v>518</v>
      </c>
      <c r="C45" s="150" t="s">
        <v>518</v>
      </c>
      <c r="D45" s="150" t="s">
        <v>518</v>
      </c>
      <c r="E45" s="150" t="s">
        <v>518</v>
      </c>
      <c r="F45" s="150" t="s">
        <v>518</v>
      </c>
      <c r="G45" s="150" t="s">
        <v>518</v>
      </c>
      <c r="H45" s="150" t="s">
        <v>518</v>
      </c>
      <c r="I45" s="150" t="s">
        <v>518</v>
      </c>
      <c r="J45" s="150" t="s">
        <v>518</v>
      </c>
      <c r="K45" s="150" t="s">
        <v>518</v>
      </c>
      <c r="L45" s="150" t="s">
        <v>518</v>
      </c>
      <c r="M45" s="150" t="s">
        <v>518</v>
      </c>
    </row>
    <row r="47" spans="1:13" ht="12">
      <c r="A47" s="148" t="s">
        <v>519</v>
      </c>
      <c r="B47" s="149" t="s">
        <v>496</v>
      </c>
      <c r="C47" s="149" t="s">
        <v>497</v>
      </c>
      <c r="D47" s="149" t="s">
        <v>498</v>
      </c>
      <c r="E47" s="149" t="s">
        <v>499</v>
      </c>
      <c r="F47" s="149" t="s">
        <v>500</v>
      </c>
      <c r="G47" s="149" t="s">
        <v>501</v>
      </c>
      <c r="H47" s="149" t="s">
        <v>502</v>
      </c>
      <c r="I47" s="149" t="s">
        <v>503</v>
      </c>
      <c r="J47" s="149" t="s">
        <v>504</v>
      </c>
      <c r="K47" s="149" t="s">
        <v>505</v>
      </c>
      <c r="L47" s="149" t="s">
        <v>506</v>
      </c>
      <c r="M47" s="149" t="s">
        <v>507</v>
      </c>
    </row>
    <row r="48" spans="2:13" ht="12">
      <c r="B48" s="252" t="s">
        <v>520</v>
      </c>
      <c r="C48" s="150" t="s">
        <v>520</v>
      </c>
      <c r="D48" s="150" t="s">
        <v>520</v>
      </c>
      <c r="E48" s="150" t="s">
        <v>520</v>
      </c>
      <c r="F48" s="150" t="s">
        <v>520</v>
      </c>
      <c r="G48" s="150" t="s">
        <v>520</v>
      </c>
      <c r="H48" s="150" t="s">
        <v>520</v>
      </c>
      <c r="I48" s="150" t="s">
        <v>520</v>
      </c>
      <c r="J48" s="150" t="s">
        <v>520</v>
      </c>
      <c r="K48" s="150" t="s">
        <v>520</v>
      </c>
      <c r="L48" s="150" t="s">
        <v>520</v>
      </c>
      <c r="M48" s="150" t="s">
        <v>520</v>
      </c>
    </row>
    <row r="58" ht="12">
      <c r="A58" s="148" t="s">
        <v>523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-3.7799999713897705</v>
      </c>
      <c r="C3" s="207">
        <v>-4.072999954223633</v>
      </c>
      <c r="D3" s="207">
        <v>-3.7170000076293945</v>
      </c>
      <c r="E3" s="207">
        <v>-4.230999946594238</v>
      </c>
      <c r="F3" s="207">
        <v>-4.534999847412109</v>
      </c>
      <c r="G3" s="207">
        <v>-4.546000003814697</v>
      </c>
      <c r="H3" s="207">
        <v>-4.368000030517578</v>
      </c>
      <c r="I3" s="207">
        <v>0.17900000512599945</v>
      </c>
      <c r="J3" s="207">
        <v>1.965999960899353</v>
      </c>
      <c r="K3" s="207">
        <v>3.132999897003174</v>
      </c>
      <c r="L3" s="207">
        <v>4.585000038146973</v>
      </c>
      <c r="M3" s="207">
        <v>4.510000228881836</v>
      </c>
      <c r="N3" s="207">
        <v>2.9110000133514404</v>
      </c>
      <c r="O3" s="207">
        <v>0.5569999814033508</v>
      </c>
      <c r="P3" s="207">
        <v>1.1239999532699585</v>
      </c>
      <c r="Q3" s="207">
        <v>1.0399999618530273</v>
      </c>
      <c r="R3" s="207">
        <v>-0.8510000109672546</v>
      </c>
      <c r="S3" s="207">
        <v>-0.9139999747276306</v>
      </c>
      <c r="T3" s="207">
        <v>-1.3339999914169312</v>
      </c>
      <c r="U3" s="207">
        <v>-1.3550000190734863</v>
      </c>
      <c r="V3" s="207">
        <v>-2.5940001010894775</v>
      </c>
      <c r="W3" s="207">
        <v>-3.0969998836517334</v>
      </c>
      <c r="X3" s="207">
        <v>-3.1710000038146973</v>
      </c>
      <c r="Y3" s="207">
        <v>-3.496000051498413</v>
      </c>
      <c r="Z3" s="214">
        <f aca="true" t="shared" si="0" ref="Z3:Z30">AVERAGE(B3:Y3)</f>
        <v>-1.0857083232452471</v>
      </c>
      <c r="AA3" s="151">
        <v>5.458000183105469</v>
      </c>
      <c r="AB3" s="152" t="s">
        <v>77</v>
      </c>
      <c r="AC3" s="2">
        <v>1</v>
      </c>
      <c r="AD3" s="151">
        <v>-4.934000015258789</v>
      </c>
      <c r="AE3" s="253" t="s">
        <v>37</v>
      </c>
      <c r="AF3" s="1"/>
    </row>
    <row r="4" spans="1:32" ht="11.25" customHeight="1">
      <c r="A4" s="215">
        <v>2</v>
      </c>
      <c r="B4" s="207">
        <v>-3.684999942779541</v>
      </c>
      <c r="C4" s="207">
        <v>-3.8429999351501465</v>
      </c>
      <c r="D4" s="207">
        <v>-3.496000051498413</v>
      </c>
      <c r="E4" s="207">
        <v>-4.011000156402588</v>
      </c>
      <c r="F4" s="207">
        <v>-4.797999858856201</v>
      </c>
      <c r="G4" s="207">
        <v>-4.578000068664551</v>
      </c>
      <c r="H4" s="207">
        <v>-2.7100000381469727</v>
      </c>
      <c r="I4" s="207">
        <v>-0.8090000152587891</v>
      </c>
      <c r="J4" s="207">
        <v>-0.7459999918937683</v>
      </c>
      <c r="K4" s="207">
        <v>0.335999995470047</v>
      </c>
      <c r="L4" s="207">
        <v>1.9129999876022339</v>
      </c>
      <c r="M4" s="207">
        <v>1.840000033378601</v>
      </c>
      <c r="N4" s="207">
        <v>3.490999937057495</v>
      </c>
      <c r="O4" s="207">
        <v>2.6489999294281006</v>
      </c>
      <c r="P4" s="207">
        <v>1.88100004196167</v>
      </c>
      <c r="Q4" s="207">
        <v>1.6080000400543213</v>
      </c>
      <c r="R4" s="207">
        <v>-0.0949999988079071</v>
      </c>
      <c r="S4" s="208">
        <v>-2.0269999504089355</v>
      </c>
      <c r="T4" s="207">
        <v>-1.9539999961853027</v>
      </c>
      <c r="U4" s="207">
        <v>-1.2610000371932983</v>
      </c>
      <c r="V4" s="207">
        <v>-1.3339999914169312</v>
      </c>
      <c r="W4" s="207">
        <v>-2.184999942779541</v>
      </c>
      <c r="X4" s="207">
        <v>-2.677999973297119</v>
      </c>
      <c r="Y4" s="207">
        <v>-2.878000020980835</v>
      </c>
      <c r="Z4" s="214">
        <f t="shared" si="0"/>
        <v>-1.223750000198682</v>
      </c>
      <c r="AA4" s="151">
        <v>3.9010000228881836</v>
      </c>
      <c r="AB4" s="152" t="s">
        <v>78</v>
      </c>
      <c r="AC4" s="2">
        <v>2</v>
      </c>
      <c r="AD4" s="151">
        <v>-4.849999904632568</v>
      </c>
      <c r="AE4" s="253" t="s">
        <v>79</v>
      </c>
      <c r="AF4" s="1"/>
    </row>
    <row r="5" spans="1:32" ht="11.25" customHeight="1">
      <c r="A5" s="215">
        <v>3</v>
      </c>
      <c r="B5" s="207">
        <v>-3.140000104904175</v>
      </c>
      <c r="C5" s="207">
        <v>-3.622999906539917</v>
      </c>
      <c r="D5" s="207">
        <v>-3.802000045776367</v>
      </c>
      <c r="E5" s="207">
        <v>-3.9170000553131104</v>
      </c>
      <c r="F5" s="207">
        <v>-3.4549999237060547</v>
      </c>
      <c r="G5" s="207">
        <v>-2.6470000743865967</v>
      </c>
      <c r="H5" s="207">
        <v>-2.174999952316284</v>
      </c>
      <c r="I5" s="207">
        <v>-0.4309999942779541</v>
      </c>
      <c r="J5" s="207">
        <v>1.4299999475479126</v>
      </c>
      <c r="K5" s="207">
        <v>2.2079999446868896</v>
      </c>
      <c r="L5" s="207">
        <v>2.934000015258789</v>
      </c>
      <c r="M5" s="207">
        <v>4.396999835968018</v>
      </c>
      <c r="N5" s="207">
        <v>4.669000148773193</v>
      </c>
      <c r="O5" s="207">
        <v>3.247999906539917</v>
      </c>
      <c r="P5" s="207">
        <v>2.6589999198913574</v>
      </c>
      <c r="Q5" s="207">
        <v>2.1549999713897705</v>
      </c>
      <c r="R5" s="207">
        <v>0.9980000257492065</v>
      </c>
      <c r="S5" s="207">
        <v>0.1469999998807907</v>
      </c>
      <c r="T5" s="207">
        <v>-0.5879999995231628</v>
      </c>
      <c r="U5" s="207">
        <v>-0.609000027179718</v>
      </c>
      <c r="V5" s="207">
        <v>-1.6180000305175781</v>
      </c>
      <c r="W5" s="207">
        <v>-3.0880000591278076</v>
      </c>
      <c r="X5" s="207">
        <v>-3.549999952316284</v>
      </c>
      <c r="Y5" s="207">
        <v>-3.9070000648498535</v>
      </c>
      <c r="Z5" s="214">
        <f t="shared" si="0"/>
        <v>-0.48770835312704247</v>
      </c>
      <c r="AA5" s="151">
        <v>6.039000034332275</v>
      </c>
      <c r="AB5" s="152" t="s">
        <v>60</v>
      </c>
      <c r="AC5" s="2">
        <v>3</v>
      </c>
      <c r="AD5" s="151">
        <v>-4.043000221252441</v>
      </c>
      <c r="AE5" s="253" t="s">
        <v>17</v>
      </c>
      <c r="AF5" s="1"/>
    </row>
    <row r="6" spans="1:32" ht="11.25" customHeight="1">
      <c r="A6" s="215">
        <v>4</v>
      </c>
      <c r="B6" s="207">
        <v>-4.1479997634887695</v>
      </c>
      <c r="C6" s="207">
        <v>-4.452000141143799</v>
      </c>
      <c r="D6" s="207">
        <v>-4.578000068664551</v>
      </c>
      <c r="E6" s="207">
        <v>-4.4730000495910645</v>
      </c>
      <c r="F6" s="207">
        <v>-4.882999897003174</v>
      </c>
      <c r="G6" s="207">
        <v>-4.589000225067139</v>
      </c>
      <c r="H6" s="207">
        <v>-4.526000022888184</v>
      </c>
      <c r="I6" s="207">
        <v>-1.8600000143051147</v>
      </c>
      <c r="J6" s="207">
        <v>2.1559998989105225</v>
      </c>
      <c r="K6" s="207">
        <v>3.5969998836517334</v>
      </c>
      <c r="L6" s="207">
        <v>5.0920000076293945</v>
      </c>
      <c r="M6" s="207">
        <v>6.554999828338623</v>
      </c>
      <c r="N6" s="207">
        <v>7.119999885559082</v>
      </c>
      <c r="O6" s="207">
        <v>6.458000183105469</v>
      </c>
      <c r="P6" s="207">
        <v>5.921000003814697</v>
      </c>
      <c r="Q6" s="207">
        <v>4.984000205993652</v>
      </c>
      <c r="R6" s="207">
        <v>3.7219998836517334</v>
      </c>
      <c r="S6" s="207">
        <v>2.7860000133514404</v>
      </c>
      <c r="T6" s="207">
        <v>1.5870000123977661</v>
      </c>
      <c r="U6" s="207">
        <v>-0.925000011920929</v>
      </c>
      <c r="V6" s="207">
        <v>-1.8070000410079956</v>
      </c>
      <c r="W6" s="207">
        <v>-2.1110000610351562</v>
      </c>
      <c r="X6" s="207">
        <v>-1.690999984741211</v>
      </c>
      <c r="Y6" s="207">
        <v>-2.384000062942505</v>
      </c>
      <c r="Z6" s="214">
        <f t="shared" si="0"/>
        <v>0.31462497760852176</v>
      </c>
      <c r="AA6" s="151">
        <v>7.71999979019165</v>
      </c>
      <c r="AB6" s="152" t="s">
        <v>80</v>
      </c>
      <c r="AC6" s="2">
        <v>4</v>
      </c>
      <c r="AD6" s="151">
        <v>-4.9770002365112305</v>
      </c>
      <c r="AE6" s="253" t="s">
        <v>81</v>
      </c>
      <c r="AF6" s="1"/>
    </row>
    <row r="7" spans="1:32" ht="11.25" customHeight="1">
      <c r="A7" s="215">
        <v>5</v>
      </c>
      <c r="B7" s="207">
        <v>-2.5</v>
      </c>
      <c r="C7" s="207">
        <v>-2.509999990463257</v>
      </c>
      <c r="D7" s="207">
        <v>-0.17900000512599945</v>
      </c>
      <c r="E7" s="207">
        <v>-2.1640000343322754</v>
      </c>
      <c r="F7" s="207">
        <v>-0.671999990940094</v>
      </c>
      <c r="G7" s="207">
        <v>-1.1030000448226929</v>
      </c>
      <c r="H7" s="207">
        <v>-0.5889999866485596</v>
      </c>
      <c r="I7" s="207">
        <v>0.8199999928474426</v>
      </c>
      <c r="J7" s="207">
        <v>2.440000057220459</v>
      </c>
      <c r="K7" s="207">
        <v>4.228000164031982</v>
      </c>
      <c r="L7" s="207">
        <v>5.46999979019165</v>
      </c>
      <c r="M7" s="207">
        <v>6.5329999923706055</v>
      </c>
      <c r="N7" s="207">
        <v>6.111000061035156</v>
      </c>
      <c r="O7" s="207">
        <v>5.203999996185303</v>
      </c>
      <c r="P7" s="207">
        <v>4.510000228881836</v>
      </c>
      <c r="Q7" s="207">
        <v>3.8580000400543213</v>
      </c>
      <c r="R7" s="207">
        <v>2.6589999198913574</v>
      </c>
      <c r="S7" s="207">
        <v>0.9559999704360962</v>
      </c>
      <c r="T7" s="207">
        <v>-0.3779999911785126</v>
      </c>
      <c r="U7" s="207">
        <v>-0.13699999451637268</v>
      </c>
      <c r="V7" s="207">
        <v>-0.7039999961853027</v>
      </c>
      <c r="W7" s="207">
        <v>-1.3339999914169312</v>
      </c>
      <c r="X7" s="207">
        <v>-1.7649999856948853</v>
      </c>
      <c r="Y7" s="207">
        <v>-1.8589999675750732</v>
      </c>
      <c r="Z7" s="214">
        <f t="shared" si="0"/>
        <v>1.1206250097602606</v>
      </c>
      <c r="AA7" s="151">
        <v>6.901000022888184</v>
      </c>
      <c r="AB7" s="152" t="s">
        <v>82</v>
      </c>
      <c r="AC7" s="2">
        <v>5</v>
      </c>
      <c r="AD7" s="151">
        <v>-2.940999984741211</v>
      </c>
      <c r="AE7" s="253" t="s">
        <v>83</v>
      </c>
      <c r="AF7" s="1"/>
    </row>
    <row r="8" spans="1:32" ht="11.25" customHeight="1">
      <c r="A8" s="215">
        <v>6</v>
      </c>
      <c r="B8" s="207">
        <v>-2.121999979019165</v>
      </c>
      <c r="C8" s="207">
        <v>-2.2269999980926514</v>
      </c>
      <c r="D8" s="207">
        <v>-1.9220000505447388</v>
      </c>
      <c r="E8" s="207">
        <v>-2.321000099182129</v>
      </c>
      <c r="F8" s="207">
        <v>-3.812000036239624</v>
      </c>
      <c r="G8" s="207">
        <v>-4.672999858856201</v>
      </c>
      <c r="H8" s="207">
        <v>-4.452000141143799</v>
      </c>
      <c r="I8" s="207">
        <v>-1.312999963760376</v>
      </c>
      <c r="J8" s="207">
        <v>2.6500000953674316</v>
      </c>
      <c r="K8" s="207">
        <v>3.680999994277954</v>
      </c>
      <c r="L8" s="207">
        <v>5.310999870300293</v>
      </c>
      <c r="M8" s="207">
        <v>5.880000114440918</v>
      </c>
      <c r="N8" s="207">
        <v>6.140999794006348</v>
      </c>
      <c r="O8" s="207">
        <v>5.309000015258789</v>
      </c>
      <c r="P8" s="207">
        <v>4.435999870300293</v>
      </c>
      <c r="Q8" s="207">
        <v>3.6050000190734863</v>
      </c>
      <c r="R8" s="207">
        <v>2.4170000553131104</v>
      </c>
      <c r="S8" s="207">
        <v>-0.24199999868869781</v>
      </c>
      <c r="T8" s="207">
        <v>-1.25</v>
      </c>
      <c r="U8" s="207">
        <v>-1.5540000200271606</v>
      </c>
      <c r="V8" s="207">
        <v>-2.069000005722046</v>
      </c>
      <c r="W8" s="207">
        <v>-2.4049999713897705</v>
      </c>
      <c r="X8" s="207">
        <v>-2.4679999351501465</v>
      </c>
      <c r="Y8" s="207">
        <v>-2.687999963760376</v>
      </c>
      <c r="Z8" s="214">
        <f t="shared" si="0"/>
        <v>0.1629999919484059</v>
      </c>
      <c r="AA8" s="151">
        <v>7.929999828338623</v>
      </c>
      <c r="AB8" s="152" t="s">
        <v>84</v>
      </c>
      <c r="AC8" s="2">
        <v>6</v>
      </c>
      <c r="AD8" s="151">
        <v>-4.798999786376953</v>
      </c>
      <c r="AE8" s="253" t="s">
        <v>85</v>
      </c>
      <c r="AF8" s="1"/>
    </row>
    <row r="9" spans="1:32" ht="11.25" customHeight="1">
      <c r="A9" s="215">
        <v>7</v>
      </c>
      <c r="B9" s="207">
        <v>-2.825000047683716</v>
      </c>
      <c r="C9" s="207">
        <v>-2.76200008392334</v>
      </c>
      <c r="D9" s="207">
        <v>-3.0139999389648438</v>
      </c>
      <c r="E9" s="207">
        <v>-3.3499999046325684</v>
      </c>
      <c r="F9" s="207">
        <v>-3.749000072479248</v>
      </c>
      <c r="G9" s="207">
        <v>-3.749000072479248</v>
      </c>
      <c r="H9" s="207">
        <v>-3.8440001010894775</v>
      </c>
      <c r="I9" s="207">
        <v>-1.1349999904632568</v>
      </c>
      <c r="J9" s="207">
        <v>3.6070001125335693</v>
      </c>
      <c r="K9" s="207">
        <v>5.702000141143799</v>
      </c>
      <c r="L9" s="207">
        <v>6.447999954223633</v>
      </c>
      <c r="M9" s="207">
        <v>5.752999782562256</v>
      </c>
      <c r="N9" s="207">
        <v>5.636000156402588</v>
      </c>
      <c r="O9" s="207">
        <v>4.7829999923706055</v>
      </c>
      <c r="P9" s="207">
        <v>3.9000000953674316</v>
      </c>
      <c r="Q9" s="207">
        <v>3.4790000915527344</v>
      </c>
      <c r="R9" s="207">
        <v>2.9010000228881836</v>
      </c>
      <c r="S9" s="207">
        <v>2.375</v>
      </c>
      <c r="T9" s="207">
        <v>2.1649999618530273</v>
      </c>
      <c r="U9" s="207">
        <v>2.0280001163482666</v>
      </c>
      <c r="V9" s="207">
        <v>2.249000072479248</v>
      </c>
      <c r="W9" s="207">
        <v>2.007999897003174</v>
      </c>
      <c r="X9" s="207">
        <v>2.0290000438690186</v>
      </c>
      <c r="Y9" s="207">
        <v>1.8079999685287476</v>
      </c>
      <c r="Z9" s="214">
        <f t="shared" si="0"/>
        <v>1.3517916748921077</v>
      </c>
      <c r="AA9" s="151">
        <v>6.752999782562256</v>
      </c>
      <c r="AB9" s="152" t="s">
        <v>86</v>
      </c>
      <c r="AC9" s="2">
        <v>7</v>
      </c>
      <c r="AD9" s="151">
        <v>-4.085000038146973</v>
      </c>
      <c r="AE9" s="253" t="s">
        <v>34</v>
      </c>
      <c r="AF9" s="1"/>
    </row>
    <row r="10" spans="1:32" ht="11.25" customHeight="1">
      <c r="A10" s="215">
        <v>8</v>
      </c>
      <c r="B10" s="207">
        <v>1.0399999618530273</v>
      </c>
      <c r="C10" s="207">
        <v>0.7670000195503235</v>
      </c>
      <c r="D10" s="207">
        <v>0.8410000205039978</v>
      </c>
      <c r="E10" s="207">
        <v>0.8090000152587891</v>
      </c>
      <c r="F10" s="207">
        <v>0.7459999918937683</v>
      </c>
      <c r="G10" s="207">
        <v>0.8410000205039978</v>
      </c>
      <c r="H10" s="207">
        <v>0.5889999866485596</v>
      </c>
      <c r="I10" s="207">
        <v>0.7360000014305115</v>
      </c>
      <c r="J10" s="207">
        <v>0.9980000257492065</v>
      </c>
      <c r="K10" s="207">
        <v>1.0410000085830688</v>
      </c>
      <c r="L10" s="207">
        <v>0.9980000257492065</v>
      </c>
      <c r="M10" s="207">
        <v>0.9139999747276306</v>
      </c>
      <c r="N10" s="207">
        <v>0.7570000290870667</v>
      </c>
      <c r="O10" s="207">
        <v>0.7459999918937683</v>
      </c>
      <c r="P10" s="207">
        <v>0.9039999842643738</v>
      </c>
      <c r="Q10" s="207">
        <v>0.4620000123977661</v>
      </c>
      <c r="R10" s="207">
        <v>0.7149999737739563</v>
      </c>
      <c r="S10" s="207">
        <v>0.5040000081062317</v>
      </c>
      <c r="T10" s="207">
        <v>0.6830000281333923</v>
      </c>
      <c r="U10" s="207">
        <v>0.9139999747276306</v>
      </c>
      <c r="V10" s="207">
        <v>0.578000009059906</v>
      </c>
      <c r="W10" s="207">
        <v>0.03200000151991844</v>
      </c>
      <c r="X10" s="207">
        <v>-0.6620000004768372</v>
      </c>
      <c r="Y10" s="207">
        <v>-0.8410000205039978</v>
      </c>
      <c r="Z10" s="214">
        <f t="shared" si="0"/>
        <v>0.6296666685181359</v>
      </c>
      <c r="AA10" s="151">
        <v>1.8179999589920044</v>
      </c>
      <c r="AB10" s="152" t="s">
        <v>87</v>
      </c>
      <c r="AC10" s="2">
        <v>8</v>
      </c>
      <c r="AD10" s="151">
        <v>-0.8619999885559082</v>
      </c>
      <c r="AE10" s="253" t="s">
        <v>24</v>
      </c>
      <c r="AF10" s="1"/>
    </row>
    <row r="11" spans="1:32" ht="11.25" customHeight="1">
      <c r="A11" s="215">
        <v>9</v>
      </c>
      <c r="B11" s="207">
        <v>-1.1660000085830688</v>
      </c>
      <c r="C11" s="207">
        <v>-1.2710000276565552</v>
      </c>
      <c r="D11" s="207">
        <v>-1.2920000553131104</v>
      </c>
      <c r="E11" s="207">
        <v>-1.3029999732971191</v>
      </c>
      <c r="F11" s="207">
        <v>-1.3240000009536743</v>
      </c>
      <c r="G11" s="207">
        <v>-1.5859999656677246</v>
      </c>
      <c r="H11" s="207">
        <v>-1.6080000400543213</v>
      </c>
      <c r="I11" s="207">
        <v>0.7990000247955322</v>
      </c>
      <c r="J11" s="207">
        <v>3.259999990463257</v>
      </c>
      <c r="K11" s="207">
        <v>6.302999973297119</v>
      </c>
      <c r="L11" s="207">
        <v>6.755000114440918</v>
      </c>
      <c r="M11" s="207">
        <v>7.849999904632568</v>
      </c>
      <c r="N11" s="207">
        <v>7.679999828338623</v>
      </c>
      <c r="O11" s="207">
        <v>6.699999809265137</v>
      </c>
      <c r="P11" s="207">
        <v>6.646999835968018</v>
      </c>
      <c r="Q11" s="207">
        <v>6.14300012588501</v>
      </c>
      <c r="R11" s="207">
        <v>4.521999835968018</v>
      </c>
      <c r="S11" s="207">
        <v>4.480000019073486</v>
      </c>
      <c r="T11" s="207">
        <v>4.468999862670898</v>
      </c>
      <c r="U11" s="207">
        <v>4.090000152587891</v>
      </c>
      <c r="V11" s="207">
        <v>4.374000072479248</v>
      </c>
      <c r="W11" s="207">
        <v>2.9119999408721924</v>
      </c>
      <c r="X11" s="207">
        <v>2.4809999465942383</v>
      </c>
      <c r="Y11" s="207">
        <v>2.4600000381469727</v>
      </c>
      <c r="Z11" s="214">
        <f t="shared" si="0"/>
        <v>3.0156249751647315</v>
      </c>
      <c r="AA11" s="151">
        <v>8.550000190734863</v>
      </c>
      <c r="AB11" s="152" t="s">
        <v>88</v>
      </c>
      <c r="AC11" s="2">
        <v>9</v>
      </c>
      <c r="AD11" s="151">
        <v>-1.9010000228881836</v>
      </c>
      <c r="AE11" s="253" t="s">
        <v>89</v>
      </c>
      <c r="AF11" s="1"/>
    </row>
    <row r="12" spans="1:32" ht="11.25" customHeight="1">
      <c r="A12" s="223">
        <v>10</v>
      </c>
      <c r="B12" s="209">
        <v>3.322000026702881</v>
      </c>
      <c r="C12" s="209">
        <v>2.5439999103546143</v>
      </c>
      <c r="D12" s="209">
        <v>3.0910000801086426</v>
      </c>
      <c r="E12" s="209">
        <v>4.964000225067139</v>
      </c>
      <c r="F12" s="209">
        <v>5.249000072479248</v>
      </c>
      <c r="G12" s="209">
        <v>4.269999980926514</v>
      </c>
      <c r="H12" s="209">
        <v>5.23799991607666</v>
      </c>
      <c r="I12" s="209">
        <v>7.869999885559082</v>
      </c>
      <c r="J12" s="209">
        <v>9.09000015258789</v>
      </c>
      <c r="K12" s="209">
        <v>12.100000381469727</v>
      </c>
      <c r="L12" s="209">
        <v>12.170000076293945</v>
      </c>
      <c r="M12" s="209">
        <v>11.890000343322754</v>
      </c>
      <c r="N12" s="209">
        <v>9.890000343322754</v>
      </c>
      <c r="O12" s="209">
        <v>7.610000133514404</v>
      </c>
      <c r="P12" s="209">
        <v>5.709000110626221</v>
      </c>
      <c r="Q12" s="209">
        <v>3.7100000381469727</v>
      </c>
      <c r="R12" s="209">
        <v>2.6059999465942383</v>
      </c>
      <c r="S12" s="209">
        <v>1.1770000457763672</v>
      </c>
      <c r="T12" s="209">
        <v>0.7139999866485596</v>
      </c>
      <c r="U12" s="209">
        <v>0.36800000071525574</v>
      </c>
      <c r="V12" s="209">
        <v>0.11599999666213989</v>
      </c>
      <c r="W12" s="209">
        <v>-0.10499999672174454</v>
      </c>
      <c r="X12" s="209">
        <v>-0.4410000145435333</v>
      </c>
      <c r="Y12" s="209">
        <v>-0.9559999704360962</v>
      </c>
      <c r="Z12" s="224">
        <f t="shared" si="0"/>
        <v>4.674833402968943</v>
      </c>
      <c r="AA12" s="157">
        <v>12.989999771118164</v>
      </c>
      <c r="AB12" s="210" t="s">
        <v>58</v>
      </c>
      <c r="AC12" s="211">
        <v>10</v>
      </c>
      <c r="AD12" s="157">
        <v>-1.0609999895095825</v>
      </c>
      <c r="AE12" s="254" t="s">
        <v>46</v>
      </c>
      <c r="AF12" s="1"/>
    </row>
    <row r="13" spans="1:32" ht="11.25" customHeight="1">
      <c r="A13" s="215">
        <v>11</v>
      </c>
      <c r="B13" s="207">
        <v>-1.343999981880188</v>
      </c>
      <c r="C13" s="207">
        <v>-1.4700000286102295</v>
      </c>
      <c r="D13" s="207">
        <v>-1.7009999752044678</v>
      </c>
      <c r="E13" s="207">
        <v>-1.7640000581741333</v>
      </c>
      <c r="F13" s="207">
        <v>-2.0999999046325684</v>
      </c>
      <c r="G13" s="207">
        <v>-2.1740000247955322</v>
      </c>
      <c r="H13" s="207">
        <v>-2.257999897003174</v>
      </c>
      <c r="I13" s="207">
        <v>-0.4309999942779541</v>
      </c>
      <c r="J13" s="207">
        <v>1.61899995803833</v>
      </c>
      <c r="K13" s="207">
        <v>3.2799999713897705</v>
      </c>
      <c r="L13" s="207">
        <v>4.131999969482422</v>
      </c>
      <c r="M13" s="207">
        <v>3.7839999198913574</v>
      </c>
      <c r="N13" s="207">
        <v>3.8580000400543213</v>
      </c>
      <c r="O13" s="207">
        <v>3.1419999599456787</v>
      </c>
      <c r="P13" s="207">
        <v>2.805000066757202</v>
      </c>
      <c r="Q13" s="207">
        <v>2.5950000286102295</v>
      </c>
      <c r="R13" s="207">
        <v>1.187000036239624</v>
      </c>
      <c r="S13" s="207">
        <v>-0.0949999988079071</v>
      </c>
      <c r="T13" s="207">
        <v>-0.24199999868869781</v>
      </c>
      <c r="U13" s="207">
        <v>-0.5669999718666077</v>
      </c>
      <c r="V13" s="207">
        <v>-0.8190000057220459</v>
      </c>
      <c r="W13" s="207">
        <v>-1.86899995803833</v>
      </c>
      <c r="X13" s="207">
        <v>-2.615000009536743</v>
      </c>
      <c r="Y13" s="207">
        <v>-2.940000057220459</v>
      </c>
      <c r="Z13" s="214">
        <f t="shared" si="0"/>
        <v>0.16720833691457906</v>
      </c>
      <c r="AA13" s="151">
        <v>5.815000057220459</v>
      </c>
      <c r="AB13" s="152" t="s">
        <v>90</v>
      </c>
      <c r="AC13" s="2">
        <v>11</v>
      </c>
      <c r="AD13" s="151">
        <v>-3.0450000762939453</v>
      </c>
      <c r="AE13" s="253" t="s">
        <v>91</v>
      </c>
      <c r="AF13" s="1"/>
    </row>
    <row r="14" spans="1:32" ht="11.25" customHeight="1">
      <c r="A14" s="215">
        <v>12</v>
      </c>
      <c r="B14" s="207">
        <v>-3.4019999504089355</v>
      </c>
      <c r="C14" s="207">
        <v>-4.105000019073486</v>
      </c>
      <c r="D14" s="207">
        <v>-4.230999946594238</v>
      </c>
      <c r="E14" s="207">
        <v>-4.513999938964844</v>
      </c>
      <c r="F14" s="207">
        <v>-4.482999801635742</v>
      </c>
      <c r="G14" s="207">
        <v>-4.073999881744385</v>
      </c>
      <c r="H14" s="207">
        <v>-3.444999933242798</v>
      </c>
      <c r="I14" s="207">
        <v>0.335999995470047</v>
      </c>
      <c r="J14" s="207">
        <v>2.1019999980926514</v>
      </c>
      <c r="K14" s="207">
        <v>3.3959999084472656</v>
      </c>
      <c r="L14" s="207">
        <v>4.289999961853027</v>
      </c>
      <c r="M14" s="207">
        <v>4.521999835968018</v>
      </c>
      <c r="N14" s="207">
        <v>4.289000034332275</v>
      </c>
      <c r="O14" s="207">
        <v>4.572999954223633</v>
      </c>
      <c r="P14" s="207">
        <v>3.815000057220459</v>
      </c>
      <c r="Q14" s="207">
        <v>2.680000066757202</v>
      </c>
      <c r="R14" s="207">
        <v>1.3450000286102295</v>
      </c>
      <c r="S14" s="207">
        <v>0.5249999761581421</v>
      </c>
      <c r="T14" s="207">
        <v>0.1889999955892563</v>
      </c>
      <c r="U14" s="207">
        <v>-0.05299999937415123</v>
      </c>
      <c r="V14" s="207">
        <v>-0.13699999451637268</v>
      </c>
      <c r="W14" s="207">
        <v>-0.22100000083446503</v>
      </c>
      <c r="X14" s="207">
        <v>-0.3889999985694885</v>
      </c>
      <c r="Y14" s="207">
        <v>-0.4099999964237213</v>
      </c>
      <c r="Z14" s="214">
        <f t="shared" si="0"/>
        <v>0.10825001463914911</v>
      </c>
      <c r="AA14" s="151">
        <v>5.742000102996826</v>
      </c>
      <c r="AB14" s="152" t="s">
        <v>82</v>
      </c>
      <c r="AC14" s="2">
        <v>12</v>
      </c>
      <c r="AD14" s="151">
        <v>-4.5879998207092285</v>
      </c>
      <c r="AE14" s="253" t="s">
        <v>92</v>
      </c>
      <c r="AF14" s="1"/>
    </row>
    <row r="15" spans="1:32" ht="11.25" customHeight="1">
      <c r="A15" s="215">
        <v>13</v>
      </c>
      <c r="B15" s="207">
        <v>-0.4830000102519989</v>
      </c>
      <c r="C15" s="207">
        <v>-1.1130000352859497</v>
      </c>
      <c r="D15" s="207">
        <v>-2.4049999713897705</v>
      </c>
      <c r="E15" s="207">
        <v>-3.0350000858306885</v>
      </c>
      <c r="F15" s="207">
        <v>-3.5490000247955322</v>
      </c>
      <c r="G15" s="207">
        <v>-3.822000026702881</v>
      </c>
      <c r="H15" s="207">
        <v>-3.6649999618530273</v>
      </c>
      <c r="I15" s="207">
        <v>-0.5669999718666077</v>
      </c>
      <c r="J15" s="207">
        <v>2.6070001125335693</v>
      </c>
      <c r="K15" s="207">
        <v>3.7219998836517334</v>
      </c>
      <c r="L15" s="207">
        <v>3.9119999408721924</v>
      </c>
      <c r="M15" s="207">
        <v>3.4700000286102295</v>
      </c>
      <c r="N15" s="207">
        <v>3.1540000438690186</v>
      </c>
      <c r="O15" s="207">
        <v>3.111999988555908</v>
      </c>
      <c r="P15" s="207">
        <v>2.7860000133514404</v>
      </c>
      <c r="Q15" s="207">
        <v>2.3440001010894775</v>
      </c>
      <c r="R15" s="207">
        <v>0.578000009059906</v>
      </c>
      <c r="S15" s="207">
        <v>-1.4290000200271606</v>
      </c>
      <c r="T15" s="207">
        <v>-1.565000057220459</v>
      </c>
      <c r="U15" s="207">
        <v>-2.0269999504089355</v>
      </c>
      <c r="V15" s="207">
        <v>-2.2160000801086426</v>
      </c>
      <c r="W15" s="207">
        <v>-2.1010000705718994</v>
      </c>
      <c r="X15" s="207">
        <v>-1.680999994277954</v>
      </c>
      <c r="Y15" s="207">
        <v>-1.0399999618530273</v>
      </c>
      <c r="Z15" s="214">
        <f t="shared" si="0"/>
        <v>-0.20887500420212746</v>
      </c>
      <c r="AA15" s="151">
        <v>4.375</v>
      </c>
      <c r="AB15" s="152" t="s">
        <v>93</v>
      </c>
      <c r="AC15" s="2">
        <v>13</v>
      </c>
      <c r="AD15" s="151">
        <v>-4.105000019073486</v>
      </c>
      <c r="AE15" s="253" t="s">
        <v>94</v>
      </c>
      <c r="AF15" s="1"/>
    </row>
    <row r="16" spans="1:32" ht="11.25" customHeight="1">
      <c r="A16" s="215">
        <v>14</v>
      </c>
      <c r="B16" s="207">
        <v>-1.9220000505447388</v>
      </c>
      <c r="C16" s="207">
        <v>-1.9329999685287476</v>
      </c>
      <c r="D16" s="207">
        <v>-2.5940001010894775</v>
      </c>
      <c r="E16" s="207">
        <v>-0.6299999952316284</v>
      </c>
      <c r="F16" s="207">
        <v>-2.1530001163482666</v>
      </c>
      <c r="G16" s="207">
        <v>-2.4679999351501465</v>
      </c>
      <c r="H16" s="207">
        <v>-1.8700000047683716</v>
      </c>
      <c r="I16" s="207">
        <v>-0.25200000405311584</v>
      </c>
      <c r="J16" s="207">
        <v>1.6080000400543213</v>
      </c>
      <c r="K16" s="207">
        <v>3.502000093460083</v>
      </c>
      <c r="L16" s="207">
        <v>4.500999927520752</v>
      </c>
      <c r="M16" s="207">
        <v>5.00600004196167</v>
      </c>
      <c r="N16" s="207">
        <v>5.952000141143799</v>
      </c>
      <c r="O16" s="207">
        <v>5.425000190734863</v>
      </c>
      <c r="P16" s="207">
        <v>4.456999778747559</v>
      </c>
      <c r="Q16" s="207">
        <v>2.5220000743865967</v>
      </c>
      <c r="R16" s="207">
        <v>1.4179999828338623</v>
      </c>
      <c r="S16" s="207">
        <v>-0.9240000247955322</v>
      </c>
      <c r="T16" s="207">
        <v>-1.2599999904632568</v>
      </c>
      <c r="U16" s="207">
        <v>-1.0190000534057617</v>
      </c>
      <c r="V16" s="207">
        <v>-0.9139999747276306</v>
      </c>
      <c r="W16" s="207">
        <v>-1.1239999532699585</v>
      </c>
      <c r="X16" s="207">
        <v>-0.10499999672174454</v>
      </c>
      <c r="Y16" s="207">
        <v>-0.8299999833106995</v>
      </c>
      <c r="Z16" s="214">
        <f t="shared" si="0"/>
        <v>0.5997083382681012</v>
      </c>
      <c r="AA16" s="151">
        <v>6.5</v>
      </c>
      <c r="AB16" s="152" t="s">
        <v>51</v>
      </c>
      <c r="AC16" s="2">
        <v>14</v>
      </c>
      <c r="AD16" s="151">
        <v>-2.9200000762939453</v>
      </c>
      <c r="AE16" s="253" t="s">
        <v>95</v>
      </c>
      <c r="AF16" s="1"/>
    </row>
    <row r="17" spans="1:32" ht="11.25" customHeight="1">
      <c r="A17" s="215">
        <v>15</v>
      </c>
      <c r="B17" s="207">
        <v>0.1679999977350235</v>
      </c>
      <c r="C17" s="207">
        <v>-0.10499999672174454</v>
      </c>
      <c r="D17" s="207">
        <v>-1.093000054359436</v>
      </c>
      <c r="E17" s="207">
        <v>-1.1239999532699585</v>
      </c>
      <c r="F17" s="207">
        <v>-1.680999994277954</v>
      </c>
      <c r="G17" s="207">
        <v>-1.9850000143051147</v>
      </c>
      <c r="H17" s="207">
        <v>-1.7330000400543213</v>
      </c>
      <c r="I17" s="207">
        <v>2.2809998989105225</v>
      </c>
      <c r="J17" s="207">
        <v>6.01800012588501</v>
      </c>
      <c r="K17" s="207">
        <v>6.681000232696533</v>
      </c>
      <c r="L17" s="207">
        <v>7.400000095367432</v>
      </c>
      <c r="M17" s="207">
        <v>9.430000305175781</v>
      </c>
      <c r="N17" s="207">
        <v>9.720000267028809</v>
      </c>
      <c r="O17" s="207">
        <v>9.850000381469727</v>
      </c>
      <c r="P17" s="207">
        <v>7.78000020980835</v>
      </c>
      <c r="Q17" s="207">
        <v>6.245999813079834</v>
      </c>
      <c r="R17" s="207">
        <v>6.71999979019165</v>
      </c>
      <c r="S17" s="207">
        <v>3.247999906539917</v>
      </c>
      <c r="T17" s="207">
        <v>2.2070000171661377</v>
      </c>
      <c r="U17" s="207">
        <v>1.7230000495910645</v>
      </c>
      <c r="V17" s="207">
        <v>2.174999952316284</v>
      </c>
      <c r="W17" s="207">
        <v>2.0810000896453857</v>
      </c>
      <c r="X17" s="207">
        <v>2.4700000286102295</v>
      </c>
      <c r="Y17" s="207">
        <v>1.7239999771118164</v>
      </c>
      <c r="Z17" s="214">
        <f t="shared" si="0"/>
        <v>3.341708378555874</v>
      </c>
      <c r="AA17" s="151">
        <v>10.420000076293945</v>
      </c>
      <c r="AB17" s="152" t="s">
        <v>96</v>
      </c>
      <c r="AC17" s="2">
        <v>15</v>
      </c>
      <c r="AD17" s="151">
        <v>-2.2690000534057617</v>
      </c>
      <c r="AE17" s="253" t="s">
        <v>37</v>
      </c>
      <c r="AF17" s="1"/>
    </row>
    <row r="18" spans="1:32" ht="11.25" customHeight="1">
      <c r="A18" s="215">
        <v>16</v>
      </c>
      <c r="B18" s="207">
        <v>3.059000015258789</v>
      </c>
      <c r="C18" s="207">
        <v>2.5329999923706055</v>
      </c>
      <c r="D18" s="207">
        <v>2.007999897003174</v>
      </c>
      <c r="E18" s="207">
        <v>1.7760000228881836</v>
      </c>
      <c r="F18" s="207">
        <v>1.3980000019073486</v>
      </c>
      <c r="G18" s="207">
        <v>1.3140000104904175</v>
      </c>
      <c r="H18" s="207">
        <v>0.11599999666213989</v>
      </c>
      <c r="I18" s="207">
        <v>-0.15800000727176666</v>
      </c>
      <c r="J18" s="207">
        <v>-0.2939999997615814</v>
      </c>
      <c r="K18" s="207">
        <v>-0.34700000286102295</v>
      </c>
      <c r="L18" s="207">
        <v>-0.20999999344348907</v>
      </c>
      <c r="M18" s="207">
        <v>-0.20999999344348907</v>
      </c>
      <c r="N18" s="207">
        <v>-0.0949999988079071</v>
      </c>
      <c r="O18" s="207">
        <v>-0.15800000727176666</v>
      </c>
      <c r="P18" s="207">
        <v>0.17900000512599945</v>
      </c>
      <c r="Q18" s="207">
        <v>0.3050000071525574</v>
      </c>
      <c r="R18" s="207">
        <v>0.3149999976158142</v>
      </c>
      <c r="S18" s="207">
        <v>0.3889999985694885</v>
      </c>
      <c r="T18" s="207">
        <v>0.5889999866485596</v>
      </c>
      <c r="U18" s="207">
        <v>0.9350000023841858</v>
      </c>
      <c r="V18" s="207">
        <v>1.3660000562667847</v>
      </c>
      <c r="W18" s="207">
        <v>1.934000015258789</v>
      </c>
      <c r="X18" s="207">
        <v>2.4179999828338623</v>
      </c>
      <c r="Y18" s="207">
        <v>2.5869998931884766</v>
      </c>
      <c r="Z18" s="214">
        <f t="shared" si="0"/>
        <v>0.9062083282818397</v>
      </c>
      <c r="AA18" s="151">
        <v>3.490999937057495</v>
      </c>
      <c r="AB18" s="152" t="s">
        <v>97</v>
      </c>
      <c r="AC18" s="2">
        <v>16</v>
      </c>
      <c r="AD18" s="151">
        <v>-0.4410000145435333</v>
      </c>
      <c r="AE18" s="253" t="s">
        <v>98</v>
      </c>
      <c r="AF18" s="1"/>
    </row>
    <row r="19" spans="1:32" ht="11.25" customHeight="1">
      <c r="A19" s="215">
        <v>17</v>
      </c>
      <c r="B19" s="207">
        <v>0.8619999885559082</v>
      </c>
      <c r="C19" s="207">
        <v>0.5360000133514404</v>
      </c>
      <c r="D19" s="207">
        <v>0.640999972820282</v>
      </c>
      <c r="E19" s="207">
        <v>0.335999995470047</v>
      </c>
      <c r="F19" s="207">
        <v>0.6100000143051147</v>
      </c>
      <c r="G19" s="207">
        <v>0.5669999718666077</v>
      </c>
      <c r="H19" s="207">
        <v>0.3569999933242798</v>
      </c>
      <c r="I19" s="207">
        <v>1.5449999570846558</v>
      </c>
      <c r="J19" s="207">
        <v>3.618000030517578</v>
      </c>
      <c r="K19" s="207">
        <v>6.428999900817871</v>
      </c>
      <c r="L19" s="207">
        <v>8.539999961853027</v>
      </c>
      <c r="M19" s="207">
        <v>8.470000267028809</v>
      </c>
      <c r="N19" s="207">
        <v>8.569999694824219</v>
      </c>
      <c r="O19" s="207">
        <v>6.110000133514404</v>
      </c>
      <c r="P19" s="207">
        <v>5.172999858856201</v>
      </c>
      <c r="Q19" s="207">
        <v>5.71999979019165</v>
      </c>
      <c r="R19" s="207">
        <v>3.5840001106262207</v>
      </c>
      <c r="S19" s="207">
        <v>1.5130000114440918</v>
      </c>
      <c r="T19" s="207">
        <v>1.7020000219345093</v>
      </c>
      <c r="U19" s="207">
        <v>1.996999979019165</v>
      </c>
      <c r="V19" s="207">
        <v>1.281999945640564</v>
      </c>
      <c r="W19" s="207">
        <v>0.2630000114440918</v>
      </c>
      <c r="X19" s="207">
        <v>1.3869999647140503</v>
      </c>
      <c r="Y19" s="207">
        <v>1.3559999465942383</v>
      </c>
      <c r="Z19" s="214">
        <f t="shared" si="0"/>
        <v>2.9653333139916263</v>
      </c>
      <c r="AA19" s="151">
        <v>9.239999771118164</v>
      </c>
      <c r="AB19" s="152" t="s">
        <v>99</v>
      </c>
      <c r="AC19" s="2">
        <v>17</v>
      </c>
      <c r="AD19" s="151">
        <v>-0.17900000512599945</v>
      </c>
      <c r="AE19" s="253" t="s">
        <v>100</v>
      </c>
      <c r="AF19" s="1"/>
    </row>
    <row r="20" spans="1:32" ht="11.25" customHeight="1">
      <c r="A20" s="215">
        <v>18</v>
      </c>
      <c r="B20" s="207">
        <v>1.218999981880188</v>
      </c>
      <c r="C20" s="207">
        <v>-0.8510000109672546</v>
      </c>
      <c r="D20" s="207">
        <v>0.17900000512599945</v>
      </c>
      <c r="E20" s="207">
        <v>0.5360000133514404</v>
      </c>
      <c r="F20" s="207">
        <v>0.9769999980926514</v>
      </c>
      <c r="G20" s="207">
        <v>0.6520000100135803</v>
      </c>
      <c r="H20" s="207">
        <v>-0.49399998784065247</v>
      </c>
      <c r="I20" s="207">
        <v>2.365000009536743</v>
      </c>
      <c r="J20" s="207">
        <v>4.807000160217285</v>
      </c>
      <c r="K20" s="207">
        <v>6.395999908447266</v>
      </c>
      <c r="L20" s="207">
        <v>5.131999969482422</v>
      </c>
      <c r="M20" s="207">
        <v>5.331999778747559</v>
      </c>
      <c r="N20" s="207">
        <v>4.36299991607666</v>
      </c>
      <c r="O20" s="207">
        <v>3.3949999809265137</v>
      </c>
      <c r="P20" s="207">
        <v>2.617000102996826</v>
      </c>
      <c r="Q20" s="207">
        <v>1.9019999504089355</v>
      </c>
      <c r="R20" s="207">
        <v>1.1660000085830688</v>
      </c>
      <c r="S20" s="207">
        <v>0.8619999885559082</v>
      </c>
      <c r="T20" s="207">
        <v>0.7350000143051147</v>
      </c>
      <c r="U20" s="207">
        <v>0.5879999995231628</v>
      </c>
      <c r="V20" s="207">
        <v>0.49399998784065247</v>
      </c>
      <c r="W20" s="207">
        <v>0.3889999985694885</v>
      </c>
      <c r="X20" s="207">
        <v>0.3149999976158142</v>
      </c>
      <c r="Y20" s="207">
        <v>0.3779999911785126</v>
      </c>
      <c r="Z20" s="214">
        <f t="shared" si="0"/>
        <v>1.810583323861162</v>
      </c>
      <c r="AA20" s="151">
        <v>7.110000133514404</v>
      </c>
      <c r="AB20" s="152" t="s">
        <v>101</v>
      </c>
      <c r="AC20" s="2">
        <v>18</v>
      </c>
      <c r="AD20" s="151">
        <v>-1.8799999952316284</v>
      </c>
      <c r="AE20" s="253" t="s">
        <v>102</v>
      </c>
      <c r="AF20" s="1"/>
    </row>
    <row r="21" spans="1:32" ht="11.25" customHeight="1">
      <c r="A21" s="215">
        <v>19</v>
      </c>
      <c r="B21" s="207">
        <v>0.4620000123977661</v>
      </c>
      <c r="C21" s="207">
        <v>0.5569999814033508</v>
      </c>
      <c r="D21" s="207">
        <v>0.6100000143051147</v>
      </c>
      <c r="E21" s="207">
        <v>0.7039999961853027</v>
      </c>
      <c r="F21" s="207">
        <v>0.8299999833106995</v>
      </c>
      <c r="G21" s="207">
        <v>0.8410000205039978</v>
      </c>
      <c r="H21" s="207">
        <v>0.8510000109672546</v>
      </c>
      <c r="I21" s="207">
        <v>0.6200000047683716</v>
      </c>
      <c r="J21" s="207">
        <v>0.8410000205039978</v>
      </c>
      <c r="K21" s="207">
        <v>0.9459999799728394</v>
      </c>
      <c r="L21" s="207">
        <v>1.1139999628067017</v>
      </c>
      <c r="M21" s="207">
        <v>1.2610000371932983</v>
      </c>
      <c r="N21" s="207">
        <v>1.5870000123977661</v>
      </c>
      <c r="O21" s="207">
        <v>2.11299991607666</v>
      </c>
      <c r="P21" s="207">
        <v>2.3440001010894775</v>
      </c>
      <c r="Q21" s="207">
        <v>2.2709999084472656</v>
      </c>
      <c r="R21" s="207">
        <v>2.765000104904175</v>
      </c>
      <c r="S21" s="207">
        <v>3.1440000534057617</v>
      </c>
      <c r="T21" s="207">
        <v>3.427999973297119</v>
      </c>
      <c r="U21" s="207">
        <v>3.8389999866485596</v>
      </c>
      <c r="V21" s="207">
        <v>4.302000045776367</v>
      </c>
      <c r="W21" s="207">
        <v>4.618000030517578</v>
      </c>
      <c r="X21" s="207">
        <v>4.997000217437744</v>
      </c>
      <c r="Y21" s="207">
        <v>5.74399995803833</v>
      </c>
      <c r="Z21" s="214">
        <f t="shared" si="0"/>
        <v>2.116208347181479</v>
      </c>
      <c r="AA21" s="151">
        <v>5.817999839782715</v>
      </c>
      <c r="AB21" s="152" t="s">
        <v>103</v>
      </c>
      <c r="AC21" s="2">
        <v>19</v>
      </c>
      <c r="AD21" s="151">
        <v>0.335999995470047</v>
      </c>
      <c r="AE21" s="253" t="s">
        <v>104</v>
      </c>
      <c r="AF21" s="1"/>
    </row>
    <row r="22" spans="1:32" ht="11.25" customHeight="1">
      <c r="A22" s="223">
        <v>20</v>
      </c>
      <c r="B22" s="209">
        <v>4.785999774932861</v>
      </c>
      <c r="C22" s="209">
        <v>4.638999938964844</v>
      </c>
      <c r="D22" s="209">
        <v>6.25</v>
      </c>
      <c r="E22" s="209">
        <v>6.638999938964844</v>
      </c>
      <c r="F22" s="209">
        <v>5.501999855041504</v>
      </c>
      <c r="G22" s="209">
        <v>3.0280001163482666</v>
      </c>
      <c r="H22" s="209">
        <v>3.186000108718872</v>
      </c>
      <c r="I22" s="209">
        <v>6.734000205993652</v>
      </c>
      <c r="J22" s="209">
        <v>8.199999809265137</v>
      </c>
      <c r="K22" s="209">
        <v>8.489999771118164</v>
      </c>
      <c r="L22" s="209">
        <v>7.829999923706055</v>
      </c>
      <c r="M22" s="209">
        <v>8.84000015258789</v>
      </c>
      <c r="N22" s="209">
        <v>9.319999694824219</v>
      </c>
      <c r="O22" s="209">
        <v>6.880000114440918</v>
      </c>
      <c r="P22" s="209">
        <v>6.7220001220703125</v>
      </c>
      <c r="Q22" s="209">
        <v>6.626999855041504</v>
      </c>
      <c r="R22" s="209">
        <v>5.626999855041504</v>
      </c>
      <c r="S22" s="209">
        <v>4.552999973297119</v>
      </c>
      <c r="T22" s="209">
        <v>1.965999960899353</v>
      </c>
      <c r="U22" s="209">
        <v>0.9670000076293945</v>
      </c>
      <c r="V22" s="209">
        <v>0.4099999964237213</v>
      </c>
      <c r="W22" s="209">
        <v>0.10499999672174454</v>
      </c>
      <c r="X22" s="209">
        <v>-0.20000000298023224</v>
      </c>
      <c r="Y22" s="209">
        <v>-0.9459999799728394</v>
      </c>
      <c r="Z22" s="224">
        <f t="shared" si="0"/>
        <v>4.839791632878284</v>
      </c>
      <c r="AA22" s="157">
        <v>9.65999984741211</v>
      </c>
      <c r="AB22" s="210" t="s">
        <v>105</v>
      </c>
      <c r="AC22" s="211">
        <v>20</v>
      </c>
      <c r="AD22" s="157">
        <v>-0.9769999980926514</v>
      </c>
      <c r="AE22" s="254" t="s">
        <v>24</v>
      </c>
      <c r="AF22" s="1"/>
    </row>
    <row r="23" spans="1:32" ht="11.25" customHeight="1">
      <c r="A23" s="215">
        <v>21</v>
      </c>
      <c r="B23" s="207">
        <v>-1.1030000448226929</v>
      </c>
      <c r="C23" s="207">
        <v>-1.312999963760376</v>
      </c>
      <c r="D23" s="207">
        <v>-1.4919999837875366</v>
      </c>
      <c r="E23" s="207">
        <v>-1.5130000114440918</v>
      </c>
      <c r="F23" s="207">
        <v>-1.4290000200271606</v>
      </c>
      <c r="G23" s="207">
        <v>-1.7120000123977661</v>
      </c>
      <c r="H23" s="207">
        <v>-1.565000057220459</v>
      </c>
      <c r="I23" s="207">
        <v>-1.3760000467300415</v>
      </c>
      <c r="J23" s="207">
        <v>2.059999942779541</v>
      </c>
      <c r="K23" s="207">
        <v>1.6920000314712524</v>
      </c>
      <c r="L23" s="207">
        <v>1.9450000524520874</v>
      </c>
      <c r="M23" s="207">
        <v>4.901000022888184</v>
      </c>
      <c r="N23" s="207">
        <v>5.710999965667725</v>
      </c>
      <c r="O23" s="207">
        <v>5.645999908447266</v>
      </c>
      <c r="P23" s="207">
        <v>3.805000066757202</v>
      </c>
      <c r="Q23" s="207">
        <v>2.7009999752044678</v>
      </c>
      <c r="R23" s="207">
        <v>2.7109999656677246</v>
      </c>
      <c r="S23" s="207">
        <v>0.9769999980926514</v>
      </c>
      <c r="T23" s="207">
        <v>1.5759999752044678</v>
      </c>
      <c r="U23" s="207">
        <v>0.7770000100135803</v>
      </c>
      <c r="V23" s="207">
        <v>0.49399998784065247</v>
      </c>
      <c r="W23" s="207">
        <v>-0.8299999833106995</v>
      </c>
      <c r="X23" s="207">
        <v>-1.5329999923706055</v>
      </c>
      <c r="Y23" s="207">
        <v>-2.2890000343322754</v>
      </c>
      <c r="Z23" s="214">
        <f t="shared" si="0"/>
        <v>0.785041656345129</v>
      </c>
      <c r="AA23" s="151">
        <v>6.015999794006348</v>
      </c>
      <c r="AB23" s="152" t="s">
        <v>106</v>
      </c>
      <c r="AC23" s="2">
        <v>21</v>
      </c>
      <c r="AD23" s="151">
        <v>-2.3310000896453857</v>
      </c>
      <c r="AE23" s="253" t="s">
        <v>24</v>
      </c>
      <c r="AF23" s="1"/>
    </row>
    <row r="24" spans="1:32" ht="11.25" customHeight="1">
      <c r="A24" s="215">
        <v>22</v>
      </c>
      <c r="B24" s="207">
        <v>-2.194999933242798</v>
      </c>
      <c r="C24" s="207">
        <v>-2.4570000171661377</v>
      </c>
      <c r="D24" s="207">
        <v>-1.5549999475479126</v>
      </c>
      <c r="E24" s="207">
        <v>-1.8799999952316284</v>
      </c>
      <c r="F24" s="207">
        <v>-3.130000114440918</v>
      </c>
      <c r="G24" s="207">
        <v>-3.25600004196167</v>
      </c>
      <c r="H24" s="207">
        <v>-2.194999933242798</v>
      </c>
      <c r="I24" s="207">
        <v>1.4509999752044678</v>
      </c>
      <c r="J24" s="207">
        <v>3.628000020980835</v>
      </c>
      <c r="K24" s="207">
        <v>5.679999828338623</v>
      </c>
      <c r="L24" s="207">
        <v>6.0269999504089355</v>
      </c>
      <c r="M24" s="207">
        <v>6.6479997634887695</v>
      </c>
      <c r="N24" s="207">
        <v>7.769999980926514</v>
      </c>
      <c r="O24" s="207">
        <v>7.059999942779541</v>
      </c>
      <c r="P24" s="207">
        <v>3.7939999103546143</v>
      </c>
      <c r="Q24" s="207">
        <v>3.374000072479248</v>
      </c>
      <c r="R24" s="207">
        <v>0.9459999799728394</v>
      </c>
      <c r="S24" s="207">
        <v>-0.39899998903274536</v>
      </c>
      <c r="T24" s="207">
        <v>-0.9980000257492065</v>
      </c>
      <c r="U24" s="207">
        <v>-1.0499999523162842</v>
      </c>
      <c r="V24" s="207">
        <v>-1.25</v>
      </c>
      <c r="W24" s="207">
        <v>-1.6069999933242798</v>
      </c>
      <c r="X24" s="207">
        <v>-1.5540000200271606</v>
      </c>
      <c r="Y24" s="207">
        <v>-1.4490000009536743</v>
      </c>
      <c r="Z24" s="214">
        <f t="shared" si="0"/>
        <v>0.8917916441957155</v>
      </c>
      <c r="AA24" s="151">
        <v>8.029999732971191</v>
      </c>
      <c r="AB24" s="152" t="s">
        <v>107</v>
      </c>
      <c r="AC24" s="2">
        <v>22</v>
      </c>
      <c r="AD24" s="151">
        <v>-3.6019999980926514</v>
      </c>
      <c r="AE24" s="253" t="s">
        <v>108</v>
      </c>
      <c r="AF24" s="1"/>
    </row>
    <row r="25" spans="1:32" ht="11.25" customHeight="1">
      <c r="A25" s="215">
        <v>23</v>
      </c>
      <c r="B25" s="207">
        <v>-1.6380000114440918</v>
      </c>
      <c r="C25" s="207">
        <v>-2.2890000343322754</v>
      </c>
      <c r="D25" s="207">
        <v>-2.321000099182129</v>
      </c>
      <c r="E25" s="207">
        <v>-2.552000045776367</v>
      </c>
      <c r="F25" s="207">
        <v>-1.7330000400543213</v>
      </c>
      <c r="G25" s="207">
        <v>-2.0799999237060547</v>
      </c>
      <c r="H25" s="207">
        <v>-0.8190000057220459</v>
      </c>
      <c r="I25" s="207">
        <v>3.7639999389648438</v>
      </c>
      <c r="J25" s="207">
        <v>6.97599983215332</v>
      </c>
      <c r="K25" s="207">
        <v>7.75</v>
      </c>
      <c r="L25" s="207">
        <v>10.010000228881836</v>
      </c>
      <c r="M25" s="207">
        <v>12.739999771118164</v>
      </c>
      <c r="N25" s="207">
        <v>13.600000381469727</v>
      </c>
      <c r="O25" s="207">
        <v>13.430000305175781</v>
      </c>
      <c r="P25" s="207">
        <v>12.6899995803833</v>
      </c>
      <c r="Q25" s="207">
        <v>10.039999961853027</v>
      </c>
      <c r="R25" s="207">
        <v>8.380000114440918</v>
      </c>
      <c r="S25" s="207">
        <v>4.478000164031982</v>
      </c>
      <c r="T25" s="207">
        <v>2.5959999561309814</v>
      </c>
      <c r="U25" s="207">
        <v>1.7130000591278076</v>
      </c>
      <c r="V25" s="207">
        <v>1.7649999856948853</v>
      </c>
      <c r="W25" s="207">
        <v>0.3569999933242798</v>
      </c>
      <c r="X25" s="207">
        <v>-0.03200000151991844</v>
      </c>
      <c r="Y25" s="207">
        <v>-0.4099999964237213</v>
      </c>
      <c r="Z25" s="214">
        <f t="shared" si="0"/>
        <v>4.017291671441247</v>
      </c>
      <c r="AA25" s="151">
        <v>14.130000114440918</v>
      </c>
      <c r="AB25" s="152" t="s">
        <v>109</v>
      </c>
      <c r="AC25" s="2">
        <v>23</v>
      </c>
      <c r="AD25" s="151">
        <v>-2.8459999561309814</v>
      </c>
      <c r="AE25" s="253" t="s">
        <v>110</v>
      </c>
      <c r="AF25" s="1"/>
    </row>
    <row r="26" spans="1:32" ht="11.25" customHeight="1">
      <c r="A26" s="215">
        <v>24</v>
      </c>
      <c r="B26" s="207">
        <v>-0.335999995470047</v>
      </c>
      <c r="C26" s="207">
        <v>-0.5460000038146973</v>
      </c>
      <c r="D26" s="207">
        <v>-0.5569999814033508</v>
      </c>
      <c r="E26" s="207">
        <v>-0.5360000133514404</v>
      </c>
      <c r="F26" s="207">
        <v>-1.406999945640564</v>
      </c>
      <c r="G26" s="207">
        <v>-1.1239999532699585</v>
      </c>
      <c r="H26" s="207">
        <v>-0.4309999942779541</v>
      </c>
      <c r="I26" s="207">
        <v>3.86899995803833</v>
      </c>
      <c r="J26" s="207">
        <v>5.921999931335449</v>
      </c>
      <c r="K26" s="207">
        <v>6.964000225067139</v>
      </c>
      <c r="L26" s="207">
        <v>5.690000057220459</v>
      </c>
      <c r="M26" s="207">
        <v>3.627000093460083</v>
      </c>
      <c r="N26" s="207">
        <v>3.069000005722046</v>
      </c>
      <c r="O26" s="207">
        <v>2.385999917984009</v>
      </c>
      <c r="P26" s="207">
        <v>1.8919999599456787</v>
      </c>
      <c r="Q26" s="207">
        <v>1.3240000009536743</v>
      </c>
      <c r="R26" s="207">
        <v>1.0399999618530273</v>
      </c>
      <c r="S26" s="207">
        <v>0.9879999756813049</v>
      </c>
      <c r="T26" s="207">
        <v>0.609000027179718</v>
      </c>
      <c r="U26" s="207">
        <v>0.07400000095367432</v>
      </c>
      <c r="V26" s="207">
        <v>-0.4099999964237213</v>
      </c>
      <c r="W26" s="207">
        <v>-0.9449999928474426</v>
      </c>
      <c r="X26" s="207">
        <v>-1.0190000534057617</v>
      </c>
      <c r="Y26" s="207">
        <v>-1.4290000200271606</v>
      </c>
      <c r="Z26" s="214">
        <f t="shared" si="0"/>
        <v>1.1964166735609372</v>
      </c>
      <c r="AA26" s="151">
        <v>7.610000133514404</v>
      </c>
      <c r="AB26" s="152" t="s">
        <v>111</v>
      </c>
      <c r="AC26" s="2">
        <v>24</v>
      </c>
      <c r="AD26" s="151">
        <v>-1.5540000200271606</v>
      </c>
      <c r="AE26" s="253" t="s">
        <v>112</v>
      </c>
      <c r="AF26" s="1"/>
    </row>
    <row r="27" spans="1:32" ht="11.25" customHeight="1">
      <c r="A27" s="215">
        <v>25</v>
      </c>
      <c r="B27" s="207">
        <v>-1.2400000095367432</v>
      </c>
      <c r="C27" s="207">
        <v>-1.1349999904632568</v>
      </c>
      <c r="D27" s="207">
        <v>-0.9769999980926514</v>
      </c>
      <c r="E27" s="207">
        <v>-0.8619999885559082</v>
      </c>
      <c r="F27" s="207">
        <v>-0.7670000195503235</v>
      </c>
      <c r="G27" s="207">
        <v>-0.7990000247955322</v>
      </c>
      <c r="H27" s="207">
        <v>-0.671999990940094</v>
      </c>
      <c r="I27" s="207">
        <v>-0.08399999886751175</v>
      </c>
      <c r="J27" s="207">
        <v>0.3569999933242798</v>
      </c>
      <c r="K27" s="207">
        <v>0.7039999961853027</v>
      </c>
      <c r="L27" s="207">
        <v>0.8830000162124634</v>
      </c>
      <c r="M27" s="207">
        <v>1.2400000095367432</v>
      </c>
      <c r="N27" s="207">
        <v>1.5770000219345093</v>
      </c>
      <c r="O27" s="207">
        <v>2.197000026702881</v>
      </c>
      <c r="P27" s="207">
        <v>1.649999976158142</v>
      </c>
      <c r="Q27" s="207">
        <v>1.3350000381469727</v>
      </c>
      <c r="R27" s="207">
        <v>0.9559999704360962</v>
      </c>
      <c r="S27" s="207">
        <v>0.7670000195503235</v>
      </c>
      <c r="T27" s="207">
        <v>0.8199999928474426</v>
      </c>
      <c r="U27" s="207">
        <v>0.22100000083446503</v>
      </c>
      <c r="V27" s="207">
        <v>0.2630000114440918</v>
      </c>
      <c r="W27" s="207">
        <v>0.13699999451637268</v>
      </c>
      <c r="X27" s="207">
        <v>0.13699999451637268</v>
      </c>
      <c r="Y27" s="207">
        <v>-0.32600000500679016</v>
      </c>
      <c r="Z27" s="214">
        <f t="shared" si="0"/>
        <v>0.2659166681890686</v>
      </c>
      <c r="AA27" s="151">
        <v>2.25</v>
      </c>
      <c r="AB27" s="152" t="s">
        <v>113</v>
      </c>
      <c r="AC27" s="2">
        <v>25</v>
      </c>
      <c r="AD27" s="151">
        <v>-1.4500000476837158</v>
      </c>
      <c r="AE27" s="253" t="s">
        <v>114</v>
      </c>
      <c r="AF27" s="1"/>
    </row>
    <row r="28" spans="1:32" ht="11.25" customHeight="1">
      <c r="A28" s="215">
        <v>26</v>
      </c>
      <c r="B28" s="207">
        <v>-0.9980000257492065</v>
      </c>
      <c r="C28" s="207">
        <v>-1.597000002861023</v>
      </c>
      <c r="D28" s="207">
        <v>-0.7459999918937683</v>
      </c>
      <c r="E28" s="207">
        <v>-0.5360000133514404</v>
      </c>
      <c r="F28" s="207">
        <v>-1.1349999904632568</v>
      </c>
      <c r="G28" s="207">
        <v>-1.6080000400543213</v>
      </c>
      <c r="H28" s="207">
        <v>-1.8279999494552612</v>
      </c>
      <c r="I28" s="207">
        <v>0.03200000151991844</v>
      </c>
      <c r="J28" s="207">
        <v>1.409000039100647</v>
      </c>
      <c r="K28" s="207">
        <v>2.38700008392334</v>
      </c>
      <c r="L28" s="207">
        <v>3.0390000343322754</v>
      </c>
      <c r="M28" s="207">
        <v>3.0280001163482666</v>
      </c>
      <c r="N28" s="207">
        <v>3.617000102996826</v>
      </c>
      <c r="O28" s="207">
        <v>2.7219998836517334</v>
      </c>
      <c r="P28" s="207">
        <v>1.1030000448226929</v>
      </c>
      <c r="Q28" s="207">
        <v>0.36800000071525574</v>
      </c>
      <c r="R28" s="207">
        <v>-0.4830000102519989</v>
      </c>
      <c r="S28" s="207">
        <v>-1.5230000019073486</v>
      </c>
      <c r="T28" s="207">
        <v>-3.306999921798706</v>
      </c>
      <c r="U28" s="207">
        <v>-2.677999973297119</v>
      </c>
      <c r="V28" s="207">
        <v>-2.867000102996826</v>
      </c>
      <c r="W28" s="207">
        <v>-3.203000068664551</v>
      </c>
      <c r="X28" s="207">
        <v>-3.7909998893737793</v>
      </c>
      <c r="Y28" s="207">
        <v>-4.064000129699707</v>
      </c>
      <c r="Z28" s="214">
        <f t="shared" si="0"/>
        <v>-0.5274583251836399</v>
      </c>
      <c r="AA28" s="151">
        <v>3.996000051498413</v>
      </c>
      <c r="AB28" s="152" t="s">
        <v>115</v>
      </c>
      <c r="AC28" s="2">
        <v>26</v>
      </c>
      <c r="AD28" s="151">
        <v>-4.767000198364258</v>
      </c>
      <c r="AE28" s="253" t="s">
        <v>116</v>
      </c>
      <c r="AF28" s="1"/>
    </row>
    <row r="29" spans="1:32" ht="11.25" customHeight="1">
      <c r="A29" s="215">
        <v>27</v>
      </c>
      <c r="B29" s="207">
        <v>-5.9730000495910645</v>
      </c>
      <c r="C29" s="207">
        <v>-5.521999835968018</v>
      </c>
      <c r="D29" s="207">
        <v>-5.941999912261963</v>
      </c>
      <c r="E29" s="207">
        <v>-6.665999889373779</v>
      </c>
      <c r="F29" s="207">
        <v>-6.875999927520752</v>
      </c>
      <c r="G29" s="207">
        <v>-7.039999961853027</v>
      </c>
      <c r="H29" s="207">
        <v>-5.77400016784668</v>
      </c>
      <c r="I29" s="207">
        <v>-1.7860000133514404</v>
      </c>
      <c r="J29" s="207">
        <v>1.2929999828338623</v>
      </c>
      <c r="K29" s="207">
        <v>2.492000102996826</v>
      </c>
      <c r="L29" s="207">
        <v>1.125</v>
      </c>
      <c r="M29" s="207">
        <v>2.302999973297119</v>
      </c>
      <c r="N29" s="207">
        <v>1.9559999704360962</v>
      </c>
      <c r="O29" s="207">
        <v>3.5230000019073486</v>
      </c>
      <c r="P29" s="207">
        <v>1.1039999723434448</v>
      </c>
      <c r="Q29" s="207">
        <v>0.4519999921321869</v>
      </c>
      <c r="R29" s="207">
        <v>-1.1139999628067017</v>
      </c>
      <c r="S29" s="207">
        <v>-2.4679999351501465</v>
      </c>
      <c r="T29" s="207">
        <v>-2.825000047683716</v>
      </c>
      <c r="U29" s="207">
        <v>-3.308000087738037</v>
      </c>
      <c r="V29" s="207">
        <v>-2.6579999923706055</v>
      </c>
      <c r="W29" s="207">
        <v>-2.6679999828338623</v>
      </c>
      <c r="X29" s="207">
        <v>-3.3499999046325684</v>
      </c>
      <c r="Y29" s="207">
        <v>-2.9200000762939453</v>
      </c>
      <c r="Z29" s="214">
        <f t="shared" si="0"/>
        <v>-2.1934166563053927</v>
      </c>
      <c r="AA29" s="151">
        <v>3.871000051498413</v>
      </c>
      <c r="AB29" s="152" t="s">
        <v>117</v>
      </c>
      <c r="AC29" s="2">
        <v>27</v>
      </c>
      <c r="AD29" s="151">
        <v>-7.150000095367432</v>
      </c>
      <c r="AE29" s="253" t="s">
        <v>118</v>
      </c>
      <c r="AF29" s="1"/>
    </row>
    <row r="30" spans="1:32" ht="11.25" customHeight="1">
      <c r="A30" s="215">
        <v>28</v>
      </c>
      <c r="B30" s="207">
        <v>-2.447999954223633</v>
      </c>
      <c r="C30" s="207">
        <v>-2.4579999446868896</v>
      </c>
      <c r="D30" s="207">
        <v>-2.9000000953674316</v>
      </c>
      <c r="E30" s="207">
        <v>-4.013000011444092</v>
      </c>
      <c r="F30" s="207">
        <v>-4.202000141143799</v>
      </c>
      <c r="G30" s="207">
        <v>-4.0970001220703125</v>
      </c>
      <c r="H30" s="207">
        <v>-3.1619999408721924</v>
      </c>
      <c r="I30" s="207">
        <v>-0.46299999952316284</v>
      </c>
      <c r="J30" s="207">
        <v>3.428999900817871</v>
      </c>
      <c r="K30" s="207">
        <v>5.019000053405762</v>
      </c>
      <c r="L30" s="207">
        <v>6.188000202178955</v>
      </c>
      <c r="M30" s="207">
        <v>7.170000076293945</v>
      </c>
      <c r="N30" s="207">
        <v>7.75</v>
      </c>
      <c r="O30" s="207">
        <v>7.869999885559082</v>
      </c>
      <c r="P30" s="207">
        <v>5.248000144958496</v>
      </c>
      <c r="Q30" s="207">
        <v>3.6059999465942383</v>
      </c>
      <c r="R30" s="207">
        <v>1.7869999408721924</v>
      </c>
      <c r="S30" s="207">
        <v>2.3340001106262207</v>
      </c>
      <c r="T30" s="207">
        <v>0.32600000500679016</v>
      </c>
      <c r="U30" s="207">
        <v>0.3889999985694885</v>
      </c>
      <c r="V30" s="207">
        <v>0.640999972820282</v>
      </c>
      <c r="W30" s="207">
        <v>1.7339999675750732</v>
      </c>
      <c r="X30" s="207">
        <v>0.36800000071525574</v>
      </c>
      <c r="Y30" s="207">
        <v>0.05299999937415123</v>
      </c>
      <c r="Z30" s="214">
        <f t="shared" si="0"/>
        <v>1.257041666501512</v>
      </c>
      <c r="AA30" s="151">
        <v>8.380000114440918</v>
      </c>
      <c r="AB30" s="152" t="s">
        <v>119</v>
      </c>
      <c r="AC30" s="2">
        <v>28</v>
      </c>
      <c r="AD30" s="151">
        <v>-4.296000003814697</v>
      </c>
      <c r="AE30" s="253" t="s">
        <v>120</v>
      </c>
      <c r="AF30" s="1"/>
    </row>
    <row r="31" spans="1:32" ht="11.25" customHeight="1">
      <c r="A31" s="215">
        <v>29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14"/>
      <c r="AA31" s="151"/>
      <c r="AB31" s="152"/>
      <c r="AC31" s="2"/>
      <c r="AD31" s="151"/>
      <c r="AE31" s="253"/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65</v>
      </c>
      <c r="B34" s="217">
        <f aca="true" t="shared" si="1" ref="B34:Q34">AVERAGE(B3:B33)</f>
        <v>-1.126071431274925</v>
      </c>
      <c r="C34" s="217">
        <f t="shared" si="1"/>
        <v>-1.4313928583370787</v>
      </c>
      <c r="D34" s="217">
        <f t="shared" si="1"/>
        <v>-1.317642867565155</v>
      </c>
      <c r="E34" s="217">
        <f t="shared" si="1"/>
        <v>-1.4153928575771195</v>
      </c>
      <c r="F34" s="217">
        <f t="shared" si="1"/>
        <v>-1.6628928482532501</v>
      </c>
      <c r="G34" s="217">
        <f t="shared" si="1"/>
        <v>-1.8641785766397203</v>
      </c>
      <c r="H34" s="217">
        <f t="shared" si="1"/>
        <v>-1.5659285773124014</v>
      </c>
      <c r="I34" s="217">
        <f t="shared" si="1"/>
        <v>0.8119999943301082</v>
      </c>
      <c r="J34" s="217">
        <f t="shared" si="1"/>
        <v>2.966107148144926</v>
      </c>
      <c r="K34" s="217">
        <f t="shared" si="1"/>
        <v>4.196857155433723</v>
      </c>
      <c r="L34" s="217">
        <f t="shared" si="1"/>
        <v>4.7580000050365925</v>
      </c>
      <c r="M34" s="217">
        <f t="shared" si="1"/>
        <v>5.274428579956293</v>
      </c>
      <c r="N34" s="217">
        <f t="shared" si="1"/>
        <v>5.363357159708228</v>
      </c>
      <c r="O34" s="217">
        <f t="shared" si="1"/>
        <v>4.733571443706751</v>
      </c>
      <c r="P34" s="217">
        <f t="shared" si="1"/>
        <v>3.8448214291461875</v>
      </c>
      <c r="Q34" s="217">
        <f t="shared" si="1"/>
        <v>3.1234285746301924</v>
      </c>
      <c r="R34" s="217">
        <f>AVERAGE(R3:R33)</f>
        <v>2.090071412069457</v>
      </c>
      <c r="S34" s="217">
        <f aca="true" t="shared" si="2" ref="S34:Y34">AVERAGE(S3:S33)</f>
        <v>0.9350714406796864</v>
      </c>
      <c r="T34" s="217">
        <f t="shared" si="2"/>
        <v>0.3807142770716122</v>
      </c>
      <c r="U34" s="217">
        <f t="shared" si="2"/>
        <v>0.14571429429841892</v>
      </c>
      <c r="V34" s="217">
        <f t="shared" si="2"/>
        <v>-0.03171429357358387</v>
      </c>
      <c r="W34" s="217">
        <f t="shared" si="2"/>
        <v>-0.440107141887503</v>
      </c>
      <c r="X34" s="217">
        <f t="shared" si="2"/>
        <v>-0.574749983448003</v>
      </c>
      <c r="Y34" s="217">
        <f t="shared" si="2"/>
        <v>-0.7840000211394259</v>
      </c>
      <c r="Z34" s="217">
        <f>AVERAGE(B3:Y33)</f>
        <v>1.100419644050167</v>
      </c>
      <c r="AA34" s="218">
        <f>(AVERAGE(最高))</f>
        <v>6.804071405104229</v>
      </c>
      <c r="AB34" s="219"/>
      <c r="AC34" s="220"/>
      <c r="AD34" s="218">
        <f>(AVERAGE(最低))</f>
        <v>-2.9470357378678664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6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27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14.130000114440918</v>
      </c>
      <c r="C46" s="3">
        <v>23</v>
      </c>
      <c r="D46" s="159" t="s">
        <v>109</v>
      </c>
      <c r="E46" s="197"/>
      <c r="F46" s="156"/>
      <c r="G46" s="157">
        <f>MIN(最低)</f>
        <v>-7.150000095367432</v>
      </c>
      <c r="H46" s="3">
        <v>27</v>
      </c>
      <c r="I46" s="255" t="s">
        <v>118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-0.11599999666213989</v>
      </c>
      <c r="C3" s="207">
        <v>-0.578000009059906</v>
      </c>
      <c r="D3" s="207">
        <v>-0.8299999833106995</v>
      </c>
      <c r="E3" s="207">
        <v>-1.1449999809265137</v>
      </c>
      <c r="F3" s="207">
        <v>-1.659999966621399</v>
      </c>
      <c r="G3" s="207">
        <v>-2.9200000762939453</v>
      </c>
      <c r="H3" s="207">
        <v>-2.8570001125335693</v>
      </c>
      <c r="I3" s="207">
        <v>0.335999995470047</v>
      </c>
      <c r="J3" s="207">
        <v>2.302999973297119</v>
      </c>
      <c r="K3" s="207">
        <v>3.0179998874664307</v>
      </c>
      <c r="L3" s="207">
        <v>4.238999843597412</v>
      </c>
      <c r="M3" s="207">
        <v>4.933000087738037</v>
      </c>
      <c r="N3" s="207">
        <v>3.9119999408721924</v>
      </c>
      <c r="O3" s="207">
        <v>3.743000030517578</v>
      </c>
      <c r="P3" s="207">
        <v>2.818000078201294</v>
      </c>
      <c r="Q3" s="207">
        <v>2.5759999752044678</v>
      </c>
      <c r="R3" s="207">
        <v>1.6610000133514404</v>
      </c>
      <c r="S3" s="207">
        <v>-0.36800000071525574</v>
      </c>
      <c r="T3" s="207">
        <v>-1.5130000114440918</v>
      </c>
      <c r="U3" s="207">
        <v>-1.7330000400543213</v>
      </c>
      <c r="V3" s="207">
        <v>-2.4049999713897705</v>
      </c>
      <c r="W3" s="207">
        <v>-2.815000057220459</v>
      </c>
      <c r="X3" s="207">
        <v>-3.7699999809265137</v>
      </c>
      <c r="Y3" s="207">
        <v>-4.105999946594238</v>
      </c>
      <c r="Z3" s="214">
        <f aca="true" t="shared" si="0" ref="Z3:Z33">AVERAGE(B3:Y3)</f>
        <v>0.11345832049846649</v>
      </c>
      <c r="AA3" s="151">
        <v>5.638999938964844</v>
      </c>
      <c r="AB3" s="152" t="s">
        <v>31</v>
      </c>
      <c r="AC3" s="2">
        <v>1</v>
      </c>
      <c r="AD3" s="151">
        <v>-4.252999782562256</v>
      </c>
      <c r="AE3" s="253" t="s">
        <v>46</v>
      </c>
      <c r="AF3" s="1"/>
    </row>
    <row r="4" spans="1:32" ht="11.25" customHeight="1">
      <c r="A4" s="215">
        <v>2</v>
      </c>
      <c r="B4" s="207">
        <v>-3.7909998893737793</v>
      </c>
      <c r="C4" s="207">
        <v>-4.1479997634887695</v>
      </c>
      <c r="D4" s="207">
        <v>-4.388999938964844</v>
      </c>
      <c r="E4" s="207">
        <v>-5.281000137329102</v>
      </c>
      <c r="F4" s="207">
        <v>-5.5229997634887695</v>
      </c>
      <c r="G4" s="207">
        <v>-5.617000102996826</v>
      </c>
      <c r="H4" s="207">
        <v>-4.4120001792907715</v>
      </c>
      <c r="I4" s="207">
        <v>0.1679999977350235</v>
      </c>
      <c r="J4" s="207">
        <v>2.428999900817871</v>
      </c>
      <c r="K4" s="207">
        <v>2.3239998817443848</v>
      </c>
      <c r="L4" s="207">
        <v>3.438999891281128</v>
      </c>
      <c r="M4" s="207">
        <v>3.6500000953674316</v>
      </c>
      <c r="N4" s="207">
        <v>5.123000144958496</v>
      </c>
      <c r="O4" s="207">
        <v>3.7119998931884766</v>
      </c>
      <c r="P4" s="207">
        <v>2.6700000762939453</v>
      </c>
      <c r="Q4" s="207">
        <v>2.071000099182129</v>
      </c>
      <c r="R4" s="207">
        <v>1.4930000305175781</v>
      </c>
      <c r="S4" s="208">
        <v>0.9039999842643738</v>
      </c>
      <c r="T4" s="207">
        <v>0.9139999747276306</v>
      </c>
      <c r="U4" s="207">
        <v>-0.4519999921321869</v>
      </c>
      <c r="V4" s="207">
        <v>-0.9879999756813049</v>
      </c>
      <c r="W4" s="207">
        <v>-0.9039999842643738</v>
      </c>
      <c r="X4" s="207">
        <v>-1.218999981880188</v>
      </c>
      <c r="Y4" s="207">
        <v>-1.0089999437332153</v>
      </c>
      <c r="Z4" s="214">
        <f t="shared" si="0"/>
        <v>-0.3681666534394026</v>
      </c>
      <c r="AA4" s="151">
        <v>6.059999942779541</v>
      </c>
      <c r="AB4" s="152" t="s">
        <v>121</v>
      </c>
      <c r="AC4" s="2">
        <v>2</v>
      </c>
      <c r="AD4" s="151">
        <v>-5.816999912261963</v>
      </c>
      <c r="AE4" s="253" t="s">
        <v>94</v>
      </c>
      <c r="AF4" s="1"/>
    </row>
    <row r="5" spans="1:32" ht="11.25" customHeight="1">
      <c r="A5" s="215">
        <v>3</v>
      </c>
      <c r="B5" s="207">
        <v>-1.0190000534057617</v>
      </c>
      <c r="C5" s="207">
        <v>-0.8299999833106995</v>
      </c>
      <c r="D5" s="207">
        <v>-2.0490000247955322</v>
      </c>
      <c r="E5" s="207">
        <v>-2.1429998874664307</v>
      </c>
      <c r="F5" s="207">
        <v>-3.0250000953674316</v>
      </c>
      <c r="G5" s="207">
        <v>-3.486999988555908</v>
      </c>
      <c r="H5" s="207">
        <v>-2.4590001106262207</v>
      </c>
      <c r="I5" s="207">
        <v>0.6729999780654907</v>
      </c>
      <c r="J5" s="207">
        <v>2.9660000801086426</v>
      </c>
      <c r="K5" s="207">
        <v>4.785999774932861</v>
      </c>
      <c r="L5" s="207">
        <v>4.1020002365112305</v>
      </c>
      <c r="M5" s="207">
        <v>3.765000104904175</v>
      </c>
      <c r="N5" s="207">
        <v>4.249000072479248</v>
      </c>
      <c r="O5" s="207">
        <v>3.490999937057495</v>
      </c>
      <c r="P5" s="207">
        <v>2.2809998989105225</v>
      </c>
      <c r="Q5" s="207">
        <v>1.850000023841858</v>
      </c>
      <c r="R5" s="207">
        <v>1.3240000009536743</v>
      </c>
      <c r="S5" s="207">
        <v>-0.13699999451637268</v>
      </c>
      <c r="T5" s="207">
        <v>0.41999998688697815</v>
      </c>
      <c r="U5" s="207">
        <v>0.3779999911785126</v>
      </c>
      <c r="V5" s="207">
        <v>0.6940000057220459</v>
      </c>
      <c r="W5" s="207">
        <v>0.7149999737739563</v>
      </c>
      <c r="X5" s="207">
        <v>0.6940000057220459</v>
      </c>
      <c r="Y5" s="207">
        <v>0.6200000047683716</v>
      </c>
      <c r="Z5" s="214">
        <f t="shared" si="0"/>
        <v>0.744124997407198</v>
      </c>
      <c r="AA5" s="151">
        <v>5.15500020980835</v>
      </c>
      <c r="AB5" s="152" t="s">
        <v>30</v>
      </c>
      <c r="AC5" s="2">
        <v>3</v>
      </c>
      <c r="AD5" s="151">
        <v>-3.571000099182129</v>
      </c>
      <c r="AE5" s="253" t="s">
        <v>122</v>
      </c>
      <c r="AF5" s="1"/>
    </row>
    <row r="6" spans="1:32" ht="11.25" customHeight="1">
      <c r="A6" s="215">
        <v>4</v>
      </c>
      <c r="B6" s="207">
        <v>0.27300000190734863</v>
      </c>
      <c r="C6" s="207">
        <v>-0.32600000500679016</v>
      </c>
      <c r="D6" s="207">
        <v>-0.546999990940094</v>
      </c>
      <c r="E6" s="207">
        <v>-0.7570000290870667</v>
      </c>
      <c r="F6" s="207">
        <v>-0.9039999842643738</v>
      </c>
      <c r="G6" s="207">
        <v>-0.9980000257492065</v>
      </c>
      <c r="H6" s="207">
        <v>-1.0299999713897705</v>
      </c>
      <c r="I6" s="207">
        <v>-1.1030000448226929</v>
      </c>
      <c r="J6" s="207">
        <v>-1.093000054359436</v>
      </c>
      <c r="K6" s="207">
        <v>-0.9670000076293945</v>
      </c>
      <c r="L6" s="207">
        <v>-0.7570000290870667</v>
      </c>
      <c r="M6" s="207">
        <v>-0.6200000047683716</v>
      </c>
      <c r="N6" s="207">
        <v>-0.1469999998807907</v>
      </c>
      <c r="O6" s="207">
        <v>-0.23100000619888306</v>
      </c>
      <c r="P6" s="207">
        <v>0.05299999937415123</v>
      </c>
      <c r="Q6" s="207">
        <v>0.020999999716877937</v>
      </c>
      <c r="R6" s="207">
        <v>-0.06300000101327896</v>
      </c>
      <c r="S6" s="207">
        <v>-0.12600000202655792</v>
      </c>
      <c r="T6" s="207">
        <v>-0.5049999952316284</v>
      </c>
      <c r="U6" s="207">
        <v>-0.3889999985694885</v>
      </c>
      <c r="V6" s="207">
        <v>-0.4099999964237213</v>
      </c>
      <c r="W6" s="207">
        <v>-0.32600000500679016</v>
      </c>
      <c r="X6" s="207">
        <v>-0.24199999868869781</v>
      </c>
      <c r="Y6" s="207">
        <v>-0.3050000071525574</v>
      </c>
      <c r="Z6" s="214">
        <f t="shared" si="0"/>
        <v>-0.47912500651242834</v>
      </c>
      <c r="AA6" s="151">
        <v>0.6830000281333923</v>
      </c>
      <c r="AB6" s="152" t="s">
        <v>123</v>
      </c>
      <c r="AC6" s="2">
        <v>4</v>
      </c>
      <c r="AD6" s="151">
        <v>-1.1770000457763672</v>
      </c>
      <c r="AE6" s="253" t="s">
        <v>124</v>
      </c>
      <c r="AF6" s="1"/>
    </row>
    <row r="7" spans="1:32" ht="11.25" customHeight="1">
      <c r="A7" s="215">
        <v>5</v>
      </c>
      <c r="B7" s="207">
        <v>-0.6100000143051147</v>
      </c>
      <c r="C7" s="207">
        <v>-0.6100000143051147</v>
      </c>
      <c r="D7" s="207">
        <v>-0.5049999952316284</v>
      </c>
      <c r="E7" s="207">
        <v>-0.5680000185966492</v>
      </c>
      <c r="F7" s="207">
        <v>-0.640999972820282</v>
      </c>
      <c r="G7" s="207">
        <v>-0.6309999823570251</v>
      </c>
      <c r="H7" s="207">
        <v>-0.3779999911785126</v>
      </c>
      <c r="I7" s="207">
        <v>0.07400000095367432</v>
      </c>
      <c r="J7" s="207">
        <v>0.27300000190734863</v>
      </c>
      <c r="K7" s="207">
        <v>0.6100000143051147</v>
      </c>
      <c r="L7" s="207">
        <v>2.7980000972747803</v>
      </c>
      <c r="M7" s="207">
        <v>1.9559999704360962</v>
      </c>
      <c r="N7" s="207">
        <v>2.8289999961853027</v>
      </c>
      <c r="O7" s="207">
        <v>1.7769999504089355</v>
      </c>
      <c r="P7" s="207">
        <v>1.6720000505447388</v>
      </c>
      <c r="Q7" s="207">
        <v>1.3350000381469727</v>
      </c>
      <c r="R7" s="207">
        <v>0.8619999885559082</v>
      </c>
      <c r="S7" s="207">
        <v>0.24199999868869781</v>
      </c>
      <c r="T7" s="207">
        <v>-0.0949999988079071</v>
      </c>
      <c r="U7" s="207">
        <v>-0.3569999933242798</v>
      </c>
      <c r="V7" s="207">
        <v>-1.4290000200271606</v>
      </c>
      <c r="W7" s="207">
        <v>-1.7230000495910645</v>
      </c>
      <c r="X7" s="207">
        <v>-2.322000026702881</v>
      </c>
      <c r="Y7" s="207">
        <v>-2.322000026702881</v>
      </c>
      <c r="Z7" s="214">
        <f t="shared" si="0"/>
        <v>0.09320833347737789</v>
      </c>
      <c r="AA7" s="151">
        <v>4.019000053405762</v>
      </c>
      <c r="AB7" s="152" t="s">
        <v>125</v>
      </c>
      <c r="AC7" s="2">
        <v>5</v>
      </c>
      <c r="AD7" s="151">
        <v>-2.7209999561309814</v>
      </c>
      <c r="AE7" s="253" t="s">
        <v>126</v>
      </c>
      <c r="AF7" s="1"/>
    </row>
    <row r="8" spans="1:32" ht="11.25" customHeight="1">
      <c r="A8" s="215">
        <v>6</v>
      </c>
      <c r="B8" s="207">
        <v>-3.015000104904175</v>
      </c>
      <c r="C8" s="207">
        <v>-3.561000108718872</v>
      </c>
      <c r="D8" s="207">
        <v>-4.127999782562256</v>
      </c>
      <c r="E8" s="207">
        <v>-4.622000217437744</v>
      </c>
      <c r="F8" s="207">
        <v>-4.190999984741211</v>
      </c>
      <c r="G8" s="207">
        <v>-3.372999906539917</v>
      </c>
      <c r="H8" s="207">
        <v>-0.7670000195503235</v>
      </c>
      <c r="I8" s="207">
        <v>-0.2840000092983246</v>
      </c>
      <c r="J8" s="207">
        <v>1.0729999542236328</v>
      </c>
      <c r="K8" s="207">
        <v>1.378000020980835</v>
      </c>
      <c r="L8" s="207">
        <v>0.6729999780654907</v>
      </c>
      <c r="M8" s="207">
        <v>1.1670000553131104</v>
      </c>
      <c r="N8" s="207">
        <v>1.809000015258789</v>
      </c>
      <c r="O8" s="207">
        <v>1.6820000410079956</v>
      </c>
      <c r="P8" s="207">
        <v>1.409000039100647</v>
      </c>
      <c r="Q8" s="207">
        <v>0.7039999961853027</v>
      </c>
      <c r="R8" s="207">
        <v>0.3889999985694885</v>
      </c>
      <c r="S8" s="207">
        <v>0.07400000095367432</v>
      </c>
      <c r="T8" s="207">
        <v>-1.2300000190734863</v>
      </c>
      <c r="U8" s="207">
        <v>-2.4690001010894775</v>
      </c>
      <c r="V8" s="207">
        <v>-2.3959999084472656</v>
      </c>
      <c r="W8" s="207">
        <v>-2.99399995803833</v>
      </c>
      <c r="X8" s="207">
        <v>-3.068000078201294</v>
      </c>
      <c r="Y8" s="207">
        <v>-4.202000141143799</v>
      </c>
      <c r="Z8" s="214">
        <f t="shared" si="0"/>
        <v>-1.2475833433369796</v>
      </c>
      <c r="AA8" s="151">
        <v>2.197999954223633</v>
      </c>
      <c r="AB8" s="152" t="s">
        <v>127</v>
      </c>
      <c r="AC8" s="2">
        <v>6</v>
      </c>
      <c r="AD8" s="151">
        <v>-5.083000183105469</v>
      </c>
      <c r="AE8" s="253" t="s">
        <v>128</v>
      </c>
      <c r="AF8" s="1"/>
    </row>
    <row r="9" spans="1:32" ht="11.25" customHeight="1">
      <c r="A9" s="215">
        <v>7</v>
      </c>
      <c r="B9" s="207">
        <v>-4.6529998779296875</v>
      </c>
      <c r="C9" s="207">
        <v>-5.114999771118164</v>
      </c>
      <c r="D9" s="207">
        <v>-5.703000068664551</v>
      </c>
      <c r="E9" s="207">
        <v>-5.97599983215332</v>
      </c>
      <c r="F9" s="207">
        <v>-5.818999767303467</v>
      </c>
      <c r="G9" s="207">
        <v>-5.89300012588501</v>
      </c>
      <c r="H9" s="207">
        <v>-4.340000152587891</v>
      </c>
      <c r="I9" s="207">
        <v>0.20000000298023224</v>
      </c>
      <c r="J9" s="207">
        <v>3.493000030517578</v>
      </c>
      <c r="K9" s="207">
        <v>4.809000015258789</v>
      </c>
      <c r="L9" s="207">
        <v>5.35699987411499</v>
      </c>
      <c r="M9" s="207">
        <v>5.9670000076293945</v>
      </c>
      <c r="N9" s="207">
        <v>7.400000095367432</v>
      </c>
      <c r="O9" s="207">
        <v>7.090000152587891</v>
      </c>
      <c r="P9" s="207">
        <v>4.206999778747559</v>
      </c>
      <c r="Q9" s="207">
        <v>3.6600000858306885</v>
      </c>
      <c r="R9" s="207">
        <v>1.0089999437332153</v>
      </c>
      <c r="S9" s="207">
        <v>0.1679999977350235</v>
      </c>
      <c r="T9" s="207">
        <v>-0.23100000619888306</v>
      </c>
      <c r="U9" s="207">
        <v>-0.10499999672174454</v>
      </c>
      <c r="V9" s="207">
        <v>-0.3050000071525574</v>
      </c>
      <c r="W9" s="207">
        <v>-0.23100000619888306</v>
      </c>
      <c r="X9" s="207">
        <v>-0.8410000205039978</v>
      </c>
      <c r="Y9" s="207">
        <v>-0.925000011920929</v>
      </c>
      <c r="Z9" s="214">
        <f t="shared" si="0"/>
        <v>0.1342916808401545</v>
      </c>
      <c r="AA9" s="151">
        <v>7.989999771118164</v>
      </c>
      <c r="AB9" s="152" t="s">
        <v>129</v>
      </c>
      <c r="AC9" s="2">
        <v>7</v>
      </c>
      <c r="AD9" s="151">
        <v>-6.2170000076293945</v>
      </c>
      <c r="AE9" s="253" t="s">
        <v>130</v>
      </c>
      <c r="AF9" s="1"/>
    </row>
    <row r="10" spans="1:32" ht="11.25" customHeight="1">
      <c r="A10" s="215">
        <v>8</v>
      </c>
      <c r="B10" s="207">
        <v>-0.9459999799728394</v>
      </c>
      <c r="C10" s="207">
        <v>-1.0089999437332153</v>
      </c>
      <c r="D10" s="207">
        <v>-1.1460000276565552</v>
      </c>
      <c r="E10" s="207">
        <v>-1.2089999914169312</v>
      </c>
      <c r="F10" s="207">
        <v>1.725000023841858</v>
      </c>
      <c r="G10" s="207">
        <v>2.0190000534057617</v>
      </c>
      <c r="H10" s="207">
        <v>3.377000093460083</v>
      </c>
      <c r="I10" s="207">
        <v>5.820000171661377</v>
      </c>
      <c r="J10" s="207">
        <v>7.829999923706055</v>
      </c>
      <c r="K10" s="207">
        <v>9.649999618530273</v>
      </c>
      <c r="L10" s="207">
        <v>11.34000015258789</v>
      </c>
      <c r="M10" s="207">
        <v>12.430000305175781</v>
      </c>
      <c r="N10" s="207">
        <v>13.430000305175781</v>
      </c>
      <c r="O10" s="207">
        <v>12.470000267028809</v>
      </c>
      <c r="P10" s="207">
        <v>9.75</v>
      </c>
      <c r="Q10" s="207">
        <v>5.973999977111816</v>
      </c>
      <c r="R10" s="207">
        <v>6.331999778747559</v>
      </c>
      <c r="S10" s="207">
        <v>4.626999855041504</v>
      </c>
      <c r="T10" s="207">
        <v>2.0920000076293945</v>
      </c>
      <c r="U10" s="207">
        <v>0.9769999980926514</v>
      </c>
      <c r="V10" s="207">
        <v>0.6520000100135803</v>
      </c>
      <c r="W10" s="207">
        <v>1.0509999990463257</v>
      </c>
      <c r="X10" s="207">
        <v>1.4819999933242798</v>
      </c>
      <c r="Y10" s="207">
        <v>2.691999912261963</v>
      </c>
      <c r="Z10" s="214">
        <f t="shared" si="0"/>
        <v>4.6420833542943</v>
      </c>
      <c r="AA10" s="151">
        <v>14.010000228881836</v>
      </c>
      <c r="AB10" s="152" t="s">
        <v>129</v>
      </c>
      <c r="AC10" s="2">
        <v>8</v>
      </c>
      <c r="AD10" s="151">
        <v>-1.628999948501587</v>
      </c>
      <c r="AE10" s="253" t="s">
        <v>131</v>
      </c>
      <c r="AF10" s="1"/>
    </row>
    <row r="11" spans="1:32" ht="11.25" customHeight="1">
      <c r="A11" s="215">
        <v>9</v>
      </c>
      <c r="B11" s="207">
        <v>2.6500000953674316</v>
      </c>
      <c r="C11" s="207">
        <v>3.5759999752044678</v>
      </c>
      <c r="D11" s="207">
        <v>3.8389999866485596</v>
      </c>
      <c r="E11" s="207">
        <v>2.796999931335449</v>
      </c>
      <c r="F11" s="207">
        <v>1.850000023841858</v>
      </c>
      <c r="G11" s="207">
        <v>1.6299999952316284</v>
      </c>
      <c r="H11" s="207">
        <v>2.0820000171661377</v>
      </c>
      <c r="I11" s="207">
        <v>7.039999961853027</v>
      </c>
      <c r="J11" s="207">
        <v>10.149999618530273</v>
      </c>
      <c r="K11" s="207">
        <v>10.140000343322754</v>
      </c>
      <c r="L11" s="207">
        <v>10.010000228881836</v>
      </c>
      <c r="M11" s="207">
        <v>9.079999923706055</v>
      </c>
      <c r="N11" s="207">
        <v>8.220000267028809</v>
      </c>
      <c r="O11" s="207">
        <v>9.949999809265137</v>
      </c>
      <c r="P11" s="207">
        <v>8.359999656677246</v>
      </c>
      <c r="Q11" s="207">
        <v>6.2789998054504395</v>
      </c>
      <c r="R11" s="207">
        <v>4.3420000076293945</v>
      </c>
      <c r="S11" s="207">
        <v>3.500999927520752</v>
      </c>
      <c r="T11" s="207">
        <v>2.690999984741211</v>
      </c>
      <c r="U11" s="207">
        <v>2.122999906539917</v>
      </c>
      <c r="V11" s="207">
        <v>2.818000078201294</v>
      </c>
      <c r="W11" s="207">
        <v>2.806999921798706</v>
      </c>
      <c r="X11" s="207">
        <v>1.902999997138977</v>
      </c>
      <c r="Y11" s="207">
        <v>0.24199999868869781</v>
      </c>
      <c r="Z11" s="214">
        <f t="shared" si="0"/>
        <v>4.919999977573752</v>
      </c>
      <c r="AA11" s="151">
        <v>10.75</v>
      </c>
      <c r="AB11" s="152" t="s">
        <v>132</v>
      </c>
      <c r="AC11" s="2">
        <v>9</v>
      </c>
      <c r="AD11" s="151">
        <v>0.20999999344348907</v>
      </c>
      <c r="AE11" s="253" t="s">
        <v>24</v>
      </c>
      <c r="AF11" s="1"/>
    </row>
    <row r="12" spans="1:32" ht="11.25" customHeight="1">
      <c r="A12" s="223">
        <v>10</v>
      </c>
      <c r="B12" s="209">
        <v>0.3779999911785126</v>
      </c>
      <c r="C12" s="209">
        <v>0.925000011920929</v>
      </c>
      <c r="D12" s="209">
        <v>1.3980000019073486</v>
      </c>
      <c r="E12" s="209">
        <v>1.4079999923706055</v>
      </c>
      <c r="F12" s="209">
        <v>1.5140000581741333</v>
      </c>
      <c r="G12" s="209">
        <v>1.6820000410079956</v>
      </c>
      <c r="H12" s="209">
        <v>2.1549999713897705</v>
      </c>
      <c r="I12" s="209">
        <v>3.302000045776367</v>
      </c>
      <c r="J12" s="209">
        <v>3.9649999141693115</v>
      </c>
      <c r="K12" s="209">
        <v>5.5970001220703125</v>
      </c>
      <c r="L12" s="209">
        <v>5.848999977111816</v>
      </c>
      <c r="M12" s="209">
        <v>6.059999942779541</v>
      </c>
      <c r="N12" s="209">
        <v>5.565000057220459</v>
      </c>
      <c r="O12" s="209">
        <v>6.091000080108643</v>
      </c>
      <c r="P12" s="209">
        <v>6.513000011444092</v>
      </c>
      <c r="Q12" s="209">
        <v>6.144000053405762</v>
      </c>
      <c r="R12" s="209">
        <v>5.46999979019165</v>
      </c>
      <c r="S12" s="209">
        <v>4.205999851226807</v>
      </c>
      <c r="T12" s="209">
        <v>3.690999984741211</v>
      </c>
      <c r="U12" s="209">
        <v>3.312000036239624</v>
      </c>
      <c r="V12" s="209">
        <v>4.14300012588501</v>
      </c>
      <c r="W12" s="209">
        <v>3.805999994277954</v>
      </c>
      <c r="X12" s="209">
        <v>3.5850000381469727</v>
      </c>
      <c r="Y12" s="209">
        <v>4.617000102996826</v>
      </c>
      <c r="Z12" s="224">
        <f t="shared" si="0"/>
        <v>3.8073333414892354</v>
      </c>
      <c r="AA12" s="157">
        <v>6.702000141143799</v>
      </c>
      <c r="AB12" s="210" t="s">
        <v>133</v>
      </c>
      <c r="AC12" s="211">
        <v>10</v>
      </c>
      <c r="AD12" s="157">
        <v>0.03099999949336052</v>
      </c>
      <c r="AE12" s="254" t="s">
        <v>134</v>
      </c>
      <c r="AF12" s="1"/>
    </row>
    <row r="13" spans="1:32" ht="11.25" customHeight="1">
      <c r="A13" s="215">
        <v>11</v>
      </c>
      <c r="B13" s="207">
        <v>5.038000106811523</v>
      </c>
      <c r="C13" s="207">
        <v>4.111999988555908</v>
      </c>
      <c r="D13" s="207">
        <v>4.890999794006348</v>
      </c>
      <c r="E13" s="207">
        <v>5.4070000648498535</v>
      </c>
      <c r="F13" s="207">
        <v>6.206999778747559</v>
      </c>
      <c r="G13" s="207">
        <v>6.238999843597412</v>
      </c>
      <c r="H13" s="207">
        <v>7.400000095367432</v>
      </c>
      <c r="I13" s="207">
        <v>8.800000190734863</v>
      </c>
      <c r="J13" s="207">
        <v>9.84000015258789</v>
      </c>
      <c r="K13" s="207">
        <v>10.680000305175781</v>
      </c>
      <c r="L13" s="207">
        <v>11.369999885559082</v>
      </c>
      <c r="M13" s="207">
        <v>11.119999885559082</v>
      </c>
      <c r="N13" s="207">
        <v>10.550000190734863</v>
      </c>
      <c r="O13" s="207">
        <v>10.760000228881836</v>
      </c>
      <c r="P13" s="207">
        <v>10.25</v>
      </c>
      <c r="Q13" s="207">
        <v>9.8100004196167</v>
      </c>
      <c r="R13" s="207">
        <v>9.970000267028809</v>
      </c>
      <c r="S13" s="207">
        <v>9.9399995803833</v>
      </c>
      <c r="T13" s="207">
        <v>8.170000076293945</v>
      </c>
      <c r="U13" s="207">
        <v>9.670000076293945</v>
      </c>
      <c r="V13" s="207">
        <v>9.289999961853027</v>
      </c>
      <c r="W13" s="207">
        <v>9.489999771118164</v>
      </c>
      <c r="X13" s="207">
        <v>9.0600004196167</v>
      </c>
      <c r="Y13" s="207">
        <v>8.770000457763672</v>
      </c>
      <c r="Z13" s="214">
        <f t="shared" si="0"/>
        <v>8.618083397547403</v>
      </c>
      <c r="AA13" s="151">
        <v>11.680000305175781</v>
      </c>
      <c r="AB13" s="152" t="s">
        <v>25</v>
      </c>
      <c r="AC13" s="2">
        <v>11</v>
      </c>
      <c r="AD13" s="151">
        <v>3.890000104904175</v>
      </c>
      <c r="AE13" s="253" t="s">
        <v>135</v>
      </c>
      <c r="AF13" s="1"/>
    </row>
    <row r="14" spans="1:32" ht="11.25" customHeight="1">
      <c r="A14" s="215">
        <v>12</v>
      </c>
      <c r="B14" s="207">
        <v>8.630000114440918</v>
      </c>
      <c r="C14" s="207">
        <v>6.415999889373779</v>
      </c>
      <c r="D14" s="207">
        <v>5.301000118255615</v>
      </c>
      <c r="E14" s="207">
        <v>4.480000019073486</v>
      </c>
      <c r="F14" s="207">
        <v>3.933000087738037</v>
      </c>
      <c r="G14" s="207">
        <v>3.1649999618530273</v>
      </c>
      <c r="H14" s="207">
        <v>3.8269999027252197</v>
      </c>
      <c r="I14" s="207">
        <v>6.2270002365112305</v>
      </c>
      <c r="J14" s="207">
        <v>8.539999961853027</v>
      </c>
      <c r="K14" s="207">
        <v>9.470000267028809</v>
      </c>
      <c r="L14" s="207">
        <v>8.779999732971191</v>
      </c>
      <c r="M14" s="207">
        <v>7.539999961853027</v>
      </c>
      <c r="N14" s="207">
        <v>7.320000171661377</v>
      </c>
      <c r="O14" s="207">
        <v>3.5320000648498535</v>
      </c>
      <c r="P14" s="207">
        <v>5.120999813079834</v>
      </c>
      <c r="Q14" s="207">
        <v>6.784999847412109</v>
      </c>
      <c r="R14" s="207">
        <v>5.331999778747559</v>
      </c>
      <c r="S14" s="207">
        <v>4.015999794006348</v>
      </c>
      <c r="T14" s="207">
        <v>2.2699999809265137</v>
      </c>
      <c r="U14" s="207">
        <v>1.3769999742507935</v>
      </c>
      <c r="V14" s="207">
        <v>0.2840000092983246</v>
      </c>
      <c r="W14" s="207">
        <v>0.3889999985694885</v>
      </c>
      <c r="X14" s="207">
        <v>-0.335999995470047</v>
      </c>
      <c r="Y14" s="207">
        <v>-0.7139999866485596</v>
      </c>
      <c r="Z14" s="214">
        <f t="shared" si="0"/>
        <v>4.653541654348373</v>
      </c>
      <c r="AA14" s="151">
        <v>10.369999885559082</v>
      </c>
      <c r="AB14" s="152" t="s">
        <v>136</v>
      </c>
      <c r="AC14" s="2">
        <v>12</v>
      </c>
      <c r="AD14" s="151">
        <v>-0.7559999823570251</v>
      </c>
      <c r="AE14" s="253" t="s">
        <v>44</v>
      </c>
      <c r="AF14" s="1"/>
    </row>
    <row r="15" spans="1:32" ht="11.25" customHeight="1">
      <c r="A15" s="215">
        <v>13</v>
      </c>
      <c r="B15" s="207">
        <v>-0.9139999747276306</v>
      </c>
      <c r="C15" s="207">
        <v>-1.0089999437332153</v>
      </c>
      <c r="D15" s="207">
        <v>-1.3240000009536743</v>
      </c>
      <c r="E15" s="207">
        <v>-1.6490000486373901</v>
      </c>
      <c r="F15" s="207">
        <v>-1.7230000495910645</v>
      </c>
      <c r="G15" s="207">
        <v>-1.996000051498413</v>
      </c>
      <c r="H15" s="207">
        <v>-1.9010000228881836</v>
      </c>
      <c r="I15" s="207">
        <v>0.6100000143051147</v>
      </c>
      <c r="J15" s="207">
        <v>3.5220000743865967</v>
      </c>
      <c r="K15" s="207">
        <v>4.8480000495910645</v>
      </c>
      <c r="L15" s="207">
        <v>3.6480000019073486</v>
      </c>
      <c r="M15" s="207">
        <v>3.3429999351501465</v>
      </c>
      <c r="N15" s="207">
        <v>4.322000026702881</v>
      </c>
      <c r="O15" s="207">
        <v>4.564000129699707</v>
      </c>
      <c r="P15" s="207">
        <v>4.017000198364258</v>
      </c>
      <c r="Q15" s="207">
        <v>4.0269999504089355</v>
      </c>
      <c r="R15" s="207">
        <v>2.8910000324249268</v>
      </c>
      <c r="S15" s="207">
        <v>-0.4099999964237213</v>
      </c>
      <c r="T15" s="207">
        <v>-1.5329999923706055</v>
      </c>
      <c r="U15" s="207">
        <v>-1.8799999952316284</v>
      </c>
      <c r="V15" s="207">
        <v>-1.7330000400543213</v>
      </c>
      <c r="W15" s="207">
        <v>-2.5409998893737793</v>
      </c>
      <c r="X15" s="207">
        <v>-3.11899995803833</v>
      </c>
      <c r="Y15" s="207">
        <v>-2.4260001182556152</v>
      </c>
      <c r="Z15" s="214">
        <f t="shared" si="0"/>
        <v>0.48475001379847527</v>
      </c>
      <c r="AA15" s="151">
        <v>5.3429999351501465</v>
      </c>
      <c r="AB15" s="152" t="s">
        <v>101</v>
      </c>
      <c r="AC15" s="2">
        <v>13</v>
      </c>
      <c r="AD15" s="151">
        <v>-3.296999931335449</v>
      </c>
      <c r="AE15" s="253" t="s">
        <v>137</v>
      </c>
      <c r="AF15" s="1"/>
    </row>
    <row r="16" spans="1:32" ht="11.25" customHeight="1">
      <c r="A16" s="215">
        <v>14</v>
      </c>
      <c r="B16" s="207">
        <v>-2.7100000381469727</v>
      </c>
      <c r="C16" s="207">
        <v>-3.371000051498413</v>
      </c>
      <c r="D16" s="207">
        <v>-3.8329999446868896</v>
      </c>
      <c r="E16" s="207">
        <v>-3.9059998989105225</v>
      </c>
      <c r="F16" s="207">
        <v>-4.336999893188477</v>
      </c>
      <c r="G16" s="207">
        <v>-4.327000141143799</v>
      </c>
      <c r="H16" s="207">
        <v>-2.4679999351501465</v>
      </c>
      <c r="I16" s="207">
        <v>1.7979999780654907</v>
      </c>
      <c r="J16" s="207">
        <v>3.565000057220459</v>
      </c>
      <c r="K16" s="207">
        <v>5.123000144958496</v>
      </c>
      <c r="L16" s="207">
        <v>5.839000225067139</v>
      </c>
      <c r="M16" s="207">
        <v>6.501999855041504</v>
      </c>
      <c r="N16" s="207">
        <v>4.353000164031982</v>
      </c>
      <c r="O16" s="207">
        <v>6.090000152587891</v>
      </c>
      <c r="P16" s="207">
        <v>3.6059999465942383</v>
      </c>
      <c r="Q16" s="207">
        <v>2.9860000610351562</v>
      </c>
      <c r="R16" s="207">
        <v>2.4489998817443848</v>
      </c>
      <c r="S16" s="207">
        <v>1.3559999465942383</v>
      </c>
      <c r="T16" s="207">
        <v>-0.9449999928474426</v>
      </c>
      <c r="U16" s="207">
        <v>-1.3869999647140503</v>
      </c>
      <c r="V16" s="207">
        <v>-1.4600000381469727</v>
      </c>
      <c r="W16" s="207">
        <v>-2.1640000343322754</v>
      </c>
      <c r="X16" s="207">
        <v>-2.5420000553131104</v>
      </c>
      <c r="Y16" s="207">
        <v>-2.552000045776367</v>
      </c>
      <c r="Z16" s="214">
        <f t="shared" si="0"/>
        <v>0.31937501579523087</v>
      </c>
      <c r="AA16" s="151">
        <v>7.460000038146973</v>
      </c>
      <c r="AB16" s="152" t="s">
        <v>138</v>
      </c>
      <c r="AC16" s="2">
        <v>14</v>
      </c>
      <c r="AD16" s="151">
        <v>-4.505000114440918</v>
      </c>
      <c r="AE16" s="253" t="s">
        <v>139</v>
      </c>
      <c r="AF16" s="1"/>
    </row>
    <row r="17" spans="1:32" ht="11.25" customHeight="1">
      <c r="A17" s="215">
        <v>15</v>
      </c>
      <c r="B17" s="207">
        <v>-2.4049999713897705</v>
      </c>
      <c r="C17" s="207">
        <v>-2.236999988555908</v>
      </c>
      <c r="D17" s="207">
        <v>-2.0169999599456787</v>
      </c>
      <c r="E17" s="207">
        <v>-2.0799999237060547</v>
      </c>
      <c r="F17" s="207">
        <v>-2.0480000972747803</v>
      </c>
      <c r="G17" s="207">
        <v>-2.121999979019165</v>
      </c>
      <c r="H17" s="207">
        <v>0.6830000281333923</v>
      </c>
      <c r="I17" s="207">
        <v>4.585999965667725</v>
      </c>
      <c r="J17" s="207">
        <v>5.576000213623047</v>
      </c>
      <c r="K17" s="207">
        <v>7.03000020980835</v>
      </c>
      <c r="L17" s="207">
        <v>7.519999980926514</v>
      </c>
      <c r="M17" s="207">
        <v>8.369999885559082</v>
      </c>
      <c r="N17" s="207">
        <v>8.920000076293945</v>
      </c>
      <c r="O17" s="207">
        <v>8.199999809265137</v>
      </c>
      <c r="P17" s="207">
        <v>7.320000171661377</v>
      </c>
      <c r="Q17" s="207">
        <v>6.64900016784668</v>
      </c>
      <c r="R17" s="207">
        <v>6.048999786376953</v>
      </c>
      <c r="S17" s="207">
        <v>3.6700000762939453</v>
      </c>
      <c r="T17" s="207">
        <v>1.7450000047683716</v>
      </c>
      <c r="U17" s="207">
        <v>1.093000054359436</v>
      </c>
      <c r="V17" s="207">
        <v>0.9350000023841858</v>
      </c>
      <c r="W17" s="207">
        <v>0.777999997138977</v>
      </c>
      <c r="X17" s="207">
        <v>0.8510000109672546</v>
      </c>
      <c r="Y17" s="207">
        <v>1.3450000286102295</v>
      </c>
      <c r="Z17" s="214">
        <f t="shared" si="0"/>
        <v>2.850458356241385</v>
      </c>
      <c r="AA17" s="151">
        <v>9.6899995803833</v>
      </c>
      <c r="AB17" s="152" t="s">
        <v>140</v>
      </c>
      <c r="AC17" s="2">
        <v>15</v>
      </c>
      <c r="AD17" s="151">
        <v>-2.6989998817443848</v>
      </c>
      <c r="AE17" s="253" t="s">
        <v>141</v>
      </c>
      <c r="AF17" s="1"/>
    </row>
    <row r="18" spans="1:32" ht="11.25" customHeight="1">
      <c r="A18" s="215">
        <v>16</v>
      </c>
      <c r="B18" s="207">
        <v>1.0829999446868896</v>
      </c>
      <c r="C18" s="207">
        <v>1.125</v>
      </c>
      <c r="D18" s="207">
        <v>2.0399999618530273</v>
      </c>
      <c r="E18" s="207">
        <v>1.61899995803833</v>
      </c>
      <c r="F18" s="207">
        <v>0.8619999885559082</v>
      </c>
      <c r="G18" s="207">
        <v>0.9359999895095825</v>
      </c>
      <c r="H18" s="207">
        <v>2.618000030517578</v>
      </c>
      <c r="I18" s="207">
        <v>8.550000190734863</v>
      </c>
      <c r="J18" s="207">
        <v>10.949999809265137</v>
      </c>
      <c r="K18" s="207">
        <v>11.75</v>
      </c>
      <c r="L18" s="207">
        <v>11.640000343322754</v>
      </c>
      <c r="M18" s="207">
        <v>12.539999961853027</v>
      </c>
      <c r="N18" s="207">
        <v>12.180000305175781</v>
      </c>
      <c r="O18" s="207">
        <v>12.119999885559082</v>
      </c>
      <c r="P18" s="207">
        <v>10.850000381469727</v>
      </c>
      <c r="Q18" s="207">
        <v>9.5</v>
      </c>
      <c r="R18" s="207">
        <v>7.460000038146973</v>
      </c>
      <c r="S18" s="207">
        <v>5.385000228881836</v>
      </c>
      <c r="T18" s="207">
        <v>3.805999994277954</v>
      </c>
      <c r="U18" s="207">
        <v>3.2060000896453857</v>
      </c>
      <c r="V18" s="207">
        <v>2.880000114440918</v>
      </c>
      <c r="W18" s="207">
        <v>2.490999937057495</v>
      </c>
      <c r="X18" s="207">
        <v>2.197000026702881</v>
      </c>
      <c r="Y18" s="207">
        <v>2.1019999980926514</v>
      </c>
      <c r="Z18" s="214">
        <f t="shared" si="0"/>
        <v>5.828750049074491</v>
      </c>
      <c r="AA18" s="151">
        <v>13.069999694824219</v>
      </c>
      <c r="AB18" s="152" t="s">
        <v>142</v>
      </c>
      <c r="AC18" s="2">
        <v>16</v>
      </c>
      <c r="AD18" s="151">
        <v>0.6830000281333923</v>
      </c>
      <c r="AE18" s="253" t="s">
        <v>143</v>
      </c>
      <c r="AF18" s="1"/>
    </row>
    <row r="19" spans="1:32" ht="11.25" customHeight="1">
      <c r="A19" s="215">
        <v>17</v>
      </c>
      <c r="B19" s="207">
        <v>2.4600000381469727</v>
      </c>
      <c r="C19" s="207">
        <v>2.565000057220459</v>
      </c>
      <c r="D19" s="207">
        <v>2.9649999141693115</v>
      </c>
      <c r="E19" s="207">
        <v>3.617000102996826</v>
      </c>
      <c r="F19" s="207">
        <v>4.184999942779541</v>
      </c>
      <c r="G19" s="207">
        <v>5.605999946594238</v>
      </c>
      <c r="H19" s="207">
        <v>7.090000152587891</v>
      </c>
      <c r="I19" s="207">
        <v>8.4399995803833</v>
      </c>
      <c r="J19" s="207">
        <v>9.289999961853027</v>
      </c>
      <c r="K19" s="207">
        <v>9.279999732971191</v>
      </c>
      <c r="L19" s="207">
        <v>8.579999923706055</v>
      </c>
      <c r="M19" s="207">
        <v>9.09000015258789</v>
      </c>
      <c r="N19" s="207">
        <v>7.769999980926514</v>
      </c>
      <c r="O19" s="207">
        <v>9.539999961853027</v>
      </c>
      <c r="P19" s="207">
        <v>9.300000190734863</v>
      </c>
      <c r="Q19" s="207">
        <v>8.829999923706055</v>
      </c>
      <c r="R19" s="207">
        <v>9.359999656677246</v>
      </c>
      <c r="S19" s="207">
        <v>9.9399995803833</v>
      </c>
      <c r="T19" s="207">
        <v>10.859999656677246</v>
      </c>
      <c r="U19" s="207">
        <v>10.600000381469727</v>
      </c>
      <c r="V19" s="207">
        <v>9.979999542236328</v>
      </c>
      <c r="W19" s="207">
        <v>9.970000267028809</v>
      </c>
      <c r="X19" s="207">
        <v>10.779999732971191</v>
      </c>
      <c r="Y19" s="207">
        <v>10.619999885559082</v>
      </c>
      <c r="Z19" s="214">
        <f t="shared" si="0"/>
        <v>7.946583261092504</v>
      </c>
      <c r="AA19" s="151">
        <v>11.180000305175781</v>
      </c>
      <c r="AB19" s="152" t="s">
        <v>144</v>
      </c>
      <c r="AC19" s="2">
        <v>17</v>
      </c>
      <c r="AD19" s="151">
        <v>1.9759999513626099</v>
      </c>
      <c r="AE19" s="253" t="s">
        <v>114</v>
      </c>
      <c r="AF19" s="1"/>
    </row>
    <row r="20" spans="1:32" ht="11.25" customHeight="1">
      <c r="A20" s="215">
        <v>18</v>
      </c>
      <c r="B20" s="207">
        <v>10.609999656677246</v>
      </c>
      <c r="C20" s="207">
        <v>10.399999618530273</v>
      </c>
      <c r="D20" s="207">
        <v>8.859999656677246</v>
      </c>
      <c r="E20" s="207">
        <v>8.680000305175781</v>
      </c>
      <c r="F20" s="207">
        <v>7.929999828338623</v>
      </c>
      <c r="G20" s="207">
        <v>6.953000068664551</v>
      </c>
      <c r="H20" s="207">
        <v>7.960000038146973</v>
      </c>
      <c r="I20" s="207">
        <v>10.609999656677246</v>
      </c>
      <c r="J20" s="207">
        <v>12.170000076293945</v>
      </c>
      <c r="K20" s="207">
        <v>13.119999885559082</v>
      </c>
      <c r="L20" s="207">
        <v>15.09000015258789</v>
      </c>
      <c r="M20" s="207">
        <v>15.529999732971191</v>
      </c>
      <c r="N20" s="207">
        <v>12.869999885559082</v>
      </c>
      <c r="O20" s="207">
        <v>11.130000114440918</v>
      </c>
      <c r="P20" s="207">
        <v>12.539999961853027</v>
      </c>
      <c r="Q20" s="207">
        <v>11.220000267028809</v>
      </c>
      <c r="R20" s="207">
        <v>9.130000114440918</v>
      </c>
      <c r="S20" s="207">
        <v>7.730000019073486</v>
      </c>
      <c r="T20" s="207">
        <v>6.298999786376953</v>
      </c>
      <c r="U20" s="207">
        <v>5.193999767303467</v>
      </c>
      <c r="V20" s="207">
        <v>4.510000228881836</v>
      </c>
      <c r="W20" s="207">
        <v>4.13100004196167</v>
      </c>
      <c r="X20" s="207">
        <v>3.763000011444092</v>
      </c>
      <c r="Y20" s="207">
        <v>3.0789999961853027</v>
      </c>
      <c r="Z20" s="214">
        <f t="shared" si="0"/>
        <v>9.1462082862854</v>
      </c>
      <c r="AA20" s="151">
        <v>16.299999237060547</v>
      </c>
      <c r="AB20" s="152" t="s">
        <v>145</v>
      </c>
      <c r="AC20" s="2">
        <v>18</v>
      </c>
      <c r="AD20" s="151">
        <v>3.0160000324249268</v>
      </c>
      <c r="AE20" s="253" t="s">
        <v>46</v>
      </c>
      <c r="AF20" s="1"/>
    </row>
    <row r="21" spans="1:32" ht="11.25" customHeight="1">
      <c r="A21" s="215">
        <v>19</v>
      </c>
      <c r="B21" s="207">
        <v>2.7219998836517334</v>
      </c>
      <c r="C21" s="207">
        <v>2.2170000076293945</v>
      </c>
      <c r="D21" s="207">
        <v>1.7339999675750732</v>
      </c>
      <c r="E21" s="207">
        <v>1.1030000448226929</v>
      </c>
      <c r="F21" s="207">
        <v>0.5669999718666077</v>
      </c>
      <c r="G21" s="207">
        <v>0.3779999911785126</v>
      </c>
      <c r="H21" s="207">
        <v>1.1349999904632568</v>
      </c>
      <c r="I21" s="207">
        <v>3.680000066757202</v>
      </c>
      <c r="J21" s="207">
        <v>6.690000057220459</v>
      </c>
      <c r="K21" s="207">
        <v>7.170000076293945</v>
      </c>
      <c r="L21" s="207">
        <v>7.690000057220459</v>
      </c>
      <c r="M21" s="207">
        <v>9.979999542236328</v>
      </c>
      <c r="N21" s="207">
        <v>9.890000343322754</v>
      </c>
      <c r="O21" s="207">
        <v>9.829999923706055</v>
      </c>
      <c r="P21" s="207">
        <v>9.15999984741211</v>
      </c>
      <c r="Q21" s="207">
        <v>7.889999866485596</v>
      </c>
      <c r="R21" s="207">
        <v>7.039999961853027</v>
      </c>
      <c r="S21" s="207">
        <v>2.953000068664551</v>
      </c>
      <c r="T21" s="207">
        <v>1.4809999465942383</v>
      </c>
      <c r="U21" s="207">
        <v>0.7459999918937683</v>
      </c>
      <c r="V21" s="207">
        <v>0.22100000083446503</v>
      </c>
      <c r="W21" s="207">
        <v>0.11599999666213989</v>
      </c>
      <c r="X21" s="207">
        <v>0.020999999716877937</v>
      </c>
      <c r="Y21" s="207">
        <v>-0.020999999716877937</v>
      </c>
      <c r="Z21" s="214">
        <f t="shared" si="0"/>
        <v>3.9330416501810155</v>
      </c>
      <c r="AA21" s="151">
        <v>10.760000228881836</v>
      </c>
      <c r="AB21" s="152" t="s">
        <v>146</v>
      </c>
      <c r="AC21" s="2">
        <v>19</v>
      </c>
      <c r="AD21" s="151">
        <v>-0.2840000092983246</v>
      </c>
      <c r="AE21" s="253" t="s">
        <v>44</v>
      </c>
      <c r="AF21" s="1"/>
    </row>
    <row r="22" spans="1:32" ht="11.25" customHeight="1">
      <c r="A22" s="223">
        <v>20</v>
      </c>
      <c r="B22" s="209">
        <v>-0.11599999666213989</v>
      </c>
      <c r="C22" s="209">
        <v>-0.23100000619888306</v>
      </c>
      <c r="D22" s="209">
        <v>-0.13699999451637268</v>
      </c>
      <c r="E22" s="209">
        <v>-0.3779999911785126</v>
      </c>
      <c r="F22" s="209">
        <v>-0.5460000038146973</v>
      </c>
      <c r="G22" s="209">
        <v>-0.5040000081062317</v>
      </c>
      <c r="H22" s="209">
        <v>0.9879999756813049</v>
      </c>
      <c r="I22" s="209">
        <v>4.2270002365112305</v>
      </c>
      <c r="J22" s="209">
        <v>5.468999862670898</v>
      </c>
      <c r="K22" s="209">
        <v>6.5320000648498535</v>
      </c>
      <c r="L22" s="209">
        <v>6.879000186920166</v>
      </c>
      <c r="M22" s="209">
        <v>7.880000114440918</v>
      </c>
      <c r="N22" s="209">
        <v>7.119999885559082</v>
      </c>
      <c r="O22" s="209">
        <v>6.824999809265137</v>
      </c>
      <c r="P22" s="209">
        <v>6.425000190734863</v>
      </c>
      <c r="Q22" s="209">
        <v>6.109000205993652</v>
      </c>
      <c r="R22" s="209">
        <v>6.245999813079834</v>
      </c>
      <c r="S22" s="209">
        <v>5.140999794006348</v>
      </c>
      <c r="T22" s="209">
        <v>3.00600004196167</v>
      </c>
      <c r="U22" s="209">
        <v>2.890000104904175</v>
      </c>
      <c r="V22" s="209">
        <v>2.174999952316284</v>
      </c>
      <c r="W22" s="209">
        <v>1.934000015258789</v>
      </c>
      <c r="X22" s="209">
        <v>1.5130000114440918</v>
      </c>
      <c r="Y22" s="209">
        <v>1.1770000457763672</v>
      </c>
      <c r="Z22" s="224">
        <f t="shared" si="0"/>
        <v>3.3593333462874093</v>
      </c>
      <c r="AA22" s="157">
        <v>8.199999809265137</v>
      </c>
      <c r="AB22" s="210" t="s">
        <v>147</v>
      </c>
      <c r="AC22" s="211">
        <v>20</v>
      </c>
      <c r="AD22" s="157">
        <v>-0.7039999961853027</v>
      </c>
      <c r="AE22" s="254" t="s">
        <v>148</v>
      </c>
      <c r="AF22" s="1"/>
    </row>
    <row r="23" spans="1:32" ht="11.25" customHeight="1">
      <c r="A23" s="215">
        <v>21</v>
      </c>
      <c r="B23" s="207">
        <v>1.2610000371932983</v>
      </c>
      <c r="C23" s="207">
        <v>2.6689999103546143</v>
      </c>
      <c r="D23" s="207">
        <v>3.9000000953674316</v>
      </c>
      <c r="E23" s="207">
        <v>3.384999990463257</v>
      </c>
      <c r="F23" s="207">
        <v>3.6589999198913574</v>
      </c>
      <c r="G23" s="207">
        <v>3.753000020980835</v>
      </c>
      <c r="H23" s="207">
        <v>3.8369998931884766</v>
      </c>
      <c r="I23" s="207">
        <v>6.1529998779296875</v>
      </c>
      <c r="J23" s="207">
        <v>7.909999847412109</v>
      </c>
      <c r="K23" s="207">
        <v>9.260000228881836</v>
      </c>
      <c r="L23" s="207">
        <v>10.479999542236328</v>
      </c>
      <c r="M23" s="207">
        <v>11.510000228881836</v>
      </c>
      <c r="N23" s="207">
        <v>11.569999694824219</v>
      </c>
      <c r="O23" s="207">
        <v>12.829999923706055</v>
      </c>
      <c r="P23" s="207">
        <v>9.640000343322754</v>
      </c>
      <c r="Q23" s="207">
        <v>7.559999942779541</v>
      </c>
      <c r="R23" s="207">
        <v>5.665999889373779</v>
      </c>
      <c r="S23" s="207">
        <v>3.3940000534057617</v>
      </c>
      <c r="T23" s="207">
        <v>2.2690000534057617</v>
      </c>
      <c r="U23" s="207">
        <v>1.5549999475479126</v>
      </c>
      <c r="V23" s="207">
        <v>1.1759999990463257</v>
      </c>
      <c r="W23" s="207">
        <v>1.3550000190734863</v>
      </c>
      <c r="X23" s="207">
        <v>2.132999897003174</v>
      </c>
      <c r="Y23" s="207">
        <v>2.8480000495910645</v>
      </c>
      <c r="Z23" s="214">
        <f t="shared" si="0"/>
        <v>5.4072083085775375</v>
      </c>
      <c r="AA23" s="151">
        <v>13.329999923706055</v>
      </c>
      <c r="AB23" s="152" t="s">
        <v>149</v>
      </c>
      <c r="AC23" s="2">
        <v>21</v>
      </c>
      <c r="AD23" s="151">
        <v>0.8930000066757202</v>
      </c>
      <c r="AE23" s="253" t="s">
        <v>150</v>
      </c>
      <c r="AF23" s="1"/>
    </row>
    <row r="24" spans="1:32" ht="11.25" customHeight="1">
      <c r="A24" s="215">
        <v>22</v>
      </c>
      <c r="B24" s="207">
        <v>2.7950000762939453</v>
      </c>
      <c r="C24" s="207">
        <v>3.4579999446868896</v>
      </c>
      <c r="D24" s="207">
        <v>4.815000057220459</v>
      </c>
      <c r="E24" s="207">
        <v>6.1620001792907715</v>
      </c>
      <c r="F24" s="207">
        <v>6.89900016784668</v>
      </c>
      <c r="G24" s="207">
        <v>6.99399995803833</v>
      </c>
      <c r="H24" s="207">
        <v>8.399999618530273</v>
      </c>
      <c r="I24" s="207">
        <v>9.1899995803833</v>
      </c>
      <c r="J24" s="207">
        <v>9.890000343322754</v>
      </c>
      <c r="K24" s="207">
        <v>9.979999542236328</v>
      </c>
      <c r="L24" s="207">
        <v>9.8100004196167</v>
      </c>
      <c r="M24" s="207">
        <v>10.680000305175781</v>
      </c>
      <c r="N24" s="207">
        <v>12.09000015258789</v>
      </c>
      <c r="O24" s="207">
        <v>11.4399995803833</v>
      </c>
      <c r="P24" s="207">
        <v>9.90999984741211</v>
      </c>
      <c r="Q24" s="207">
        <v>9.9399995803833</v>
      </c>
      <c r="R24" s="207">
        <v>10.149999618530273</v>
      </c>
      <c r="S24" s="207">
        <v>10.420000076293945</v>
      </c>
      <c r="T24" s="207">
        <v>10.5</v>
      </c>
      <c r="U24" s="207">
        <v>10.649999618530273</v>
      </c>
      <c r="V24" s="207">
        <v>10.850000381469727</v>
      </c>
      <c r="W24" s="207">
        <v>11.039999961853027</v>
      </c>
      <c r="X24" s="207">
        <v>11.170000076293945</v>
      </c>
      <c r="Y24" s="207">
        <v>11.510000228881836</v>
      </c>
      <c r="Z24" s="214">
        <f t="shared" si="0"/>
        <v>9.11429163813591</v>
      </c>
      <c r="AA24" s="151">
        <v>12.4399995803833</v>
      </c>
      <c r="AB24" s="152" t="s">
        <v>151</v>
      </c>
      <c r="AC24" s="2">
        <v>22</v>
      </c>
      <c r="AD24" s="151">
        <v>2.447999954223633</v>
      </c>
      <c r="AE24" s="253" t="s">
        <v>152</v>
      </c>
      <c r="AF24" s="1"/>
    </row>
    <row r="25" spans="1:32" ht="11.25" customHeight="1">
      <c r="A25" s="215">
        <v>23</v>
      </c>
      <c r="B25" s="207">
        <v>11.770000457763672</v>
      </c>
      <c r="C25" s="207">
        <v>11.829999923706055</v>
      </c>
      <c r="D25" s="207">
        <v>11.5</v>
      </c>
      <c r="E25" s="207">
        <v>11.180000305175781</v>
      </c>
      <c r="F25" s="207">
        <v>11.1899995803833</v>
      </c>
      <c r="G25" s="207">
        <v>10.989999771118164</v>
      </c>
      <c r="H25" s="207">
        <v>11.819999694824219</v>
      </c>
      <c r="I25" s="207">
        <v>11.460000038146973</v>
      </c>
      <c r="J25" s="207">
        <v>11.069999694824219</v>
      </c>
      <c r="K25" s="207">
        <v>11.34000015258789</v>
      </c>
      <c r="L25" s="207">
        <v>8.949999809265137</v>
      </c>
      <c r="M25" s="207">
        <v>7.599999904632568</v>
      </c>
      <c r="N25" s="207">
        <v>6.508999824523926</v>
      </c>
      <c r="O25" s="207">
        <v>5.750999927520752</v>
      </c>
      <c r="P25" s="207">
        <v>5.572000026702881</v>
      </c>
      <c r="Q25" s="207">
        <v>5.551000118255615</v>
      </c>
      <c r="R25" s="207">
        <v>5.48799991607666</v>
      </c>
      <c r="S25" s="207">
        <v>4.951000213623047</v>
      </c>
      <c r="T25" s="207">
        <v>4.835999965667725</v>
      </c>
      <c r="U25" s="207">
        <v>3.940999984741211</v>
      </c>
      <c r="V25" s="207">
        <v>4.425000190734863</v>
      </c>
      <c r="W25" s="207">
        <v>4.89900016784668</v>
      </c>
      <c r="X25" s="207">
        <v>4.741000175476074</v>
      </c>
      <c r="Y25" s="207">
        <v>4.583000183105469</v>
      </c>
      <c r="Z25" s="214">
        <f t="shared" si="0"/>
        <v>7.997791667779286</v>
      </c>
      <c r="AA25" s="151">
        <v>11.970000267028809</v>
      </c>
      <c r="AB25" s="152" t="s">
        <v>153</v>
      </c>
      <c r="AC25" s="2">
        <v>23</v>
      </c>
      <c r="AD25" s="151">
        <v>3.7939999103546143</v>
      </c>
      <c r="AE25" s="253" t="s">
        <v>154</v>
      </c>
      <c r="AF25" s="1"/>
    </row>
    <row r="26" spans="1:32" ht="11.25" customHeight="1">
      <c r="A26" s="215">
        <v>24</v>
      </c>
      <c r="B26" s="207">
        <v>3.8469998836517334</v>
      </c>
      <c r="C26" s="207">
        <v>3.4679999351501465</v>
      </c>
      <c r="D26" s="207">
        <v>3.2690000534057617</v>
      </c>
      <c r="E26" s="207">
        <v>2.890000104904175</v>
      </c>
      <c r="F26" s="207">
        <v>2.953000068664551</v>
      </c>
      <c r="G26" s="207">
        <v>3.247999906539917</v>
      </c>
      <c r="H26" s="207">
        <v>4.2779998779296875</v>
      </c>
      <c r="I26" s="207">
        <v>5.709000110626221</v>
      </c>
      <c r="J26" s="207">
        <v>7.349999904632568</v>
      </c>
      <c r="K26" s="207">
        <v>7.980000019073486</v>
      </c>
      <c r="L26" s="207">
        <v>8.819999694824219</v>
      </c>
      <c r="M26" s="207">
        <v>8.149999618530273</v>
      </c>
      <c r="N26" s="207">
        <v>7.960000038146973</v>
      </c>
      <c r="O26" s="207">
        <v>7.570000171661377</v>
      </c>
      <c r="P26" s="207">
        <v>6.603000164031982</v>
      </c>
      <c r="Q26" s="207">
        <v>6.25600004196167</v>
      </c>
      <c r="R26" s="207">
        <v>6.013999938964844</v>
      </c>
      <c r="S26" s="207">
        <v>6.372000217437744</v>
      </c>
      <c r="T26" s="207">
        <v>6.677000045776367</v>
      </c>
      <c r="U26" s="207">
        <v>6.929999828338623</v>
      </c>
      <c r="V26" s="207">
        <v>7.550000190734863</v>
      </c>
      <c r="W26" s="207">
        <v>7.75</v>
      </c>
      <c r="X26" s="207">
        <v>6.929999828338623</v>
      </c>
      <c r="Y26" s="207">
        <v>6.71999979019165</v>
      </c>
      <c r="Z26" s="214">
        <f t="shared" si="0"/>
        <v>6.053916643063228</v>
      </c>
      <c r="AA26" s="151">
        <v>9.84000015258789</v>
      </c>
      <c r="AB26" s="152" t="s">
        <v>155</v>
      </c>
      <c r="AC26" s="2">
        <v>24</v>
      </c>
      <c r="AD26" s="151">
        <v>2.638000011444092</v>
      </c>
      <c r="AE26" s="253" t="s">
        <v>156</v>
      </c>
      <c r="AF26" s="1"/>
    </row>
    <row r="27" spans="1:32" ht="11.25" customHeight="1">
      <c r="A27" s="215">
        <v>25</v>
      </c>
      <c r="B27" s="207">
        <v>6.583000183105469</v>
      </c>
      <c r="C27" s="207">
        <v>1.7020000219345093</v>
      </c>
      <c r="D27" s="207">
        <v>1.6490000486373901</v>
      </c>
      <c r="E27" s="207">
        <v>1.7020000219345093</v>
      </c>
      <c r="F27" s="207">
        <v>1.7230000495910645</v>
      </c>
      <c r="G27" s="207">
        <v>1.4290000200271606</v>
      </c>
      <c r="H27" s="207">
        <v>1.659999966621399</v>
      </c>
      <c r="I27" s="207">
        <v>3.5840001106262207</v>
      </c>
      <c r="J27" s="207">
        <v>3.615999937057495</v>
      </c>
      <c r="K27" s="207">
        <v>5.4039998054504395</v>
      </c>
      <c r="L27" s="207">
        <v>5.172999858856201</v>
      </c>
      <c r="M27" s="207">
        <v>5.951000213623047</v>
      </c>
      <c r="N27" s="207">
        <v>6.381999969482422</v>
      </c>
      <c r="O27" s="207">
        <v>6.361000061035156</v>
      </c>
      <c r="P27" s="207">
        <v>4.539999961853027</v>
      </c>
      <c r="Q27" s="207">
        <v>3.4779999256134033</v>
      </c>
      <c r="R27" s="207">
        <v>2.311000108718872</v>
      </c>
      <c r="S27" s="207">
        <v>1.0920000076293945</v>
      </c>
      <c r="T27" s="207">
        <v>-1.059999942779541</v>
      </c>
      <c r="U27" s="207">
        <v>-1.5640000104904175</v>
      </c>
      <c r="V27" s="207">
        <v>-1.8580000400543213</v>
      </c>
      <c r="W27" s="207">
        <v>-2.068000078201294</v>
      </c>
      <c r="X27" s="207">
        <v>-1.899999976158142</v>
      </c>
      <c r="Y27" s="207">
        <v>-1.9420000314712524</v>
      </c>
      <c r="Z27" s="214">
        <f t="shared" si="0"/>
        <v>2.247833341360092</v>
      </c>
      <c r="AA27" s="151">
        <v>7.099999904632568</v>
      </c>
      <c r="AB27" s="152" t="s">
        <v>157</v>
      </c>
      <c r="AC27" s="2">
        <v>25</v>
      </c>
      <c r="AD27" s="151">
        <v>-2.3929998874664307</v>
      </c>
      <c r="AE27" s="253" t="s">
        <v>158</v>
      </c>
      <c r="AF27" s="1"/>
    </row>
    <row r="28" spans="1:32" ht="11.25" customHeight="1">
      <c r="A28" s="215">
        <v>26</v>
      </c>
      <c r="B28" s="207">
        <v>-1.8270000219345093</v>
      </c>
      <c r="C28" s="207">
        <v>-1.7009999752044678</v>
      </c>
      <c r="D28" s="207">
        <v>-1.5230000019073486</v>
      </c>
      <c r="E28" s="207">
        <v>-2.121000051498413</v>
      </c>
      <c r="F28" s="207">
        <v>-2.131999969482422</v>
      </c>
      <c r="G28" s="207">
        <v>-1.3969999551773071</v>
      </c>
      <c r="H28" s="207">
        <v>0.22100000083446503</v>
      </c>
      <c r="I28" s="207">
        <v>3.753000020980835</v>
      </c>
      <c r="J28" s="207">
        <v>5.941999912261963</v>
      </c>
      <c r="K28" s="207">
        <v>7.300000190734863</v>
      </c>
      <c r="L28" s="207">
        <v>8.270000457763672</v>
      </c>
      <c r="M28" s="207">
        <v>6.572999954223633</v>
      </c>
      <c r="N28" s="207">
        <v>6.329999923706055</v>
      </c>
      <c r="O28" s="207">
        <v>9.260000228881836</v>
      </c>
      <c r="P28" s="207">
        <v>8.829999923706055</v>
      </c>
      <c r="Q28" s="207">
        <v>7.650000095367432</v>
      </c>
      <c r="R28" s="207">
        <v>6.53000020980835</v>
      </c>
      <c r="S28" s="207">
        <v>4.6570000648498535</v>
      </c>
      <c r="T28" s="207">
        <v>2.638000011444092</v>
      </c>
      <c r="U28" s="207">
        <v>0.2840000092983246</v>
      </c>
      <c r="V28" s="207">
        <v>0.4099999964237213</v>
      </c>
      <c r="W28" s="207">
        <v>0.009999999776482582</v>
      </c>
      <c r="X28" s="207">
        <v>-0.1889999955892563</v>
      </c>
      <c r="Y28" s="207">
        <v>-0.9980000257492065</v>
      </c>
      <c r="Z28" s="214">
        <f t="shared" si="0"/>
        <v>2.7820833751466125</v>
      </c>
      <c r="AA28" s="151">
        <v>9.470000267028809</v>
      </c>
      <c r="AB28" s="152" t="s">
        <v>159</v>
      </c>
      <c r="AC28" s="2">
        <v>26</v>
      </c>
      <c r="AD28" s="151">
        <v>-2.634999990463257</v>
      </c>
      <c r="AE28" s="253" t="s">
        <v>160</v>
      </c>
      <c r="AF28" s="1"/>
    </row>
    <row r="29" spans="1:32" ht="11.25" customHeight="1">
      <c r="A29" s="215">
        <v>27</v>
      </c>
      <c r="B29" s="207">
        <v>-0.5460000038146973</v>
      </c>
      <c r="C29" s="207">
        <v>-0.3569999933242798</v>
      </c>
      <c r="D29" s="207">
        <v>-0.9240000247955322</v>
      </c>
      <c r="E29" s="207">
        <v>-1.1449999809265137</v>
      </c>
      <c r="F29" s="207">
        <v>-1.2389999628067017</v>
      </c>
      <c r="G29" s="207">
        <v>-1.0709999799728394</v>
      </c>
      <c r="H29" s="207">
        <v>1.9129999876022339</v>
      </c>
      <c r="I29" s="207">
        <v>6.995999813079834</v>
      </c>
      <c r="J29" s="207">
        <v>9.850000381469727</v>
      </c>
      <c r="K29" s="207">
        <v>11.020000457763672</v>
      </c>
      <c r="L29" s="207">
        <v>12.199999809265137</v>
      </c>
      <c r="M29" s="207">
        <v>12.6899995803833</v>
      </c>
      <c r="N29" s="207">
        <v>11.770000457763672</v>
      </c>
      <c r="O29" s="207">
        <v>12.630000114440918</v>
      </c>
      <c r="P29" s="207">
        <v>13.1899995803833</v>
      </c>
      <c r="Q29" s="207">
        <v>12.550000190734863</v>
      </c>
      <c r="R29" s="207">
        <v>10.130000114440918</v>
      </c>
      <c r="S29" s="207">
        <v>9.039999961853027</v>
      </c>
      <c r="T29" s="207">
        <v>7.670000076293945</v>
      </c>
      <c r="U29" s="207">
        <v>6.89900016784668</v>
      </c>
      <c r="V29" s="207">
        <v>6.508999824523926</v>
      </c>
      <c r="W29" s="207">
        <v>6.961999893188477</v>
      </c>
      <c r="X29" s="207">
        <v>5.519999980926514</v>
      </c>
      <c r="Y29" s="207">
        <v>5.298999786376953</v>
      </c>
      <c r="Z29" s="214">
        <f t="shared" si="0"/>
        <v>6.564833343029022</v>
      </c>
      <c r="AA29" s="151">
        <v>13.489999771118164</v>
      </c>
      <c r="AB29" s="152" t="s">
        <v>161</v>
      </c>
      <c r="AC29" s="2">
        <v>27</v>
      </c>
      <c r="AD29" s="151">
        <v>-1.5019999742507935</v>
      </c>
      <c r="AE29" s="253" t="s">
        <v>41</v>
      </c>
      <c r="AF29" s="1"/>
    </row>
    <row r="30" spans="1:32" ht="11.25" customHeight="1">
      <c r="A30" s="215">
        <v>28</v>
      </c>
      <c r="B30" s="207">
        <v>4.824999809265137</v>
      </c>
      <c r="C30" s="207">
        <v>4.414999961853027</v>
      </c>
      <c r="D30" s="207">
        <v>3.5840001106262207</v>
      </c>
      <c r="E30" s="207">
        <v>3.00600004196167</v>
      </c>
      <c r="F30" s="207">
        <v>5.2779998779296875</v>
      </c>
      <c r="G30" s="207">
        <v>6.025000095367432</v>
      </c>
      <c r="H30" s="207">
        <v>7.130000114440918</v>
      </c>
      <c r="I30" s="207">
        <v>8.069999694824219</v>
      </c>
      <c r="J30" s="207">
        <v>7.389999866485596</v>
      </c>
      <c r="K30" s="207">
        <v>5.9720001220703125</v>
      </c>
      <c r="L30" s="207">
        <v>5.709000110626221</v>
      </c>
      <c r="M30" s="207">
        <v>5.572000026702881</v>
      </c>
      <c r="N30" s="207">
        <v>5.341000080108643</v>
      </c>
      <c r="O30" s="207">
        <v>5.341000080108643</v>
      </c>
      <c r="P30" s="207">
        <v>5.666999816894531</v>
      </c>
      <c r="Q30" s="207">
        <v>5.803999900817871</v>
      </c>
      <c r="R30" s="207">
        <v>5.920000076293945</v>
      </c>
      <c r="S30" s="207">
        <v>6.35099983215332</v>
      </c>
      <c r="T30" s="207">
        <v>6.551000118255615</v>
      </c>
      <c r="U30" s="207">
        <v>6.920000076293945</v>
      </c>
      <c r="V30" s="207">
        <v>7.440000057220459</v>
      </c>
      <c r="W30" s="207">
        <v>7.800000190734863</v>
      </c>
      <c r="X30" s="207">
        <v>8.260000228881836</v>
      </c>
      <c r="Y30" s="207">
        <v>9.0600004196167</v>
      </c>
      <c r="Z30" s="214">
        <f t="shared" si="0"/>
        <v>6.142958362897237</v>
      </c>
      <c r="AA30" s="151">
        <v>9.1899995803833</v>
      </c>
      <c r="AB30" s="152" t="s">
        <v>46</v>
      </c>
      <c r="AC30" s="2">
        <v>28</v>
      </c>
      <c r="AD30" s="151">
        <v>2.743000030517578</v>
      </c>
      <c r="AE30" s="253" t="s">
        <v>162</v>
      </c>
      <c r="AF30" s="1"/>
    </row>
    <row r="31" spans="1:32" ht="11.25" customHeight="1">
      <c r="A31" s="215">
        <v>29</v>
      </c>
      <c r="B31" s="207">
        <v>8.710000038146973</v>
      </c>
      <c r="C31" s="207">
        <v>9.59000015258789</v>
      </c>
      <c r="D31" s="207">
        <v>9.430000305175781</v>
      </c>
      <c r="E31" s="207">
        <v>7.190000057220459</v>
      </c>
      <c r="F31" s="207">
        <v>6.034999847412109</v>
      </c>
      <c r="G31" s="207">
        <v>5.741000175476074</v>
      </c>
      <c r="H31" s="207">
        <v>6.908999919891357</v>
      </c>
      <c r="I31" s="207">
        <v>8.34000015258789</v>
      </c>
      <c r="J31" s="207">
        <v>10.710000038146973</v>
      </c>
      <c r="K31" s="207">
        <v>11.699999809265137</v>
      </c>
      <c r="L31" s="207">
        <v>12.020000457763672</v>
      </c>
      <c r="M31" s="207">
        <v>12.8100004196167</v>
      </c>
      <c r="N31" s="207">
        <v>12.220000267028809</v>
      </c>
      <c r="O31" s="207">
        <v>12.579999923706055</v>
      </c>
      <c r="P31" s="207">
        <v>11.470000267028809</v>
      </c>
      <c r="Q31" s="207">
        <v>9.880000114440918</v>
      </c>
      <c r="R31" s="207">
        <v>8.199999809265137</v>
      </c>
      <c r="S31" s="207">
        <v>7.130000114440918</v>
      </c>
      <c r="T31" s="207">
        <v>6.054999828338623</v>
      </c>
      <c r="U31" s="207">
        <v>4.918000221252441</v>
      </c>
      <c r="V31" s="207">
        <v>4.139999866485596</v>
      </c>
      <c r="W31" s="207">
        <v>3.677999973297119</v>
      </c>
      <c r="X31" s="207">
        <v>3.2990000247955322</v>
      </c>
      <c r="Y31" s="207">
        <v>3.3410000801086426</v>
      </c>
      <c r="Z31" s="214">
        <f t="shared" si="0"/>
        <v>8.170666744311651</v>
      </c>
      <c r="AA31" s="151">
        <v>12.800000190734863</v>
      </c>
      <c r="AB31" s="152" t="s">
        <v>163</v>
      </c>
      <c r="AC31" s="2">
        <v>29</v>
      </c>
      <c r="AD31" s="151">
        <v>3.299999952316284</v>
      </c>
      <c r="AE31" s="253" t="s">
        <v>164</v>
      </c>
      <c r="AF31" s="1"/>
    </row>
    <row r="32" spans="1:32" ht="11.25" customHeight="1">
      <c r="A32" s="215">
        <v>30</v>
      </c>
      <c r="B32" s="207">
        <v>2.7739999294281006</v>
      </c>
      <c r="C32" s="207">
        <v>2.5850000381469727</v>
      </c>
      <c r="D32" s="207">
        <v>2.247999906539917</v>
      </c>
      <c r="E32" s="207">
        <v>1.7339999675750732</v>
      </c>
      <c r="F32" s="207">
        <v>1.6180000305175781</v>
      </c>
      <c r="G32" s="207">
        <v>1.3450000286102295</v>
      </c>
      <c r="H32" s="207">
        <v>3.069000005722046</v>
      </c>
      <c r="I32" s="207">
        <v>5.961999893188477</v>
      </c>
      <c r="J32" s="207">
        <v>7.650000095367432</v>
      </c>
      <c r="K32" s="207">
        <v>9.15999984741211</v>
      </c>
      <c r="L32" s="207">
        <v>9.25</v>
      </c>
      <c r="M32" s="207">
        <v>10.289999961853027</v>
      </c>
      <c r="N32" s="207">
        <v>8.920000076293945</v>
      </c>
      <c r="O32" s="207">
        <v>9.869999885559082</v>
      </c>
      <c r="P32" s="207">
        <v>9.079999923706055</v>
      </c>
      <c r="Q32" s="207">
        <v>8.710000038146973</v>
      </c>
      <c r="R32" s="207">
        <v>7.53000020980835</v>
      </c>
      <c r="S32" s="207">
        <v>4.109000205993652</v>
      </c>
      <c r="T32" s="207">
        <v>2.5</v>
      </c>
      <c r="U32" s="207">
        <v>1.4600000381469727</v>
      </c>
      <c r="V32" s="207">
        <v>0.5249999761581421</v>
      </c>
      <c r="W32" s="207">
        <v>0.4620000123977661</v>
      </c>
      <c r="X32" s="207">
        <v>0.2840000092983246</v>
      </c>
      <c r="Y32" s="207">
        <v>-0.25200000405311584</v>
      </c>
      <c r="Z32" s="214">
        <f t="shared" si="0"/>
        <v>4.620125003159046</v>
      </c>
      <c r="AA32" s="151">
        <v>11.130000114440918</v>
      </c>
      <c r="AB32" s="152" t="s">
        <v>147</v>
      </c>
      <c r="AC32" s="2">
        <v>30</v>
      </c>
      <c r="AD32" s="151">
        <v>-0.2939999997615814</v>
      </c>
      <c r="AE32" s="253" t="s">
        <v>35</v>
      </c>
      <c r="AF32" s="1"/>
    </row>
    <row r="33" spans="1:32" ht="11.25" customHeight="1">
      <c r="A33" s="215">
        <v>31</v>
      </c>
      <c r="B33" s="207">
        <v>-0.27300000190734863</v>
      </c>
      <c r="C33" s="207">
        <v>-0.3889999985694885</v>
      </c>
      <c r="D33" s="207">
        <v>-0.41999998688697815</v>
      </c>
      <c r="E33" s="207">
        <v>-0.5149999856948853</v>
      </c>
      <c r="F33" s="207">
        <v>-0.6620000004768372</v>
      </c>
      <c r="G33" s="207">
        <v>-0.3779999911785126</v>
      </c>
      <c r="H33" s="207">
        <v>3.510999917984009</v>
      </c>
      <c r="I33" s="207">
        <v>7.340000152587891</v>
      </c>
      <c r="J33" s="207">
        <v>8.859999656677246</v>
      </c>
      <c r="K33" s="207">
        <v>10.199999809265137</v>
      </c>
      <c r="L33" s="207">
        <v>11.119999885559082</v>
      </c>
      <c r="M33" s="207">
        <v>12.829999923706055</v>
      </c>
      <c r="N33" s="207">
        <v>8.779999732971191</v>
      </c>
      <c r="O33" s="207">
        <v>7.610000133514404</v>
      </c>
      <c r="P33" s="207">
        <v>7.889999866485596</v>
      </c>
      <c r="Q33" s="207">
        <v>7.920000076293945</v>
      </c>
      <c r="R33" s="207">
        <v>7.340000152587891</v>
      </c>
      <c r="S33" s="207">
        <v>6.360000133514404</v>
      </c>
      <c r="T33" s="207">
        <v>5.65500020980835</v>
      </c>
      <c r="U33" s="207">
        <v>4.160999774932861</v>
      </c>
      <c r="V33" s="207">
        <v>2.7109999656677246</v>
      </c>
      <c r="W33" s="207">
        <v>2.259000062942505</v>
      </c>
      <c r="X33" s="207">
        <v>1.597000002861023</v>
      </c>
      <c r="Y33" s="207">
        <v>1.0609999895095825</v>
      </c>
      <c r="Z33" s="214">
        <f t="shared" si="0"/>
        <v>4.7736666450897856</v>
      </c>
      <c r="AA33" s="151">
        <v>13.260000228881836</v>
      </c>
      <c r="AB33" s="152" t="s">
        <v>165</v>
      </c>
      <c r="AC33" s="2">
        <v>31</v>
      </c>
      <c r="AD33" s="151">
        <v>-0.8820000290870667</v>
      </c>
      <c r="AE33" s="253" t="s">
        <v>166</v>
      </c>
      <c r="AF33" s="1"/>
    </row>
    <row r="34" spans="1:32" ht="15" customHeight="1">
      <c r="A34" s="216" t="s">
        <v>65</v>
      </c>
      <c r="B34" s="217">
        <f aca="true" t="shared" si="1" ref="B34:Q34">AVERAGE(B3:B33)</f>
        <v>1.7247742039542044</v>
      </c>
      <c r="C34" s="217">
        <f t="shared" si="1"/>
        <v>1.4703548348719073</v>
      </c>
      <c r="D34" s="217">
        <f t="shared" si="1"/>
        <v>1.353161298459576</v>
      </c>
      <c r="E34" s="217">
        <f t="shared" si="1"/>
        <v>1.0601613262007314</v>
      </c>
      <c r="F34" s="217">
        <f t="shared" si="1"/>
        <v>1.0863870882218885</v>
      </c>
      <c r="G34" s="217">
        <f t="shared" si="1"/>
        <v>1.0780322436363465</v>
      </c>
      <c r="H34" s="217">
        <f t="shared" si="1"/>
        <v>2.304870928968153</v>
      </c>
      <c r="I34" s="217">
        <f t="shared" si="1"/>
        <v>4.848741924570453</v>
      </c>
      <c r="J34" s="217">
        <f t="shared" si="1"/>
        <v>6.427064491856482</v>
      </c>
      <c r="K34" s="217">
        <f t="shared" si="1"/>
        <v>7.279483883611618</v>
      </c>
      <c r="L34" s="217">
        <f t="shared" si="1"/>
        <v>7.609290347945306</v>
      </c>
      <c r="M34" s="217">
        <f t="shared" si="1"/>
        <v>7.901258053318147</v>
      </c>
      <c r="N34" s="217">
        <f t="shared" si="1"/>
        <v>7.5986129723248945</v>
      </c>
      <c r="O34" s="217">
        <f t="shared" si="1"/>
        <v>7.535774202116074</v>
      </c>
      <c r="P34" s="217">
        <f t="shared" si="1"/>
        <v>6.797225806862116</v>
      </c>
      <c r="Q34" s="217">
        <f t="shared" si="1"/>
        <v>6.11996776736792</v>
      </c>
      <c r="R34" s="217">
        <f>AVERAGE(R3:R33)</f>
        <v>5.291128997600848</v>
      </c>
      <c r="S34" s="217">
        <f aca="true" t="shared" si="2" ref="S34:Y34">AVERAGE(S3:S33)</f>
        <v>4.086709664233269</v>
      </c>
      <c r="T34" s="217">
        <f t="shared" si="2"/>
        <v>3.0865806379625873</v>
      </c>
      <c r="U34" s="217">
        <f t="shared" si="2"/>
        <v>2.5467096757023566</v>
      </c>
      <c r="V34" s="217">
        <f t="shared" si="2"/>
        <v>2.301096789779202</v>
      </c>
      <c r="W34" s="217">
        <f t="shared" si="2"/>
        <v>2.1976451655669558</v>
      </c>
      <c r="X34" s="217">
        <f t="shared" si="2"/>
        <v>1.943064529148321</v>
      </c>
      <c r="Y34" s="217">
        <f t="shared" si="2"/>
        <v>1.868129053844079</v>
      </c>
      <c r="Z34" s="217">
        <f>AVERAGE(B3:Y33)</f>
        <v>3.9798427453384764</v>
      </c>
      <c r="AA34" s="218">
        <f>(AVERAGE(最高))</f>
        <v>9.396096750613182</v>
      </c>
      <c r="AB34" s="219"/>
      <c r="AC34" s="220"/>
      <c r="AD34" s="218">
        <f>(AVERAGE(最低))</f>
        <v>-0.7999032179434453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3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19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16.299999237060547</v>
      </c>
      <c r="C46" s="3">
        <v>18</v>
      </c>
      <c r="D46" s="159" t="s">
        <v>145</v>
      </c>
      <c r="E46" s="197"/>
      <c r="F46" s="156"/>
      <c r="G46" s="157">
        <f>MIN(最低)</f>
        <v>-6.2170000076293945</v>
      </c>
      <c r="H46" s="3">
        <v>7</v>
      </c>
      <c r="I46" s="255" t="s">
        <v>130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1.0499999523162842</v>
      </c>
      <c r="C3" s="207">
        <v>0.5569999814033508</v>
      </c>
      <c r="D3" s="207">
        <v>0.4099999964237213</v>
      </c>
      <c r="E3" s="207">
        <v>0.07400000095367432</v>
      </c>
      <c r="F3" s="207">
        <v>-0.20999999344348907</v>
      </c>
      <c r="G3" s="207">
        <v>1.4709999561309814</v>
      </c>
      <c r="H3" s="207">
        <v>4.192999839782715</v>
      </c>
      <c r="I3" s="207">
        <v>7.46999979019165</v>
      </c>
      <c r="J3" s="207">
        <v>8.210000038146973</v>
      </c>
      <c r="K3" s="207">
        <v>10.279999732971191</v>
      </c>
      <c r="L3" s="207">
        <v>10.140000343322754</v>
      </c>
      <c r="M3" s="207">
        <v>11.020000457763672</v>
      </c>
      <c r="N3" s="207">
        <v>8.579999923706055</v>
      </c>
      <c r="O3" s="207">
        <v>8.9399995803833</v>
      </c>
      <c r="P3" s="207">
        <v>8.170000076293945</v>
      </c>
      <c r="Q3" s="207">
        <v>7.099999904632568</v>
      </c>
      <c r="R3" s="207">
        <v>6.517000198364258</v>
      </c>
      <c r="S3" s="207">
        <v>4.2769999504089355</v>
      </c>
      <c r="T3" s="207">
        <v>2.562999963760376</v>
      </c>
      <c r="U3" s="207">
        <v>1.7120000123977661</v>
      </c>
      <c r="V3" s="207">
        <v>1.8279999494552612</v>
      </c>
      <c r="W3" s="207">
        <v>3.499000072479248</v>
      </c>
      <c r="X3" s="207">
        <v>3.76200008392334</v>
      </c>
      <c r="Y3" s="207">
        <v>3.8359999656677246</v>
      </c>
      <c r="Z3" s="214">
        <f aca="true" t="shared" si="0" ref="Z3:Z32">AVERAGE(B3:Y3)</f>
        <v>4.810374990726511</v>
      </c>
      <c r="AA3" s="151">
        <v>12.180000305175781</v>
      </c>
      <c r="AB3" s="152" t="s">
        <v>167</v>
      </c>
      <c r="AC3" s="2">
        <v>1</v>
      </c>
      <c r="AD3" s="151">
        <v>-0.4519999921321869</v>
      </c>
      <c r="AE3" s="253" t="s">
        <v>168</v>
      </c>
      <c r="AF3" s="1"/>
    </row>
    <row r="4" spans="1:32" ht="11.25" customHeight="1">
      <c r="A4" s="215">
        <v>2</v>
      </c>
      <c r="B4" s="207">
        <v>3.940999984741211</v>
      </c>
      <c r="C4" s="207">
        <v>3.2679998874664307</v>
      </c>
      <c r="D4" s="207">
        <v>2.99399995803833</v>
      </c>
      <c r="E4" s="207">
        <v>3.005000114440918</v>
      </c>
      <c r="F4" s="207">
        <v>2.9519999027252197</v>
      </c>
      <c r="G4" s="207">
        <v>4.215000152587891</v>
      </c>
      <c r="H4" s="207">
        <v>4.793000221252441</v>
      </c>
      <c r="I4" s="207">
        <v>6.245999813079834</v>
      </c>
      <c r="J4" s="207">
        <v>5.993000030517578</v>
      </c>
      <c r="K4" s="207">
        <v>6.929999828338623</v>
      </c>
      <c r="L4" s="207">
        <v>7.150000095367432</v>
      </c>
      <c r="M4" s="207">
        <v>7.46999979019165</v>
      </c>
      <c r="N4" s="207">
        <v>7.710000038146973</v>
      </c>
      <c r="O4" s="207">
        <v>8.270000457763672</v>
      </c>
      <c r="P4" s="207">
        <v>8.960000038146973</v>
      </c>
      <c r="Q4" s="207">
        <v>8.859999656677246</v>
      </c>
      <c r="R4" s="207">
        <v>8.609999656677246</v>
      </c>
      <c r="S4" s="208">
        <v>7.769999980926514</v>
      </c>
      <c r="T4" s="207">
        <v>6.876999855041504</v>
      </c>
      <c r="U4" s="207">
        <v>6.65500020980835</v>
      </c>
      <c r="V4" s="207">
        <v>7.78000020980835</v>
      </c>
      <c r="W4" s="207">
        <v>7.420000076293945</v>
      </c>
      <c r="X4" s="207">
        <v>7.590000152587891</v>
      </c>
      <c r="Y4" s="207">
        <v>7.519999980926514</v>
      </c>
      <c r="Z4" s="214">
        <f t="shared" si="0"/>
        <v>6.374125003814697</v>
      </c>
      <c r="AA4" s="151">
        <v>9.260000228881836</v>
      </c>
      <c r="AB4" s="152" t="s">
        <v>169</v>
      </c>
      <c r="AC4" s="2">
        <v>2</v>
      </c>
      <c r="AD4" s="151">
        <v>2.7109999656677246</v>
      </c>
      <c r="AE4" s="253" t="s">
        <v>170</v>
      </c>
      <c r="AF4" s="1"/>
    </row>
    <row r="5" spans="1:32" ht="11.25" customHeight="1">
      <c r="A5" s="215">
        <v>3</v>
      </c>
      <c r="B5" s="207">
        <v>8.199999809265137</v>
      </c>
      <c r="C5" s="207">
        <v>7.420000076293945</v>
      </c>
      <c r="D5" s="207">
        <v>7.489999771118164</v>
      </c>
      <c r="E5" s="207">
        <v>7.949999809265137</v>
      </c>
      <c r="F5" s="207">
        <v>6.992000102996826</v>
      </c>
      <c r="G5" s="207">
        <v>7.840000152587891</v>
      </c>
      <c r="H5" s="207">
        <v>10.300000190734863</v>
      </c>
      <c r="I5" s="207">
        <v>11.90999984741211</v>
      </c>
      <c r="J5" s="207">
        <v>14.069999694824219</v>
      </c>
      <c r="K5" s="207">
        <v>15.4399995803833</v>
      </c>
      <c r="L5" s="207">
        <v>16.860000610351562</v>
      </c>
      <c r="M5" s="207">
        <v>17.510000228881836</v>
      </c>
      <c r="N5" s="207">
        <v>14.229999542236328</v>
      </c>
      <c r="O5" s="207">
        <v>14.199999809265137</v>
      </c>
      <c r="P5" s="207">
        <v>14.140000343322754</v>
      </c>
      <c r="Q5" s="207">
        <v>13.600000381469727</v>
      </c>
      <c r="R5" s="207">
        <v>12.399999618530273</v>
      </c>
      <c r="S5" s="207">
        <v>11.460000038146973</v>
      </c>
      <c r="T5" s="207">
        <v>10.260000228881836</v>
      </c>
      <c r="U5" s="207">
        <v>8.9399995803833</v>
      </c>
      <c r="V5" s="207">
        <v>8.8100004196167</v>
      </c>
      <c r="W5" s="207">
        <v>7.440000057220459</v>
      </c>
      <c r="X5" s="207">
        <v>6.125999927520752</v>
      </c>
      <c r="Y5" s="207">
        <v>4.64300012588501</v>
      </c>
      <c r="Z5" s="214">
        <f t="shared" si="0"/>
        <v>10.75962499777476</v>
      </c>
      <c r="AA5" s="151">
        <v>18.59000015258789</v>
      </c>
      <c r="AB5" s="152" t="s">
        <v>171</v>
      </c>
      <c r="AC5" s="2">
        <v>3</v>
      </c>
      <c r="AD5" s="151">
        <v>4.623000144958496</v>
      </c>
      <c r="AE5" s="253" t="s">
        <v>172</v>
      </c>
      <c r="AF5" s="1"/>
    </row>
    <row r="6" spans="1:32" ht="11.25" customHeight="1">
      <c r="A6" s="215">
        <v>4</v>
      </c>
      <c r="B6" s="207">
        <v>4.10699987411499</v>
      </c>
      <c r="C6" s="207">
        <v>3.8239998817443848</v>
      </c>
      <c r="D6" s="207">
        <v>3.0460000038146973</v>
      </c>
      <c r="E6" s="207">
        <v>2.2260000705718994</v>
      </c>
      <c r="F6" s="207">
        <v>2.384000062942505</v>
      </c>
      <c r="G6" s="207">
        <v>2.2269999980926514</v>
      </c>
      <c r="H6" s="207">
        <v>1.3860000371932983</v>
      </c>
      <c r="I6" s="207">
        <v>1.6490000486373901</v>
      </c>
      <c r="J6" s="207">
        <v>2.247999906539917</v>
      </c>
      <c r="K6" s="207">
        <v>3.015000104904175</v>
      </c>
      <c r="L6" s="207">
        <v>4.004000186920166</v>
      </c>
      <c r="M6" s="207">
        <v>6.328000068664551</v>
      </c>
      <c r="N6" s="207">
        <v>6.14900016784668</v>
      </c>
      <c r="O6" s="207">
        <v>5.190999984741211</v>
      </c>
      <c r="P6" s="207">
        <v>4.927999973297119</v>
      </c>
      <c r="Q6" s="207">
        <v>4.73799991607666</v>
      </c>
      <c r="R6" s="207">
        <v>4.2129998207092285</v>
      </c>
      <c r="S6" s="207">
        <v>3.4030001163482666</v>
      </c>
      <c r="T6" s="207">
        <v>2.99399995803833</v>
      </c>
      <c r="U6" s="207">
        <v>2.8459999561309814</v>
      </c>
      <c r="V6" s="207">
        <v>2.299999952316284</v>
      </c>
      <c r="W6" s="207">
        <v>0.10499999672174454</v>
      </c>
      <c r="X6" s="207">
        <v>-0.4090000092983246</v>
      </c>
      <c r="Y6" s="207">
        <v>-0.8920000195503235</v>
      </c>
      <c r="Z6" s="214">
        <f t="shared" si="0"/>
        <v>3.00041666906327</v>
      </c>
      <c r="AA6" s="151">
        <v>7.570000171661377</v>
      </c>
      <c r="AB6" s="152" t="s">
        <v>173</v>
      </c>
      <c r="AC6" s="2">
        <v>4</v>
      </c>
      <c r="AD6" s="151">
        <v>-0.9549999833106995</v>
      </c>
      <c r="AE6" s="253" t="s">
        <v>24</v>
      </c>
      <c r="AF6" s="1"/>
    </row>
    <row r="7" spans="1:32" ht="11.25" customHeight="1">
      <c r="A7" s="215">
        <v>5</v>
      </c>
      <c r="B7" s="207">
        <v>-0.5879999995231628</v>
      </c>
      <c r="C7" s="207">
        <v>-0.7870000004768372</v>
      </c>
      <c r="D7" s="207">
        <v>-0.5139999985694885</v>
      </c>
      <c r="E7" s="207">
        <v>-0.8399999737739563</v>
      </c>
      <c r="F7" s="207">
        <v>-0.7770000100135803</v>
      </c>
      <c r="G7" s="207">
        <v>0.4309999942779541</v>
      </c>
      <c r="H7" s="207">
        <v>3.4040000438690186</v>
      </c>
      <c r="I7" s="207">
        <v>5.571000099182129</v>
      </c>
      <c r="J7" s="207">
        <v>7.71999979019165</v>
      </c>
      <c r="K7" s="207">
        <v>9.449999809265137</v>
      </c>
      <c r="L7" s="207">
        <v>10.649999618530273</v>
      </c>
      <c r="M7" s="207">
        <v>10.9399995803833</v>
      </c>
      <c r="N7" s="207">
        <v>12.369999885559082</v>
      </c>
      <c r="O7" s="207">
        <v>12.960000038146973</v>
      </c>
      <c r="P7" s="207">
        <v>13.550000190734863</v>
      </c>
      <c r="Q7" s="207">
        <v>12.930000305175781</v>
      </c>
      <c r="R7" s="207">
        <v>10.760000228881836</v>
      </c>
      <c r="S7" s="207">
        <v>8.949999809265137</v>
      </c>
      <c r="T7" s="207">
        <v>7.329999923706055</v>
      </c>
      <c r="U7" s="207">
        <v>7.260000228881836</v>
      </c>
      <c r="V7" s="207">
        <v>7.010000228881836</v>
      </c>
      <c r="W7" s="207">
        <v>6.632999897003174</v>
      </c>
      <c r="X7" s="207">
        <v>6.781000137329102</v>
      </c>
      <c r="Y7" s="207">
        <v>6.980000019073486</v>
      </c>
      <c r="Z7" s="214">
        <f t="shared" si="0"/>
        <v>6.5905833269159</v>
      </c>
      <c r="AA7" s="151">
        <v>14.399999618530273</v>
      </c>
      <c r="AB7" s="152" t="s">
        <v>55</v>
      </c>
      <c r="AC7" s="2">
        <v>5</v>
      </c>
      <c r="AD7" s="151">
        <v>-1.1759999990463257</v>
      </c>
      <c r="AE7" s="253" t="s">
        <v>174</v>
      </c>
      <c r="AF7" s="1"/>
    </row>
    <row r="8" spans="1:32" ht="11.25" customHeight="1">
      <c r="A8" s="215">
        <v>6</v>
      </c>
      <c r="B8" s="207">
        <v>6.623000144958496</v>
      </c>
      <c r="C8" s="207">
        <v>6.264999866485596</v>
      </c>
      <c r="D8" s="207">
        <v>6.307000160217285</v>
      </c>
      <c r="E8" s="207">
        <v>9.210000038146973</v>
      </c>
      <c r="F8" s="207">
        <v>9.800000190734863</v>
      </c>
      <c r="G8" s="207">
        <v>10.550000190734863</v>
      </c>
      <c r="H8" s="207">
        <v>12.970000267028809</v>
      </c>
      <c r="I8" s="207">
        <v>15.979999542236328</v>
      </c>
      <c r="J8" s="207">
        <v>18.440000534057617</v>
      </c>
      <c r="K8" s="207">
        <v>20.670000076293945</v>
      </c>
      <c r="L8" s="207">
        <v>22.780000686645508</v>
      </c>
      <c r="M8" s="207">
        <v>23.75</v>
      </c>
      <c r="N8" s="207">
        <v>25.399999618530273</v>
      </c>
      <c r="O8" s="207">
        <v>25.530000686645508</v>
      </c>
      <c r="P8" s="207">
        <v>24.18000030517578</v>
      </c>
      <c r="Q8" s="207">
        <v>22.68000030517578</v>
      </c>
      <c r="R8" s="207">
        <v>19.079999923706055</v>
      </c>
      <c r="S8" s="207">
        <v>16.93000030517578</v>
      </c>
      <c r="T8" s="207">
        <v>15.050000190734863</v>
      </c>
      <c r="U8" s="207">
        <v>14.800000190734863</v>
      </c>
      <c r="V8" s="207">
        <v>14.699999809265137</v>
      </c>
      <c r="W8" s="207">
        <v>13.289999961853027</v>
      </c>
      <c r="X8" s="207">
        <v>13.529999732971191</v>
      </c>
      <c r="Y8" s="207">
        <v>12.800000190734863</v>
      </c>
      <c r="Z8" s="214">
        <f t="shared" si="0"/>
        <v>15.888125121593475</v>
      </c>
      <c r="AA8" s="151">
        <v>26.34000015258789</v>
      </c>
      <c r="AB8" s="152" t="s">
        <v>175</v>
      </c>
      <c r="AC8" s="2">
        <v>6</v>
      </c>
      <c r="AD8" s="151">
        <v>5.843999862670898</v>
      </c>
      <c r="AE8" s="253" t="s">
        <v>176</v>
      </c>
      <c r="AF8" s="1"/>
    </row>
    <row r="9" spans="1:32" ht="11.25" customHeight="1">
      <c r="A9" s="215">
        <v>7</v>
      </c>
      <c r="B9" s="207">
        <v>12</v>
      </c>
      <c r="C9" s="207">
        <v>12.4399995803833</v>
      </c>
      <c r="D9" s="207">
        <v>11.960000038146973</v>
      </c>
      <c r="E9" s="207">
        <v>12.229999542236328</v>
      </c>
      <c r="F9" s="207">
        <v>11.829999923706055</v>
      </c>
      <c r="G9" s="207">
        <v>12.220000267028809</v>
      </c>
      <c r="H9" s="207">
        <v>14.15999984741211</v>
      </c>
      <c r="I9" s="207">
        <v>15.800000190734863</v>
      </c>
      <c r="J9" s="207">
        <v>16.6299991607666</v>
      </c>
      <c r="K9" s="207">
        <v>16.709999084472656</v>
      </c>
      <c r="L9" s="207">
        <v>19.030000686645508</v>
      </c>
      <c r="M9" s="207">
        <v>20.389999389648438</v>
      </c>
      <c r="N9" s="207">
        <v>21.489999771118164</v>
      </c>
      <c r="O9" s="207">
        <v>22.040000915527344</v>
      </c>
      <c r="P9" s="207">
        <v>22.610000610351562</v>
      </c>
      <c r="Q9" s="207">
        <v>20.979999542236328</v>
      </c>
      <c r="R9" s="207">
        <v>19.8799991607666</v>
      </c>
      <c r="S9" s="207">
        <v>17.889999389648438</v>
      </c>
      <c r="T9" s="207">
        <v>16.56999969482422</v>
      </c>
      <c r="U9" s="207">
        <v>15.869999885559082</v>
      </c>
      <c r="V9" s="207">
        <v>15.0600004196167</v>
      </c>
      <c r="W9" s="207">
        <v>15.470000267028809</v>
      </c>
      <c r="X9" s="207">
        <v>15.520000457763672</v>
      </c>
      <c r="Y9" s="207">
        <v>15.65999984741211</v>
      </c>
      <c r="Z9" s="214">
        <f t="shared" si="0"/>
        <v>16.43499990304311</v>
      </c>
      <c r="AA9" s="151">
        <v>23.329999923706055</v>
      </c>
      <c r="AB9" s="152" t="s">
        <v>177</v>
      </c>
      <c r="AC9" s="2">
        <v>7</v>
      </c>
      <c r="AD9" s="151">
        <v>11.460000038146973</v>
      </c>
      <c r="AE9" s="253" t="s">
        <v>178</v>
      </c>
      <c r="AF9" s="1"/>
    </row>
    <row r="10" spans="1:32" ht="11.25" customHeight="1">
      <c r="A10" s="215">
        <v>8</v>
      </c>
      <c r="B10" s="207">
        <v>14.979999542236328</v>
      </c>
      <c r="C10" s="207">
        <v>14.4399995803833</v>
      </c>
      <c r="D10" s="207">
        <v>12.020000457763672</v>
      </c>
      <c r="E10" s="207">
        <v>11.970000267028809</v>
      </c>
      <c r="F10" s="207">
        <v>13.680000305175781</v>
      </c>
      <c r="G10" s="207">
        <v>13.829999923706055</v>
      </c>
      <c r="H10" s="207">
        <v>14.979999542236328</v>
      </c>
      <c r="I10" s="207">
        <v>16.81999969482422</v>
      </c>
      <c r="J10" s="207">
        <v>18.530000686645508</v>
      </c>
      <c r="K10" s="207">
        <v>18.989999771118164</v>
      </c>
      <c r="L10" s="207">
        <v>19.600000381469727</v>
      </c>
      <c r="M10" s="207">
        <v>20.18000030517578</v>
      </c>
      <c r="N10" s="207">
        <v>19.84000015258789</v>
      </c>
      <c r="O10" s="207">
        <v>18.989999771118164</v>
      </c>
      <c r="P10" s="207">
        <v>17.420000076293945</v>
      </c>
      <c r="Q10" s="207">
        <v>15.65999984741211</v>
      </c>
      <c r="R10" s="207">
        <v>13.979999542236328</v>
      </c>
      <c r="S10" s="207">
        <v>12.5</v>
      </c>
      <c r="T10" s="207">
        <v>11.569999694824219</v>
      </c>
      <c r="U10" s="207">
        <v>9.319999694824219</v>
      </c>
      <c r="V10" s="207">
        <v>8.739999771118164</v>
      </c>
      <c r="W10" s="207">
        <v>6.763999938964844</v>
      </c>
      <c r="X10" s="207">
        <v>7.760000228881836</v>
      </c>
      <c r="Y10" s="207">
        <v>7.170000076293945</v>
      </c>
      <c r="Z10" s="214">
        <f t="shared" si="0"/>
        <v>14.155583302179972</v>
      </c>
      <c r="AA10" s="151">
        <v>20.940000534057617</v>
      </c>
      <c r="AB10" s="152" t="s">
        <v>138</v>
      </c>
      <c r="AC10" s="2">
        <v>8</v>
      </c>
      <c r="AD10" s="151">
        <v>6.605999946594238</v>
      </c>
      <c r="AE10" s="253" t="s">
        <v>179</v>
      </c>
      <c r="AF10" s="1"/>
    </row>
    <row r="11" spans="1:32" ht="11.25" customHeight="1">
      <c r="A11" s="215">
        <v>9</v>
      </c>
      <c r="B11" s="207">
        <v>6.605999946594238</v>
      </c>
      <c r="C11" s="207">
        <v>6.565000057220459</v>
      </c>
      <c r="D11" s="207">
        <v>6.176000118255615</v>
      </c>
      <c r="E11" s="207">
        <v>6.229000091552734</v>
      </c>
      <c r="F11" s="207">
        <v>6.355000019073486</v>
      </c>
      <c r="G11" s="207">
        <v>6.913000106811523</v>
      </c>
      <c r="H11" s="207">
        <v>8.130000114440918</v>
      </c>
      <c r="I11" s="207">
        <v>9.489999771118164</v>
      </c>
      <c r="J11" s="207">
        <v>12.220000267028809</v>
      </c>
      <c r="K11" s="207">
        <v>12.229999542236328</v>
      </c>
      <c r="L11" s="207">
        <v>12.729999542236328</v>
      </c>
      <c r="M11" s="207">
        <v>12.079999923706055</v>
      </c>
      <c r="N11" s="207">
        <v>10.510000228881836</v>
      </c>
      <c r="O11" s="207">
        <v>11.800000190734863</v>
      </c>
      <c r="P11" s="207">
        <v>9.600000381469727</v>
      </c>
      <c r="Q11" s="207">
        <v>8.149999618530273</v>
      </c>
      <c r="R11" s="207">
        <v>7.829999923706055</v>
      </c>
      <c r="S11" s="207">
        <v>6.763999938964844</v>
      </c>
      <c r="T11" s="207">
        <v>5.2820000648498535</v>
      </c>
      <c r="U11" s="207">
        <v>5.88100004196167</v>
      </c>
      <c r="V11" s="207">
        <v>7.099999904632568</v>
      </c>
      <c r="W11" s="207">
        <v>7.550000190734863</v>
      </c>
      <c r="X11" s="207">
        <v>7.789999961853027</v>
      </c>
      <c r="Y11" s="207">
        <v>7.710000038146973</v>
      </c>
      <c r="Z11" s="214">
        <f t="shared" si="0"/>
        <v>8.403791666030884</v>
      </c>
      <c r="AA11" s="151">
        <v>14.270000457763672</v>
      </c>
      <c r="AB11" s="152" t="s">
        <v>142</v>
      </c>
      <c r="AC11" s="2">
        <v>9</v>
      </c>
      <c r="AD11" s="151">
        <v>5.124000072479248</v>
      </c>
      <c r="AE11" s="253" t="s">
        <v>180</v>
      </c>
      <c r="AF11" s="1"/>
    </row>
    <row r="12" spans="1:32" ht="11.25" customHeight="1">
      <c r="A12" s="223">
        <v>10</v>
      </c>
      <c r="B12" s="209">
        <v>7.960000038146973</v>
      </c>
      <c r="C12" s="209">
        <v>7.739999771118164</v>
      </c>
      <c r="D12" s="209">
        <v>7.909999847412109</v>
      </c>
      <c r="E12" s="209">
        <v>7.949999809265137</v>
      </c>
      <c r="F12" s="209">
        <v>7.869999885559082</v>
      </c>
      <c r="G12" s="209">
        <v>8.609999656677246</v>
      </c>
      <c r="H12" s="209">
        <v>9.25</v>
      </c>
      <c r="I12" s="209">
        <v>10.220000267028809</v>
      </c>
      <c r="J12" s="209">
        <v>12.25</v>
      </c>
      <c r="K12" s="209">
        <v>12.6899995803833</v>
      </c>
      <c r="L12" s="209">
        <v>13.630000114440918</v>
      </c>
      <c r="M12" s="209">
        <v>15.25</v>
      </c>
      <c r="N12" s="209">
        <v>18.09000015258789</v>
      </c>
      <c r="O12" s="209">
        <v>19.040000915527344</v>
      </c>
      <c r="P12" s="209">
        <v>19</v>
      </c>
      <c r="Q12" s="209">
        <v>18.8700008392334</v>
      </c>
      <c r="R12" s="209">
        <v>18.219999313354492</v>
      </c>
      <c r="S12" s="209">
        <v>16.239999771118164</v>
      </c>
      <c r="T12" s="209">
        <v>15.869999885559082</v>
      </c>
      <c r="U12" s="209">
        <v>15.5600004196167</v>
      </c>
      <c r="V12" s="209">
        <v>15.739999771118164</v>
      </c>
      <c r="W12" s="209">
        <v>15.569999694824219</v>
      </c>
      <c r="X12" s="209">
        <v>15.470000267028809</v>
      </c>
      <c r="Y12" s="209">
        <v>15.329999923706055</v>
      </c>
      <c r="Z12" s="224">
        <f t="shared" si="0"/>
        <v>13.513749996821085</v>
      </c>
      <c r="AA12" s="157">
        <v>19.93000030517578</v>
      </c>
      <c r="AB12" s="210" t="s">
        <v>181</v>
      </c>
      <c r="AC12" s="211">
        <v>10</v>
      </c>
      <c r="AD12" s="157">
        <v>7.590000152587891</v>
      </c>
      <c r="AE12" s="254" t="s">
        <v>182</v>
      </c>
      <c r="AF12" s="1"/>
    </row>
    <row r="13" spans="1:32" ht="11.25" customHeight="1">
      <c r="A13" s="215">
        <v>11</v>
      </c>
      <c r="B13" s="207">
        <v>14.5600004196167</v>
      </c>
      <c r="C13" s="207">
        <v>14.75</v>
      </c>
      <c r="D13" s="207">
        <v>14.989999771118164</v>
      </c>
      <c r="E13" s="207">
        <v>13.670000076293945</v>
      </c>
      <c r="F13" s="207">
        <v>13.170000076293945</v>
      </c>
      <c r="G13" s="207">
        <v>13.899999618530273</v>
      </c>
      <c r="H13" s="207">
        <v>13.899999618530273</v>
      </c>
      <c r="I13" s="207">
        <v>12.609999656677246</v>
      </c>
      <c r="J13" s="207">
        <v>11.5</v>
      </c>
      <c r="K13" s="207">
        <v>10.079999923706055</v>
      </c>
      <c r="L13" s="207">
        <v>10.710000038146973</v>
      </c>
      <c r="M13" s="207">
        <v>9.5</v>
      </c>
      <c r="N13" s="207">
        <v>6.480000019073486</v>
      </c>
      <c r="O13" s="207">
        <v>5.776000022888184</v>
      </c>
      <c r="P13" s="207">
        <v>5.953999996185303</v>
      </c>
      <c r="Q13" s="207">
        <v>5.576000213623047</v>
      </c>
      <c r="R13" s="207">
        <v>5.34499979019165</v>
      </c>
      <c r="S13" s="207">
        <v>4.934999942779541</v>
      </c>
      <c r="T13" s="207">
        <v>5.008999824523926</v>
      </c>
      <c r="U13" s="207">
        <v>4.63100004196167</v>
      </c>
      <c r="V13" s="207">
        <v>4.283999919891357</v>
      </c>
      <c r="W13" s="207">
        <v>4.116000175476074</v>
      </c>
      <c r="X13" s="207">
        <v>4.043000221252441</v>
      </c>
      <c r="Y13" s="207">
        <v>4.126999855041504</v>
      </c>
      <c r="Z13" s="214">
        <f t="shared" si="0"/>
        <v>8.90066663424174</v>
      </c>
      <c r="AA13" s="151">
        <v>15.380000114440918</v>
      </c>
      <c r="AB13" s="152" t="s">
        <v>87</v>
      </c>
      <c r="AC13" s="2">
        <v>11</v>
      </c>
      <c r="AD13" s="151">
        <v>3.947999954223633</v>
      </c>
      <c r="AE13" s="253" t="s">
        <v>183</v>
      </c>
      <c r="AF13" s="1"/>
    </row>
    <row r="14" spans="1:32" ht="11.25" customHeight="1">
      <c r="A14" s="215">
        <v>12</v>
      </c>
      <c r="B14" s="207">
        <v>3.7070000171661377</v>
      </c>
      <c r="C14" s="207">
        <v>3.759000062942505</v>
      </c>
      <c r="D14" s="207">
        <v>3.7799999713897705</v>
      </c>
      <c r="E14" s="207">
        <v>3.5179998874664307</v>
      </c>
      <c r="F14" s="207">
        <v>3.884999990463257</v>
      </c>
      <c r="G14" s="207">
        <v>3.686000108718872</v>
      </c>
      <c r="H14" s="207">
        <v>3.927999973297119</v>
      </c>
      <c r="I14" s="207">
        <v>4.243000030517578</v>
      </c>
      <c r="J14" s="207">
        <v>4.704999923706055</v>
      </c>
      <c r="K14" s="207">
        <v>5.546000003814697</v>
      </c>
      <c r="L14" s="207">
        <v>6.019999980926514</v>
      </c>
      <c r="M14" s="207">
        <v>5.736000061035156</v>
      </c>
      <c r="N14" s="207">
        <v>5.9039998054504395</v>
      </c>
      <c r="O14" s="207">
        <v>5.619999885559082</v>
      </c>
      <c r="P14" s="207">
        <v>5.2210001945495605</v>
      </c>
      <c r="Q14" s="207">
        <v>4.1479997634887695</v>
      </c>
      <c r="R14" s="207">
        <v>3.496999979019165</v>
      </c>
      <c r="S14" s="207">
        <v>3.1500000953674316</v>
      </c>
      <c r="T14" s="207">
        <v>3.0869998931884766</v>
      </c>
      <c r="U14" s="207">
        <v>3.2339999675750732</v>
      </c>
      <c r="V14" s="207">
        <v>3.3610000610351562</v>
      </c>
      <c r="W14" s="207">
        <v>3.7179999351501465</v>
      </c>
      <c r="X14" s="207">
        <v>4.127999782562256</v>
      </c>
      <c r="Y14" s="207">
        <v>4.538000106811523</v>
      </c>
      <c r="Z14" s="214">
        <f t="shared" si="0"/>
        <v>4.254958311716716</v>
      </c>
      <c r="AA14" s="151">
        <v>6.578000068664551</v>
      </c>
      <c r="AB14" s="152" t="s">
        <v>78</v>
      </c>
      <c r="AC14" s="2">
        <v>12</v>
      </c>
      <c r="AD14" s="151">
        <v>2.888000011444092</v>
      </c>
      <c r="AE14" s="253" t="s">
        <v>184</v>
      </c>
      <c r="AF14" s="1"/>
    </row>
    <row r="15" spans="1:32" ht="11.25" customHeight="1">
      <c r="A15" s="215">
        <v>13</v>
      </c>
      <c r="B15" s="207">
        <v>5.064000129699707</v>
      </c>
      <c r="C15" s="207">
        <v>5.558000087738037</v>
      </c>
      <c r="D15" s="207">
        <v>5.883999824523926</v>
      </c>
      <c r="E15" s="207">
        <v>6.315000057220459</v>
      </c>
      <c r="F15" s="207">
        <v>6.526000022888184</v>
      </c>
      <c r="G15" s="207">
        <v>6.7789998054504395</v>
      </c>
      <c r="H15" s="207">
        <v>7.199999809265137</v>
      </c>
      <c r="I15" s="207">
        <v>7.130000114440918</v>
      </c>
      <c r="J15" s="207">
        <v>7.989999771118164</v>
      </c>
      <c r="K15" s="207">
        <v>8.640000343322754</v>
      </c>
      <c r="L15" s="207">
        <v>8.630000114440918</v>
      </c>
      <c r="M15" s="207">
        <v>8.569999694824219</v>
      </c>
      <c r="N15" s="207">
        <v>8.859999656677246</v>
      </c>
      <c r="O15" s="207">
        <v>8.739999771118164</v>
      </c>
      <c r="P15" s="207">
        <v>7.150000095367432</v>
      </c>
      <c r="Q15" s="207">
        <v>6.841000080108643</v>
      </c>
      <c r="R15" s="207">
        <v>6.672999858856201</v>
      </c>
      <c r="S15" s="207">
        <v>6.421000003814697</v>
      </c>
      <c r="T15" s="207">
        <v>4.885000228881836</v>
      </c>
      <c r="U15" s="207">
        <v>3.9600000381469727</v>
      </c>
      <c r="V15" s="207">
        <v>3.0980000495910645</v>
      </c>
      <c r="W15" s="207">
        <v>2.7939999103546143</v>
      </c>
      <c r="X15" s="207">
        <v>3.0139999389648438</v>
      </c>
      <c r="Y15" s="207">
        <v>4.138999938964844</v>
      </c>
      <c r="Z15" s="214">
        <f t="shared" si="0"/>
        <v>6.285874972740809</v>
      </c>
      <c r="AA15" s="151">
        <v>9.020000457763672</v>
      </c>
      <c r="AB15" s="152" t="s">
        <v>185</v>
      </c>
      <c r="AC15" s="2">
        <v>13</v>
      </c>
      <c r="AD15" s="151">
        <v>2.572999954223633</v>
      </c>
      <c r="AE15" s="253" t="s">
        <v>186</v>
      </c>
      <c r="AF15" s="1"/>
    </row>
    <row r="16" spans="1:32" ht="11.25" customHeight="1">
      <c r="A16" s="215">
        <v>14</v>
      </c>
      <c r="B16" s="207">
        <v>2.8459999561309814</v>
      </c>
      <c r="C16" s="207">
        <v>1.7120000123977661</v>
      </c>
      <c r="D16" s="207">
        <v>1.7960000038146973</v>
      </c>
      <c r="E16" s="207">
        <v>1.753999948501587</v>
      </c>
      <c r="F16" s="207">
        <v>1.628000020980835</v>
      </c>
      <c r="G16" s="207">
        <v>1.6490000486373901</v>
      </c>
      <c r="H16" s="207">
        <v>4.24399995803833</v>
      </c>
      <c r="I16" s="207">
        <v>8.579999923706055</v>
      </c>
      <c r="J16" s="207">
        <v>10.149999618530273</v>
      </c>
      <c r="K16" s="207">
        <v>12.869999885559082</v>
      </c>
      <c r="L16" s="207">
        <v>13.239999771118164</v>
      </c>
      <c r="M16" s="207">
        <v>13.15999984741211</v>
      </c>
      <c r="N16" s="207">
        <v>12.300000190734863</v>
      </c>
      <c r="O16" s="207">
        <v>11.619999885559082</v>
      </c>
      <c r="P16" s="207">
        <v>11.34000015258789</v>
      </c>
      <c r="Q16" s="207">
        <v>10.020000457763672</v>
      </c>
      <c r="R16" s="207">
        <v>9.3100004196167</v>
      </c>
      <c r="S16" s="207">
        <v>8.34000015258789</v>
      </c>
      <c r="T16" s="207">
        <v>7.179999828338623</v>
      </c>
      <c r="U16" s="207">
        <v>6.789000034332275</v>
      </c>
      <c r="V16" s="207">
        <v>7.769999980926514</v>
      </c>
      <c r="W16" s="207">
        <v>7.929999828338623</v>
      </c>
      <c r="X16" s="207">
        <v>8.229999542236328</v>
      </c>
      <c r="Y16" s="207">
        <v>8.489999771118164</v>
      </c>
      <c r="Z16" s="214">
        <f t="shared" si="0"/>
        <v>7.622833301623662</v>
      </c>
      <c r="AA16" s="151">
        <v>14.109999656677246</v>
      </c>
      <c r="AB16" s="152" t="s">
        <v>187</v>
      </c>
      <c r="AC16" s="2">
        <v>14</v>
      </c>
      <c r="AD16" s="151">
        <v>1.1449999809265137</v>
      </c>
      <c r="AE16" s="253" t="s">
        <v>188</v>
      </c>
      <c r="AF16" s="1"/>
    </row>
    <row r="17" spans="1:32" ht="11.25" customHeight="1">
      <c r="A17" s="215">
        <v>15</v>
      </c>
      <c r="B17" s="207">
        <v>8.609999656677246</v>
      </c>
      <c r="C17" s="207">
        <v>8.920000076293945</v>
      </c>
      <c r="D17" s="207">
        <v>8.920000076293945</v>
      </c>
      <c r="E17" s="207">
        <v>7.389999866485596</v>
      </c>
      <c r="F17" s="207">
        <v>6.882999897003174</v>
      </c>
      <c r="G17" s="207">
        <v>7.130000114440918</v>
      </c>
      <c r="H17" s="207">
        <v>10.739999771118164</v>
      </c>
      <c r="I17" s="207">
        <v>13.84000015258789</v>
      </c>
      <c r="J17" s="207">
        <v>15.670000076293945</v>
      </c>
      <c r="K17" s="207">
        <v>15.920000076293945</v>
      </c>
      <c r="L17" s="207">
        <v>16.979999542236328</v>
      </c>
      <c r="M17" s="207">
        <v>15.069999694824219</v>
      </c>
      <c r="N17" s="207">
        <v>14.970000267028809</v>
      </c>
      <c r="O17" s="207">
        <v>15.529999732971191</v>
      </c>
      <c r="P17" s="207">
        <v>15.520000457763672</v>
      </c>
      <c r="Q17" s="207">
        <v>15.039999961853027</v>
      </c>
      <c r="R17" s="207">
        <v>14.470000267028809</v>
      </c>
      <c r="S17" s="207">
        <v>12.399999618530273</v>
      </c>
      <c r="T17" s="207">
        <v>11.029999732971191</v>
      </c>
      <c r="U17" s="207">
        <v>10.529999732971191</v>
      </c>
      <c r="V17" s="207">
        <v>9.6899995803833</v>
      </c>
      <c r="W17" s="207">
        <v>9.34000015258789</v>
      </c>
      <c r="X17" s="207">
        <v>8.220000267028809</v>
      </c>
      <c r="Y17" s="207">
        <v>8.930000305175781</v>
      </c>
      <c r="Z17" s="214">
        <f t="shared" si="0"/>
        <v>11.739291628201803</v>
      </c>
      <c r="AA17" s="151">
        <v>17.770000457763672</v>
      </c>
      <c r="AB17" s="152" t="s">
        <v>28</v>
      </c>
      <c r="AC17" s="2">
        <v>15</v>
      </c>
      <c r="AD17" s="151">
        <v>6.672999858856201</v>
      </c>
      <c r="AE17" s="253" t="s">
        <v>189</v>
      </c>
      <c r="AF17" s="1"/>
    </row>
    <row r="18" spans="1:32" ht="11.25" customHeight="1">
      <c r="A18" s="215">
        <v>16</v>
      </c>
      <c r="B18" s="207">
        <v>7.880000114440918</v>
      </c>
      <c r="C18" s="207">
        <v>9.949999809265137</v>
      </c>
      <c r="D18" s="207">
        <v>8.739999771118164</v>
      </c>
      <c r="E18" s="207">
        <v>9.789999961853027</v>
      </c>
      <c r="F18" s="207">
        <v>9.420000076293945</v>
      </c>
      <c r="G18" s="207">
        <v>9.430000305175781</v>
      </c>
      <c r="H18" s="207">
        <v>9.369999885559082</v>
      </c>
      <c r="I18" s="207">
        <v>10.0600004196167</v>
      </c>
      <c r="J18" s="207">
        <v>10.210000038146973</v>
      </c>
      <c r="K18" s="207">
        <v>10.960000038146973</v>
      </c>
      <c r="L18" s="207">
        <v>9.989999771118164</v>
      </c>
      <c r="M18" s="207">
        <v>10.239999771118164</v>
      </c>
      <c r="N18" s="207">
        <v>10.90999984741211</v>
      </c>
      <c r="O18" s="207">
        <v>10.670000076293945</v>
      </c>
      <c r="P18" s="207">
        <v>9.630000114440918</v>
      </c>
      <c r="Q18" s="207">
        <v>9.470000267028809</v>
      </c>
      <c r="R18" s="207">
        <v>9.15999984741211</v>
      </c>
      <c r="S18" s="207">
        <v>8.789999961853027</v>
      </c>
      <c r="T18" s="207">
        <v>8.029999732971191</v>
      </c>
      <c r="U18" s="207">
        <v>7.730000019073486</v>
      </c>
      <c r="V18" s="207">
        <v>6.776000022888184</v>
      </c>
      <c r="W18" s="207">
        <v>8.1899995803833</v>
      </c>
      <c r="X18" s="207">
        <v>6.940999984741211</v>
      </c>
      <c r="Y18" s="207">
        <v>6.808000087738037</v>
      </c>
      <c r="Z18" s="214">
        <f t="shared" si="0"/>
        <v>9.131041646003723</v>
      </c>
      <c r="AA18" s="151">
        <v>12.029999732971191</v>
      </c>
      <c r="AB18" s="152" t="s">
        <v>190</v>
      </c>
      <c r="AC18" s="2">
        <v>16</v>
      </c>
      <c r="AD18" s="151">
        <v>6.293000221252441</v>
      </c>
      <c r="AE18" s="253" t="s">
        <v>191</v>
      </c>
      <c r="AF18" s="1"/>
    </row>
    <row r="19" spans="1:32" ht="11.25" customHeight="1">
      <c r="A19" s="215">
        <v>17</v>
      </c>
      <c r="B19" s="207">
        <v>7.170000076293945</v>
      </c>
      <c r="C19" s="207">
        <v>6.419000148773193</v>
      </c>
      <c r="D19" s="207">
        <v>5.619999885559082</v>
      </c>
      <c r="E19" s="207">
        <v>6.209000110626221</v>
      </c>
      <c r="F19" s="207">
        <v>6.451000213623047</v>
      </c>
      <c r="G19" s="207">
        <v>8.579999923706055</v>
      </c>
      <c r="H19" s="207">
        <v>10.1899995803833</v>
      </c>
      <c r="I19" s="207">
        <v>12.020000457763672</v>
      </c>
      <c r="J19" s="207">
        <v>13.739999771118164</v>
      </c>
      <c r="K19" s="207">
        <v>15.470000267028809</v>
      </c>
      <c r="L19" s="207">
        <v>15.869999885559082</v>
      </c>
      <c r="M19" s="207">
        <v>18.739999771118164</v>
      </c>
      <c r="N19" s="207">
        <v>19.489999771118164</v>
      </c>
      <c r="O19" s="207">
        <v>16.959999084472656</v>
      </c>
      <c r="P19" s="207">
        <v>17.899999618530273</v>
      </c>
      <c r="Q19" s="207">
        <v>16.270000457763672</v>
      </c>
      <c r="R19" s="207">
        <v>16.989999771118164</v>
      </c>
      <c r="S19" s="207">
        <v>14.739999771118164</v>
      </c>
      <c r="T19" s="207">
        <v>13.619999885559082</v>
      </c>
      <c r="U19" s="207">
        <v>12.25</v>
      </c>
      <c r="V19" s="207">
        <v>11.260000228881836</v>
      </c>
      <c r="W19" s="207">
        <v>9.489999771118164</v>
      </c>
      <c r="X19" s="207">
        <v>7.920000076293945</v>
      </c>
      <c r="Y19" s="207">
        <v>7.559999942779541</v>
      </c>
      <c r="Z19" s="214">
        <f t="shared" si="0"/>
        <v>12.122041602929434</v>
      </c>
      <c r="AA19" s="151">
        <v>19.59000015258789</v>
      </c>
      <c r="AB19" s="152" t="s">
        <v>192</v>
      </c>
      <c r="AC19" s="2">
        <v>17</v>
      </c>
      <c r="AD19" s="151">
        <v>5.377999782562256</v>
      </c>
      <c r="AE19" s="253" t="s">
        <v>193</v>
      </c>
      <c r="AF19" s="1"/>
    </row>
    <row r="20" spans="1:32" ht="11.25" customHeight="1">
      <c r="A20" s="215">
        <v>18</v>
      </c>
      <c r="B20" s="207">
        <v>6.913000106811523</v>
      </c>
      <c r="C20" s="207">
        <v>6.659999847412109</v>
      </c>
      <c r="D20" s="207">
        <v>5.671999931335449</v>
      </c>
      <c r="E20" s="207">
        <v>5.031000137329102</v>
      </c>
      <c r="F20" s="207">
        <v>4.736000061035156</v>
      </c>
      <c r="G20" s="207">
        <v>5.125</v>
      </c>
      <c r="H20" s="207">
        <v>5.482999801635742</v>
      </c>
      <c r="I20" s="207">
        <v>6.734000205993652</v>
      </c>
      <c r="J20" s="207">
        <v>7.96999979019165</v>
      </c>
      <c r="K20" s="207">
        <v>8.350000381469727</v>
      </c>
      <c r="L20" s="207">
        <v>8.930000305175781</v>
      </c>
      <c r="M20" s="207">
        <v>9.329999923706055</v>
      </c>
      <c r="N20" s="207">
        <v>10.029999732971191</v>
      </c>
      <c r="O20" s="207">
        <v>8.829999923706055</v>
      </c>
      <c r="P20" s="207">
        <v>8.84000015258789</v>
      </c>
      <c r="Q20" s="207">
        <v>7.920000076293945</v>
      </c>
      <c r="R20" s="207">
        <v>7.5</v>
      </c>
      <c r="S20" s="207">
        <v>6.460999965667725</v>
      </c>
      <c r="T20" s="207">
        <v>4.956999778747559</v>
      </c>
      <c r="U20" s="207">
        <v>4.5370001792907715</v>
      </c>
      <c r="V20" s="207">
        <v>3.7279999256134033</v>
      </c>
      <c r="W20" s="207">
        <v>5.189000129699707</v>
      </c>
      <c r="X20" s="207">
        <v>5.756999969482422</v>
      </c>
      <c r="Y20" s="207">
        <v>6.828999996185303</v>
      </c>
      <c r="Z20" s="214">
        <f t="shared" si="0"/>
        <v>6.72966668009758</v>
      </c>
      <c r="AA20" s="151">
        <v>10.449999809265137</v>
      </c>
      <c r="AB20" s="152" t="s">
        <v>194</v>
      </c>
      <c r="AC20" s="2">
        <v>18</v>
      </c>
      <c r="AD20" s="151">
        <v>3.632999897003174</v>
      </c>
      <c r="AE20" s="253" t="s">
        <v>195</v>
      </c>
      <c r="AF20" s="1"/>
    </row>
    <row r="21" spans="1:32" ht="11.25" customHeight="1">
      <c r="A21" s="215">
        <v>19</v>
      </c>
      <c r="B21" s="207">
        <v>7.5</v>
      </c>
      <c r="C21" s="207">
        <v>7.829999923706055</v>
      </c>
      <c r="D21" s="207">
        <v>8.180000305175781</v>
      </c>
      <c r="E21" s="207">
        <v>7.730000019073486</v>
      </c>
      <c r="F21" s="207">
        <v>7.860000133514404</v>
      </c>
      <c r="G21" s="207">
        <v>8.949999809265137</v>
      </c>
      <c r="H21" s="207">
        <v>10.029999732971191</v>
      </c>
      <c r="I21" s="207">
        <v>13.020000457763672</v>
      </c>
      <c r="J21" s="207">
        <v>14.130000114440918</v>
      </c>
      <c r="K21" s="207">
        <v>14.399999618530273</v>
      </c>
      <c r="L21" s="207">
        <v>13.399999618530273</v>
      </c>
      <c r="M21" s="207">
        <v>13.380000114440918</v>
      </c>
      <c r="N21" s="207">
        <v>12.65999984741211</v>
      </c>
      <c r="O21" s="207">
        <v>11.819999694824219</v>
      </c>
      <c r="P21" s="207">
        <v>10.180000305175781</v>
      </c>
      <c r="Q21" s="207">
        <v>8.779999732971191</v>
      </c>
      <c r="R21" s="207">
        <v>7.659999847412109</v>
      </c>
      <c r="S21" s="207">
        <v>6.9019999504089355</v>
      </c>
      <c r="T21" s="207">
        <v>6.396999835968018</v>
      </c>
      <c r="U21" s="207">
        <v>6.34499979019165</v>
      </c>
      <c r="V21" s="207">
        <v>6.492000102996826</v>
      </c>
      <c r="W21" s="207">
        <v>6.48199987411499</v>
      </c>
      <c r="X21" s="207">
        <v>7.119999885559082</v>
      </c>
      <c r="Y21" s="207">
        <v>6.945000171661377</v>
      </c>
      <c r="Z21" s="214">
        <f t="shared" si="0"/>
        <v>9.34137495358785</v>
      </c>
      <c r="AA21" s="151">
        <v>14.930000305175781</v>
      </c>
      <c r="AB21" s="152" t="s">
        <v>196</v>
      </c>
      <c r="AC21" s="2">
        <v>19</v>
      </c>
      <c r="AD21" s="151">
        <v>5.966000080108643</v>
      </c>
      <c r="AE21" s="253" t="s">
        <v>197</v>
      </c>
      <c r="AF21" s="1"/>
    </row>
    <row r="22" spans="1:32" ht="11.25" customHeight="1">
      <c r="A22" s="223">
        <v>20</v>
      </c>
      <c r="B22" s="209">
        <v>6.755000114440918</v>
      </c>
      <c r="C22" s="209">
        <v>6.691999912261963</v>
      </c>
      <c r="D22" s="209">
        <v>6.755000114440918</v>
      </c>
      <c r="E22" s="209">
        <v>7.230000019073486</v>
      </c>
      <c r="F22" s="209">
        <v>7.099999904632568</v>
      </c>
      <c r="G22" s="209">
        <v>7.590000152587891</v>
      </c>
      <c r="H22" s="209">
        <v>7.829999923706055</v>
      </c>
      <c r="I22" s="209">
        <v>8.579999923706055</v>
      </c>
      <c r="J22" s="209">
        <v>8.770000457763672</v>
      </c>
      <c r="K22" s="209">
        <v>9.140000343322754</v>
      </c>
      <c r="L22" s="209">
        <v>9.470000267028809</v>
      </c>
      <c r="M22" s="209">
        <v>10.720000267028809</v>
      </c>
      <c r="N22" s="209">
        <v>11.729999542236328</v>
      </c>
      <c r="O22" s="209">
        <v>11.619999885559082</v>
      </c>
      <c r="P22" s="209">
        <v>10.90999984741211</v>
      </c>
      <c r="Q22" s="209">
        <v>10.970000267028809</v>
      </c>
      <c r="R22" s="209">
        <v>10.8100004196167</v>
      </c>
      <c r="S22" s="209">
        <v>10.449999809265137</v>
      </c>
      <c r="T22" s="209">
        <v>10.619999885559082</v>
      </c>
      <c r="U22" s="209">
        <v>10.859999656677246</v>
      </c>
      <c r="V22" s="209">
        <v>10.800000190734863</v>
      </c>
      <c r="W22" s="209">
        <v>10.850000381469727</v>
      </c>
      <c r="X22" s="209">
        <v>11.180000305175781</v>
      </c>
      <c r="Y22" s="209">
        <v>11.550000190734863</v>
      </c>
      <c r="Z22" s="224">
        <f t="shared" si="0"/>
        <v>9.540916740894318</v>
      </c>
      <c r="AA22" s="157">
        <v>12.010000228881836</v>
      </c>
      <c r="AB22" s="210" t="s">
        <v>198</v>
      </c>
      <c r="AC22" s="211">
        <v>20</v>
      </c>
      <c r="AD22" s="157">
        <v>6.34499979019165</v>
      </c>
      <c r="AE22" s="254" t="s">
        <v>176</v>
      </c>
      <c r="AF22" s="1"/>
    </row>
    <row r="23" spans="1:32" ht="11.25" customHeight="1">
      <c r="A23" s="215">
        <v>21</v>
      </c>
      <c r="B23" s="207">
        <v>11.649999618530273</v>
      </c>
      <c r="C23" s="207">
        <v>11.720000267028809</v>
      </c>
      <c r="D23" s="207">
        <v>12.119999885559082</v>
      </c>
      <c r="E23" s="207">
        <v>12.300000190734863</v>
      </c>
      <c r="F23" s="207">
        <v>11.829999923706055</v>
      </c>
      <c r="G23" s="207">
        <v>11.239999771118164</v>
      </c>
      <c r="H23" s="207">
        <v>11.949999809265137</v>
      </c>
      <c r="I23" s="207">
        <v>13.520000457763672</v>
      </c>
      <c r="J23" s="207">
        <v>13.890000343322754</v>
      </c>
      <c r="K23" s="207">
        <v>14.390000343322754</v>
      </c>
      <c r="L23" s="207">
        <v>15.399999618530273</v>
      </c>
      <c r="M23" s="207">
        <v>13.949999809265137</v>
      </c>
      <c r="N23" s="207">
        <v>14.520000457763672</v>
      </c>
      <c r="O23" s="207">
        <v>13.0600004196167</v>
      </c>
      <c r="P23" s="207">
        <v>9.899999618530273</v>
      </c>
      <c r="Q23" s="207">
        <v>9.510000228881836</v>
      </c>
      <c r="R23" s="207">
        <v>9.220000267028809</v>
      </c>
      <c r="S23" s="207">
        <v>8.970000267028809</v>
      </c>
      <c r="T23" s="207">
        <v>7.639999866485596</v>
      </c>
      <c r="U23" s="207">
        <v>7.360000133514404</v>
      </c>
      <c r="V23" s="207">
        <v>6.039000034332275</v>
      </c>
      <c r="W23" s="207">
        <v>5.502999782562256</v>
      </c>
      <c r="X23" s="207">
        <v>5.314000129699707</v>
      </c>
      <c r="Y23" s="207">
        <v>4.999000072479248</v>
      </c>
      <c r="Z23" s="214">
        <f t="shared" si="0"/>
        <v>10.666458388169607</v>
      </c>
      <c r="AA23" s="151">
        <v>17.440000534057617</v>
      </c>
      <c r="AB23" s="152" t="s">
        <v>199</v>
      </c>
      <c r="AC23" s="2">
        <v>21</v>
      </c>
      <c r="AD23" s="151">
        <v>4.914000034332275</v>
      </c>
      <c r="AE23" s="253" t="s">
        <v>46</v>
      </c>
      <c r="AF23" s="1"/>
    </row>
    <row r="24" spans="1:32" ht="11.25" customHeight="1">
      <c r="A24" s="215">
        <v>22</v>
      </c>
      <c r="B24" s="207">
        <v>5.166999816894531</v>
      </c>
      <c r="C24" s="207">
        <v>5.209000110626221</v>
      </c>
      <c r="D24" s="207">
        <v>6.291999816894531</v>
      </c>
      <c r="E24" s="207">
        <v>6.817999839782715</v>
      </c>
      <c r="F24" s="207">
        <v>6.744999885559082</v>
      </c>
      <c r="G24" s="207">
        <v>7.340000152587891</v>
      </c>
      <c r="H24" s="207">
        <v>8.289999961853027</v>
      </c>
      <c r="I24" s="207">
        <v>8.5600004196167</v>
      </c>
      <c r="J24" s="207">
        <v>10.539999961853027</v>
      </c>
      <c r="K24" s="207">
        <v>12.180000305175781</v>
      </c>
      <c r="L24" s="207">
        <v>12.880000114440918</v>
      </c>
      <c r="M24" s="207">
        <v>14.800000190734863</v>
      </c>
      <c r="N24" s="207">
        <v>16.239999771118164</v>
      </c>
      <c r="O24" s="207">
        <v>14.859999656677246</v>
      </c>
      <c r="P24" s="207">
        <v>14.90999984741211</v>
      </c>
      <c r="Q24" s="207">
        <v>13.119999885559082</v>
      </c>
      <c r="R24" s="207">
        <v>12.359999656677246</v>
      </c>
      <c r="S24" s="207">
        <v>9.5600004196167</v>
      </c>
      <c r="T24" s="207">
        <v>9.15999984741211</v>
      </c>
      <c r="U24" s="207">
        <v>8.619999885559082</v>
      </c>
      <c r="V24" s="207">
        <v>6.080999851226807</v>
      </c>
      <c r="W24" s="207">
        <v>5.545000076293945</v>
      </c>
      <c r="X24" s="207">
        <v>5.38700008392334</v>
      </c>
      <c r="Y24" s="207">
        <v>4.610000133514404</v>
      </c>
      <c r="Z24" s="214">
        <f t="shared" si="0"/>
        <v>9.386416653792063</v>
      </c>
      <c r="AA24" s="151">
        <v>16.3799991607666</v>
      </c>
      <c r="AB24" s="152" t="s">
        <v>198</v>
      </c>
      <c r="AC24" s="2">
        <v>22</v>
      </c>
      <c r="AD24" s="151">
        <v>4.535999774932861</v>
      </c>
      <c r="AE24" s="253" t="s">
        <v>172</v>
      </c>
      <c r="AF24" s="1"/>
    </row>
    <row r="25" spans="1:32" ht="11.25" customHeight="1">
      <c r="A25" s="215">
        <v>23</v>
      </c>
      <c r="B25" s="207">
        <v>5.75600004196167</v>
      </c>
      <c r="C25" s="207">
        <v>6.449999809265137</v>
      </c>
      <c r="D25" s="207">
        <v>6.576000213623047</v>
      </c>
      <c r="E25" s="207">
        <v>6.156000137329102</v>
      </c>
      <c r="F25" s="207">
        <v>4.620999813079834</v>
      </c>
      <c r="G25" s="207">
        <v>6.449999809265137</v>
      </c>
      <c r="H25" s="207">
        <v>9.069999694824219</v>
      </c>
      <c r="I25" s="207">
        <v>11.220000267028809</v>
      </c>
      <c r="J25" s="207">
        <v>13.329999923706055</v>
      </c>
      <c r="K25" s="207">
        <v>14.210000038146973</v>
      </c>
      <c r="L25" s="207">
        <v>15.15999984741211</v>
      </c>
      <c r="M25" s="207">
        <v>15.010000228881836</v>
      </c>
      <c r="N25" s="207">
        <v>16.059999465942383</v>
      </c>
      <c r="O25" s="207">
        <v>15.850000381469727</v>
      </c>
      <c r="P25" s="207">
        <v>15.5</v>
      </c>
      <c r="Q25" s="207">
        <v>13.899999618530273</v>
      </c>
      <c r="R25" s="207">
        <v>13.220000267028809</v>
      </c>
      <c r="S25" s="207">
        <v>11.890000343322754</v>
      </c>
      <c r="T25" s="207">
        <v>8.960000038146973</v>
      </c>
      <c r="U25" s="207">
        <v>8.670000076293945</v>
      </c>
      <c r="V25" s="207">
        <v>6.690999984741211</v>
      </c>
      <c r="W25" s="207">
        <v>7.260000228881836</v>
      </c>
      <c r="X25" s="207">
        <v>7.650000095367432</v>
      </c>
      <c r="Y25" s="207">
        <v>7.46999979019165</v>
      </c>
      <c r="Z25" s="214">
        <f t="shared" si="0"/>
        <v>10.297083338101706</v>
      </c>
      <c r="AA25" s="151">
        <v>16.700000762939453</v>
      </c>
      <c r="AB25" s="152" t="s">
        <v>200</v>
      </c>
      <c r="AC25" s="2">
        <v>23</v>
      </c>
      <c r="AD25" s="151">
        <v>4.557000160217285</v>
      </c>
      <c r="AE25" s="253" t="s">
        <v>201</v>
      </c>
      <c r="AF25" s="1"/>
    </row>
    <row r="26" spans="1:32" ht="11.25" customHeight="1">
      <c r="A26" s="215">
        <v>24</v>
      </c>
      <c r="B26" s="207">
        <v>4.873000144958496</v>
      </c>
      <c r="C26" s="207">
        <v>4.169000148773193</v>
      </c>
      <c r="D26" s="207">
        <v>3.611999988555908</v>
      </c>
      <c r="E26" s="207">
        <v>3.569999933242798</v>
      </c>
      <c r="F26" s="207">
        <v>3.5810000896453857</v>
      </c>
      <c r="G26" s="207">
        <v>4.72599983215332</v>
      </c>
      <c r="H26" s="207">
        <v>8.800000190734863</v>
      </c>
      <c r="I26" s="207">
        <v>10.5</v>
      </c>
      <c r="J26" s="207">
        <v>10.369999885559082</v>
      </c>
      <c r="K26" s="207">
        <v>10.510000228881836</v>
      </c>
      <c r="L26" s="207">
        <v>10.350000381469727</v>
      </c>
      <c r="M26" s="207">
        <v>9.930000305175781</v>
      </c>
      <c r="N26" s="207">
        <v>10.010000228881836</v>
      </c>
      <c r="O26" s="207">
        <v>9.170000076293945</v>
      </c>
      <c r="P26" s="207">
        <v>8.970000267028809</v>
      </c>
      <c r="Q26" s="207">
        <v>7.659999847412109</v>
      </c>
      <c r="R26" s="207">
        <v>6.933000087738037</v>
      </c>
      <c r="S26" s="207">
        <v>6.111999988555908</v>
      </c>
      <c r="T26" s="207">
        <v>4.882999897003174</v>
      </c>
      <c r="U26" s="207">
        <v>3.937000036239624</v>
      </c>
      <c r="V26" s="207">
        <v>3.4539999961853027</v>
      </c>
      <c r="W26" s="207">
        <v>4.168000221252441</v>
      </c>
      <c r="X26" s="207">
        <v>5.3460001945495605</v>
      </c>
      <c r="Y26" s="207">
        <v>4.410999774932861</v>
      </c>
      <c r="Z26" s="214">
        <f t="shared" si="0"/>
        <v>6.668541739384334</v>
      </c>
      <c r="AA26" s="151">
        <v>12.5</v>
      </c>
      <c r="AB26" s="152" t="s">
        <v>202</v>
      </c>
      <c r="AC26" s="2">
        <v>24</v>
      </c>
      <c r="AD26" s="151">
        <v>3.2960000038146973</v>
      </c>
      <c r="AE26" s="253" t="s">
        <v>203</v>
      </c>
      <c r="AF26" s="1"/>
    </row>
    <row r="27" spans="1:32" ht="11.25" customHeight="1">
      <c r="A27" s="215">
        <v>25</v>
      </c>
      <c r="B27" s="207">
        <v>4.000999927520752</v>
      </c>
      <c r="C27" s="207">
        <v>5.9029998779296875</v>
      </c>
      <c r="D27" s="207">
        <v>6.796999931335449</v>
      </c>
      <c r="E27" s="207">
        <v>6.419000148773193</v>
      </c>
      <c r="F27" s="207">
        <v>5.9770002365112305</v>
      </c>
      <c r="G27" s="207">
        <v>8.569999694824219</v>
      </c>
      <c r="H27" s="207">
        <v>10.989999771118164</v>
      </c>
      <c r="I27" s="207">
        <v>12.020000457763672</v>
      </c>
      <c r="J27" s="207">
        <v>13.229999542236328</v>
      </c>
      <c r="K27" s="207">
        <v>12.619999885559082</v>
      </c>
      <c r="L27" s="207">
        <v>13.960000038146973</v>
      </c>
      <c r="M27" s="207">
        <v>15.25</v>
      </c>
      <c r="N27" s="207">
        <v>14.869999885559082</v>
      </c>
      <c r="O27" s="207">
        <v>12.75</v>
      </c>
      <c r="P27" s="207">
        <v>12.300000190734863</v>
      </c>
      <c r="Q27" s="207">
        <v>12.600000381469727</v>
      </c>
      <c r="R27" s="207">
        <v>12.8100004196167</v>
      </c>
      <c r="S27" s="207">
        <v>12.970000267028809</v>
      </c>
      <c r="T27" s="207">
        <v>12.449999809265137</v>
      </c>
      <c r="U27" s="207">
        <v>12.140000343322754</v>
      </c>
      <c r="V27" s="207">
        <v>11.600000381469727</v>
      </c>
      <c r="W27" s="207">
        <v>11.289999961853027</v>
      </c>
      <c r="X27" s="207">
        <v>11.789999961853027</v>
      </c>
      <c r="Y27" s="207">
        <v>12.329999923706055</v>
      </c>
      <c r="Z27" s="214">
        <f t="shared" si="0"/>
        <v>11.068208376566568</v>
      </c>
      <c r="AA27" s="151">
        <v>15.520000457763672</v>
      </c>
      <c r="AB27" s="152" t="s">
        <v>204</v>
      </c>
      <c r="AC27" s="2">
        <v>25</v>
      </c>
      <c r="AD27" s="151">
        <v>3.864000082015991</v>
      </c>
      <c r="AE27" s="253" t="s">
        <v>205</v>
      </c>
      <c r="AF27" s="1"/>
    </row>
    <row r="28" spans="1:32" ht="11.25" customHeight="1">
      <c r="A28" s="215">
        <v>26</v>
      </c>
      <c r="B28" s="207">
        <v>12.739999771118164</v>
      </c>
      <c r="C28" s="207">
        <v>12.680000305175781</v>
      </c>
      <c r="D28" s="207">
        <v>13.399999618530273</v>
      </c>
      <c r="E28" s="207">
        <v>12.890000343322754</v>
      </c>
      <c r="F28" s="207">
        <v>12.649999618530273</v>
      </c>
      <c r="G28" s="207">
        <v>13.199999809265137</v>
      </c>
      <c r="H28" s="207">
        <v>13.34000015258789</v>
      </c>
      <c r="I28" s="207">
        <v>14.600000381469727</v>
      </c>
      <c r="J28" s="207">
        <v>14.739999771118164</v>
      </c>
      <c r="K28" s="207">
        <v>12.350000381469727</v>
      </c>
      <c r="L28" s="207">
        <v>12.430000305175781</v>
      </c>
      <c r="M28" s="207">
        <v>14.800000190734863</v>
      </c>
      <c r="N28" s="207">
        <v>13.970000267028809</v>
      </c>
      <c r="O28" s="207">
        <v>12.479999542236328</v>
      </c>
      <c r="P28" s="207">
        <v>9.149999618530273</v>
      </c>
      <c r="Q28" s="207">
        <v>8.199999809265137</v>
      </c>
      <c r="R28" s="207">
        <v>8.479999542236328</v>
      </c>
      <c r="S28" s="207">
        <v>8.520000457763672</v>
      </c>
      <c r="T28" s="207">
        <v>7.579999923706055</v>
      </c>
      <c r="U28" s="207">
        <v>7.449999809265137</v>
      </c>
      <c r="V28" s="207">
        <v>6.574999809265137</v>
      </c>
      <c r="W28" s="207">
        <v>6.5229997634887695</v>
      </c>
      <c r="X28" s="207">
        <v>5.986000061035156</v>
      </c>
      <c r="Y28" s="207">
        <v>5.323999881744385</v>
      </c>
      <c r="Z28" s="214">
        <f t="shared" si="0"/>
        <v>10.835749963919321</v>
      </c>
      <c r="AA28" s="151">
        <v>15.6899995803833</v>
      </c>
      <c r="AB28" s="152" t="s">
        <v>206</v>
      </c>
      <c r="AC28" s="2">
        <v>26</v>
      </c>
      <c r="AD28" s="151">
        <v>5.165999889373779</v>
      </c>
      <c r="AE28" s="253" t="s">
        <v>103</v>
      </c>
      <c r="AF28" s="1"/>
    </row>
    <row r="29" spans="1:32" ht="11.25" customHeight="1">
      <c r="A29" s="215">
        <v>27</v>
      </c>
      <c r="B29" s="207">
        <v>6.491000175476074</v>
      </c>
      <c r="C29" s="207">
        <v>5.734000205993652</v>
      </c>
      <c r="D29" s="207">
        <v>5.639999866485596</v>
      </c>
      <c r="E29" s="207">
        <v>5.671999931335449</v>
      </c>
      <c r="F29" s="207">
        <v>5.2829999923706055</v>
      </c>
      <c r="G29" s="207">
        <v>6.691999912261963</v>
      </c>
      <c r="H29" s="207">
        <v>10.670000076293945</v>
      </c>
      <c r="I29" s="207">
        <v>13.539999961853027</v>
      </c>
      <c r="J29" s="207">
        <v>15.1899995803833</v>
      </c>
      <c r="K29" s="207">
        <v>16.68000030517578</v>
      </c>
      <c r="L29" s="207">
        <v>16.790000915527344</v>
      </c>
      <c r="M29" s="207">
        <v>17.59000015258789</v>
      </c>
      <c r="N29" s="207">
        <v>18.31999969482422</v>
      </c>
      <c r="O29" s="207">
        <v>16.010000228881836</v>
      </c>
      <c r="P29" s="207">
        <v>16.100000381469727</v>
      </c>
      <c r="Q29" s="207">
        <v>15.34000015258789</v>
      </c>
      <c r="R29" s="207">
        <v>14.970000267028809</v>
      </c>
      <c r="S29" s="207">
        <v>13.380000114440918</v>
      </c>
      <c r="T29" s="207">
        <v>11.850000381469727</v>
      </c>
      <c r="U29" s="207">
        <v>13.130000114440918</v>
      </c>
      <c r="V29" s="207">
        <v>13.529999732971191</v>
      </c>
      <c r="W29" s="207">
        <v>13.399999618530273</v>
      </c>
      <c r="X29" s="207">
        <v>13.09000015258789</v>
      </c>
      <c r="Y29" s="207">
        <v>13.3100004196167</v>
      </c>
      <c r="Z29" s="214">
        <f t="shared" si="0"/>
        <v>12.433416763941446</v>
      </c>
      <c r="AA29" s="151">
        <v>19.219999313354492</v>
      </c>
      <c r="AB29" s="152" t="s">
        <v>105</v>
      </c>
      <c r="AC29" s="2">
        <v>27</v>
      </c>
      <c r="AD29" s="151">
        <v>5.039999961853027</v>
      </c>
      <c r="AE29" s="253" t="s">
        <v>123</v>
      </c>
      <c r="AF29" s="1"/>
    </row>
    <row r="30" spans="1:32" ht="11.25" customHeight="1">
      <c r="A30" s="215">
        <v>28</v>
      </c>
      <c r="B30" s="207">
        <v>12.390000343322754</v>
      </c>
      <c r="C30" s="207">
        <v>12.680000305175781</v>
      </c>
      <c r="D30" s="207">
        <v>12.239999771118164</v>
      </c>
      <c r="E30" s="207">
        <v>11.8100004196167</v>
      </c>
      <c r="F30" s="207">
        <v>11.710000038146973</v>
      </c>
      <c r="G30" s="207">
        <v>12.199999809265137</v>
      </c>
      <c r="H30" s="207">
        <v>14.260000228881836</v>
      </c>
      <c r="I30" s="207">
        <v>17.280000686645508</v>
      </c>
      <c r="J30" s="207">
        <v>19.18000030517578</v>
      </c>
      <c r="K30" s="207">
        <v>21.06999969482422</v>
      </c>
      <c r="L30" s="207">
        <v>21.899999618530273</v>
      </c>
      <c r="M30" s="207">
        <v>23.520000457763672</v>
      </c>
      <c r="N30" s="207">
        <v>24.670000076293945</v>
      </c>
      <c r="O30" s="207">
        <v>25.3799991607666</v>
      </c>
      <c r="P30" s="207">
        <v>25.079999923706055</v>
      </c>
      <c r="Q30" s="207">
        <v>23.559999465942383</v>
      </c>
      <c r="R30" s="207">
        <v>21.31999969482422</v>
      </c>
      <c r="S30" s="207">
        <v>20.200000762939453</v>
      </c>
      <c r="T30" s="207">
        <v>18.860000610351562</v>
      </c>
      <c r="U30" s="207">
        <v>18.270000457763672</v>
      </c>
      <c r="V30" s="207">
        <v>16.59000015258789</v>
      </c>
      <c r="W30" s="207">
        <v>17.299999237060547</v>
      </c>
      <c r="X30" s="207">
        <v>17.770000457763672</v>
      </c>
      <c r="Y30" s="207">
        <v>16.829999923706055</v>
      </c>
      <c r="Z30" s="214">
        <f t="shared" si="0"/>
        <v>18.169583400090534</v>
      </c>
      <c r="AA30" s="151">
        <v>26.559999465942383</v>
      </c>
      <c r="AB30" s="152" t="s">
        <v>207</v>
      </c>
      <c r="AC30" s="2">
        <v>28</v>
      </c>
      <c r="AD30" s="151">
        <v>11.579999923706055</v>
      </c>
      <c r="AE30" s="253" t="s">
        <v>208</v>
      </c>
      <c r="AF30" s="1"/>
    </row>
    <row r="31" spans="1:32" ht="11.25" customHeight="1">
      <c r="A31" s="215">
        <v>29</v>
      </c>
      <c r="B31" s="207">
        <v>16.360000610351562</v>
      </c>
      <c r="C31" s="207">
        <v>15.579999923706055</v>
      </c>
      <c r="D31" s="207">
        <v>16.3799991607666</v>
      </c>
      <c r="E31" s="207">
        <v>15.069999694824219</v>
      </c>
      <c r="F31" s="207">
        <v>14.84000015258789</v>
      </c>
      <c r="G31" s="207">
        <v>15.8100004196167</v>
      </c>
      <c r="H31" s="207">
        <v>17.18000030517578</v>
      </c>
      <c r="I31" s="207">
        <v>19.280000686645508</v>
      </c>
      <c r="J31" s="207">
        <v>22.979999542236328</v>
      </c>
      <c r="K31" s="207">
        <v>25.530000686645508</v>
      </c>
      <c r="L31" s="207">
        <v>27.15999984741211</v>
      </c>
      <c r="M31" s="207">
        <v>28.1200008392334</v>
      </c>
      <c r="N31" s="207">
        <v>27.760000228881836</v>
      </c>
      <c r="O31" s="207">
        <v>23.84000015258789</v>
      </c>
      <c r="P31" s="207">
        <v>22.34000015258789</v>
      </c>
      <c r="Q31" s="207">
        <v>21.780000686645508</v>
      </c>
      <c r="R31" s="207">
        <v>21.190000534057617</v>
      </c>
      <c r="S31" s="207">
        <v>19.979999542236328</v>
      </c>
      <c r="T31" s="207">
        <v>19.579999923706055</v>
      </c>
      <c r="U31" s="207">
        <v>18.739999771118164</v>
      </c>
      <c r="V31" s="207">
        <v>16.40999984741211</v>
      </c>
      <c r="W31" s="207">
        <v>14.220000267028809</v>
      </c>
      <c r="X31" s="207">
        <v>13.4399995803833</v>
      </c>
      <c r="Y31" s="207">
        <v>13.100000381469727</v>
      </c>
      <c r="Z31" s="214">
        <f t="shared" si="0"/>
        <v>19.44458345572154</v>
      </c>
      <c r="AA31" s="151">
        <v>29.010000228881836</v>
      </c>
      <c r="AB31" s="152" t="s">
        <v>209</v>
      </c>
      <c r="AC31" s="2">
        <v>29</v>
      </c>
      <c r="AD31" s="151">
        <v>12.979999542236328</v>
      </c>
      <c r="AE31" s="253" t="s">
        <v>210</v>
      </c>
      <c r="AF31" s="1"/>
    </row>
    <row r="32" spans="1:32" ht="11.25" customHeight="1">
      <c r="A32" s="215">
        <v>30</v>
      </c>
      <c r="B32" s="207">
        <v>13.569999694824219</v>
      </c>
      <c r="C32" s="207">
        <v>13.229999542236328</v>
      </c>
      <c r="D32" s="207">
        <v>13.279999732971191</v>
      </c>
      <c r="E32" s="207">
        <v>10.479999542236328</v>
      </c>
      <c r="F32" s="207">
        <v>9.609999656677246</v>
      </c>
      <c r="G32" s="207">
        <v>10.229999542236328</v>
      </c>
      <c r="H32" s="207">
        <v>12.270000457763672</v>
      </c>
      <c r="I32" s="207">
        <v>14.800000190734863</v>
      </c>
      <c r="J32" s="207">
        <v>14.90999984741211</v>
      </c>
      <c r="K32" s="207">
        <v>16.649999618530273</v>
      </c>
      <c r="L32" s="207">
        <v>17.43000030517578</v>
      </c>
      <c r="M32" s="207">
        <v>18.030000686645508</v>
      </c>
      <c r="N32" s="207">
        <v>18.239999771118164</v>
      </c>
      <c r="O32" s="207">
        <v>17.260000228881836</v>
      </c>
      <c r="P32" s="207">
        <v>16.760000228881836</v>
      </c>
      <c r="Q32" s="207">
        <v>16.43000030517578</v>
      </c>
      <c r="R32" s="207">
        <v>16</v>
      </c>
      <c r="S32" s="207">
        <v>13.210000038146973</v>
      </c>
      <c r="T32" s="207">
        <v>12.1899995803833</v>
      </c>
      <c r="U32" s="207">
        <v>11.880000114440918</v>
      </c>
      <c r="V32" s="207">
        <v>11.59000015258789</v>
      </c>
      <c r="W32" s="207">
        <v>11.59000015258789</v>
      </c>
      <c r="X32" s="207">
        <v>11.699999809265137</v>
      </c>
      <c r="Y32" s="207">
        <v>12.779999732971191</v>
      </c>
      <c r="Z32" s="214">
        <f t="shared" si="0"/>
        <v>13.921666622161865</v>
      </c>
      <c r="AA32" s="151">
        <v>18.84000015258789</v>
      </c>
      <c r="AB32" s="152" t="s">
        <v>211</v>
      </c>
      <c r="AC32" s="2">
        <v>30</v>
      </c>
      <c r="AD32" s="151">
        <v>9.329999923706055</v>
      </c>
      <c r="AE32" s="253" t="s">
        <v>212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65</v>
      </c>
      <c r="B34" s="217">
        <f aca="true" t="shared" si="1" ref="B34:Q34">AVERAGE(B3:B33)</f>
        <v>7.629400000969569</v>
      </c>
      <c r="C34" s="217">
        <f t="shared" si="1"/>
        <v>7.577899968624115</v>
      </c>
      <c r="D34" s="217">
        <f t="shared" si="1"/>
        <v>7.482433266441027</v>
      </c>
      <c r="E34" s="217">
        <f t="shared" si="1"/>
        <v>7.327533334493637</v>
      </c>
      <c r="F34" s="217">
        <f t="shared" si="1"/>
        <v>7.179400006433328</v>
      </c>
      <c r="G34" s="217">
        <f t="shared" si="1"/>
        <v>7.91946663459142</v>
      </c>
      <c r="H34" s="217">
        <f t="shared" si="1"/>
        <v>9.443366626898447</v>
      </c>
      <c r="I34" s="217">
        <f t="shared" si="1"/>
        <v>11.109766797224681</v>
      </c>
      <c r="J34" s="217">
        <f t="shared" si="1"/>
        <v>12.316866612434387</v>
      </c>
      <c r="K34" s="217">
        <f t="shared" si="1"/>
        <v>13.132366649309795</v>
      </c>
      <c r="L34" s="217">
        <f t="shared" si="1"/>
        <v>13.775800085067749</v>
      </c>
      <c r="M34" s="217">
        <f t="shared" si="1"/>
        <v>14.345466725031535</v>
      </c>
      <c r="N34" s="217">
        <f t="shared" si="1"/>
        <v>14.412099933624267</v>
      </c>
      <c r="O34" s="217">
        <f t="shared" si="1"/>
        <v>13.826900005340576</v>
      </c>
      <c r="P34" s="217">
        <f t="shared" si="1"/>
        <v>13.207100105285644</v>
      </c>
      <c r="Q34" s="217">
        <f t="shared" si="1"/>
        <v>12.356766732533773</v>
      </c>
      <c r="R34" s="217">
        <f>AVERAGE(R3:R33)</f>
        <v>11.646933277448019</v>
      </c>
      <c r="S34" s="217">
        <f aca="true" t="shared" si="2" ref="S34:Y34">AVERAGE(S3:S33)</f>
        <v>10.452166692415874</v>
      </c>
      <c r="T34" s="217">
        <f t="shared" si="2"/>
        <v>9.4111332654953</v>
      </c>
      <c r="U34" s="217">
        <f t="shared" si="2"/>
        <v>8.996900014082591</v>
      </c>
      <c r="V34" s="217">
        <f t="shared" si="2"/>
        <v>8.496233348051707</v>
      </c>
      <c r="W34" s="217">
        <f t="shared" si="2"/>
        <v>8.287966640045246</v>
      </c>
      <c r="X34" s="217">
        <f t="shared" si="2"/>
        <v>8.264866714676222</v>
      </c>
      <c r="Y34" s="217">
        <f t="shared" si="2"/>
        <v>8.19456668496132</v>
      </c>
      <c r="Z34" s="217">
        <f>AVERAGE(B3:Y33)</f>
        <v>10.28305833839501</v>
      </c>
      <c r="AA34" s="218">
        <f>(AVERAGE(最高))</f>
        <v>16.217933416366577</v>
      </c>
      <c r="AB34" s="219"/>
      <c r="AC34" s="220"/>
      <c r="AD34" s="218">
        <f>(AVERAGE(最低))</f>
        <v>5.049333301186562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3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3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29.010000228881836</v>
      </c>
      <c r="C46" s="3">
        <v>29</v>
      </c>
      <c r="D46" s="159" t="s">
        <v>209</v>
      </c>
      <c r="E46" s="197"/>
      <c r="F46" s="156"/>
      <c r="G46" s="157">
        <f>MIN(最低)</f>
        <v>-1.1759999990463257</v>
      </c>
      <c r="H46" s="3">
        <v>5</v>
      </c>
      <c r="I46" s="255" t="s">
        <v>174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13.180000305175781</v>
      </c>
      <c r="C3" s="207">
        <v>11.699999809265137</v>
      </c>
      <c r="D3" s="207">
        <v>12.369999885559082</v>
      </c>
      <c r="E3" s="207">
        <v>12.079999923706055</v>
      </c>
      <c r="F3" s="207">
        <v>12.050000190734863</v>
      </c>
      <c r="G3" s="207">
        <v>14.039999961853027</v>
      </c>
      <c r="H3" s="207">
        <v>15.729999542236328</v>
      </c>
      <c r="I3" s="207">
        <v>16.75</v>
      </c>
      <c r="J3" s="207">
        <v>17.5</v>
      </c>
      <c r="K3" s="207">
        <v>19.010000228881836</v>
      </c>
      <c r="L3" s="207">
        <v>19</v>
      </c>
      <c r="M3" s="207">
        <v>19.920000076293945</v>
      </c>
      <c r="N3" s="207">
        <v>20.479999542236328</v>
      </c>
      <c r="O3" s="207">
        <v>20.06999969482422</v>
      </c>
      <c r="P3" s="207">
        <v>19.270000457763672</v>
      </c>
      <c r="Q3" s="207">
        <v>18.959999084472656</v>
      </c>
      <c r="R3" s="207">
        <v>19.489999771118164</v>
      </c>
      <c r="S3" s="207">
        <v>19.239999771118164</v>
      </c>
      <c r="T3" s="207">
        <v>18.729999542236328</v>
      </c>
      <c r="U3" s="207">
        <v>18.239999771118164</v>
      </c>
      <c r="V3" s="207">
        <v>17.81999969482422</v>
      </c>
      <c r="W3" s="207">
        <v>14.300000190734863</v>
      </c>
      <c r="X3" s="207">
        <v>15.5600004196167</v>
      </c>
      <c r="Y3" s="207">
        <v>12.9399995803833</v>
      </c>
      <c r="Z3" s="214">
        <f aca="true" t="shared" si="0" ref="Z3:Z33">AVERAGE(B3:Y3)</f>
        <v>16.601249893506367</v>
      </c>
      <c r="AA3" s="151">
        <v>21.31999969482422</v>
      </c>
      <c r="AB3" s="152" t="s">
        <v>213</v>
      </c>
      <c r="AC3" s="2">
        <v>1</v>
      </c>
      <c r="AD3" s="151">
        <v>11.420000076293945</v>
      </c>
      <c r="AE3" s="253" t="s">
        <v>214</v>
      </c>
      <c r="AF3" s="1"/>
    </row>
    <row r="4" spans="1:32" ht="11.25" customHeight="1">
      <c r="A4" s="215">
        <v>2</v>
      </c>
      <c r="B4" s="207">
        <v>13.699999809265137</v>
      </c>
      <c r="C4" s="207">
        <v>14.369999885559082</v>
      </c>
      <c r="D4" s="207">
        <v>14.489999771118164</v>
      </c>
      <c r="E4" s="207">
        <v>14.430000305175781</v>
      </c>
      <c r="F4" s="207">
        <v>14.300000190734863</v>
      </c>
      <c r="G4" s="207">
        <v>14.609999656677246</v>
      </c>
      <c r="H4" s="207">
        <v>16.020000457763672</v>
      </c>
      <c r="I4" s="207">
        <v>19.059999465942383</v>
      </c>
      <c r="J4" s="207">
        <v>19.420000076293945</v>
      </c>
      <c r="K4" s="207">
        <v>20.520000457763672</v>
      </c>
      <c r="L4" s="207">
        <v>20.760000228881836</v>
      </c>
      <c r="M4" s="207">
        <v>22.1299991607666</v>
      </c>
      <c r="N4" s="207">
        <v>21.68000030517578</v>
      </c>
      <c r="O4" s="207">
        <v>20.979999542236328</v>
      </c>
      <c r="P4" s="207">
        <v>20.760000228881836</v>
      </c>
      <c r="Q4" s="207">
        <v>19.229999542236328</v>
      </c>
      <c r="R4" s="207">
        <v>17.84000015258789</v>
      </c>
      <c r="S4" s="208">
        <v>16.170000076293945</v>
      </c>
      <c r="T4" s="207">
        <v>13.020000457763672</v>
      </c>
      <c r="U4" s="207">
        <v>12.010000228881836</v>
      </c>
      <c r="V4" s="207">
        <v>10.010000228881836</v>
      </c>
      <c r="W4" s="207">
        <v>12.229999542236328</v>
      </c>
      <c r="X4" s="207">
        <v>11.039999961853027</v>
      </c>
      <c r="Y4" s="207">
        <v>9.760000228881836</v>
      </c>
      <c r="Z4" s="214">
        <f t="shared" si="0"/>
        <v>16.18916666507721</v>
      </c>
      <c r="AA4" s="151">
        <v>22.670000076293945</v>
      </c>
      <c r="AB4" s="152" t="s">
        <v>215</v>
      </c>
      <c r="AC4" s="2">
        <v>2</v>
      </c>
      <c r="AD4" s="151">
        <v>9.6899995803833</v>
      </c>
      <c r="AE4" s="253" t="s">
        <v>172</v>
      </c>
      <c r="AF4" s="1"/>
    </row>
    <row r="5" spans="1:32" ht="11.25" customHeight="1">
      <c r="A5" s="215">
        <v>3</v>
      </c>
      <c r="B5" s="207">
        <v>8</v>
      </c>
      <c r="C5" s="207">
        <v>8.170000076293945</v>
      </c>
      <c r="D5" s="207">
        <v>9.670000076293945</v>
      </c>
      <c r="E5" s="207">
        <v>9.65999984741211</v>
      </c>
      <c r="F5" s="207">
        <v>9.319999694824219</v>
      </c>
      <c r="G5" s="207">
        <v>9.149999618530273</v>
      </c>
      <c r="H5" s="207">
        <v>12.220000267028809</v>
      </c>
      <c r="I5" s="207">
        <v>14.890000343322754</v>
      </c>
      <c r="J5" s="207">
        <v>16.260000228881836</v>
      </c>
      <c r="K5" s="207">
        <v>17.540000915527344</v>
      </c>
      <c r="L5" s="207">
        <v>17.8700008392334</v>
      </c>
      <c r="M5" s="207">
        <v>16.959999084472656</v>
      </c>
      <c r="N5" s="207">
        <v>17.719999313354492</v>
      </c>
      <c r="O5" s="207">
        <v>18.049999237060547</v>
      </c>
      <c r="P5" s="207">
        <v>17.479999542236328</v>
      </c>
      <c r="Q5" s="207">
        <v>15.770000457763672</v>
      </c>
      <c r="R5" s="207">
        <v>14.319999694824219</v>
      </c>
      <c r="S5" s="207">
        <v>11.930000305175781</v>
      </c>
      <c r="T5" s="207">
        <v>10.670000076293945</v>
      </c>
      <c r="U5" s="207">
        <v>10.34000015258789</v>
      </c>
      <c r="V5" s="207">
        <v>9.6899995803833</v>
      </c>
      <c r="W5" s="207">
        <v>9.899999618530273</v>
      </c>
      <c r="X5" s="207">
        <v>10.319999694824219</v>
      </c>
      <c r="Y5" s="207">
        <v>11.739999771118164</v>
      </c>
      <c r="Z5" s="214">
        <f t="shared" si="0"/>
        <v>12.818333268165588</v>
      </c>
      <c r="AA5" s="151">
        <v>19.190000534057617</v>
      </c>
      <c r="AB5" s="152" t="s">
        <v>216</v>
      </c>
      <c r="AC5" s="2">
        <v>3</v>
      </c>
      <c r="AD5" s="151">
        <v>7.369999885559082</v>
      </c>
      <c r="AE5" s="253" t="s">
        <v>217</v>
      </c>
      <c r="AF5" s="1"/>
    </row>
    <row r="6" spans="1:32" ht="11.25" customHeight="1">
      <c r="A6" s="215">
        <v>4</v>
      </c>
      <c r="B6" s="207">
        <v>11.3100004196167</v>
      </c>
      <c r="C6" s="207">
        <v>9.609999656677246</v>
      </c>
      <c r="D6" s="207">
        <v>8.970000267028809</v>
      </c>
      <c r="E6" s="207">
        <v>9.15999984741211</v>
      </c>
      <c r="F6" s="207">
        <v>9.449999809265137</v>
      </c>
      <c r="G6" s="207">
        <v>11.819999694824219</v>
      </c>
      <c r="H6" s="207">
        <v>14.539999961853027</v>
      </c>
      <c r="I6" s="207">
        <v>16.610000610351562</v>
      </c>
      <c r="J6" s="207">
        <v>17.639999389648438</v>
      </c>
      <c r="K6" s="207">
        <v>19.579999923706055</v>
      </c>
      <c r="L6" s="207">
        <v>20.100000381469727</v>
      </c>
      <c r="M6" s="207">
        <v>20.739999771118164</v>
      </c>
      <c r="N6" s="207">
        <v>23.43000030517578</v>
      </c>
      <c r="O6" s="207">
        <v>19.959999084472656</v>
      </c>
      <c r="P6" s="207">
        <v>18.549999237060547</v>
      </c>
      <c r="Q6" s="207">
        <v>18.40999984741211</v>
      </c>
      <c r="R6" s="207">
        <v>17.43000030517578</v>
      </c>
      <c r="S6" s="207">
        <v>17.1299991607666</v>
      </c>
      <c r="T6" s="207">
        <v>15.109999656677246</v>
      </c>
      <c r="U6" s="207">
        <v>14.90999984741211</v>
      </c>
      <c r="V6" s="207">
        <v>14.470000267028809</v>
      </c>
      <c r="W6" s="207">
        <v>13.25</v>
      </c>
      <c r="X6" s="207">
        <v>12.399999618530273</v>
      </c>
      <c r="Y6" s="207">
        <v>12.229999542236328</v>
      </c>
      <c r="Z6" s="214">
        <f t="shared" si="0"/>
        <v>15.28374985853831</v>
      </c>
      <c r="AA6" s="151">
        <v>23.559999465942383</v>
      </c>
      <c r="AB6" s="152" t="s">
        <v>218</v>
      </c>
      <c r="AC6" s="2">
        <v>4</v>
      </c>
      <c r="AD6" s="151">
        <v>8.899999618530273</v>
      </c>
      <c r="AE6" s="253" t="s">
        <v>219</v>
      </c>
      <c r="AF6" s="1"/>
    </row>
    <row r="7" spans="1:32" ht="11.25" customHeight="1">
      <c r="A7" s="215">
        <v>5</v>
      </c>
      <c r="B7" s="207">
        <v>11.729999542236328</v>
      </c>
      <c r="C7" s="207">
        <v>11.239999771118164</v>
      </c>
      <c r="D7" s="207">
        <v>13.630000114440918</v>
      </c>
      <c r="E7" s="207">
        <v>12.380000114440918</v>
      </c>
      <c r="F7" s="207">
        <v>12.1899995803833</v>
      </c>
      <c r="G7" s="207">
        <v>11.079999923706055</v>
      </c>
      <c r="H7" s="207">
        <v>10.359999656677246</v>
      </c>
      <c r="I7" s="207">
        <v>10.199999809265137</v>
      </c>
      <c r="J7" s="207">
        <v>10.880000114440918</v>
      </c>
      <c r="K7" s="207">
        <v>13.149999618530273</v>
      </c>
      <c r="L7" s="207">
        <v>14.479999542236328</v>
      </c>
      <c r="M7" s="207">
        <v>13.899999618530273</v>
      </c>
      <c r="N7" s="207">
        <v>14.40999984741211</v>
      </c>
      <c r="O7" s="207">
        <v>14.609999656677246</v>
      </c>
      <c r="P7" s="207">
        <v>14.300000190734863</v>
      </c>
      <c r="Q7" s="207">
        <v>13.609999656677246</v>
      </c>
      <c r="R7" s="207">
        <v>12.6899995803833</v>
      </c>
      <c r="S7" s="207">
        <v>11.1899995803833</v>
      </c>
      <c r="T7" s="207">
        <v>9.3100004196167</v>
      </c>
      <c r="U7" s="207">
        <v>8.220000267028809</v>
      </c>
      <c r="V7" s="207">
        <v>8.029999732971191</v>
      </c>
      <c r="W7" s="207">
        <v>7.980000019073486</v>
      </c>
      <c r="X7" s="207">
        <v>7.630000114440918</v>
      </c>
      <c r="Y7" s="207">
        <v>8</v>
      </c>
      <c r="Z7" s="214">
        <f t="shared" si="0"/>
        <v>11.466666519641876</v>
      </c>
      <c r="AA7" s="151">
        <v>15.100000381469727</v>
      </c>
      <c r="AB7" s="152" t="s">
        <v>200</v>
      </c>
      <c r="AC7" s="2">
        <v>5</v>
      </c>
      <c r="AD7" s="151">
        <v>7.480000019073486</v>
      </c>
      <c r="AE7" s="253" t="s">
        <v>220</v>
      </c>
      <c r="AF7" s="1"/>
    </row>
    <row r="8" spans="1:32" ht="11.25" customHeight="1">
      <c r="A8" s="215">
        <v>6</v>
      </c>
      <c r="B8" s="207">
        <v>7.989999771118164</v>
      </c>
      <c r="C8" s="207">
        <v>8.380000114440918</v>
      </c>
      <c r="D8" s="207">
        <v>10.899999618530273</v>
      </c>
      <c r="E8" s="207">
        <v>9.4399995803833</v>
      </c>
      <c r="F8" s="207">
        <v>9.680000305175781</v>
      </c>
      <c r="G8" s="207">
        <v>9.119999885559082</v>
      </c>
      <c r="H8" s="207">
        <v>9.180000305175781</v>
      </c>
      <c r="I8" s="207">
        <v>9.789999961853027</v>
      </c>
      <c r="J8" s="207">
        <v>9.8100004196167</v>
      </c>
      <c r="K8" s="207">
        <v>9.140000343322754</v>
      </c>
      <c r="L8" s="207">
        <v>9.6899995803833</v>
      </c>
      <c r="M8" s="207">
        <v>10.119999885559082</v>
      </c>
      <c r="N8" s="207">
        <v>9.699999809265137</v>
      </c>
      <c r="O8" s="207">
        <v>9.630000114440918</v>
      </c>
      <c r="P8" s="207">
        <v>9.5</v>
      </c>
      <c r="Q8" s="207">
        <v>8.800000190734863</v>
      </c>
      <c r="R8" s="207">
        <v>8.140000343322754</v>
      </c>
      <c r="S8" s="207">
        <v>8.130000114440918</v>
      </c>
      <c r="T8" s="207">
        <v>8.039999961853027</v>
      </c>
      <c r="U8" s="207">
        <v>7.420000076293945</v>
      </c>
      <c r="V8" s="207">
        <v>7.269999980926514</v>
      </c>
      <c r="W8" s="207">
        <v>7.659999847412109</v>
      </c>
      <c r="X8" s="207">
        <v>7.769999980926514</v>
      </c>
      <c r="Y8" s="207">
        <v>8.039999961853027</v>
      </c>
      <c r="Z8" s="214">
        <f t="shared" si="0"/>
        <v>8.889166673024496</v>
      </c>
      <c r="AA8" s="151">
        <v>11.300000190734863</v>
      </c>
      <c r="AB8" s="152" t="s">
        <v>221</v>
      </c>
      <c r="AC8" s="2">
        <v>6</v>
      </c>
      <c r="AD8" s="151">
        <v>7.130000114440918</v>
      </c>
      <c r="AE8" s="253" t="s">
        <v>222</v>
      </c>
      <c r="AF8" s="1"/>
    </row>
    <row r="9" spans="1:32" ht="11.25" customHeight="1">
      <c r="A9" s="215">
        <v>7</v>
      </c>
      <c r="B9" s="207">
        <v>8.329999923706055</v>
      </c>
      <c r="C9" s="207">
        <v>8.460000038146973</v>
      </c>
      <c r="D9" s="207">
        <v>8.569999694824219</v>
      </c>
      <c r="E9" s="207">
        <v>8.739999771118164</v>
      </c>
      <c r="F9" s="207">
        <v>9.210000038146973</v>
      </c>
      <c r="G9" s="207">
        <v>9.350000381469727</v>
      </c>
      <c r="H9" s="207">
        <v>10.199999809265137</v>
      </c>
      <c r="I9" s="207">
        <v>11.430000305175781</v>
      </c>
      <c r="J9" s="207">
        <v>13.09000015258789</v>
      </c>
      <c r="K9" s="207">
        <v>11.520000457763672</v>
      </c>
      <c r="L9" s="207">
        <v>12.0600004196167</v>
      </c>
      <c r="M9" s="207">
        <v>15.489999771118164</v>
      </c>
      <c r="N9" s="207">
        <v>13.75</v>
      </c>
      <c r="O9" s="207">
        <v>15.039999961853027</v>
      </c>
      <c r="P9" s="207">
        <v>17.530000686645508</v>
      </c>
      <c r="Q9" s="207">
        <v>18.1200008392334</v>
      </c>
      <c r="R9" s="207">
        <v>14.600000381469727</v>
      </c>
      <c r="S9" s="207">
        <v>12.25</v>
      </c>
      <c r="T9" s="207">
        <v>11.9399995803833</v>
      </c>
      <c r="U9" s="207">
        <v>10.300000190734863</v>
      </c>
      <c r="V9" s="207">
        <v>9.069999694824219</v>
      </c>
      <c r="W9" s="207">
        <v>8.520000457763672</v>
      </c>
      <c r="X9" s="207">
        <v>8</v>
      </c>
      <c r="Y9" s="207">
        <v>8.3100004196167</v>
      </c>
      <c r="Z9" s="214">
        <f t="shared" si="0"/>
        <v>11.411666790644327</v>
      </c>
      <c r="AA9" s="151">
        <v>19.1299991607666</v>
      </c>
      <c r="AB9" s="152" t="s">
        <v>223</v>
      </c>
      <c r="AC9" s="2">
        <v>7</v>
      </c>
      <c r="AD9" s="151">
        <v>7.690000057220459</v>
      </c>
      <c r="AE9" s="253" t="s">
        <v>224</v>
      </c>
      <c r="AF9" s="1"/>
    </row>
    <row r="10" spans="1:32" ht="11.25" customHeight="1">
      <c r="A10" s="215">
        <v>8</v>
      </c>
      <c r="B10" s="207">
        <v>7.619999885559082</v>
      </c>
      <c r="C10" s="207">
        <v>7.210000038146973</v>
      </c>
      <c r="D10" s="207">
        <v>6.771999835968018</v>
      </c>
      <c r="E10" s="207">
        <v>6.48799991607666</v>
      </c>
      <c r="F10" s="207">
        <v>6.5929999351501465</v>
      </c>
      <c r="G10" s="207">
        <v>7.440000057220459</v>
      </c>
      <c r="H10" s="207">
        <v>11.229999542236328</v>
      </c>
      <c r="I10" s="207">
        <v>13.649999618530273</v>
      </c>
      <c r="J10" s="207">
        <v>13.5</v>
      </c>
      <c r="K10" s="207">
        <v>12.079999923706055</v>
      </c>
      <c r="L10" s="207">
        <v>11.390000343322754</v>
      </c>
      <c r="M10" s="207">
        <v>11.010000228881836</v>
      </c>
      <c r="N10" s="207">
        <v>10.510000228881836</v>
      </c>
      <c r="O10" s="207">
        <v>10.75</v>
      </c>
      <c r="P10" s="207">
        <v>10.869999885559082</v>
      </c>
      <c r="Q10" s="207">
        <v>10.40999984741211</v>
      </c>
      <c r="R10" s="207">
        <v>10.8100004196167</v>
      </c>
      <c r="S10" s="207">
        <v>10.649999618530273</v>
      </c>
      <c r="T10" s="207">
        <v>10.720000267028809</v>
      </c>
      <c r="U10" s="207">
        <v>11</v>
      </c>
      <c r="V10" s="207">
        <v>11.109999656677246</v>
      </c>
      <c r="W10" s="207">
        <v>11.180000305175781</v>
      </c>
      <c r="X10" s="207">
        <v>10.600000381469727</v>
      </c>
      <c r="Y10" s="207">
        <v>10.850000381469727</v>
      </c>
      <c r="Z10" s="214">
        <f t="shared" si="0"/>
        <v>10.185125013192495</v>
      </c>
      <c r="AA10" s="151">
        <v>14.199999809265137</v>
      </c>
      <c r="AB10" s="152" t="s">
        <v>225</v>
      </c>
      <c r="AC10" s="2">
        <v>8</v>
      </c>
      <c r="AD10" s="151">
        <v>6.414000034332275</v>
      </c>
      <c r="AE10" s="253" t="s">
        <v>162</v>
      </c>
      <c r="AF10" s="1"/>
    </row>
    <row r="11" spans="1:32" ht="11.25" customHeight="1">
      <c r="A11" s="215">
        <v>9</v>
      </c>
      <c r="B11" s="207">
        <v>11.359999656677246</v>
      </c>
      <c r="C11" s="207">
        <v>11.739999771118164</v>
      </c>
      <c r="D11" s="207">
        <v>11</v>
      </c>
      <c r="E11" s="207">
        <v>10.65999984741211</v>
      </c>
      <c r="F11" s="207">
        <v>10.800000190734863</v>
      </c>
      <c r="G11" s="207">
        <v>10.609999656677246</v>
      </c>
      <c r="H11" s="207">
        <v>11.789999961853027</v>
      </c>
      <c r="I11" s="207">
        <v>12.729999542236328</v>
      </c>
      <c r="J11" s="207">
        <v>15.569999694824219</v>
      </c>
      <c r="K11" s="207">
        <v>16.729999542236328</v>
      </c>
      <c r="L11" s="207">
        <v>15.479999542236328</v>
      </c>
      <c r="M11" s="207">
        <v>16.489999771118164</v>
      </c>
      <c r="N11" s="207">
        <v>15.90999984741211</v>
      </c>
      <c r="O11" s="207">
        <v>16.190000534057617</v>
      </c>
      <c r="P11" s="207">
        <v>17.280000686645508</v>
      </c>
      <c r="Q11" s="207">
        <v>15.550000190734863</v>
      </c>
      <c r="R11" s="207">
        <v>15.449999809265137</v>
      </c>
      <c r="S11" s="207">
        <v>15.6899995803833</v>
      </c>
      <c r="T11" s="207">
        <v>14.729999542236328</v>
      </c>
      <c r="U11" s="207">
        <v>14.010000228881836</v>
      </c>
      <c r="V11" s="207">
        <v>13.569999694824219</v>
      </c>
      <c r="W11" s="207">
        <v>13.609999656677246</v>
      </c>
      <c r="X11" s="207">
        <v>13.829999923706055</v>
      </c>
      <c r="Y11" s="207">
        <v>13.65999984741211</v>
      </c>
      <c r="Z11" s="214">
        <f t="shared" si="0"/>
        <v>13.93499986330668</v>
      </c>
      <c r="AA11" s="151">
        <v>18.139999389648438</v>
      </c>
      <c r="AB11" s="152" t="s">
        <v>226</v>
      </c>
      <c r="AC11" s="2">
        <v>9</v>
      </c>
      <c r="AD11" s="151">
        <v>10.369999885559082</v>
      </c>
      <c r="AE11" s="253" t="s">
        <v>227</v>
      </c>
      <c r="AF11" s="1"/>
    </row>
    <row r="12" spans="1:32" ht="11.25" customHeight="1">
      <c r="A12" s="223">
        <v>10</v>
      </c>
      <c r="B12" s="209">
        <v>13.220000267028809</v>
      </c>
      <c r="C12" s="209">
        <v>11.569999694824219</v>
      </c>
      <c r="D12" s="209">
        <v>11.850000381469727</v>
      </c>
      <c r="E12" s="209">
        <v>11.149999618530273</v>
      </c>
      <c r="F12" s="209">
        <v>10.520000457763672</v>
      </c>
      <c r="G12" s="209">
        <v>10.65999984741211</v>
      </c>
      <c r="H12" s="209">
        <v>11.710000038146973</v>
      </c>
      <c r="I12" s="209">
        <v>14.3100004196167</v>
      </c>
      <c r="J12" s="209">
        <v>15.850000381469727</v>
      </c>
      <c r="K12" s="209">
        <v>16.770000457763672</v>
      </c>
      <c r="L12" s="209">
        <v>18.290000915527344</v>
      </c>
      <c r="M12" s="209">
        <v>17.8700008392334</v>
      </c>
      <c r="N12" s="209">
        <v>18.979999542236328</v>
      </c>
      <c r="O12" s="209">
        <v>18.5</v>
      </c>
      <c r="P12" s="209">
        <v>18.020000457763672</v>
      </c>
      <c r="Q12" s="209">
        <v>16.200000762939453</v>
      </c>
      <c r="R12" s="209">
        <v>15.239999771118164</v>
      </c>
      <c r="S12" s="209">
        <v>11.920000076293945</v>
      </c>
      <c r="T12" s="209">
        <v>9.619999885559082</v>
      </c>
      <c r="U12" s="209">
        <v>8.34000015258789</v>
      </c>
      <c r="V12" s="209">
        <v>7.300000190734863</v>
      </c>
      <c r="W12" s="209">
        <v>6.580999851226807</v>
      </c>
      <c r="X12" s="209">
        <v>6.781000137329102</v>
      </c>
      <c r="Y12" s="209">
        <v>7.010000228881836</v>
      </c>
      <c r="Z12" s="224">
        <f t="shared" si="0"/>
        <v>12.84425018231074</v>
      </c>
      <c r="AA12" s="157">
        <v>19.260000228881836</v>
      </c>
      <c r="AB12" s="210" t="s">
        <v>228</v>
      </c>
      <c r="AC12" s="211">
        <v>10</v>
      </c>
      <c r="AD12" s="157">
        <v>6.38100004196167</v>
      </c>
      <c r="AE12" s="254" t="s">
        <v>179</v>
      </c>
      <c r="AF12" s="1"/>
    </row>
    <row r="13" spans="1:32" ht="11.25" customHeight="1">
      <c r="A13" s="215">
        <v>11</v>
      </c>
      <c r="B13" s="207">
        <v>7.590000152587891</v>
      </c>
      <c r="C13" s="207">
        <v>6.633999824523926</v>
      </c>
      <c r="D13" s="207">
        <v>7.340000152587891</v>
      </c>
      <c r="E13" s="207">
        <v>7.179999828338623</v>
      </c>
      <c r="F13" s="207">
        <v>7.170000076293945</v>
      </c>
      <c r="G13" s="207">
        <v>7.639999866485596</v>
      </c>
      <c r="H13" s="207">
        <v>8.140000343322754</v>
      </c>
      <c r="I13" s="207">
        <v>9.199999809265137</v>
      </c>
      <c r="J13" s="207">
        <v>10</v>
      </c>
      <c r="K13" s="207">
        <v>10.119999885559082</v>
      </c>
      <c r="L13" s="207">
        <v>10.739999771118164</v>
      </c>
      <c r="M13" s="207">
        <v>9.699999809265137</v>
      </c>
      <c r="N13" s="207">
        <v>9.630000114440918</v>
      </c>
      <c r="O13" s="207">
        <v>9</v>
      </c>
      <c r="P13" s="207">
        <v>8.680000305175781</v>
      </c>
      <c r="Q13" s="207">
        <v>8.899999618530273</v>
      </c>
      <c r="R13" s="207">
        <v>8.850000381469727</v>
      </c>
      <c r="S13" s="207">
        <v>8.420000076293945</v>
      </c>
      <c r="T13" s="207">
        <v>8.210000038146973</v>
      </c>
      <c r="U13" s="207">
        <v>7.840000152587891</v>
      </c>
      <c r="V13" s="207">
        <v>8.050000190734863</v>
      </c>
      <c r="W13" s="207">
        <v>8.050000190734863</v>
      </c>
      <c r="X13" s="207">
        <v>7.190000057220459</v>
      </c>
      <c r="Y13" s="207">
        <v>8.539999961853027</v>
      </c>
      <c r="Z13" s="214">
        <f t="shared" si="0"/>
        <v>8.450583358605703</v>
      </c>
      <c r="AA13" s="151">
        <v>11.850000381469727</v>
      </c>
      <c r="AB13" s="152" t="s">
        <v>229</v>
      </c>
      <c r="AC13" s="2">
        <v>11</v>
      </c>
      <c r="AD13" s="151">
        <v>6.265999794006348</v>
      </c>
      <c r="AE13" s="253" t="s">
        <v>230</v>
      </c>
      <c r="AF13" s="1"/>
    </row>
    <row r="14" spans="1:32" ht="11.25" customHeight="1">
      <c r="A14" s="215">
        <v>12</v>
      </c>
      <c r="B14" s="207">
        <v>7.699999809265137</v>
      </c>
      <c r="C14" s="207">
        <v>7.78000020980835</v>
      </c>
      <c r="D14" s="207">
        <v>7.730000019073486</v>
      </c>
      <c r="E14" s="207">
        <v>7.699999809265137</v>
      </c>
      <c r="F14" s="207">
        <v>7.610000133514404</v>
      </c>
      <c r="G14" s="207">
        <v>7.920000076293945</v>
      </c>
      <c r="H14" s="207">
        <v>8.180000305175781</v>
      </c>
      <c r="I14" s="207">
        <v>8.630000114440918</v>
      </c>
      <c r="J14" s="207">
        <v>9.25</v>
      </c>
      <c r="K14" s="207">
        <v>10.470000267028809</v>
      </c>
      <c r="L14" s="207">
        <v>10.729999542236328</v>
      </c>
      <c r="M14" s="207">
        <v>10.430000305175781</v>
      </c>
      <c r="N14" s="207">
        <v>10.460000038146973</v>
      </c>
      <c r="O14" s="207">
        <v>10.8100004196167</v>
      </c>
      <c r="P14" s="207">
        <v>11.100000381469727</v>
      </c>
      <c r="Q14" s="207">
        <v>11.130000114440918</v>
      </c>
      <c r="R14" s="207">
        <v>10.720000267028809</v>
      </c>
      <c r="S14" s="207">
        <v>10.5600004196167</v>
      </c>
      <c r="T14" s="207">
        <v>10.600000381469727</v>
      </c>
      <c r="U14" s="207">
        <v>10.720000267028809</v>
      </c>
      <c r="V14" s="207">
        <v>10.4399995803833</v>
      </c>
      <c r="W14" s="207">
        <v>9.8100004196167</v>
      </c>
      <c r="X14" s="207">
        <v>9.859999656677246</v>
      </c>
      <c r="Y14" s="207">
        <v>9.710000038146973</v>
      </c>
      <c r="Z14" s="214">
        <f t="shared" si="0"/>
        <v>9.585416773955027</v>
      </c>
      <c r="AA14" s="151">
        <v>11.619999885559082</v>
      </c>
      <c r="AB14" s="152" t="s">
        <v>231</v>
      </c>
      <c r="AC14" s="2">
        <v>12</v>
      </c>
      <c r="AD14" s="151">
        <v>7.5</v>
      </c>
      <c r="AE14" s="253" t="s">
        <v>232</v>
      </c>
      <c r="AF14" s="1"/>
    </row>
    <row r="15" spans="1:32" ht="11.25" customHeight="1">
      <c r="A15" s="215">
        <v>13</v>
      </c>
      <c r="B15" s="207">
        <v>9.630000114440918</v>
      </c>
      <c r="C15" s="207">
        <v>9.510000228881836</v>
      </c>
      <c r="D15" s="207">
        <v>9.579999923706055</v>
      </c>
      <c r="E15" s="207">
        <v>9.300000190734863</v>
      </c>
      <c r="F15" s="207">
        <v>8.890000343322754</v>
      </c>
      <c r="G15" s="207">
        <v>8.979999542236328</v>
      </c>
      <c r="H15" s="207">
        <v>9.050000190734863</v>
      </c>
      <c r="I15" s="207">
        <v>8.949999809265137</v>
      </c>
      <c r="J15" s="207">
        <v>8.8100004196167</v>
      </c>
      <c r="K15" s="207">
        <v>8.729999542236328</v>
      </c>
      <c r="L15" s="207">
        <v>8.729999542236328</v>
      </c>
      <c r="M15" s="207">
        <v>9.039999961853027</v>
      </c>
      <c r="N15" s="207">
        <v>9.670000076293945</v>
      </c>
      <c r="O15" s="207">
        <v>9.569999694824219</v>
      </c>
      <c r="P15" s="207">
        <v>8.670000076293945</v>
      </c>
      <c r="Q15" s="207">
        <v>7.96999979019165</v>
      </c>
      <c r="R15" s="207">
        <v>6.730999946594238</v>
      </c>
      <c r="S15" s="207">
        <v>6.3420000076293945</v>
      </c>
      <c r="T15" s="207">
        <v>5.9629998207092285</v>
      </c>
      <c r="U15" s="207">
        <v>5.626999855041504</v>
      </c>
      <c r="V15" s="207">
        <v>5.6479997634887695</v>
      </c>
      <c r="W15" s="207">
        <v>5.46999979019165</v>
      </c>
      <c r="X15" s="207">
        <v>5.491000175476074</v>
      </c>
      <c r="Y15" s="207">
        <v>5.418000221252441</v>
      </c>
      <c r="Z15" s="214">
        <f t="shared" si="0"/>
        <v>7.9904166261355085</v>
      </c>
      <c r="AA15" s="151">
        <v>10.640000343322754</v>
      </c>
      <c r="AB15" s="152" t="s">
        <v>233</v>
      </c>
      <c r="AC15" s="2">
        <v>13</v>
      </c>
      <c r="AD15" s="151">
        <v>5.333000183105469</v>
      </c>
      <c r="AE15" s="253" t="s">
        <v>11</v>
      </c>
      <c r="AF15" s="1"/>
    </row>
    <row r="16" spans="1:32" ht="11.25" customHeight="1">
      <c r="A16" s="215">
        <v>14</v>
      </c>
      <c r="B16" s="207">
        <v>5.491000175476074</v>
      </c>
      <c r="C16" s="207">
        <v>5.4070000648498535</v>
      </c>
      <c r="D16" s="207">
        <v>5.208000183105469</v>
      </c>
      <c r="E16" s="207">
        <v>5.007999897003174</v>
      </c>
      <c r="F16" s="207">
        <v>4.546000003814697</v>
      </c>
      <c r="G16" s="207">
        <v>5.144999980926514</v>
      </c>
      <c r="H16" s="207">
        <v>7.210000038146973</v>
      </c>
      <c r="I16" s="207">
        <v>7.75</v>
      </c>
      <c r="J16" s="207">
        <v>7.960000038146973</v>
      </c>
      <c r="K16" s="207">
        <v>8.760000228881836</v>
      </c>
      <c r="L16" s="207">
        <v>8.8100004196167</v>
      </c>
      <c r="M16" s="207">
        <v>8.920000076293945</v>
      </c>
      <c r="N16" s="207">
        <v>9.399999618530273</v>
      </c>
      <c r="O16" s="207">
        <v>9.520000457763672</v>
      </c>
      <c r="P16" s="207">
        <v>9.220000267028809</v>
      </c>
      <c r="Q16" s="207">
        <v>8.420000076293945</v>
      </c>
      <c r="R16" s="207">
        <v>8.010000228881836</v>
      </c>
      <c r="S16" s="207">
        <v>7.079999923706055</v>
      </c>
      <c r="T16" s="207">
        <v>5.827000141143799</v>
      </c>
      <c r="U16" s="207">
        <v>6.331999778747559</v>
      </c>
      <c r="V16" s="207">
        <v>6.573999881744385</v>
      </c>
      <c r="W16" s="207">
        <v>7.079999923706055</v>
      </c>
      <c r="X16" s="207">
        <v>7.230000019073486</v>
      </c>
      <c r="Y16" s="207">
        <v>7.559999942779541</v>
      </c>
      <c r="Z16" s="214">
        <f t="shared" si="0"/>
        <v>7.186166723569234</v>
      </c>
      <c r="AA16" s="151">
        <v>10.470000267028809</v>
      </c>
      <c r="AB16" s="152" t="s">
        <v>234</v>
      </c>
      <c r="AC16" s="2">
        <v>14</v>
      </c>
      <c r="AD16" s="151">
        <v>4.324999809265137</v>
      </c>
      <c r="AE16" s="253" t="s">
        <v>235</v>
      </c>
      <c r="AF16" s="1"/>
    </row>
    <row r="17" spans="1:32" ht="11.25" customHeight="1">
      <c r="A17" s="215">
        <v>15</v>
      </c>
      <c r="B17" s="207">
        <v>8.109999656677246</v>
      </c>
      <c r="C17" s="207">
        <v>9.199999809265137</v>
      </c>
      <c r="D17" s="207">
        <v>9.630000114440918</v>
      </c>
      <c r="E17" s="207">
        <v>9.649999618530273</v>
      </c>
      <c r="F17" s="207">
        <v>9.699999809265137</v>
      </c>
      <c r="G17" s="207">
        <v>9.710000038146973</v>
      </c>
      <c r="H17" s="207">
        <v>10.300000190734863</v>
      </c>
      <c r="I17" s="207">
        <v>11.180000305175781</v>
      </c>
      <c r="J17" s="207">
        <v>14.890000343322754</v>
      </c>
      <c r="K17" s="207">
        <v>15.819999694824219</v>
      </c>
      <c r="L17" s="207">
        <v>17.65999984741211</v>
      </c>
      <c r="M17" s="207">
        <v>18.530000686645508</v>
      </c>
      <c r="N17" s="207">
        <v>20.149999618530273</v>
      </c>
      <c r="O17" s="207">
        <v>18.510000228881836</v>
      </c>
      <c r="P17" s="207">
        <v>13.550000190734863</v>
      </c>
      <c r="Q17" s="207">
        <v>13.920000076293945</v>
      </c>
      <c r="R17" s="207">
        <v>13.5</v>
      </c>
      <c r="S17" s="207">
        <v>11.130000114440918</v>
      </c>
      <c r="T17" s="207">
        <v>8.770000457763672</v>
      </c>
      <c r="U17" s="207">
        <v>7.289999961853027</v>
      </c>
      <c r="V17" s="207">
        <v>7.690000057220459</v>
      </c>
      <c r="W17" s="207">
        <v>8.359999656677246</v>
      </c>
      <c r="X17" s="207">
        <v>8.5600004196167</v>
      </c>
      <c r="Y17" s="207">
        <v>7.909999847412109</v>
      </c>
      <c r="Z17" s="214">
        <f t="shared" si="0"/>
        <v>11.821666697661081</v>
      </c>
      <c r="AA17" s="151">
        <v>20.719999313354492</v>
      </c>
      <c r="AB17" s="152" t="s">
        <v>146</v>
      </c>
      <c r="AC17" s="2">
        <v>15</v>
      </c>
      <c r="AD17" s="151">
        <v>6.1519999504089355</v>
      </c>
      <c r="AE17" s="253" t="s">
        <v>191</v>
      </c>
      <c r="AF17" s="1"/>
    </row>
    <row r="18" spans="1:32" ht="11.25" customHeight="1">
      <c r="A18" s="215">
        <v>16</v>
      </c>
      <c r="B18" s="207">
        <v>6.22599983215332</v>
      </c>
      <c r="C18" s="207">
        <v>4.177999973297119</v>
      </c>
      <c r="D18" s="207">
        <v>3.546999931335449</v>
      </c>
      <c r="E18" s="207">
        <v>3.4839999675750732</v>
      </c>
      <c r="F18" s="207">
        <v>4.97599983215332</v>
      </c>
      <c r="G18" s="207">
        <v>7.130000114440918</v>
      </c>
      <c r="H18" s="207">
        <v>9.920000076293945</v>
      </c>
      <c r="I18" s="207">
        <v>12.25</v>
      </c>
      <c r="J18" s="207">
        <v>13.539999961853027</v>
      </c>
      <c r="K18" s="207">
        <v>14.40999984741211</v>
      </c>
      <c r="L18" s="207">
        <v>15.430000305175781</v>
      </c>
      <c r="M18" s="207">
        <v>14.800000190734863</v>
      </c>
      <c r="N18" s="207">
        <v>15.170000076293945</v>
      </c>
      <c r="O18" s="207">
        <v>15.229999542236328</v>
      </c>
      <c r="P18" s="207">
        <v>15.229999542236328</v>
      </c>
      <c r="Q18" s="207">
        <v>15.180000305175781</v>
      </c>
      <c r="R18" s="207">
        <v>14.399999618530273</v>
      </c>
      <c r="S18" s="207">
        <v>10.119999885559082</v>
      </c>
      <c r="T18" s="207">
        <v>8.0600004196167</v>
      </c>
      <c r="U18" s="207">
        <v>8.550000190734863</v>
      </c>
      <c r="V18" s="207">
        <v>7.820000171661377</v>
      </c>
      <c r="W18" s="207">
        <v>8.899999618530273</v>
      </c>
      <c r="X18" s="207">
        <v>8.640000343322754</v>
      </c>
      <c r="Y18" s="207">
        <v>8.710000038146973</v>
      </c>
      <c r="Z18" s="214">
        <f t="shared" si="0"/>
        <v>10.245874991019567</v>
      </c>
      <c r="AA18" s="151">
        <v>16.450000762939453</v>
      </c>
      <c r="AB18" s="152" t="s">
        <v>236</v>
      </c>
      <c r="AC18" s="2">
        <v>16</v>
      </c>
      <c r="AD18" s="151">
        <v>2.937999963760376</v>
      </c>
      <c r="AE18" s="253" t="s">
        <v>237</v>
      </c>
      <c r="AF18" s="1"/>
    </row>
    <row r="19" spans="1:32" ht="11.25" customHeight="1">
      <c r="A19" s="215">
        <v>17</v>
      </c>
      <c r="B19" s="207">
        <v>8.90999984741211</v>
      </c>
      <c r="C19" s="207">
        <v>9.359999656677246</v>
      </c>
      <c r="D19" s="207">
        <v>9.4399995803833</v>
      </c>
      <c r="E19" s="207">
        <v>9.479999542236328</v>
      </c>
      <c r="F19" s="207">
        <v>9.970000267028809</v>
      </c>
      <c r="G19" s="207">
        <v>10.359999656677246</v>
      </c>
      <c r="H19" s="207">
        <v>10.989999771118164</v>
      </c>
      <c r="I19" s="207">
        <v>12.720000267028809</v>
      </c>
      <c r="J19" s="207">
        <v>13.140000343322754</v>
      </c>
      <c r="K19" s="207">
        <v>14.359999656677246</v>
      </c>
      <c r="L19" s="207">
        <v>12.460000038146973</v>
      </c>
      <c r="M19" s="207">
        <v>12.970000267028809</v>
      </c>
      <c r="N19" s="207">
        <v>13.609999656677246</v>
      </c>
      <c r="O19" s="207">
        <v>14.479999542236328</v>
      </c>
      <c r="P19" s="207">
        <v>14.479999542236328</v>
      </c>
      <c r="Q19" s="207">
        <v>13.40999984741211</v>
      </c>
      <c r="R19" s="207">
        <v>12.640000343322754</v>
      </c>
      <c r="S19" s="207">
        <v>11.149999618530273</v>
      </c>
      <c r="T19" s="207">
        <v>9.380000114440918</v>
      </c>
      <c r="U19" s="207">
        <v>8.220000267028809</v>
      </c>
      <c r="V19" s="207">
        <v>8.020000457763672</v>
      </c>
      <c r="W19" s="207">
        <v>7.929999828338623</v>
      </c>
      <c r="X19" s="207">
        <v>7.940000057220459</v>
      </c>
      <c r="Y19" s="207">
        <v>7.920000076293945</v>
      </c>
      <c r="Z19" s="214">
        <f t="shared" si="0"/>
        <v>10.97249992688497</v>
      </c>
      <c r="AA19" s="151">
        <v>14.899999618530273</v>
      </c>
      <c r="AB19" s="152" t="s">
        <v>238</v>
      </c>
      <c r="AC19" s="2">
        <v>17</v>
      </c>
      <c r="AD19" s="151">
        <v>7.769999980926514</v>
      </c>
      <c r="AE19" s="253" t="s">
        <v>239</v>
      </c>
      <c r="AF19" s="1"/>
    </row>
    <row r="20" spans="1:32" ht="11.25" customHeight="1">
      <c r="A20" s="215">
        <v>18</v>
      </c>
      <c r="B20" s="207">
        <v>7.940000057220459</v>
      </c>
      <c r="C20" s="207">
        <v>9.489999771118164</v>
      </c>
      <c r="D20" s="207">
        <v>8.9399995803833</v>
      </c>
      <c r="E20" s="207">
        <v>10.569999694824219</v>
      </c>
      <c r="F20" s="207">
        <v>11.739999771118164</v>
      </c>
      <c r="G20" s="207">
        <v>12.350000381469727</v>
      </c>
      <c r="H20" s="207">
        <v>14.329999923706055</v>
      </c>
      <c r="I20" s="207">
        <v>14.760000228881836</v>
      </c>
      <c r="J20" s="207">
        <v>17.790000915527344</v>
      </c>
      <c r="K20" s="207">
        <v>16.450000762939453</v>
      </c>
      <c r="L20" s="207">
        <v>17.309999465942383</v>
      </c>
      <c r="M20" s="207">
        <v>16.719999313354492</v>
      </c>
      <c r="N20" s="207">
        <v>17.329999923706055</v>
      </c>
      <c r="O20" s="207">
        <v>17.420000076293945</v>
      </c>
      <c r="P20" s="207">
        <v>17.950000762939453</v>
      </c>
      <c r="Q20" s="207">
        <v>17.760000228881836</v>
      </c>
      <c r="R20" s="207">
        <v>16.489999771118164</v>
      </c>
      <c r="S20" s="207">
        <v>15.3100004196167</v>
      </c>
      <c r="T20" s="207">
        <v>15.069999694824219</v>
      </c>
      <c r="U20" s="207">
        <v>15.420000076293945</v>
      </c>
      <c r="V20" s="207">
        <v>15.649999618530273</v>
      </c>
      <c r="W20" s="207">
        <v>15.359999656677246</v>
      </c>
      <c r="X20" s="207">
        <v>15.140000343322754</v>
      </c>
      <c r="Y20" s="207">
        <v>15.140000343322754</v>
      </c>
      <c r="Z20" s="214">
        <f t="shared" si="0"/>
        <v>14.684583365917206</v>
      </c>
      <c r="AA20" s="151">
        <v>18.450000762939453</v>
      </c>
      <c r="AB20" s="152" t="s">
        <v>240</v>
      </c>
      <c r="AC20" s="2">
        <v>18</v>
      </c>
      <c r="AD20" s="151">
        <v>7.78000020980835</v>
      </c>
      <c r="AE20" s="253" t="s">
        <v>241</v>
      </c>
      <c r="AF20" s="1"/>
    </row>
    <row r="21" spans="1:32" ht="11.25" customHeight="1">
      <c r="A21" s="215">
        <v>19</v>
      </c>
      <c r="B21" s="207">
        <v>15.350000381469727</v>
      </c>
      <c r="C21" s="207">
        <v>15.579999923706055</v>
      </c>
      <c r="D21" s="207">
        <v>15.989999771118164</v>
      </c>
      <c r="E21" s="207">
        <v>16.190000534057617</v>
      </c>
      <c r="F21" s="207">
        <v>15.710000038146973</v>
      </c>
      <c r="G21" s="207">
        <v>15.479999542236328</v>
      </c>
      <c r="H21" s="207">
        <v>15.460000038146973</v>
      </c>
      <c r="I21" s="207">
        <v>16.329999923706055</v>
      </c>
      <c r="J21" s="207">
        <v>18.579999923706055</v>
      </c>
      <c r="K21" s="207">
        <v>21.770000457763672</v>
      </c>
      <c r="L21" s="207">
        <v>19.700000762939453</v>
      </c>
      <c r="M21" s="207">
        <v>20.850000381469727</v>
      </c>
      <c r="N21" s="207">
        <v>20.09000015258789</v>
      </c>
      <c r="O21" s="207">
        <v>20.43000030517578</v>
      </c>
      <c r="P21" s="207">
        <v>18.889999389648438</v>
      </c>
      <c r="Q21" s="207">
        <v>18.649999618530273</v>
      </c>
      <c r="R21" s="207">
        <v>17.56999969482422</v>
      </c>
      <c r="S21" s="207">
        <v>16.59000015258789</v>
      </c>
      <c r="T21" s="207">
        <v>15.229999542236328</v>
      </c>
      <c r="U21" s="207">
        <v>14.729999542236328</v>
      </c>
      <c r="V21" s="207">
        <v>15.520000457763672</v>
      </c>
      <c r="W21" s="207">
        <v>14.069999694824219</v>
      </c>
      <c r="X21" s="207">
        <v>13.460000038146973</v>
      </c>
      <c r="Y21" s="207">
        <v>13.350000381469727</v>
      </c>
      <c r="Z21" s="214">
        <f t="shared" si="0"/>
        <v>16.89875002702077</v>
      </c>
      <c r="AA21" s="151">
        <v>23.170000076293945</v>
      </c>
      <c r="AB21" s="152" t="s">
        <v>242</v>
      </c>
      <c r="AC21" s="2">
        <v>19</v>
      </c>
      <c r="AD21" s="151">
        <v>13.029999732971191</v>
      </c>
      <c r="AE21" s="253" t="s">
        <v>103</v>
      </c>
      <c r="AF21" s="1"/>
    </row>
    <row r="22" spans="1:32" ht="11.25" customHeight="1">
      <c r="A22" s="223">
        <v>20</v>
      </c>
      <c r="B22" s="209">
        <v>12.6899995803833</v>
      </c>
      <c r="C22" s="209">
        <v>12.15999984741211</v>
      </c>
      <c r="D22" s="209">
        <v>11.760000228881836</v>
      </c>
      <c r="E22" s="209">
        <v>11.520000457763672</v>
      </c>
      <c r="F22" s="209">
        <v>10.930000305175781</v>
      </c>
      <c r="G22" s="209">
        <v>12.0600004196167</v>
      </c>
      <c r="H22" s="209">
        <v>12.8100004196167</v>
      </c>
      <c r="I22" s="209">
        <v>15.829999923706055</v>
      </c>
      <c r="J22" s="209">
        <v>17.889999389648438</v>
      </c>
      <c r="K22" s="209">
        <v>18.760000228881836</v>
      </c>
      <c r="L22" s="209">
        <v>17.90999984741211</v>
      </c>
      <c r="M22" s="209">
        <v>18.350000381469727</v>
      </c>
      <c r="N22" s="209">
        <v>18.979999542236328</v>
      </c>
      <c r="O22" s="209">
        <v>18.40999984741211</v>
      </c>
      <c r="P22" s="209">
        <v>17.770000457763672</v>
      </c>
      <c r="Q22" s="209">
        <v>18.34000015258789</v>
      </c>
      <c r="R22" s="209">
        <v>16.030000686645508</v>
      </c>
      <c r="S22" s="209">
        <v>14.479999542236328</v>
      </c>
      <c r="T22" s="209">
        <v>13.130000114440918</v>
      </c>
      <c r="U22" s="209">
        <v>12.430000305175781</v>
      </c>
      <c r="V22" s="209">
        <v>11.649999618530273</v>
      </c>
      <c r="W22" s="209">
        <v>10.479999542236328</v>
      </c>
      <c r="X22" s="209">
        <v>12.699999809265137</v>
      </c>
      <c r="Y22" s="209">
        <v>13.050000190734863</v>
      </c>
      <c r="Z22" s="224">
        <f t="shared" si="0"/>
        <v>14.588333368301392</v>
      </c>
      <c r="AA22" s="157">
        <v>19.399999618530273</v>
      </c>
      <c r="AB22" s="210" t="s">
        <v>80</v>
      </c>
      <c r="AC22" s="211">
        <v>20</v>
      </c>
      <c r="AD22" s="157">
        <v>10.369999885559082</v>
      </c>
      <c r="AE22" s="254" t="s">
        <v>179</v>
      </c>
      <c r="AF22" s="1"/>
    </row>
    <row r="23" spans="1:32" ht="11.25" customHeight="1">
      <c r="A23" s="215">
        <v>21</v>
      </c>
      <c r="B23" s="207">
        <v>12</v>
      </c>
      <c r="C23" s="207">
        <v>11.84000015258789</v>
      </c>
      <c r="D23" s="207">
        <v>12.350000381469727</v>
      </c>
      <c r="E23" s="207">
        <v>11.0600004196167</v>
      </c>
      <c r="F23" s="207">
        <v>11.770000457763672</v>
      </c>
      <c r="G23" s="207">
        <v>14.100000381469727</v>
      </c>
      <c r="H23" s="207">
        <v>16.239999771118164</v>
      </c>
      <c r="I23" s="207">
        <v>19.43000030517578</v>
      </c>
      <c r="J23" s="207">
        <v>21.290000915527344</v>
      </c>
      <c r="K23" s="207">
        <v>22.649999618530273</v>
      </c>
      <c r="L23" s="207">
        <v>22.75</v>
      </c>
      <c r="M23" s="207">
        <v>22.510000228881836</v>
      </c>
      <c r="N23" s="207">
        <v>21.489999771118164</v>
      </c>
      <c r="O23" s="207">
        <v>21.229999542236328</v>
      </c>
      <c r="P23" s="207">
        <v>19.81999969482422</v>
      </c>
      <c r="Q23" s="207">
        <v>19.850000381469727</v>
      </c>
      <c r="R23" s="207">
        <v>18.530000686645508</v>
      </c>
      <c r="S23" s="207">
        <v>16.979999542236328</v>
      </c>
      <c r="T23" s="207">
        <v>15.0600004196167</v>
      </c>
      <c r="U23" s="207">
        <v>14.869999885559082</v>
      </c>
      <c r="V23" s="207">
        <v>14.6899995803833</v>
      </c>
      <c r="W23" s="207">
        <v>15.770000457763672</v>
      </c>
      <c r="X23" s="207">
        <v>14.479999542236328</v>
      </c>
      <c r="Y23" s="207">
        <v>14.270000457763672</v>
      </c>
      <c r="Z23" s="214">
        <f t="shared" si="0"/>
        <v>16.876250108083088</v>
      </c>
      <c r="AA23" s="151">
        <v>24.440000534057617</v>
      </c>
      <c r="AB23" s="152" t="s">
        <v>243</v>
      </c>
      <c r="AC23" s="2">
        <v>21</v>
      </c>
      <c r="AD23" s="151">
        <v>10.760000228881836</v>
      </c>
      <c r="AE23" s="253" t="s">
        <v>244</v>
      </c>
      <c r="AF23" s="1"/>
    </row>
    <row r="24" spans="1:32" ht="11.25" customHeight="1">
      <c r="A24" s="215">
        <v>22</v>
      </c>
      <c r="B24" s="207">
        <v>13.949999809265137</v>
      </c>
      <c r="C24" s="207">
        <v>14.140000343322754</v>
      </c>
      <c r="D24" s="207">
        <v>15.869999885559082</v>
      </c>
      <c r="E24" s="207">
        <v>15.510000228881836</v>
      </c>
      <c r="F24" s="207">
        <v>14.9399995803833</v>
      </c>
      <c r="G24" s="207">
        <v>14.829999923706055</v>
      </c>
      <c r="H24" s="207">
        <v>17.530000686645508</v>
      </c>
      <c r="I24" s="207">
        <v>18.920000076293945</v>
      </c>
      <c r="J24" s="207">
        <v>20.6299991607666</v>
      </c>
      <c r="K24" s="207">
        <v>20.809999465942383</v>
      </c>
      <c r="L24" s="207">
        <v>20.43000030517578</v>
      </c>
      <c r="M24" s="207">
        <v>21.1299991607666</v>
      </c>
      <c r="N24" s="207">
        <v>20.75</v>
      </c>
      <c r="O24" s="207">
        <v>19.709999084472656</v>
      </c>
      <c r="P24" s="207">
        <v>20.09000015258789</v>
      </c>
      <c r="Q24" s="207">
        <v>19.459999084472656</v>
      </c>
      <c r="R24" s="207">
        <v>18.65999984741211</v>
      </c>
      <c r="S24" s="207">
        <v>17.860000610351562</v>
      </c>
      <c r="T24" s="207">
        <v>18.510000228881836</v>
      </c>
      <c r="U24" s="207">
        <v>17.030000686645508</v>
      </c>
      <c r="V24" s="207">
        <v>16.010000228881836</v>
      </c>
      <c r="W24" s="207">
        <v>15.880000114440918</v>
      </c>
      <c r="X24" s="207">
        <v>15.479999542236328</v>
      </c>
      <c r="Y24" s="207">
        <v>14.9399995803833</v>
      </c>
      <c r="Z24" s="214">
        <f t="shared" si="0"/>
        <v>17.62791657447815</v>
      </c>
      <c r="AA24" s="151">
        <v>21.969999313354492</v>
      </c>
      <c r="AB24" s="152" t="s">
        <v>245</v>
      </c>
      <c r="AC24" s="2">
        <v>22</v>
      </c>
      <c r="AD24" s="151">
        <v>13.65999984741211</v>
      </c>
      <c r="AE24" s="253" t="s">
        <v>246</v>
      </c>
      <c r="AF24" s="1"/>
    </row>
    <row r="25" spans="1:32" ht="11.25" customHeight="1">
      <c r="A25" s="215">
        <v>23</v>
      </c>
      <c r="B25" s="207">
        <v>15.010000228881836</v>
      </c>
      <c r="C25" s="207">
        <v>14.229999542236328</v>
      </c>
      <c r="D25" s="207">
        <v>13.380000114440918</v>
      </c>
      <c r="E25" s="207">
        <v>12.3100004196167</v>
      </c>
      <c r="F25" s="207">
        <v>11.329999923706055</v>
      </c>
      <c r="G25" s="207">
        <v>12.90999984741211</v>
      </c>
      <c r="H25" s="207">
        <v>14.579999923706055</v>
      </c>
      <c r="I25" s="207">
        <v>16.18000030517578</v>
      </c>
      <c r="J25" s="207">
        <v>16.760000228881836</v>
      </c>
      <c r="K25" s="207">
        <v>17.43000030517578</v>
      </c>
      <c r="L25" s="207">
        <v>17.950000762939453</v>
      </c>
      <c r="M25" s="207">
        <v>17.969999313354492</v>
      </c>
      <c r="N25" s="207">
        <v>19.34000015258789</v>
      </c>
      <c r="O25" s="207">
        <v>17.290000915527344</v>
      </c>
      <c r="P25" s="207">
        <v>15.800000190734863</v>
      </c>
      <c r="Q25" s="207">
        <v>13.430000305175781</v>
      </c>
      <c r="R25" s="207">
        <v>12.569999694824219</v>
      </c>
      <c r="S25" s="207">
        <v>12.40999984741211</v>
      </c>
      <c r="T25" s="207">
        <v>11.59000015258789</v>
      </c>
      <c r="U25" s="207">
        <v>11.489999771118164</v>
      </c>
      <c r="V25" s="207">
        <v>11.890000343322754</v>
      </c>
      <c r="W25" s="207">
        <v>11.739999771118164</v>
      </c>
      <c r="X25" s="207">
        <v>11.460000038146973</v>
      </c>
      <c r="Y25" s="207">
        <v>11.300000190734863</v>
      </c>
      <c r="Z25" s="214">
        <f t="shared" si="0"/>
        <v>14.181250095367432</v>
      </c>
      <c r="AA25" s="151">
        <v>19.5</v>
      </c>
      <c r="AB25" s="152" t="s">
        <v>31</v>
      </c>
      <c r="AC25" s="2">
        <v>23</v>
      </c>
      <c r="AD25" s="151">
        <v>11.09000015258789</v>
      </c>
      <c r="AE25" s="253" t="s">
        <v>247</v>
      </c>
      <c r="AF25" s="1"/>
    </row>
    <row r="26" spans="1:32" ht="11.25" customHeight="1">
      <c r="A26" s="215">
        <v>24</v>
      </c>
      <c r="B26" s="207">
        <v>10.720000267028809</v>
      </c>
      <c r="C26" s="207">
        <v>11.1899995803833</v>
      </c>
      <c r="D26" s="207">
        <v>11.390000343322754</v>
      </c>
      <c r="E26" s="207">
        <v>10.880000114440918</v>
      </c>
      <c r="F26" s="207">
        <v>11.180000305175781</v>
      </c>
      <c r="G26" s="207">
        <v>11.699999809265137</v>
      </c>
      <c r="H26" s="207">
        <v>13.069999694824219</v>
      </c>
      <c r="I26" s="207">
        <v>15.5</v>
      </c>
      <c r="J26" s="207">
        <v>16.889999389648438</v>
      </c>
      <c r="K26" s="207">
        <v>17.959999084472656</v>
      </c>
      <c r="L26" s="207">
        <v>16.209999084472656</v>
      </c>
      <c r="M26" s="207">
        <v>16.219999313354492</v>
      </c>
      <c r="N26" s="207">
        <v>16.649999618530273</v>
      </c>
      <c r="O26" s="207">
        <v>15.109999656677246</v>
      </c>
      <c r="P26" s="207">
        <v>14.399999618530273</v>
      </c>
      <c r="Q26" s="207">
        <v>14.75</v>
      </c>
      <c r="R26" s="207">
        <v>13.069999694824219</v>
      </c>
      <c r="S26" s="207">
        <v>12.319999694824219</v>
      </c>
      <c r="T26" s="207">
        <v>10.170000076293945</v>
      </c>
      <c r="U26" s="207">
        <v>10.09000015258789</v>
      </c>
      <c r="V26" s="207">
        <v>9.979999542236328</v>
      </c>
      <c r="W26" s="207">
        <v>10.34000015258789</v>
      </c>
      <c r="X26" s="207">
        <v>10.760000228881836</v>
      </c>
      <c r="Y26" s="207">
        <v>10.699999809265137</v>
      </c>
      <c r="Z26" s="214">
        <f t="shared" si="0"/>
        <v>12.96874980131785</v>
      </c>
      <c r="AA26" s="151">
        <v>18.899999618530273</v>
      </c>
      <c r="AB26" s="152" t="s">
        <v>111</v>
      </c>
      <c r="AC26" s="2">
        <v>24</v>
      </c>
      <c r="AD26" s="151">
        <v>9.6899995803833</v>
      </c>
      <c r="AE26" s="253" t="s">
        <v>248</v>
      </c>
      <c r="AF26" s="1"/>
    </row>
    <row r="27" spans="1:32" ht="11.25" customHeight="1">
      <c r="A27" s="215">
        <v>25</v>
      </c>
      <c r="B27" s="207">
        <v>10.539999961853027</v>
      </c>
      <c r="C27" s="207">
        <v>10.4399995803833</v>
      </c>
      <c r="D27" s="207">
        <v>10.010000228881836</v>
      </c>
      <c r="E27" s="207">
        <v>9.770000457763672</v>
      </c>
      <c r="F27" s="207">
        <v>8.779999732971191</v>
      </c>
      <c r="G27" s="207">
        <v>9.539999961853027</v>
      </c>
      <c r="H27" s="207">
        <v>11.020000457763672</v>
      </c>
      <c r="I27" s="207">
        <v>14.670000076293945</v>
      </c>
      <c r="J27" s="207">
        <v>14.430000305175781</v>
      </c>
      <c r="K27" s="207">
        <v>15.59000015258789</v>
      </c>
      <c r="L27" s="207">
        <v>15.399999618530273</v>
      </c>
      <c r="M27" s="207">
        <v>14.199999809265137</v>
      </c>
      <c r="N27" s="207">
        <v>15</v>
      </c>
      <c r="O27" s="207">
        <v>14.40999984741211</v>
      </c>
      <c r="P27" s="207">
        <v>14.119999885559082</v>
      </c>
      <c r="Q27" s="207">
        <v>13.6899995803833</v>
      </c>
      <c r="R27" s="207">
        <v>12.539999961853027</v>
      </c>
      <c r="S27" s="207">
        <v>11.699999809265137</v>
      </c>
      <c r="T27" s="207">
        <v>9.600000381469727</v>
      </c>
      <c r="U27" s="207">
        <v>8.40999984741211</v>
      </c>
      <c r="V27" s="207">
        <v>7.849999904632568</v>
      </c>
      <c r="W27" s="207">
        <v>7.599999904632568</v>
      </c>
      <c r="X27" s="207">
        <v>7.920000076293945</v>
      </c>
      <c r="Y27" s="207">
        <v>7.420000076293945</v>
      </c>
      <c r="Z27" s="214">
        <f t="shared" si="0"/>
        <v>11.443749984105429</v>
      </c>
      <c r="AA27" s="151">
        <v>16</v>
      </c>
      <c r="AB27" s="152" t="s">
        <v>249</v>
      </c>
      <c r="AC27" s="2">
        <v>25</v>
      </c>
      <c r="AD27" s="151">
        <v>7.380000114440918</v>
      </c>
      <c r="AE27" s="253" t="s">
        <v>179</v>
      </c>
      <c r="AF27" s="1"/>
    </row>
    <row r="28" spans="1:32" ht="11.25" customHeight="1">
      <c r="A28" s="215">
        <v>26</v>
      </c>
      <c r="B28" s="207">
        <v>7.309999942779541</v>
      </c>
      <c r="C28" s="207">
        <v>7.579999923706055</v>
      </c>
      <c r="D28" s="207">
        <v>7.590000152587891</v>
      </c>
      <c r="E28" s="207">
        <v>7.789999961853027</v>
      </c>
      <c r="F28" s="207">
        <v>8.430000305175781</v>
      </c>
      <c r="G28" s="207">
        <v>9.649999618530273</v>
      </c>
      <c r="H28" s="207">
        <v>12.390000343322754</v>
      </c>
      <c r="I28" s="207">
        <v>15.890000343322754</v>
      </c>
      <c r="J28" s="207">
        <v>16.149999618530273</v>
      </c>
      <c r="K28" s="207">
        <v>16.479999542236328</v>
      </c>
      <c r="L28" s="207">
        <v>17.100000381469727</v>
      </c>
      <c r="M28" s="207">
        <v>17.209999084472656</v>
      </c>
      <c r="N28" s="207">
        <v>17.40999984741211</v>
      </c>
      <c r="O28" s="207">
        <v>18.15999984741211</v>
      </c>
      <c r="P28" s="207">
        <v>17.8700008392334</v>
      </c>
      <c r="Q28" s="207">
        <v>15.399999618530273</v>
      </c>
      <c r="R28" s="207">
        <v>13.609999656677246</v>
      </c>
      <c r="S28" s="207">
        <v>12.289999961853027</v>
      </c>
      <c r="T28" s="207">
        <v>10.539999961853027</v>
      </c>
      <c r="U28" s="207">
        <v>9.649999618530273</v>
      </c>
      <c r="V28" s="207">
        <v>9.510000228881836</v>
      </c>
      <c r="W28" s="207">
        <v>10.850000381469727</v>
      </c>
      <c r="X28" s="207">
        <v>9.65999984741211</v>
      </c>
      <c r="Y28" s="207">
        <v>9.25</v>
      </c>
      <c r="Z28" s="214">
        <f t="shared" si="0"/>
        <v>12.407083292802175</v>
      </c>
      <c r="AA28" s="151">
        <v>18.399999618530273</v>
      </c>
      <c r="AB28" s="152" t="s">
        <v>250</v>
      </c>
      <c r="AC28" s="2">
        <v>26</v>
      </c>
      <c r="AD28" s="151">
        <v>7.110000133514404</v>
      </c>
      <c r="AE28" s="253" t="s">
        <v>251</v>
      </c>
      <c r="AF28" s="1"/>
    </row>
    <row r="29" spans="1:32" ht="11.25" customHeight="1">
      <c r="A29" s="215">
        <v>27</v>
      </c>
      <c r="B29" s="207">
        <v>9.039999961853027</v>
      </c>
      <c r="C29" s="207">
        <v>9.40999984741211</v>
      </c>
      <c r="D29" s="207">
        <v>9.729999542236328</v>
      </c>
      <c r="E29" s="207">
        <v>9.300000190734863</v>
      </c>
      <c r="F29" s="207">
        <v>9.960000038146973</v>
      </c>
      <c r="G29" s="207">
        <v>11.770000457763672</v>
      </c>
      <c r="H29" s="207">
        <v>15.390000343322754</v>
      </c>
      <c r="I29" s="207">
        <v>16.360000610351562</v>
      </c>
      <c r="J29" s="207">
        <v>18.010000228881836</v>
      </c>
      <c r="K29" s="207">
        <v>19.75</v>
      </c>
      <c r="L29" s="207">
        <v>18.90999984741211</v>
      </c>
      <c r="M29" s="207">
        <v>18.68000030517578</v>
      </c>
      <c r="N29" s="207">
        <v>18.68000030517578</v>
      </c>
      <c r="O29" s="207">
        <v>18.260000228881836</v>
      </c>
      <c r="P29" s="207">
        <v>17.760000228881836</v>
      </c>
      <c r="Q29" s="207">
        <v>16.829999923706055</v>
      </c>
      <c r="R29" s="207">
        <v>15.770000457763672</v>
      </c>
      <c r="S29" s="207">
        <v>14.319999694824219</v>
      </c>
      <c r="T29" s="207">
        <v>13.520000457763672</v>
      </c>
      <c r="U29" s="207">
        <v>13.84000015258789</v>
      </c>
      <c r="V29" s="207">
        <v>13.819999694824219</v>
      </c>
      <c r="W29" s="207">
        <v>13.390000343322754</v>
      </c>
      <c r="X29" s="207">
        <v>13.069999694824219</v>
      </c>
      <c r="Y29" s="207">
        <v>12.890000343322754</v>
      </c>
      <c r="Z29" s="214">
        <f t="shared" si="0"/>
        <v>14.519166787465414</v>
      </c>
      <c r="AA29" s="151">
        <v>20.540000915527344</v>
      </c>
      <c r="AB29" s="152" t="s">
        <v>252</v>
      </c>
      <c r="AC29" s="2">
        <v>27</v>
      </c>
      <c r="AD29" s="151">
        <v>9.010000228881836</v>
      </c>
      <c r="AE29" s="253" t="s">
        <v>253</v>
      </c>
      <c r="AF29" s="1"/>
    </row>
    <row r="30" spans="1:32" ht="11.25" customHeight="1">
      <c r="A30" s="215">
        <v>28</v>
      </c>
      <c r="B30" s="207">
        <v>12.529999732971191</v>
      </c>
      <c r="C30" s="207">
        <v>12.270000457763672</v>
      </c>
      <c r="D30" s="207">
        <v>11.479999542236328</v>
      </c>
      <c r="E30" s="207">
        <v>11.199999809265137</v>
      </c>
      <c r="F30" s="207">
        <v>11.09000015258789</v>
      </c>
      <c r="G30" s="207">
        <v>12.550000190734863</v>
      </c>
      <c r="H30" s="207">
        <v>13.949999809265137</v>
      </c>
      <c r="I30" s="207">
        <v>16.68000030517578</v>
      </c>
      <c r="J30" s="207">
        <v>18.510000228881836</v>
      </c>
      <c r="K30" s="207">
        <v>20.209999084472656</v>
      </c>
      <c r="L30" s="207">
        <v>20.59000015258789</v>
      </c>
      <c r="M30" s="207">
        <v>20.530000686645508</v>
      </c>
      <c r="N30" s="207">
        <v>19.920000076293945</v>
      </c>
      <c r="O30" s="207">
        <v>18.809999465942383</v>
      </c>
      <c r="P30" s="207">
        <v>18</v>
      </c>
      <c r="Q30" s="207">
        <v>16.18000030517578</v>
      </c>
      <c r="R30" s="207">
        <v>15.199999809265137</v>
      </c>
      <c r="S30" s="207">
        <v>14.789999961853027</v>
      </c>
      <c r="T30" s="207">
        <v>13.350000381469727</v>
      </c>
      <c r="U30" s="207">
        <v>13.520000457763672</v>
      </c>
      <c r="V30" s="207">
        <v>12.680000305175781</v>
      </c>
      <c r="W30" s="207">
        <v>12.479999542236328</v>
      </c>
      <c r="X30" s="207">
        <v>12.40999984741211</v>
      </c>
      <c r="Y30" s="207">
        <v>11.460000038146973</v>
      </c>
      <c r="Z30" s="214">
        <f t="shared" si="0"/>
        <v>15.016250014305115</v>
      </c>
      <c r="AA30" s="151">
        <v>21.100000381469727</v>
      </c>
      <c r="AB30" s="152" t="s">
        <v>254</v>
      </c>
      <c r="AC30" s="2">
        <v>28</v>
      </c>
      <c r="AD30" s="151">
        <v>10.84000015258789</v>
      </c>
      <c r="AE30" s="253" t="s">
        <v>255</v>
      </c>
      <c r="AF30" s="1"/>
    </row>
    <row r="31" spans="1:32" ht="11.25" customHeight="1">
      <c r="A31" s="215">
        <v>29</v>
      </c>
      <c r="B31" s="207">
        <v>11.619999885559082</v>
      </c>
      <c r="C31" s="207">
        <v>11.329999923706055</v>
      </c>
      <c r="D31" s="207">
        <v>10.399999618530273</v>
      </c>
      <c r="E31" s="207">
        <v>10.760000228881836</v>
      </c>
      <c r="F31" s="207">
        <v>11.1899995803833</v>
      </c>
      <c r="G31" s="207">
        <v>12.239999771118164</v>
      </c>
      <c r="H31" s="207">
        <v>14.359999656677246</v>
      </c>
      <c r="I31" s="207">
        <v>15.239999771118164</v>
      </c>
      <c r="J31" s="207">
        <v>17.270000457763672</v>
      </c>
      <c r="K31" s="207">
        <v>17.6299991607666</v>
      </c>
      <c r="L31" s="207">
        <v>17.780000686645508</v>
      </c>
      <c r="M31" s="207">
        <v>18.309999465942383</v>
      </c>
      <c r="N31" s="207">
        <v>19.299999237060547</v>
      </c>
      <c r="O31" s="207">
        <v>17.450000762939453</v>
      </c>
      <c r="P31" s="207">
        <v>14.880000114440918</v>
      </c>
      <c r="Q31" s="207">
        <v>13.3100004196167</v>
      </c>
      <c r="R31" s="207">
        <v>12.3100004196167</v>
      </c>
      <c r="S31" s="207">
        <v>13.229999542236328</v>
      </c>
      <c r="T31" s="207">
        <v>13.369999885559082</v>
      </c>
      <c r="U31" s="207">
        <v>13.34000015258789</v>
      </c>
      <c r="V31" s="207">
        <v>13.569999694824219</v>
      </c>
      <c r="W31" s="207">
        <v>13.819999694824219</v>
      </c>
      <c r="X31" s="207">
        <v>13.880000114440918</v>
      </c>
      <c r="Y31" s="207">
        <v>13.989999771118164</v>
      </c>
      <c r="Z31" s="214">
        <f t="shared" si="0"/>
        <v>14.190833250681559</v>
      </c>
      <c r="AA31" s="151">
        <v>19.549999237060547</v>
      </c>
      <c r="AB31" s="152" t="s">
        <v>20</v>
      </c>
      <c r="AC31" s="2">
        <v>29</v>
      </c>
      <c r="AD31" s="151">
        <v>10.069999694824219</v>
      </c>
      <c r="AE31" s="253" t="s">
        <v>256</v>
      </c>
      <c r="AF31" s="1"/>
    </row>
    <row r="32" spans="1:32" ht="11.25" customHeight="1">
      <c r="A32" s="215">
        <v>30</v>
      </c>
      <c r="B32" s="207">
        <v>14.119999885559082</v>
      </c>
      <c r="C32" s="207">
        <v>14.550000190734863</v>
      </c>
      <c r="D32" s="207">
        <v>14.899999618530273</v>
      </c>
      <c r="E32" s="207">
        <v>14.710000038146973</v>
      </c>
      <c r="F32" s="207">
        <v>14.479999542236328</v>
      </c>
      <c r="G32" s="207">
        <v>14.520000457763672</v>
      </c>
      <c r="H32" s="207">
        <v>14.550000190734863</v>
      </c>
      <c r="I32" s="207">
        <v>14.170000076293945</v>
      </c>
      <c r="J32" s="207">
        <v>14.140000343322754</v>
      </c>
      <c r="K32" s="207">
        <v>14.520000457763672</v>
      </c>
      <c r="L32" s="207">
        <v>14.6899995803833</v>
      </c>
      <c r="M32" s="207">
        <v>14.739999771118164</v>
      </c>
      <c r="N32" s="207">
        <v>14.520000457763672</v>
      </c>
      <c r="O32" s="207">
        <v>14.569999694824219</v>
      </c>
      <c r="P32" s="207">
        <v>14.65999984741211</v>
      </c>
      <c r="Q32" s="207">
        <v>15.010000228881836</v>
      </c>
      <c r="R32" s="207">
        <v>14.819999694824219</v>
      </c>
      <c r="S32" s="207">
        <v>15.020000457763672</v>
      </c>
      <c r="T32" s="207">
        <v>14.699999809265137</v>
      </c>
      <c r="U32" s="207">
        <v>14.699999809265137</v>
      </c>
      <c r="V32" s="207">
        <v>14.630000114440918</v>
      </c>
      <c r="W32" s="207">
        <v>14.390000343322754</v>
      </c>
      <c r="X32" s="207">
        <v>14.399999618530273</v>
      </c>
      <c r="Y32" s="207">
        <v>14.399999618530273</v>
      </c>
      <c r="Z32" s="214">
        <f t="shared" si="0"/>
        <v>14.579583326975504</v>
      </c>
      <c r="AA32" s="151">
        <v>15.170000076293945</v>
      </c>
      <c r="AB32" s="152" t="s">
        <v>257</v>
      </c>
      <c r="AC32" s="2">
        <v>30</v>
      </c>
      <c r="AD32" s="151">
        <v>13.859999656677246</v>
      </c>
      <c r="AE32" s="253" t="s">
        <v>87</v>
      </c>
      <c r="AF32" s="1"/>
    </row>
    <row r="33" spans="1:32" ht="11.25" customHeight="1">
      <c r="A33" s="215">
        <v>31</v>
      </c>
      <c r="B33" s="207">
        <v>14.550000190734863</v>
      </c>
      <c r="C33" s="207">
        <v>14.40999984741211</v>
      </c>
      <c r="D33" s="207">
        <v>13.859999656677246</v>
      </c>
      <c r="E33" s="207">
        <v>13.920000076293945</v>
      </c>
      <c r="F33" s="207">
        <v>13.640000343322754</v>
      </c>
      <c r="G33" s="207">
        <v>14.140000343322754</v>
      </c>
      <c r="H33" s="207">
        <v>14.779999732971191</v>
      </c>
      <c r="I33" s="207">
        <v>16.219999313354492</v>
      </c>
      <c r="J33" s="207">
        <v>17.100000381469727</v>
      </c>
      <c r="K33" s="207">
        <v>15.319999694824219</v>
      </c>
      <c r="L33" s="207">
        <v>15.369999885559082</v>
      </c>
      <c r="M33" s="207">
        <v>16.989999771118164</v>
      </c>
      <c r="N33" s="207">
        <v>16.190000534057617</v>
      </c>
      <c r="O33" s="207">
        <v>16</v>
      </c>
      <c r="P33" s="207">
        <v>15.420000076293945</v>
      </c>
      <c r="Q33" s="207">
        <v>15.729999542236328</v>
      </c>
      <c r="R33" s="207">
        <v>16.559999465942383</v>
      </c>
      <c r="S33" s="207">
        <v>15.539999961853027</v>
      </c>
      <c r="T33" s="207">
        <v>13.829999923706055</v>
      </c>
      <c r="U33" s="207">
        <v>13.449999809265137</v>
      </c>
      <c r="V33" s="207">
        <v>13</v>
      </c>
      <c r="W33" s="207">
        <v>13.140000343322754</v>
      </c>
      <c r="X33" s="207">
        <v>12.800000190734863</v>
      </c>
      <c r="Y33" s="207">
        <v>12.479999542236328</v>
      </c>
      <c r="Z33" s="214">
        <f t="shared" si="0"/>
        <v>14.768333276112875</v>
      </c>
      <c r="AA33" s="151">
        <v>17.739999771118164</v>
      </c>
      <c r="AB33" s="152" t="s">
        <v>254</v>
      </c>
      <c r="AC33" s="2">
        <v>31</v>
      </c>
      <c r="AD33" s="151">
        <v>12.420000076293945</v>
      </c>
      <c r="AE33" s="253" t="s">
        <v>220</v>
      </c>
      <c r="AF33" s="1"/>
    </row>
    <row r="34" spans="1:32" ht="15" customHeight="1">
      <c r="A34" s="216" t="s">
        <v>65</v>
      </c>
      <c r="B34" s="217">
        <f aca="true" t="shared" si="1" ref="B34:Q34">AVERAGE(B3:B33)</f>
        <v>10.563451582385648</v>
      </c>
      <c r="C34" s="217">
        <f t="shared" si="1"/>
        <v>10.423838630799324</v>
      </c>
      <c r="D34" s="217">
        <f t="shared" si="1"/>
        <v>10.591838652087796</v>
      </c>
      <c r="E34" s="217">
        <f t="shared" si="1"/>
        <v>10.370322588951357</v>
      </c>
      <c r="F34" s="217">
        <f t="shared" si="1"/>
        <v>10.391774223696801</v>
      </c>
      <c r="G34" s="217">
        <f t="shared" si="1"/>
        <v>11.051774163399973</v>
      </c>
      <c r="H34" s="217">
        <f t="shared" si="1"/>
        <v>12.491290369341451</v>
      </c>
      <c r="I34" s="217">
        <f t="shared" si="1"/>
        <v>14.073548440010317</v>
      </c>
      <c r="J34" s="217">
        <f t="shared" si="1"/>
        <v>15.243548485540575</v>
      </c>
      <c r="K34" s="217">
        <f t="shared" si="1"/>
        <v>15.936774161554151</v>
      </c>
      <c r="L34" s="217">
        <f t="shared" si="1"/>
        <v>15.992903278719995</v>
      </c>
      <c r="M34" s="217">
        <f t="shared" si="1"/>
        <v>16.23967730614447</v>
      </c>
      <c r="N34" s="217">
        <f t="shared" si="1"/>
        <v>16.461612824470766</v>
      </c>
      <c r="O34" s="217">
        <f t="shared" si="1"/>
        <v>16.069677322141587</v>
      </c>
      <c r="P34" s="217">
        <f t="shared" si="1"/>
        <v>15.54580654636506</v>
      </c>
      <c r="Q34" s="217">
        <f t="shared" si="1"/>
        <v>14.91548385927754</v>
      </c>
      <c r="R34" s="217">
        <f>AVERAGE(R3:R33)</f>
        <v>14.019064534095026</v>
      </c>
      <c r="S34" s="217">
        <f aca="true" t="shared" si="2" ref="S34:Y34">AVERAGE(S3:S33)</f>
        <v>12.965870888002458</v>
      </c>
      <c r="T34" s="217">
        <f t="shared" si="2"/>
        <v>11.818387154609926</v>
      </c>
      <c r="U34" s="217">
        <f t="shared" si="2"/>
        <v>11.36577424695415</v>
      </c>
      <c r="V34" s="217">
        <f t="shared" si="2"/>
        <v>11.065548327661329</v>
      </c>
      <c r="W34" s="217">
        <f t="shared" si="2"/>
        <v>10.971645124496952</v>
      </c>
      <c r="X34" s="217">
        <f t="shared" si="2"/>
        <v>10.853612899780273</v>
      </c>
      <c r="Y34" s="217">
        <f t="shared" si="2"/>
        <v>10.740258078421316</v>
      </c>
      <c r="Z34" s="217">
        <f>AVERAGE(B3:Y33)</f>
        <v>12.923478487037844</v>
      </c>
      <c r="AA34" s="218">
        <f>(AVERAGE(最高))</f>
        <v>17.89838707831598</v>
      </c>
      <c r="AB34" s="219"/>
      <c r="AC34" s="220"/>
      <c r="AD34" s="218">
        <f>(AVERAGE(最低))</f>
        <v>8.716096731924242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24.440000534057617</v>
      </c>
      <c r="C46" s="3">
        <v>21</v>
      </c>
      <c r="D46" s="159">
        <v>0.43333333333333335</v>
      </c>
      <c r="E46" s="197"/>
      <c r="F46" s="156"/>
      <c r="G46" s="157">
        <f>MIN(最低)</f>
        <v>2.937999963760376</v>
      </c>
      <c r="H46" s="3">
        <v>16</v>
      </c>
      <c r="I46" s="255">
        <v>0.1840277777777778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12.069999694824219</v>
      </c>
      <c r="C3" s="207">
        <v>12.079999923706055</v>
      </c>
      <c r="D3" s="207">
        <v>11.8100004196167</v>
      </c>
      <c r="E3" s="207">
        <v>11.579999923706055</v>
      </c>
      <c r="F3" s="207">
        <v>11.369999885559082</v>
      </c>
      <c r="G3" s="207">
        <v>12.329999923706055</v>
      </c>
      <c r="H3" s="207">
        <v>14.829999923706055</v>
      </c>
      <c r="I3" s="207">
        <v>17.920000076293945</v>
      </c>
      <c r="J3" s="207">
        <v>21.809999465942383</v>
      </c>
      <c r="K3" s="207">
        <v>23.079999923706055</v>
      </c>
      <c r="L3" s="207">
        <v>23.329999923706055</v>
      </c>
      <c r="M3" s="207">
        <v>24.25</v>
      </c>
      <c r="N3" s="207">
        <v>24.43000030517578</v>
      </c>
      <c r="O3" s="207">
        <v>25.020000457763672</v>
      </c>
      <c r="P3" s="207">
        <v>23.25</v>
      </c>
      <c r="Q3" s="207">
        <v>23.290000915527344</v>
      </c>
      <c r="R3" s="207">
        <v>20.209999084472656</v>
      </c>
      <c r="S3" s="207">
        <v>18.709999084472656</v>
      </c>
      <c r="T3" s="207">
        <v>17.049999237060547</v>
      </c>
      <c r="U3" s="207">
        <v>16.59000015258789</v>
      </c>
      <c r="V3" s="207">
        <v>16.540000915527344</v>
      </c>
      <c r="W3" s="207">
        <v>15.619999885559082</v>
      </c>
      <c r="X3" s="207">
        <v>14.619999885559082</v>
      </c>
      <c r="Y3" s="207">
        <v>14.5600004196167</v>
      </c>
      <c r="Z3" s="214">
        <f aca="true" t="shared" si="0" ref="Z3:Z32">AVERAGE(B3:Y3)</f>
        <v>17.764583309491474</v>
      </c>
      <c r="AA3" s="151">
        <v>25.450000762939453</v>
      </c>
      <c r="AB3" s="253" t="s">
        <v>51</v>
      </c>
      <c r="AC3" s="2">
        <v>1</v>
      </c>
      <c r="AD3" s="151">
        <v>11.069999694824219</v>
      </c>
      <c r="AE3" s="253" t="s">
        <v>258</v>
      </c>
      <c r="AF3" s="1"/>
    </row>
    <row r="4" spans="1:32" ht="11.25" customHeight="1">
      <c r="A4" s="215">
        <v>2</v>
      </c>
      <c r="B4" s="207">
        <v>14.1899995803833</v>
      </c>
      <c r="C4" s="207">
        <v>13.890000343322754</v>
      </c>
      <c r="D4" s="207">
        <v>13.970000267028809</v>
      </c>
      <c r="E4" s="207">
        <v>13.670000076293945</v>
      </c>
      <c r="F4" s="207">
        <v>14.220000267028809</v>
      </c>
      <c r="G4" s="207">
        <v>15.890000343322754</v>
      </c>
      <c r="H4" s="207">
        <v>16.780000686645508</v>
      </c>
      <c r="I4" s="207">
        <v>17.889999389648438</v>
      </c>
      <c r="J4" s="207">
        <v>19.170000076293945</v>
      </c>
      <c r="K4" s="207">
        <v>18.610000610351562</v>
      </c>
      <c r="L4" s="207">
        <v>17.90999984741211</v>
      </c>
      <c r="M4" s="207">
        <v>18.989999771118164</v>
      </c>
      <c r="N4" s="207">
        <v>19.040000915527344</v>
      </c>
      <c r="O4" s="207">
        <v>19.049999237060547</v>
      </c>
      <c r="P4" s="207">
        <v>19.979999542236328</v>
      </c>
      <c r="Q4" s="207">
        <v>19.690000534057617</v>
      </c>
      <c r="R4" s="207">
        <v>17.75</v>
      </c>
      <c r="S4" s="208">
        <v>16.68000030517578</v>
      </c>
      <c r="T4" s="207">
        <v>15.760000228881836</v>
      </c>
      <c r="U4" s="207">
        <v>16.040000915527344</v>
      </c>
      <c r="V4" s="207">
        <v>15.600000381469727</v>
      </c>
      <c r="W4" s="207">
        <v>15.329999923706055</v>
      </c>
      <c r="X4" s="207">
        <v>14.770000457763672</v>
      </c>
      <c r="Y4" s="207">
        <v>14.8100004196167</v>
      </c>
      <c r="Z4" s="214">
        <f t="shared" si="0"/>
        <v>16.65333350499471</v>
      </c>
      <c r="AA4" s="151">
        <v>20.059999465942383</v>
      </c>
      <c r="AB4" s="253" t="s">
        <v>259</v>
      </c>
      <c r="AC4" s="2">
        <v>2</v>
      </c>
      <c r="AD4" s="151">
        <v>13.460000038146973</v>
      </c>
      <c r="AE4" s="253" t="s">
        <v>260</v>
      </c>
      <c r="AF4" s="1"/>
    </row>
    <row r="5" spans="1:32" ht="11.25" customHeight="1">
      <c r="A5" s="215">
        <v>3</v>
      </c>
      <c r="B5" s="207">
        <v>14.770000457763672</v>
      </c>
      <c r="C5" s="207">
        <v>14.170000076293945</v>
      </c>
      <c r="D5" s="207">
        <v>14</v>
      </c>
      <c r="E5" s="207">
        <v>14.180000305175781</v>
      </c>
      <c r="F5" s="207">
        <v>14.029999732971191</v>
      </c>
      <c r="G5" s="207">
        <v>14.420000076293945</v>
      </c>
      <c r="H5" s="207">
        <v>15.09000015258789</v>
      </c>
      <c r="I5" s="207">
        <v>15.579999923706055</v>
      </c>
      <c r="J5" s="207">
        <v>15.720000267028809</v>
      </c>
      <c r="K5" s="207">
        <v>16.459999084472656</v>
      </c>
      <c r="L5" s="207">
        <v>17.809999465942383</v>
      </c>
      <c r="M5" s="207">
        <v>19.229999542236328</v>
      </c>
      <c r="N5" s="207">
        <v>18.610000610351562</v>
      </c>
      <c r="O5" s="207">
        <v>19.579999923706055</v>
      </c>
      <c r="P5" s="207">
        <v>17.549999237060547</v>
      </c>
      <c r="Q5" s="207">
        <v>17.719999313354492</v>
      </c>
      <c r="R5" s="207">
        <v>17.059999465942383</v>
      </c>
      <c r="S5" s="207">
        <v>16</v>
      </c>
      <c r="T5" s="207">
        <v>15.5600004196167</v>
      </c>
      <c r="U5" s="207">
        <v>14.670000076293945</v>
      </c>
      <c r="V5" s="207">
        <v>14.59000015258789</v>
      </c>
      <c r="W5" s="207">
        <v>13.90999984741211</v>
      </c>
      <c r="X5" s="207">
        <v>13.600000381469727</v>
      </c>
      <c r="Y5" s="207">
        <v>13.8100004196167</v>
      </c>
      <c r="Z5" s="214">
        <f t="shared" si="0"/>
        <v>15.7549999554952</v>
      </c>
      <c r="AA5" s="151">
        <v>20.030000686645508</v>
      </c>
      <c r="AB5" s="253" t="s">
        <v>261</v>
      </c>
      <c r="AC5" s="2">
        <v>3</v>
      </c>
      <c r="AD5" s="151">
        <v>13.550000190734863</v>
      </c>
      <c r="AE5" s="253" t="s">
        <v>262</v>
      </c>
      <c r="AF5" s="1"/>
    </row>
    <row r="6" spans="1:32" ht="11.25" customHeight="1">
      <c r="A6" s="215">
        <v>4</v>
      </c>
      <c r="B6" s="207">
        <v>14.09000015258789</v>
      </c>
      <c r="C6" s="207">
        <v>13.239999771118164</v>
      </c>
      <c r="D6" s="207">
        <v>12.6899995803833</v>
      </c>
      <c r="E6" s="207">
        <v>12.3100004196167</v>
      </c>
      <c r="F6" s="207">
        <v>12.729999542236328</v>
      </c>
      <c r="G6" s="207">
        <v>12.630000114440918</v>
      </c>
      <c r="H6" s="207">
        <v>13.779999732971191</v>
      </c>
      <c r="I6" s="207">
        <v>13.949999809265137</v>
      </c>
      <c r="J6" s="207">
        <v>14.319999694824219</v>
      </c>
      <c r="K6" s="207">
        <v>15.520000457763672</v>
      </c>
      <c r="L6" s="207">
        <v>15.329999923706055</v>
      </c>
      <c r="M6" s="207">
        <v>15.550000190734863</v>
      </c>
      <c r="N6" s="207">
        <v>15.460000038146973</v>
      </c>
      <c r="O6" s="207">
        <v>15.579999923706055</v>
      </c>
      <c r="P6" s="207">
        <v>15.34000015258789</v>
      </c>
      <c r="Q6" s="207">
        <v>16.06999969482422</v>
      </c>
      <c r="R6" s="207">
        <v>15.229999542236328</v>
      </c>
      <c r="S6" s="207">
        <v>13.489999771118164</v>
      </c>
      <c r="T6" s="207">
        <v>13.34000015258789</v>
      </c>
      <c r="U6" s="207">
        <v>13.979999542236328</v>
      </c>
      <c r="V6" s="207">
        <v>14.40999984741211</v>
      </c>
      <c r="W6" s="207">
        <v>13.479999542236328</v>
      </c>
      <c r="X6" s="207">
        <v>14.710000038146973</v>
      </c>
      <c r="Y6" s="207">
        <v>14.630000114440918</v>
      </c>
      <c r="Z6" s="214">
        <f t="shared" si="0"/>
        <v>14.244166572888693</v>
      </c>
      <c r="AA6" s="151">
        <v>16.270000457763672</v>
      </c>
      <c r="AB6" s="253" t="s">
        <v>263</v>
      </c>
      <c r="AC6" s="2">
        <v>4</v>
      </c>
      <c r="AD6" s="151">
        <v>12.220000267028809</v>
      </c>
      <c r="AE6" s="253" t="s">
        <v>264</v>
      </c>
      <c r="AF6" s="1"/>
    </row>
    <row r="7" spans="1:32" ht="11.25" customHeight="1">
      <c r="A7" s="215">
        <v>5</v>
      </c>
      <c r="B7" s="207">
        <v>15.029999732971191</v>
      </c>
      <c r="C7" s="207">
        <v>15.199999809265137</v>
      </c>
      <c r="D7" s="207">
        <v>15.390000343322754</v>
      </c>
      <c r="E7" s="207">
        <v>14.850000381469727</v>
      </c>
      <c r="F7" s="207">
        <v>14.550000190734863</v>
      </c>
      <c r="G7" s="207">
        <v>15.130000114440918</v>
      </c>
      <c r="H7" s="207">
        <v>17.25</v>
      </c>
      <c r="I7" s="207">
        <v>17.100000381469727</v>
      </c>
      <c r="J7" s="207">
        <v>19.149999618530273</v>
      </c>
      <c r="K7" s="207">
        <v>18.459999084472656</v>
      </c>
      <c r="L7" s="207">
        <v>18.350000381469727</v>
      </c>
      <c r="M7" s="207">
        <v>16.309999465942383</v>
      </c>
      <c r="N7" s="207">
        <v>17.889999389648438</v>
      </c>
      <c r="O7" s="207">
        <v>18.329999923706055</v>
      </c>
      <c r="P7" s="207">
        <v>16.989999771118164</v>
      </c>
      <c r="Q7" s="207">
        <v>17.030000686645508</v>
      </c>
      <c r="R7" s="207">
        <v>17.549999237060547</v>
      </c>
      <c r="S7" s="207">
        <v>16.90999984741211</v>
      </c>
      <c r="T7" s="207">
        <v>14.680000305175781</v>
      </c>
      <c r="U7" s="207">
        <v>14.40999984741211</v>
      </c>
      <c r="V7" s="207">
        <v>13.25</v>
      </c>
      <c r="W7" s="207">
        <v>12.890000343322754</v>
      </c>
      <c r="X7" s="207">
        <v>13.470000267028809</v>
      </c>
      <c r="Y7" s="207">
        <v>13.25</v>
      </c>
      <c r="Z7" s="214">
        <f t="shared" si="0"/>
        <v>15.975833296775818</v>
      </c>
      <c r="AA7" s="151">
        <v>20.079999923706055</v>
      </c>
      <c r="AB7" s="253" t="s">
        <v>265</v>
      </c>
      <c r="AC7" s="2">
        <v>5</v>
      </c>
      <c r="AD7" s="151">
        <v>12.779999732971191</v>
      </c>
      <c r="AE7" s="253" t="s">
        <v>266</v>
      </c>
      <c r="AF7" s="1"/>
    </row>
    <row r="8" spans="1:32" ht="11.25" customHeight="1">
      <c r="A8" s="215">
        <v>6</v>
      </c>
      <c r="B8" s="207">
        <v>13.510000228881836</v>
      </c>
      <c r="C8" s="207">
        <v>12.890000343322754</v>
      </c>
      <c r="D8" s="207">
        <v>12.4399995803833</v>
      </c>
      <c r="E8" s="207">
        <v>12.479999542236328</v>
      </c>
      <c r="F8" s="207">
        <v>12.680000305175781</v>
      </c>
      <c r="G8" s="207">
        <v>13.930000305175781</v>
      </c>
      <c r="H8" s="207">
        <v>16.459999084472656</v>
      </c>
      <c r="I8" s="207">
        <v>19.06999969482422</v>
      </c>
      <c r="J8" s="207">
        <v>20.219999313354492</v>
      </c>
      <c r="K8" s="207">
        <v>19.81999969482422</v>
      </c>
      <c r="L8" s="207">
        <v>20.139999389648438</v>
      </c>
      <c r="M8" s="207">
        <v>20.790000915527344</v>
      </c>
      <c r="N8" s="207">
        <v>21.479999542236328</v>
      </c>
      <c r="O8" s="207">
        <v>18.950000762939453</v>
      </c>
      <c r="P8" s="207">
        <v>18.68000030517578</v>
      </c>
      <c r="Q8" s="207">
        <v>17.559999465942383</v>
      </c>
      <c r="R8" s="207">
        <v>15.239999771118164</v>
      </c>
      <c r="S8" s="207">
        <v>14.539999961853027</v>
      </c>
      <c r="T8" s="207">
        <v>14.460000038146973</v>
      </c>
      <c r="U8" s="207">
        <v>14.579999923706055</v>
      </c>
      <c r="V8" s="207">
        <v>14.199999809265137</v>
      </c>
      <c r="W8" s="207">
        <v>13.789999961853027</v>
      </c>
      <c r="X8" s="207">
        <v>13.680000305175781</v>
      </c>
      <c r="Y8" s="207">
        <v>12.920000076293945</v>
      </c>
      <c r="Z8" s="214">
        <f t="shared" si="0"/>
        <v>16.021249930063885</v>
      </c>
      <c r="AA8" s="151">
        <v>21.690000534057617</v>
      </c>
      <c r="AB8" s="253" t="s">
        <v>147</v>
      </c>
      <c r="AC8" s="2">
        <v>6</v>
      </c>
      <c r="AD8" s="151">
        <v>12.319999694824219</v>
      </c>
      <c r="AE8" s="253" t="s">
        <v>267</v>
      </c>
      <c r="AF8" s="1"/>
    </row>
    <row r="9" spans="1:32" ht="11.25" customHeight="1">
      <c r="A9" s="215">
        <v>7</v>
      </c>
      <c r="B9" s="207">
        <v>13.779999732971191</v>
      </c>
      <c r="C9" s="207">
        <v>13.720000267028809</v>
      </c>
      <c r="D9" s="207">
        <v>13.520000457763672</v>
      </c>
      <c r="E9" s="207">
        <v>13.399999618530273</v>
      </c>
      <c r="F9" s="207">
        <v>13.600000381469727</v>
      </c>
      <c r="G9" s="207">
        <v>13.649999618530273</v>
      </c>
      <c r="H9" s="207">
        <v>15.069999694824219</v>
      </c>
      <c r="I9" s="207">
        <v>16.040000915527344</v>
      </c>
      <c r="J9" s="207">
        <v>17.040000915527344</v>
      </c>
      <c r="K9" s="207">
        <v>15.859999656677246</v>
      </c>
      <c r="L9" s="207">
        <v>16.280000686645508</v>
      </c>
      <c r="M9" s="207">
        <v>16.799999237060547</v>
      </c>
      <c r="N9" s="207">
        <v>16.889999389648438</v>
      </c>
      <c r="O9" s="207">
        <v>16.06999969482422</v>
      </c>
      <c r="P9" s="207">
        <v>15.8100004196167</v>
      </c>
      <c r="Q9" s="207">
        <v>15.880000114440918</v>
      </c>
      <c r="R9" s="207">
        <v>15.329999923706055</v>
      </c>
      <c r="S9" s="207">
        <v>14.979999542236328</v>
      </c>
      <c r="T9" s="207">
        <v>14.569999694824219</v>
      </c>
      <c r="U9" s="207">
        <v>14.359999656677246</v>
      </c>
      <c r="V9" s="207">
        <v>13.6899995803833</v>
      </c>
      <c r="W9" s="207">
        <v>12.65999984741211</v>
      </c>
      <c r="X9" s="207">
        <v>12.380000114440918</v>
      </c>
      <c r="Y9" s="207">
        <v>13.050000190734863</v>
      </c>
      <c r="Z9" s="214">
        <f t="shared" si="0"/>
        <v>14.767916639645895</v>
      </c>
      <c r="AA9" s="151">
        <v>18.139999389648438</v>
      </c>
      <c r="AB9" s="253" t="s">
        <v>268</v>
      </c>
      <c r="AC9" s="2">
        <v>7</v>
      </c>
      <c r="AD9" s="151">
        <v>12.359999656677246</v>
      </c>
      <c r="AE9" s="253" t="s">
        <v>262</v>
      </c>
      <c r="AF9" s="1"/>
    </row>
    <row r="10" spans="1:32" ht="11.25" customHeight="1">
      <c r="A10" s="215">
        <v>8</v>
      </c>
      <c r="B10" s="207">
        <v>13.020000457763672</v>
      </c>
      <c r="C10" s="207">
        <v>12.210000038146973</v>
      </c>
      <c r="D10" s="207">
        <v>12.34000015258789</v>
      </c>
      <c r="E10" s="207">
        <v>12.579999923706055</v>
      </c>
      <c r="F10" s="207">
        <v>12.970000267028809</v>
      </c>
      <c r="G10" s="207">
        <v>14.789999961853027</v>
      </c>
      <c r="H10" s="207">
        <v>16.5</v>
      </c>
      <c r="I10" s="207">
        <v>17.440000534057617</v>
      </c>
      <c r="J10" s="207">
        <v>18.399999618530273</v>
      </c>
      <c r="K10" s="207">
        <v>20.530000686645508</v>
      </c>
      <c r="L10" s="207">
        <v>19.90999984741211</v>
      </c>
      <c r="M10" s="207">
        <v>20.639999389648438</v>
      </c>
      <c r="N10" s="207">
        <v>19.329999923706055</v>
      </c>
      <c r="O10" s="207">
        <v>19.329999923706055</v>
      </c>
      <c r="P10" s="207">
        <v>18.690000534057617</v>
      </c>
      <c r="Q10" s="207">
        <v>19.190000534057617</v>
      </c>
      <c r="R10" s="207">
        <v>18.360000610351562</v>
      </c>
      <c r="S10" s="207">
        <v>17.790000915527344</v>
      </c>
      <c r="T10" s="207">
        <v>15.699999809265137</v>
      </c>
      <c r="U10" s="207">
        <v>14.420000076293945</v>
      </c>
      <c r="V10" s="207">
        <v>14.329999923706055</v>
      </c>
      <c r="W10" s="207">
        <v>13.649999618530273</v>
      </c>
      <c r="X10" s="207">
        <v>12.770000457763672</v>
      </c>
      <c r="Y10" s="207">
        <v>12.390000343322754</v>
      </c>
      <c r="Z10" s="214">
        <f t="shared" si="0"/>
        <v>16.136666814486187</v>
      </c>
      <c r="AA10" s="151">
        <v>21.979999542236328</v>
      </c>
      <c r="AB10" s="253" t="s">
        <v>269</v>
      </c>
      <c r="AC10" s="2">
        <v>8</v>
      </c>
      <c r="AD10" s="151">
        <v>12.199999809265137</v>
      </c>
      <c r="AE10" s="253" t="s">
        <v>270</v>
      </c>
      <c r="AF10" s="1"/>
    </row>
    <row r="11" spans="1:32" ht="11.25" customHeight="1">
      <c r="A11" s="215">
        <v>9</v>
      </c>
      <c r="B11" s="207">
        <v>12.850000381469727</v>
      </c>
      <c r="C11" s="207">
        <v>12.640000343322754</v>
      </c>
      <c r="D11" s="207">
        <v>12.59000015258789</v>
      </c>
      <c r="E11" s="207">
        <v>12.260000228881836</v>
      </c>
      <c r="F11" s="207">
        <v>13.220000267028809</v>
      </c>
      <c r="G11" s="207">
        <v>16.350000381469727</v>
      </c>
      <c r="H11" s="207">
        <v>18.190000534057617</v>
      </c>
      <c r="I11" s="207">
        <v>19.239999771118164</v>
      </c>
      <c r="J11" s="207">
        <v>19.899999618530273</v>
      </c>
      <c r="K11" s="207">
        <v>19.780000686645508</v>
      </c>
      <c r="L11" s="207">
        <v>20.549999237060547</v>
      </c>
      <c r="M11" s="207">
        <v>21.270000457763672</v>
      </c>
      <c r="N11" s="207">
        <v>21.6299991607666</v>
      </c>
      <c r="O11" s="207">
        <v>21.260000228881836</v>
      </c>
      <c r="P11" s="207">
        <v>21.43000030517578</v>
      </c>
      <c r="Q11" s="207">
        <v>20.969999313354492</v>
      </c>
      <c r="R11" s="207">
        <v>20.229999542236328</v>
      </c>
      <c r="S11" s="207">
        <v>19.200000762939453</v>
      </c>
      <c r="T11" s="207">
        <v>18.739999771118164</v>
      </c>
      <c r="U11" s="207">
        <v>17.649999618530273</v>
      </c>
      <c r="V11" s="207">
        <v>17.530000686645508</v>
      </c>
      <c r="W11" s="207">
        <v>18.239999771118164</v>
      </c>
      <c r="X11" s="207">
        <v>18.170000076293945</v>
      </c>
      <c r="Y11" s="207">
        <v>17.84000015258789</v>
      </c>
      <c r="Z11" s="214">
        <f t="shared" si="0"/>
        <v>17.988750060399372</v>
      </c>
      <c r="AA11" s="151">
        <v>22.450000762939453</v>
      </c>
      <c r="AB11" s="253" t="s">
        <v>207</v>
      </c>
      <c r="AC11" s="2">
        <v>9</v>
      </c>
      <c r="AD11" s="151">
        <v>12.109999656677246</v>
      </c>
      <c r="AE11" s="253" t="s">
        <v>271</v>
      </c>
      <c r="AF11" s="1"/>
    </row>
    <row r="12" spans="1:32" ht="11.25" customHeight="1">
      <c r="A12" s="223">
        <v>10</v>
      </c>
      <c r="B12" s="209">
        <v>18.1200008392334</v>
      </c>
      <c r="C12" s="209">
        <v>17.020000457763672</v>
      </c>
      <c r="D12" s="209">
        <v>16.6299991607666</v>
      </c>
      <c r="E12" s="209">
        <v>15.779999732971191</v>
      </c>
      <c r="F12" s="209">
        <v>16.139999389648438</v>
      </c>
      <c r="G12" s="209">
        <v>18.229999542236328</v>
      </c>
      <c r="H12" s="209">
        <v>19.6299991607666</v>
      </c>
      <c r="I12" s="209">
        <v>21.059999465942383</v>
      </c>
      <c r="J12" s="209">
        <v>21.09000015258789</v>
      </c>
      <c r="K12" s="209">
        <v>20.239999771118164</v>
      </c>
      <c r="L12" s="209">
        <v>20.229999542236328</v>
      </c>
      <c r="M12" s="209">
        <v>20.56999969482422</v>
      </c>
      <c r="N12" s="209">
        <v>20.510000228881836</v>
      </c>
      <c r="O12" s="209">
        <v>19.549999237060547</v>
      </c>
      <c r="P12" s="209">
        <v>19.309999465942383</v>
      </c>
      <c r="Q12" s="209">
        <v>19.149999618530273</v>
      </c>
      <c r="R12" s="209">
        <v>18.969999313354492</v>
      </c>
      <c r="S12" s="209">
        <v>18.780000686645508</v>
      </c>
      <c r="T12" s="209">
        <v>18.59000015258789</v>
      </c>
      <c r="U12" s="209">
        <v>18.229999542236328</v>
      </c>
      <c r="V12" s="209">
        <v>18.049999237060547</v>
      </c>
      <c r="W12" s="209">
        <v>17.8799991607666</v>
      </c>
      <c r="X12" s="209">
        <v>17.979999542236328</v>
      </c>
      <c r="Y12" s="209">
        <v>18.149999618530273</v>
      </c>
      <c r="Z12" s="224">
        <f t="shared" si="0"/>
        <v>18.74541636308034</v>
      </c>
      <c r="AA12" s="157">
        <v>21.690000534057617</v>
      </c>
      <c r="AB12" s="254" t="s">
        <v>272</v>
      </c>
      <c r="AC12" s="211">
        <v>10</v>
      </c>
      <c r="AD12" s="157">
        <v>15.399999618530273</v>
      </c>
      <c r="AE12" s="254" t="s">
        <v>160</v>
      </c>
      <c r="AF12" s="1"/>
    </row>
    <row r="13" spans="1:32" ht="11.25" customHeight="1">
      <c r="A13" s="215">
        <v>11</v>
      </c>
      <c r="B13" s="207">
        <v>18.450000762939453</v>
      </c>
      <c r="C13" s="207">
        <v>18.5</v>
      </c>
      <c r="D13" s="207">
        <v>18.229999542236328</v>
      </c>
      <c r="E13" s="207">
        <v>18.139999389648438</v>
      </c>
      <c r="F13" s="207">
        <v>18.270000457763672</v>
      </c>
      <c r="G13" s="207">
        <v>18</v>
      </c>
      <c r="H13" s="207">
        <v>18.020000457763672</v>
      </c>
      <c r="I13" s="207">
        <v>18.709999084472656</v>
      </c>
      <c r="J13" s="207">
        <v>20.489999771118164</v>
      </c>
      <c r="K13" s="207">
        <v>21.579999923706055</v>
      </c>
      <c r="L13" s="207">
        <v>21.93000030517578</v>
      </c>
      <c r="M13" s="207">
        <v>22.309999465942383</v>
      </c>
      <c r="N13" s="207">
        <v>23.989999771118164</v>
      </c>
      <c r="O13" s="207">
        <v>22.559999465942383</v>
      </c>
      <c r="P13" s="207">
        <v>20.8700008392334</v>
      </c>
      <c r="Q13" s="207">
        <v>20.219999313354492</v>
      </c>
      <c r="R13" s="207">
        <v>19.030000686645508</v>
      </c>
      <c r="S13" s="207">
        <v>18.68000030517578</v>
      </c>
      <c r="T13" s="207">
        <v>17.989999771118164</v>
      </c>
      <c r="U13" s="207">
        <v>17.81999969482422</v>
      </c>
      <c r="V13" s="207">
        <v>17.829999923706055</v>
      </c>
      <c r="W13" s="207">
        <v>18.059999465942383</v>
      </c>
      <c r="X13" s="207">
        <v>18.530000686645508</v>
      </c>
      <c r="Y13" s="207">
        <v>18.540000915527344</v>
      </c>
      <c r="Z13" s="214">
        <f t="shared" si="0"/>
        <v>19.447916666666668</v>
      </c>
      <c r="AA13" s="151">
        <v>24.850000381469727</v>
      </c>
      <c r="AB13" s="253" t="s">
        <v>121</v>
      </c>
      <c r="AC13" s="2">
        <v>11</v>
      </c>
      <c r="AD13" s="151">
        <v>17.700000762939453</v>
      </c>
      <c r="AE13" s="253" t="s">
        <v>273</v>
      </c>
      <c r="AF13" s="1"/>
    </row>
    <row r="14" spans="1:32" ht="11.25" customHeight="1">
      <c r="A14" s="215">
        <v>12</v>
      </c>
      <c r="B14" s="207">
        <v>18.270000457763672</v>
      </c>
      <c r="C14" s="207">
        <v>18.989999771118164</v>
      </c>
      <c r="D14" s="207">
        <v>18.43000030517578</v>
      </c>
      <c r="E14" s="207">
        <v>18.09000015258789</v>
      </c>
      <c r="F14" s="207">
        <v>17.690000534057617</v>
      </c>
      <c r="G14" s="207">
        <v>19.040000915527344</v>
      </c>
      <c r="H14" s="207">
        <v>20.799999237060547</v>
      </c>
      <c r="I14" s="207">
        <v>23.389999389648438</v>
      </c>
      <c r="J14" s="207">
        <v>23.920000076293945</v>
      </c>
      <c r="K14" s="207">
        <v>24.8799991607666</v>
      </c>
      <c r="L14" s="207">
        <v>24.559999465942383</v>
      </c>
      <c r="M14" s="207">
        <v>24.700000762939453</v>
      </c>
      <c r="N14" s="207">
        <v>25.139999389648438</v>
      </c>
      <c r="O14" s="207">
        <v>24.690000534057617</v>
      </c>
      <c r="P14" s="207">
        <v>23.700000762939453</v>
      </c>
      <c r="Q14" s="207">
        <v>22.790000915527344</v>
      </c>
      <c r="R14" s="207">
        <v>22.15999984741211</v>
      </c>
      <c r="S14" s="207">
        <v>21.31999969482422</v>
      </c>
      <c r="T14" s="207">
        <v>20.299999237060547</v>
      </c>
      <c r="U14" s="207">
        <v>19.459999084472656</v>
      </c>
      <c r="V14" s="207">
        <v>18.219999313354492</v>
      </c>
      <c r="W14" s="207">
        <v>18.360000610351562</v>
      </c>
      <c r="X14" s="207">
        <v>18.6299991607666</v>
      </c>
      <c r="Y14" s="207">
        <v>18.809999465942383</v>
      </c>
      <c r="Z14" s="214">
        <f t="shared" si="0"/>
        <v>21.097499926884968</v>
      </c>
      <c r="AA14" s="151">
        <v>25.8799991607666</v>
      </c>
      <c r="AB14" s="253" t="s">
        <v>274</v>
      </c>
      <c r="AC14" s="2">
        <v>12</v>
      </c>
      <c r="AD14" s="151">
        <v>17.6299991607666</v>
      </c>
      <c r="AE14" s="253" t="s">
        <v>275</v>
      </c>
      <c r="AF14" s="1"/>
    </row>
    <row r="15" spans="1:32" ht="11.25" customHeight="1">
      <c r="A15" s="215">
        <v>13</v>
      </c>
      <c r="B15" s="207">
        <v>19.670000076293945</v>
      </c>
      <c r="C15" s="207">
        <v>19.90999984741211</v>
      </c>
      <c r="D15" s="207">
        <v>19.579999923706055</v>
      </c>
      <c r="E15" s="207">
        <v>19.270000457763672</v>
      </c>
      <c r="F15" s="207">
        <v>18.600000381469727</v>
      </c>
      <c r="G15" s="207">
        <v>19.3799991607666</v>
      </c>
      <c r="H15" s="207">
        <v>20.290000915527344</v>
      </c>
      <c r="I15" s="207">
        <v>20.760000228881836</v>
      </c>
      <c r="J15" s="207">
        <v>21.530000686645508</v>
      </c>
      <c r="K15" s="207">
        <v>19.25</v>
      </c>
      <c r="L15" s="207">
        <v>20.5</v>
      </c>
      <c r="M15" s="207">
        <v>22.149999618530273</v>
      </c>
      <c r="N15" s="207">
        <v>20.799999237060547</v>
      </c>
      <c r="O15" s="207">
        <v>20.81999969482422</v>
      </c>
      <c r="P15" s="207">
        <v>18.93000030517578</v>
      </c>
      <c r="Q15" s="207">
        <v>18.649999618530273</v>
      </c>
      <c r="R15" s="207">
        <v>18.270000457763672</v>
      </c>
      <c r="S15" s="207">
        <v>18.219999313354492</v>
      </c>
      <c r="T15" s="207">
        <v>18.170000076293945</v>
      </c>
      <c r="U15" s="207">
        <v>17.440000534057617</v>
      </c>
      <c r="V15" s="207">
        <v>16.40999984741211</v>
      </c>
      <c r="W15" s="207">
        <v>16.34000015258789</v>
      </c>
      <c r="X15" s="207">
        <v>15.970000267028809</v>
      </c>
      <c r="Y15" s="207">
        <v>15.729999542236328</v>
      </c>
      <c r="Z15" s="214">
        <f t="shared" si="0"/>
        <v>19.026666680971783</v>
      </c>
      <c r="AA15" s="151">
        <v>22.799999237060547</v>
      </c>
      <c r="AB15" s="253" t="s">
        <v>276</v>
      </c>
      <c r="AC15" s="2">
        <v>13</v>
      </c>
      <c r="AD15" s="151">
        <v>15.710000038146973</v>
      </c>
      <c r="AE15" s="253" t="s">
        <v>24</v>
      </c>
      <c r="AF15" s="1"/>
    </row>
    <row r="16" spans="1:32" ht="11.25" customHeight="1">
      <c r="A16" s="215">
        <v>14</v>
      </c>
      <c r="B16" s="207">
        <v>15.6899995803833</v>
      </c>
      <c r="C16" s="207">
        <v>15.609999656677246</v>
      </c>
      <c r="D16" s="207">
        <v>15.170000076293945</v>
      </c>
      <c r="E16" s="207">
        <v>15.210000038146973</v>
      </c>
      <c r="F16" s="207">
        <v>15.050000190734863</v>
      </c>
      <c r="G16" s="207">
        <v>15.210000038146973</v>
      </c>
      <c r="H16" s="207">
        <v>15.6899995803833</v>
      </c>
      <c r="I16" s="207">
        <v>15.819999694824219</v>
      </c>
      <c r="J16" s="207">
        <v>15.34000015258789</v>
      </c>
      <c r="K16" s="207">
        <v>16.65999984741211</v>
      </c>
      <c r="L16" s="207">
        <v>16.149999618530273</v>
      </c>
      <c r="M16" s="207">
        <v>16.700000762939453</v>
      </c>
      <c r="N16" s="207">
        <v>19.049999237060547</v>
      </c>
      <c r="O16" s="207">
        <v>19.81999969482422</v>
      </c>
      <c r="P16" s="207">
        <v>20.299999237060547</v>
      </c>
      <c r="Q16" s="207">
        <v>19.649999618530273</v>
      </c>
      <c r="R16" s="207">
        <v>18.5</v>
      </c>
      <c r="S16" s="207">
        <v>16.329999923706055</v>
      </c>
      <c r="T16" s="207">
        <v>15.640000343322754</v>
      </c>
      <c r="U16" s="207">
        <v>15.720000267028809</v>
      </c>
      <c r="V16" s="207">
        <v>16.100000381469727</v>
      </c>
      <c r="W16" s="207">
        <v>16.09000015258789</v>
      </c>
      <c r="X16" s="207">
        <v>16.329999923706055</v>
      </c>
      <c r="Y16" s="207">
        <v>16.209999084472656</v>
      </c>
      <c r="Z16" s="214">
        <f t="shared" si="0"/>
        <v>16.584999879201252</v>
      </c>
      <c r="AA16" s="151">
        <v>20.8799991607666</v>
      </c>
      <c r="AB16" s="253" t="s">
        <v>277</v>
      </c>
      <c r="AC16" s="2">
        <v>14</v>
      </c>
      <c r="AD16" s="151">
        <v>14.979999542236328</v>
      </c>
      <c r="AE16" s="253" t="s">
        <v>278</v>
      </c>
      <c r="AF16" s="1"/>
    </row>
    <row r="17" spans="1:32" ht="11.25" customHeight="1">
      <c r="A17" s="215">
        <v>15</v>
      </c>
      <c r="B17" s="207">
        <v>16.1299991607666</v>
      </c>
      <c r="C17" s="207">
        <v>16.09000015258789</v>
      </c>
      <c r="D17" s="207">
        <v>15.899999618530273</v>
      </c>
      <c r="E17" s="207">
        <v>15.880000114440918</v>
      </c>
      <c r="F17" s="207">
        <v>15.65999984741211</v>
      </c>
      <c r="G17" s="207">
        <v>15.5</v>
      </c>
      <c r="H17" s="207">
        <v>15.390000343322754</v>
      </c>
      <c r="I17" s="207">
        <v>15.520000457763672</v>
      </c>
      <c r="J17" s="207">
        <v>15.479999542236328</v>
      </c>
      <c r="K17" s="207">
        <v>15.579999923706055</v>
      </c>
      <c r="L17" s="207">
        <v>15.619999885559082</v>
      </c>
      <c r="M17" s="207">
        <v>15.779999732971191</v>
      </c>
      <c r="N17" s="207">
        <v>15.829999923706055</v>
      </c>
      <c r="O17" s="207">
        <v>15.579999923706055</v>
      </c>
      <c r="P17" s="207">
        <v>15.989999771118164</v>
      </c>
      <c r="Q17" s="207">
        <v>15.8100004196167</v>
      </c>
      <c r="R17" s="207">
        <v>15.970000267028809</v>
      </c>
      <c r="S17" s="207">
        <v>16.1299991607666</v>
      </c>
      <c r="T17" s="207">
        <v>16.350000381469727</v>
      </c>
      <c r="U17" s="207">
        <v>16.09000015258789</v>
      </c>
      <c r="V17" s="207">
        <v>16.040000915527344</v>
      </c>
      <c r="W17" s="207">
        <v>16.06999969482422</v>
      </c>
      <c r="X17" s="207">
        <v>16.239999771118164</v>
      </c>
      <c r="Y17" s="207">
        <v>15.949999809265137</v>
      </c>
      <c r="Z17" s="214">
        <f t="shared" si="0"/>
        <v>15.857499957084656</v>
      </c>
      <c r="AA17" s="151">
        <v>16.649999618530273</v>
      </c>
      <c r="AB17" s="253" t="s">
        <v>279</v>
      </c>
      <c r="AC17" s="2">
        <v>15</v>
      </c>
      <c r="AD17" s="151">
        <v>15.289999961853027</v>
      </c>
      <c r="AE17" s="253" t="s">
        <v>280</v>
      </c>
      <c r="AF17" s="1"/>
    </row>
    <row r="18" spans="1:32" ht="11.25" customHeight="1">
      <c r="A18" s="215">
        <v>16</v>
      </c>
      <c r="B18" s="207">
        <v>16.1299991607666</v>
      </c>
      <c r="C18" s="207">
        <v>16.209999084472656</v>
      </c>
      <c r="D18" s="207">
        <v>15.75</v>
      </c>
      <c r="E18" s="207">
        <v>16.139999389648438</v>
      </c>
      <c r="F18" s="207">
        <v>15.329999923706055</v>
      </c>
      <c r="G18" s="207">
        <v>15.760000228881836</v>
      </c>
      <c r="H18" s="207">
        <v>15.770000457763672</v>
      </c>
      <c r="I18" s="207">
        <v>16.75</v>
      </c>
      <c r="J18" s="207">
        <v>17.079999923706055</v>
      </c>
      <c r="K18" s="207">
        <v>16.850000381469727</v>
      </c>
      <c r="L18" s="207">
        <v>18.010000228881836</v>
      </c>
      <c r="M18" s="207">
        <v>17.6299991607666</v>
      </c>
      <c r="N18" s="207">
        <v>16.579999923706055</v>
      </c>
      <c r="O18" s="207">
        <v>16.450000762939453</v>
      </c>
      <c r="P18" s="207">
        <v>16.329999923706055</v>
      </c>
      <c r="Q18" s="207">
        <v>16.229999542236328</v>
      </c>
      <c r="R18" s="207">
        <v>15.520000457763672</v>
      </c>
      <c r="S18" s="207">
        <v>14.890000343322754</v>
      </c>
      <c r="T18" s="207">
        <v>14.489999771118164</v>
      </c>
      <c r="U18" s="207">
        <v>13.720000267028809</v>
      </c>
      <c r="V18" s="207">
        <v>14.100000381469727</v>
      </c>
      <c r="W18" s="207">
        <v>14.5</v>
      </c>
      <c r="X18" s="207">
        <v>14.5</v>
      </c>
      <c r="Y18" s="207">
        <v>14.59000015258789</v>
      </c>
      <c r="Z18" s="214">
        <f t="shared" si="0"/>
        <v>15.804583311080933</v>
      </c>
      <c r="AA18" s="151">
        <v>18.459999084472656</v>
      </c>
      <c r="AB18" s="253" t="s">
        <v>281</v>
      </c>
      <c r="AC18" s="2">
        <v>16</v>
      </c>
      <c r="AD18" s="151">
        <v>13.670000076293945</v>
      </c>
      <c r="AE18" s="253" t="s">
        <v>282</v>
      </c>
      <c r="AF18" s="1"/>
    </row>
    <row r="19" spans="1:32" ht="11.25" customHeight="1">
      <c r="A19" s="215">
        <v>17</v>
      </c>
      <c r="B19" s="207">
        <v>14.739999771118164</v>
      </c>
      <c r="C19" s="207">
        <v>15.239999771118164</v>
      </c>
      <c r="D19" s="207">
        <v>14.649999618530273</v>
      </c>
      <c r="E19" s="207">
        <v>14.430000305175781</v>
      </c>
      <c r="F19" s="207">
        <v>14.640000343322754</v>
      </c>
      <c r="G19" s="207">
        <v>15.640000343322754</v>
      </c>
      <c r="H19" s="207">
        <v>16.040000915527344</v>
      </c>
      <c r="I19" s="207">
        <v>16.139999389648438</v>
      </c>
      <c r="J19" s="207">
        <v>18.299999237060547</v>
      </c>
      <c r="K19" s="207">
        <v>16.59000015258789</v>
      </c>
      <c r="L19" s="207">
        <v>18.459999084472656</v>
      </c>
      <c r="M19" s="207">
        <v>17.260000228881836</v>
      </c>
      <c r="N19" s="207">
        <v>17.040000915527344</v>
      </c>
      <c r="O19" s="207">
        <v>16.350000381469727</v>
      </c>
      <c r="P19" s="207">
        <v>15.789999961853027</v>
      </c>
      <c r="Q19" s="207">
        <v>16.1299991607666</v>
      </c>
      <c r="R19" s="207">
        <v>15.5600004196167</v>
      </c>
      <c r="S19" s="207">
        <v>15.260000228881836</v>
      </c>
      <c r="T19" s="207">
        <v>14.949999809265137</v>
      </c>
      <c r="U19" s="207">
        <v>14.829999923706055</v>
      </c>
      <c r="V19" s="207">
        <v>14.869999885559082</v>
      </c>
      <c r="W19" s="207">
        <v>14.850000381469727</v>
      </c>
      <c r="X19" s="207">
        <v>14.789999961853027</v>
      </c>
      <c r="Y19" s="207">
        <v>14.819999694824219</v>
      </c>
      <c r="Z19" s="214">
        <f t="shared" si="0"/>
        <v>15.723749995231628</v>
      </c>
      <c r="AA19" s="151">
        <v>20.549999237060547</v>
      </c>
      <c r="AB19" s="253" t="s">
        <v>283</v>
      </c>
      <c r="AC19" s="2">
        <v>17</v>
      </c>
      <c r="AD19" s="151">
        <v>14.069999694824219</v>
      </c>
      <c r="AE19" s="253" t="s">
        <v>284</v>
      </c>
      <c r="AF19" s="1"/>
    </row>
    <row r="20" spans="1:32" ht="11.25" customHeight="1">
      <c r="A20" s="215">
        <v>18</v>
      </c>
      <c r="B20" s="207">
        <v>15.0600004196167</v>
      </c>
      <c r="C20" s="207">
        <v>15.170000076293945</v>
      </c>
      <c r="D20" s="207">
        <v>15.420000076293945</v>
      </c>
      <c r="E20" s="207">
        <v>15.390000343322754</v>
      </c>
      <c r="F20" s="207">
        <v>15.5600004196167</v>
      </c>
      <c r="G20" s="207">
        <v>15.970000267028809</v>
      </c>
      <c r="H20" s="207">
        <v>16.209999084472656</v>
      </c>
      <c r="I20" s="207">
        <v>16.56999969482422</v>
      </c>
      <c r="J20" s="207">
        <v>17.360000610351562</v>
      </c>
      <c r="K20" s="207">
        <v>17.68000030517578</v>
      </c>
      <c r="L20" s="207">
        <v>17.940000534057617</v>
      </c>
      <c r="M20" s="207">
        <v>18.649999618530273</v>
      </c>
      <c r="N20" s="207">
        <v>18.899999618530273</v>
      </c>
      <c r="O20" s="207">
        <v>19.020000457763672</v>
      </c>
      <c r="P20" s="207">
        <v>20.020000457763672</v>
      </c>
      <c r="Q20" s="207">
        <v>19.459999084472656</v>
      </c>
      <c r="R20" s="207">
        <v>19.229999542236328</v>
      </c>
      <c r="S20" s="207">
        <v>18.3799991607666</v>
      </c>
      <c r="T20" s="207">
        <v>18.270000457763672</v>
      </c>
      <c r="U20" s="207">
        <v>17.959999084472656</v>
      </c>
      <c r="V20" s="207">
        <v>17.59000015258789</v>
      </c>
      <c r="W20" s="207">
        <v>17.549999237060547</v>
      </c>
      <c r="X20" s="207">
        <v>17.56999969482422</v>
      </c>
      <c r="Y20" s="207">
        <v>17.290000915527344</v>
      </c>
      <c r="Z20" s="214">
        <f t="shared" si="0"/>
        <v>17.425833304723103</v>
      </c>
      <c r="AA20" s="151">
        <v>20.670000076293945</v>
      </c>
      <c r="AB20" s="253" t="s">
        <v>285</v>
      </c>
      <c r="AC20" s="2">
        <v>18</v>
      </c>
      <c r="AD20" s="151">
        <v>14.75</v>
      </c>
      <c r="AE20" s="253" t="s">
        <v>286</v>
      </c>
      <c r="AF20" s="1"/>
    </row>
    <row r="21" spans="1:32" ht="11.25" customHeight="1">
      <c r="A21" s="215">
        <v>19</v>
      </c>
      <c r="B21" s="207">
        <v>16.6299991607666</v>
      </c>
      <c r="C21" s="207">
        <v>17.079999923706055</v>
      </c>
      <c r="D21" s="207">
        <v>16.979999542236328</v>
      </c>
      <c r="E21" s="207">
        <v>16.780000686645508</v>
      </c>
      <c r="F21" s="207">
        <v>16.920000076293945</v>
      </c>
      <c r="G21" s="207">
        <v>17.829999923706055</v>
      </c>
      <c r="H21" s="207">
        <v>18.690000534057617</v>
      </c>
      <c r="I21" s="207">
        <v>21.440000534057617</v>
      </c>
      <c r="J21" s="207">
        <v>22.459999084472656</v>
      </c>
      <c r="K21" s="207">
        <v>22.049999237060547</v>
      </c>
      <c r="L21" s="207">
        <v>23.350000381469727</v>
      </c>
      <c r="M21" s="207">
        <v>23.280000686645508</v>
      </c>
      <c r="N21" s="207">
        <v>22.31999969482422</v>
      </c>
      <c r="O21" s="207">
        <v>22.3700008392334</v>
      </c>
      <c r="P21" s="207">
        <v>22.149999618530273</v>
      </c>
      <c r="Q21" s="207">
        <v>21.700000762939453</v>
      </c>
      <c r="R21" s="207">
        <v>20.489999771118164</v>
      </c>
      <c r="S21" s="207">
        <v>19.450000762939453</v>
      </c>
      <c r="T21" s="207">
        <v>19</v>
      </c>
      <c r="U21" s="207">
        <v>18.979999542236328</v>
      </c>
      <c r="V21" s="207">
        <v>18.860000610351562</v>
      </c>
      <c r="W21" s="207">
        <v>18.540000915527344</v>
      </c>
      <c r="X21" s="207">
        <v>18.559999465942383</v>
      </c>
      <c r="Y21" s="207">
        <v>19.309999465942383</v>
      </c>
      <c r="Z21" s="214">
        <f t="shared" si="0"/>
        <v>19.800833384195965</v>
      </c>
      <c r="AA21" s="151">
        <v>24.15999984741211</v>
      </c>
      <c r="AB21" s="253" t="s">
        <v>245</v>
      </c>
      <c r="AC21" s="2">
        <v>19</v>
      </c>
      <c r="AD21" s="151">
        <v>16.540000915527344</v>
      </c>
      <c r="AE21" s="253" t="s">
        <v>253</v>
      </c>
      <c r="AF21" s="1"/>
    </row>
    <row r="22" spans="1:32" ht="11.25" customHeight="1">
      <c r="A22" s="223">
        <v>20</v>
      </c>
      <c r="B22" s="209">
        <v>18.420000076293945</v>
      </c>
      <c r="C22" s="209">
        <v>19.010000228881836</v>
      </c>
      <c r="D22" s="209">
        <v>18.799999237060547</v>
      </c>
      <c r="E22" s="209">
        <v>18.68000030517578</v>
      </c>
      <c r="F22" s="209">
        <v>18.40999984741211</v>
      </c>
      <c r="G22" s="209">
        <v>18.93000030517578</v>
      </c>
      <c r="H22" s="209">
        <v>20.18000030517578</v>
      </c>
      <c r="I22" s="209">
        <v>21.209999084472656</v>
      </c>
      <c r="J22" s="209">
        <v>21.06999969482422</v>
      </c>
      <c r="K22" s="209">
        <v>18.59000015258789</v>
      </c>
      <c r="L22" s="209">
        <v>18.219999313354492</v>
      </c>
      <c r="M22" s="209">
        <v>18.729999542236328</v>
      </c>
      <c r="N22" s="209">
        <v>20.15999984741211</v>
      </c>
      <c r="O22" s="209">
        <v>21.950000762939453</v>
      </c>
      <c r="P22" s="209">
        <v>20.770000457763672</v>
      </c>
      <c r="Q22" s="209">
        <v>21.040000915527344</v>
      </c>
      <c r="R22" s="209">
        <v>21.010000228881836</v>
      </c>
      <c r="S22" s="209">
        <v>21.049999237060547</v>
      </c>
      <c r="T22" s="209">
        <v>20.329999923706055</v>
      </c>
      <c r="U22" s="209">
        <v>18.6299991607666</v>
      </c>
      <c r="V22" s="209">
        <v>17.68000030517578</v>
      </c>
      <c r="W22" s="209">
        <v>17.739999771118164</v>
      </c>
      <c r="X22" s="209">
        <v>18.68000030517578</v>
      </c>
      <c r="Y22" s="209">
        <v>18.489999771118164</v>
      </c>
      <c r="Z22" s="224">
        <f t="shared" si="0"/>
        <v>19.490833282470703</v>
      </c>
      <c r="AA22" s="157">
        <v>22.709999084472656</v>
      </c>
      <c r="AB22" s="254" t="s">
        <v>287</v>
      </c>
      <c r="AC22" s="211">
        <v>20</v>
      </c>
      <c r="AD22" s="157">
        <v>17.360000610351562</v>
      </c>
      <c r="AE22" s="254" t="s">
        <v>288</v>
      </c>
      <c r="AF22" s="1"/>
    </row>
    <row r="23" spans="1:32" ht="11.25" customHeight="1">
      <c r="A23" s="215">
        <v>21</v>
      </c>
      <c r="B23" s="207">
        <v>18.790000915527344</v>
      </c>
      <c r="C23" s="207">
        <v>19.190000534057617</v>
      </c>
      <c r="D23" s="207">
        <v>18.81999969482422</v>
      </c>
      <c r="E23" s="207">
        <v>19.030000686645508</v>
      </c>
      <c r="F23" s="207">
        <v>18.459999084472656</v>
      </c>
      <c r="G23" s="207">
        <v>19.639999389648438</v>
      </c>
      <c r="H23" s="207">
        <v>21.709999084472656</v>
      </c>
      <c r="I23" s="207">
        <v>23.8700008392334</v>
      </c>
      <c r="J23" s="207">
        <v>26.18000030517578</v>
      </c>
      <c r="K23" s="207">
        <v>26.450000762939453</v>
      </c>
      <c r="L23" s="207">
        <v>27.020000457763672</v>
      </c>
      <c r="M23" s="207">
        <v>27.420000076293945</v>
      </c>
      <c r="N23" s="207">
        <v>27.360000610351562</v>
      </c>
      <c r="O23" s="207">
        <v>26.56999969482422</v>
      </c>
      <c r="P23" s="207">
        <v>25.510000228881836</v>
      </c>
      <c r="Q23" s="207">
        <v>24.600000381469727</v>
      </c>
      <c r="R23" s="207">
        <v>23.270000457763672</v>
      </c>
      <c r="S23" s="207">
        <v>21.93000030517578</v>
      </c>
      <c r="T23" s="207">
        <v>20.579999923706055</v>
      </c>
      <c r="U23" s="207">
        <v>19.479999542236328</v>
      </c>
      <c r="V23" s="207">
        <v>19.170000076293945</v>
      </c>
      <c r="W23" s="207">
        <v>18.959999084472656</v>
      </c>
      <c r="X23" s="207">
        <v>18.8799991607666</v>
      </c>
      <c r="Y23" s="207">
        <v>18.34000015258789</v>
      </c>
      <c r="Z23" s="214">
        <f t="shared" si="0"/>
        <v>22.134583393732708</v>
      </c>
      <c r="AA23" s="151">
        <v>28.329999923706055</v>
      </c>
      <c r="AB23" s="253" t="s">
        <v>86</v>
      </c>
      <c r="AC23" s="2">
        <v>21</v>
      </c>
      <c r="AD23" s="151">
        <v>18.190000534057617</v>
      </c>
      <c r="AE23" s="253" t="s">
        <v>116</v>
      </c>
      <c r="AF23" s="1"/>
    </row>
    <row r="24" spans="1:32" ht="11.25" customHeight="1">
      <c r="A24" s="215">
        <v>22</v>
      </c>
      <c r="B24" s="207">
        <v>18.860000610351562</v>
      </c>
      <c r="C24" s="207">
        <v>18.459999084472656</v>
      </c>
      <c r="D24" s="207">
        <v>19.40999984741211</v>
      </c>
      <c r="E24" s="207">
        <v>19.229999542236328</v>
      </c>
      <c r="F24" s="207">
        <v>19.670000076293945</v>
      </c>
      <c r="G24" s="207">
        <v>19.09000015258789</v>
      </c>
      <c r="H24" s="207">
        <v>19.219999313354492</v>
      </c>
      <c r="I24" s="207">
        <v>19.06999969482422</v>
      </c>
      <c r="J24" s="207">
        <v>19.389999389648438</v>
      </c>
      <c r="K24" s="207">
        <v>19.860000610351562</v>
      </c>
      <c r="L24" s="207">
        <v>19.40999984741211</v>
      </c>
      <c r="M24" s="207">
        <v>19.329999923706055</v>
      </c>
      <c r="N24" s="207">
        <v>19.530000686645508</v>
      </c>
      <c r="O24" s="207">
        <v>18.920000076293945</v>
      </c>
      <c r="P24" s="207">
        <v>19.360000610351562</v>
      </c>
      <c r="Q24" s="207">
        <v>20.489999771118164</v>
      </c>
      <c r="R24" s="207">
        <v>20.959999084472656</v>
      </c>
      <c r="S24" s="207">
        <v>20.270000457763672</v>
      </c>
      <c r="T24" s="207">
        <v>19.540000915527344</v>
      </c>
      <c r="U24" s="207">
        <v>19.31999969482422</v>
      </c>
      <c r="V24" s="207">
        <v>18.540000915527344</v>
      </c>
      <c r="W24" s="207">
        <v>18.770000457763672</v>
      </c>
      <c r="X24" s="207">
        <v>18.770000457763672</v>
      </c>
      <c r="Y24" s="207">
        <v>18.93000030517578</v>
      </c>
      <c r="Z24" s="214">
        <f t="shared" si="0"/>
        <v>19.35000006357829</v>
      </c>
      <c r="AA24" s="151">
        <v>21.1299991607666</v>
      </c>
      <c r="AB24" s="253" t="s">
        <v>289</v>
      </c>
      <c r="AC24" s="2">
        <v>22</v>
      </c>
      <c r="AD24" s="151">
        <v>18.049999237060547</v>
      </c>
      <c r="AE24" s="253" t="s">
        <v>290</v>
      </c>
      <c r="AF24" s="1"/>
    </row>
    <row r="25" spans="1:32" ht="11.25" customHeight="1">
      <c r="A25" s="215">
        <v>23</v>
      </c>
      <c r="B25" s="207">
        <v>19.3700008392334</v>
      </c>
      <c r="C25" s="207">
        <v>19.229999542236328</v>
      </c>
      <c r="D25" s="207">
        <v>19.15999984741211</v>
      </c>
      <c r="E25" s="207">
        <v>18.760000228881836</v>
      </c>
      <c r="F25" s="207">
        <v>18.829999923706055</v>
      </c>
      <c r="G25" s="207">
        <v>19.18000030517578</v>
      </c>
      <c r="H25" s="207">
        <v>20.25</v>
      </c>
      <c r="I25" s="207">
        <v>20.040000915527344</v>
      </c>
      <c r="J25" s="207">
        <v>20.809999465942383</v>
      </c>
      <c r="K25" s="207">
        <v>21.100000381469727</v>
      </c>
      <c r="L25" s="207">
        <v>21.639999389648438</v>
      </c>
      <c r="M25" s="207">
        <v>22.549999237060547</v>
      </c>
      <c r="N25" s="207">
        <v>22.270000457763672</v>
      </c>
      <c r="O25" s="207">
        <v>24.719999313354492</v>
      </c>
      <c r="P25" s="207">
        <v>23.75</v>
      </c>
      <c r="Q25" s="207">
        <v>22.850000381469727</v>
      </c>
      <c r="R25" s="207">
        <v>23.09000015258789</v>
      </c>
      <c r="S25" s="207">
        <v>22.239999771118164</v>
      </c>
      <c r="T25" s="207">
        <v>21.200000762939453</v>
      </c>
      <c r="U25" s="207">
        <v>20.450000762939453</v>
      </c>
      <c r="V25" s="207">
        <v>20.420000076293945</v>
      </c>
      <c r="W25" s="207">
        <v>21.299999237060547</v>
      </c>
      <c r="X25" s="207">
        <v>21.469999313354492</v>
      </c>
      <c r="Y25" s="207">
        <v>21.420000076293945</v>
      </c>
      <c r="Z25" s="214">
        <f t="shared" si="0"/>
        <v>21.087500015894573</v>
      </c>
      <c r="AA25" s="151">
        <v>25.420000076293945</v>
      </c>
      <c r="AB25" s="253" t="s">
        <v>291</v>
      </c>
      <c r="AC25" s="2">
        <v>23</v>
      </c>
      <c r="AD25" s="151">
        <v>18.579999923706055</v>
      </c>
      <c r="AE25" s="253" t="s">
        <v>292</v>
      </c>
      <c r="AF25" s="1"/>
    </row>
    <row r="26" spans="1:32" ht="11.25" customHeight="1">
      <c r="A26" s="215">
        <v>24</v>
      </c>
      <c r="B26" s="207">
        <v>21.040000915527344</v>
      </c>
      <c r="C26" s="207">
        <v>21</v>
      </c>
      <c r="D26" s="207">
        <v>20.709999084472656</v>
      </c>
      <c r="E26" s="207">
        <v>20</v>
      </c>
      <c r="F26" s="207">
        <v>20.18000030517578</v>
      </c>
      <c r="G26" s="207">
        <v>21.010000228881836</v>
      </c>
      <c r="H26" s="207">
        <v>22.450000762939453</v>
      </c>
      <c r="I26" s="207">
        <v>24.020000457763672</v>
      </c>
      <c r="J26" s="207">
        <v>25.8700008392334</v>
      </c>
      <c r="K26" s="207">
        <v>26.649999618530273</v>
      </c>
      <c r="L26" s="207">
        <v>27.3700008392334</v>
      </c>
      <c r="M26" s="207">
        <v>26.239999771118164</v>
      </c>
      <c r="N26" s="207">
        <v>26.170000076293945</v>
      </c>
      <c r="O26" s="207">
        <v>25.610000610351562</v>
      </c>
      <c r="P26" s="207">
        <v>26.299999237060547</v>
      </c>
      <c r="Q26" s="207">
        <v>25.709999084472656</v>
      </c>
      <c r="R26" s="207">
        <v>25.010000228881836</v>
      </c>
      <c r="S26" s="207">
        <v>23.399999618530273</v>
      </c>
      <c r="T26" s="207">
        <v>22.200000762939453</v>
      </c>
      <c r="U26" s="207">
        <v>21.350000381469727</v>
      </c>
      <c r="V26" s="207">
        <v>21.770000457763672</v>
      </c>
      <c r="W26" s="207">
        <v>21.59000015258789</v>
      </c>
      <c r="X26" s="207">
        <v>22.489999771118164</v>
      </c>
      <c r="Y26" s="207">
        <v>21.760000228881836</v>
      </c>
      <c r="Z26" s="214">
        <f t="shared" si="0"/>
        <v>23.329166809717815</v>
      </c>
      <c r="AA26" s="151">
        <v>27.559999465942383</v>
      </c>
      <c r="AB26" s="253" t="s">
        <v>22</v>
      </c>
      <c r="AC26" s="2">
        <v>24</v>
      </c>
      <c r="AD26" s="151">
        <v>19.84000015258789</v>
      </c>
      <c r="AE26" s="253" t="s">
        <v>293</v>
      </c>
      <c r="AF26" s="1"/>
    </row>
    <row r="27" spans="1:32" ht="11.25" customHeight="1">
      <c r="A27" s="215">
        <v>25</v>
      </c>
      <c r="B27" s="207">
        <v>20.940000534057617</v>
      </c>
      <c r="C27" s="207">
        <v>20.040000915527344</v>
      </c>
      <c r="D27" s="207">
        <v>19.56999969482422</v>
      </c>
      <c r="E27" s="207">
        <v>19.149999618530273</v>
      </c>
      <c r="F27" s="207">
        <v>19.06999969482422</v>
      </c>
      <c r="G27" s="207">
        <v>20.610000610351562</v>
      </c>
      <c r="H27" s="207">
        <v>22.760000228881836</v>
      </c>
      <c r="I27" s="207">
        <v>25.459999084472656</v>
      </c>
      <c r="J27" s="207">
        <v>27.06999969482422</v>
      </c>
      <c r="K27" s="207">
        <v>28.459999084472656</v>
      </c>
      <c r="L27" s="207">
        <v>28.920000076293945</v>
      </c>
      <c r="M27" s="207">
        <v>29.479999542236328</v>
      </c>
      <c r="N27" s="207">
        <v>29.940000534057617</v>
      </c>
      <c r="O27" s="207">
        <v>28.899999618530273</v>
      </c>
      <c r="P27" s="207">
        <v>29.540000915527344</v>
      </c>
      <c r="Q27" s="207">
        <v>26.709999084472656</v>
      </c>
      <c r="R27" s="207">
        <v>25.799999237060547</v>
      </c>
      <c r="S27" s="207">
        <v>25.030000686645508</v>
      </c>
      <c r="T27" s="207">
        <v>23.799999237060547</v>
      </c>
      <c r="U27" s="207">
        <v>22.950000762939453</v>
      </c>
      <c r="V27" s="207">
        <v>22.239999771118164</v>
      </c>
      <c r="W27" s="207">
        <v>21.829999923706055</v>
      </c>
      <c r="X27" s="207">
        <v>21.690000534057617</v>
      </c>
      <c r="Y27" s="207">
        <v>21.559999465942383</v>
      </c>
      <c r="Z27" s="214">
        <f t="shared" si="0"/>
        <v>24.229999939600628</v>
      </c>
      <c r="AA27" s="151">
        <v>30.6299991607666</v>
      </c>
      <c r="AB27" s="253" t="s">
        <v>294</v>
      </c>
      <c r="AC27" s="2">
        <v>25</v>
      </c>
      <c r="AD27" s="151">
        <v>18.93000030517578</v>
      </c>
      <c r="AE27" s="253" t="s">
        <v>295</v>
      </c>
      <c r="AF27" s="1"/>
    </row>
    <row r="28" spans="1:32" ht="11.25" customHeight="1">
      <c r="A28" s="215">
        <v>26</v>
      </c>
      <c r="B28" s="207">
        <v>21.510000228881836</v>
      </c>
      <c r="C28" s="207">
        <v>21.18000030517578</v>
      </c>
      <c r="D28" s="207">
        <v>21.31999969482422</v>
      </c>
      <c r="E28" s="207">
        <v>21.690000534057617</v>
      </c>
      <c r="F28" s="207">
        <v>21.530000686645508</v>
      </c>
      <c r="G28" s="207">
        <v>22.209999084472656</v>
      </c>
      <c r="H28" s="207">
        <v>23.260000228881836</v>
      </c>
      <c r="I28" s="207">
        <v>25.6200008392334</v>
      </c>
      <c r="J28" s="207">
        <v>29</v>
      </c>
      <c r="K28" s="207">
        <v>28.6299991607666</v>
      </c>
      <c r="L28" s="207">
        <v>29.860000610351562</v>
      </c>
      <c r="M28" s="207">
        <v>31.440000534057617</v>
      </c>
      <c r="N28" s="207">
        <v>30.139999389648438</v>
      </c>
      <c r="O28" s="207">
        <v>29.239999771118164</v>
      </c>
      <c r="P28" s="207">
        <v>29.670000076293945</v>
      </c>
      <c r="Q28" s="207">
        <v>28.760000228881836</v>
      </c>
      <c r="R28" s="207">
        <v>27.170000076293945</v>
      </c>
      <c r="S28" s="207">
        <v>25.59000015258789</v>
      </c>
      <c r="T28" s="207">
        <v>23.979999542236328</v>
      </c>
      <c r="U28" s="207">
        <v>23.200000762939453</v>
      </c>
      <c r="V28" s="207">
        <v>23.020000457763672</v>
      </c>
      <c r="W28" s="207">
        <v>22.34000015258789</v>
      </c>
      <c r="X28" s="207">
        <v>22.299999237060547</v>
      </c>
      <c r="Y28" s="207">
        <v>22.31999969482422</v>
      </c>
      <c r="Z28" s="214">
        <f t="shared" si="0"/>
        <v>25.207500060399372</v>
      </c>
      <c r="AA28" s="151">
        <v>32.31999969482422</v>
      </c>
      <c r="AB28" s="253" t="s">
        <v>90</v>
      </c>
      <c r="AC28" s="2">
        <v>26</v>
      </c>
      <c r="AD28" s="151">
        <v>20.93000030517578</v>
      </c>
      <c r="AE28" s="253" t="s">
        <v>296</v>
      </c>
      <c r="AF28" s="1"/>
    </row>
    <row r="29" spans="1:32" ht="11.25" customHeight="1">
      <c r="A29" s="215">
        <v>27</v>
      </c>
      <c r="B29" s="207">
        <v>21.860000610351562</v>
      </c>
      <c r="C29" s="207">
        <v>21.600000381469727</v>
      </c>
      <c r="D29" s="207">
        <v>21.079999923706055</v>
      </c>
      <c r="E29" s="207">
        <v>20.639999389648438</v>
      </c>
      <c r="F29" s="207">
        <v>20.989999771118164</v>
      </c>
      <c r="G29" s="207">
        <v>22.350000381469727</v>
      </c>
      <c r="H29" s="207">
        <v>24.530000686645508</v>
      </c>
      <c r="I29" s="207">
        <v>26.610000610351562</v>
      </c>
      <c r="J29" s="207">
        <v>26.469999313354492</v>
      </c>
      <c r="K29" s="207">
        <v>26.829999923706055</v>
      </c>
      <c r="L29" s="207">
        <v>26.610000610351562</v>
      </c>
      <c r="M29" s="207">
        <v>25.829999923706055</v>
      </c>
      <c r="N29" s="207">
        <v>24.40999984741211</v>
      </c>
      <c r="O29" s="207">
        <v>24.420000076293945</v>
      </c>
      <c r="P29" s="207">
        <v>24.540000915527344</v>
      </c>
      <c r="Q29" s="207">
        <v>22.729999542236328</v>
      </c>
      <c r="R29" s="207">
        <v>23.520000457763672</v>
      </c>
      <c r="S29" s="207">
        <v>23.25</v>
      </c>
      <c r="T29" s="207">
        <v>23.18000030517578</v>
      </c>
      <c r="U29" s="207">
        <v>23.010000228881836</v>
      </c>
      <c r="V29" s="207">
        <v>23.65999984741211</v>
      </c>
      <c r="W29" s="207">
        <v>24.190000534057617</v>
      </c>
      <c r="X29" s="207">
        <v>24.309999465942383</v>
      </c>
      <c r="Y29" s="207">
        <v>24.010000228881836</v>
      </c>
      <c r="Z29" s="214">
        <f t="shared" si="0"/>
        <v>23.77625012397766</v>
      </c>
      <c r="AA29" s="151">
        <v>27.489999771118164</v>
      </c>
      <c r="AB29" s="253" t="s">
        <v>297</v>
      </c>
      <c r="AC29" s="2">
        <v>27</v>
      </c>
      <c r="AD29" s="151">
        <v>20.5</v>
      </c>
      <c r="AE29" s="253" t="s">
        <v>298</v>
      </c>
      <c r="AF29" s="1"/>
    </row>
    <row r="30" spans="1:32" ht="11.25" customHeight="1">
      <c r="A30" s="215">
        <v>28</v>
      </c>
      <c r="B30" s="207">
        <v>23.540000915527344</v>
      </c>
      <c r="C30" s="207">
        <v>23.239999771118164</v>
      </c>
      <c r="D30" s="207">
        <v>22.700000762939453</v>
      </c>
      <c r="E30" s="207">
        <v>22.729999542236328</v>
      </c>
      <c r="F30" s="207">
        <v>22.59000015258789</v>
      </c>
      <c r="G30" s="207">
        <v>22.43000030517578</v>
      </c>
      <c r="H30" s="207">
        <v>23.25</v>
      </c>
      <c r="I30" s="207">
        <v>24.239999771118164</v>
      </c>
      <c r="J30" s="207">
        <v>25.31999969482422</v>
      </c>
      <c r="K30" s="207">
        <v>26.8799991607666</v>
      </c>
      <c r="L30" s="207">
        <v>25.8700008392334</v>
      </c>
      <c r="M30" s="207">
        <v>24.709999084472656</v>
      </c>
      <c r="N30" s="207">
        <v>24.540000915527344</v>
      </c>
      <c r="O30" s="207">
        <v>24.040000915527344</v>
      </c>
      <c r="P30" s="207">
        <v>23.149999618530273</v>
      </c>
      <c r="Q30" s="207">
        <v>22.950000762939453</v>
      </c>
      <c r="R30" s="207">
        <v>22.979999542236328</v>
      </c>
      <c r="S30" s="207">
        <v>22.31999969482422</v>
      </c>
      <c r="T30" s="207">
        <v>22.170000076293945</v>
      </c>
      <c r="U30" s="207">
        <v>22.31999969482422</v>
      </c>
      <c r="V30" s="207">
        <v>21.860000610351562</v>
      </c>
      <c r="W30" s="207">
        <v>21.420000076293945</v>
      </c>
      <c r="X30" s="207">
        <v>21.520000457763672</v>
      </c>
      <c r="Y30" s="207">
        <v>21.559999465942383</v>
      </c>
      <c r="Z30" s="214">
        <f t="shared" si="0"/>
        <v>23.263750076293945</v>
      </c>
      <c r="AA30" s="151">
        <v>27.1299991607666</v>
      </c>
      <c r="AB30" s="253" t="s">
        <v>299</v>
      </c>
      <c r="AC30" s="2">
        <v>28</v>
      </c>
      <c r="AD30" s="151">
        <v>21.350000381469727</v>
      </c>
      <c r="AE30" s="253" t="s">
        <v>300</v>
      </c>
      <c r="AF30" s="1"/>
    </row>
    <row r="31" spans="1:32" ht="11.25" customHeight="1">
      <c r="A31" s="215">
        <v>29</v>
      </c>
      <c r="B31" s="207">
        <v>21.020000457763672</v>
      </c>
      <c r="C31" s="207">
        <v>20.489999771118164</v>
      </c>
      <c r="D31" s="207">
        <v>20.3700008392334</v>
      </c>
      <c r="E31" s="207">
        <v>20.280000686645508</v>
      </c>
      <c r="F31" s="207">
        <v>20.139999389648438</v>
      </c>
      <c r="G31" s="207">
        <v>19.440000534057617</v>
      </c>
      <c r="H31" s="207">
        <v>19.889999389648438</v>
      </c>
      <c r="I31" s="207">
        <v>20.049999237060547</v>
      </c>
      <c r="J31" s="207">
        <v>19.1299991607666</v>
      </c>
      <c r="K31" s="207">
        <v>19.450000762939453</v>
      </c>
      <c r="L31" s="207">
        <v>20.25</v>
      </c>
      <c r="M31" s="207">
        <v>21.040000915527344</v>
      </c>
      <c r="N31" s="207">
        <v>20.59000015258789</v>
      </c>
      <c r="O31" s="207">
        <v>19.90999984741211</v>
      </c>
      <c r="P31" s="207">
        <v>19.530000686645508</v>
      </c>
      <c r="Q31" s="207">
        <v>20.459999084472656</v>
      </c>
      <c r="R31" s="207">
        <v>20.459999084472656</v>
      </c>
      <c r="S31" s="207">
        <v>19.93000030517578</v>
      </c>
      <c r="T31" s="207">
        <v>19.450000762939453</v>
      </c>
      <c r="U31" s="207">
        <v>19.309999465942383</v>
      </c>
      <c r="V31" s="207">
        <v>19.190000534057617</v>
      </c>
      <c r="W31" s="207">
        <v>19.3799991607666</v>
      </c>
      <c r="X31" s="207">
        <v>19.309999465942383</v>
      </c>
      <c r="Y31" s="207">
        <v>20.020000457763672</v>
      </c>
      <c r="Z31" s="214">
        <f t="shared" si="0"/>
        <v>19.962083339691162</v>
      </c>
      <c r="AA31" s="151">
        <v>21.56999969482422</v>
      </c>
      <c r="AB31" s="253" t="s">
        <v>241</v>
      </c>
      <c r="AC31" s="2">
        <v>29</v>
      </c>
      <c r="AD31" s="151">
        <v>18.81999969482422</v>
      </c>
      <c r="AE31" s="253" t="s">
        <v>301</v>
      </c>
      <c r="AF31" s="1"/>
    </row>
    <row r="32" spans="1:32" ht="11.25" customHeight="1">
      <c r="A32" s="215">
        <v>30</v>
      </c>
      <c r="B32" s="207">
        <v>19.780000686645508</v>
      </c>
      <c r="C32" s="207">
        <v>20.049999237060547</v>
      </c>
      <c r="D32" s="207">
        <v>19.860000610351562</v>
      </c>
      <c r="E32" s="207">
        <v>19.489999771118164</v>
      </c>
      <c r="F32" s="207">
        <v>20.829999923706055</v>
      </c>
      <c r="G32" s="207">
        <v>20.729999542236328</v>
      </c>
      <c r="H32" s="207">
        <v>21.389999389648438</v>
      </c>
      <c r="I32" s="207">
        <v>22.110000610351562</v>
      </c>
      <c r="J32" s="207">
        <v>22.649999618530273</v>
      </c>
      <c r="K32" s="207">
        <v>22.280000686645508</v>
      </c>
      <c r="L32" s="207">
        <v>23.459999084472656</v>
      </c>
      <c r="M32" s="207">
        <v>22.600000381469727</v>
      </c>
      <c r="N32" s="207">
        <v>22.579999923706055</v>
      </c>
      <c r="O32" s="207">
        <v>23.200000762939453</v>
      </c>
      <c r="P32" s="207">
        <v>23.670000076293945</v>
      </c>
      <c r="Q32" s="207">
        <v>22.799999237060547</v>
      </c>
      <c r="R32" s="207">
        <v>20.979999542236328</v>
      </c>
      <c r="S32" s="207">
        <v>21.06999969482422</v>
      </c>
      <c r="T32" s="207">
        <v>20.639999389648438</v>
      </c>
      <c r="U32" s="207">
        <v>20.43000030517578</v>
      </c>
      <c r="V32" s="207">
        <v>20.700000762939453</v>
      </c>
      <c r="W32" s="207">
        <v>20.459999084472656</v>
      </c>
      <c r="X32" s="207">
        <v>20.329999923706055</v>
      </c>
      <c r="Y32" s="207">
        <v>20.469999313354492</v>
      </c>
      <c r="Z32" s="214">
        <f t="shared" si="0"/>
        <v>21.356666564941406</v>
      </c>
      <c r="AA32" s="151">
        <v>24.18000030517578</v>
      </c>
      <c r="AB32" s="253" t="s">
        <v>302</v>
      </c>
      <c r="AC32" s="2">
        <v>30</v>
      </c>
      <c r="AD32" s="151">
        <v>19.350000381469727</v>
      </c>
      <c r="AE32" s="253" t="s">
        <v>110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253"/>
      <c r="AC33" s="2"/>
      <c r="AD33" s="151"/>
      <c r="AE33" s="253"/>
      <c r="AF33" s="1"/>
    </row>
    <row r="34" spans="1:32" ht="15" customHeight="1">
      <c r="A34" s="216" t="s">
        <v>65</v>
      </c>
      <c r="B34" s="217">
        <f aca="true" t="shared" si="1" ref="B34:Q34">AVERAGE(B3:B33)</f>
        <v>17.24433355331421</v>
      </c>
      <c r="C34" s="217">
        <f t="shared" si="1"/>
        <v>17.11166664759318</v>
      </c>
      <c r="D34" s="217">
        <f t="shared" si="1"/>
        <v>16.909666601816813</v>
      </c>
      <c r="E34" s="217">
        <f t="shared" si="1"/>
        <v>16.73666671117147</v>
      </c>
      <c r="F34" s="217">
        <f t="shared" si="1"/>
        <v>16.797666708628338</v>
      </c>
      <c r="G34" s="217">
        <f t="shared" si="1"/>
        <v>17.510000069936115</v>
      </c>
      <c r="H34" s="217">
        <f t="shared" si="1"/>
        <v>18.64566666285197</v>
      </c>
      <c r="I34" s="217">
        <f t="shared" si="1"/>
        <v>19.75633331934611</v>
      </c>
      <c r="J34" s="217">
        <f t="shared" si="1"/>
        <v>20.72466650009155</v>
      </c>
      <c r="K34" s="217">
        <f t="shared" si="1"/>
        <v>20.821999963124593</v>
      </c>
      <c r="L34" s="217">
        <f t="shared" si="1"/>
        <v>21.166333293914796</v>
      </c>
      <c r="M34" s="217">
        <f t="shared" si="1"/>
        <v>21.40766658782959</v>
      </c>
      <c r="N34" s="217">
        <f t="shared" si="1"/>
        <v>21.42033332188924</v>
      </c>
      <c r="O34" s="217">
        <f t="shared" si="1"/>
        <v>21.26200008392334</v>
      </c>
      <c r="P34" s="217">
        <f t="shared" si="1"/>
        <v>20.896666781107584</v>
      </c>
      <c r="Q34" s="217">
        <f t="shared" si="1"/>
        <v>20.542999903361004</v>
      </c>
      <c r="R34" s="217">
        <f>AVERAGE(R3:R33)</f>
        <v>19.830333201090493</v>
      </c>
      <c r="S34" s="217">
        <f aca="true" t="shared" si="2" ref="S34:Y34">AVERAGE(S3:S33)</f>
        <v>19.060666656494142</v>
      </c>
      <c r="T34" s="217">
        <f t="shared" si="2"/>
        <v>18.35600004196167</v>
      </c>
      <c r="U34" s="217">
        <f t="shared" si="2"/>
        <v>17.913333288828532</v>
      </c>
      <c r="V34" s="217">
        <f t="shared" si="2"/>
        <v>17.68200019200643</v>
      </c>
      <c r="W34" s="217">
        <f t="shared" si="2"/>
        <v>17.526333204905193</v>
      </c>
      <c r="X34" s="217">
        <f t="shared" si="2"/>
        <v>17.567333285013834</v>
      </c>
      <c r="Y34" s="217">
        <f t="shared" si="2"/>
        <v>17.517999998728435</v>
      </c>
      <c r="Z34" s="217">
        <f>AVERAGE(B3:Y33)</f>
        <v>18.933694440788692</v>
      </c>
      <c r="AA34" s="218">
        <f>(AVERAGE(最高))</f>
        <v>23.04033311208089</v>
      </c>
      <c r="AB34" s="219"/>
      <c r="AC34" s="220"/>
      <c r="AD34" s="218">
        <f>(AVERAGE(最低))</f>
        <v>15.9903333346049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1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9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2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32.31999969482422</v>
      </c>
      <c r="C46" s="3">
        <v>26</v>
      </c>
      <c r="D46" s="256" t="s">
        <v>90</v>
      </c>
      <c r="E46" s="197"/>
      <c r="F46" s="156"/>
      <c r="G46" s="157">
        <f>MIN(最低)</f>
        <v>11.069999694824219</v>
      </c>
      <c r="H46" s="3">
        <v>1</v>
      </c>
      <c r="I46" s="255" t="s">
        <v>258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20.56999969482422</v>
      </c>
      <c r="C3" s="207">
        <v>20.989999771118164</v>
      </c>
      <c r="D3" s="207">
        <v>20.8799991607666</v>
      </c>
      <c r="E3" s="207">
        <v>21.260000228881836</v>
      </c>
      <c r="F3" s="207">
        <v>21.40999984741211</v>
      </c>
      <c r="G3" s="207">
        <v>21.540000915527344</v>
      </c>
      <c r="H3" s="207">
        <v>22.260000228881836</v>
      </c>
      <c r="I3" s="207">
        <v>22.040000915527344</v>
      </c>
      <c r="J3" s="207">
        <v>22.770000457763672</v>
      </c>
      <c r="K3" s="207">
        <v>23.059999465942383</v>
      </c>
      <c r="L3" s="207">
        <v>23.469999313354492</v>
      </c>
      <c r="M3" s="207">
        <v>22.90999984741211</v>
      </c>
      <c r="N3" s="207">
        <v>21.920000076293945</v>
      </c>
      <c r="O3" s="207">
        <v>22.1299991607666</v>
      </c>
      <c r="P3" s="207">
        <v>21.969999313354492</v>
      </c>
      <c r="Q3" s="207">
        <v>22.040000915527344</v>
      </c>
      <c r="R3" s="207">
        <v>22.010000228881836</v>
      </c>
      <c r="S3" s="207">
        <v>22.229999542236328</v>
      </c>
      <c r="T3" s="207">
        <v>21.81999969482422</v>
      </c>
      <c r="U3" s="207">
        <v>21.399999618530273</v>
      </c>
      <c r="V3" s="207">
        <v>21.799999237060547</v>
      </c>
      <c r="W3" s="207">
        <v>21.790000915527344</v>
      </c>
      <c r="X3" s="207">
        <v>21.459999084472656</v>
      </c>
      <c r="Y3" s="207">
        <v>21.34000015258789</v>
      </c>
      <c r="Z3" s="214">
        <f aca="true" t="shared" si="0" ref="Z3:Z33">AVERAGE(B3:Y3)</f>
        <v>21.87791657447815</v>
      </c>
      <c r="AA3" s="151">
        <v>23.6299991607666</v>
      </c>
      <c r="AB3" s="152" t="s">
        <v>303</v>
      </c>
      <c r="AC3" s="2">
        <v>1</v>
      </c>
      <c r="AD3" s="151">
        <v>20.329999923706055</v>
      </c>
      <c r="AE3" s="253" t="s">
        <v>286</v>
      </c>
      <c r="AF3" s="1"/>
    </row>
    <row r="4" spans="1:32" ht="11.25" customHeight="1">
      <c r="A4" s="215">
        <v>2</v>
      </c>
      <c r="B4" s="207">
        <v>21.489999771118164</v>
      </c>
      <c r="C4" s="207">
        <v>20.25</v>
      </c>
      <c r="D4" s="207">
        <v>19.920000076293945</v>
      </c>
      <c r="E4" s="207">
        <v>19.719999313354492</v>
      </c>
      <c r="F4" s="207">
        <v>19.43000030517578</v>
      </c>
      <c r="G4" s="207">
        <v>20.610000610351562</v>
      </c>
      <c r="H4" s="207">
        <v>22.219999313354492</v>
      </c>
      <c r="I4" s="207">
        <v>24.149999618530273</v>
      </c>
      <c r="J4" s="207">
        <v>25.56999969482422</v>
      </c>
      <c r="K4" s="207">
        <v>24.020000457763672</v>
      </c>
      <c r="L4" s="207">
        <v>23.18000030517578</v>
      </c>
      <c r="M4" s="207">
        <v>20.950000762939453</v>
      </c>
      <c r="N4" s="207">
        <v>19.5</v>
      </c>
      <c r="O4" s="207">
        <v>18.81999969482422</v>
      </c>
      <c r="P4" s="207">
        <v>18.5</v>
      </c>
      <c r="Q4" s="207">
        <v>19.170000076293945</v>
      </c>
      <c r="R4" s="207">
        <v>19.25</v>
      </c>
      <c r="S4" s="208">
        <v>19.3799991607666</v>
      </c>
      <c r="T4" s="207">
        <v>18.469999313354492</v>
      </c>
      <c r="U4" s="207">
        <v>18.18000030517578</v>
      </c>
      <c r="V4" s="207">
        <v>16.850000381469727</v>
      </c>
      <c r="W4" s="207">
        <v>16.43000030517578</v>
      </c>
      <c r="X4" s="207">
        <v>16.719999313354492</v>
      </c>
      <c r="Y4" s="207">
        <v>16.549999237060547</v>
      </c>
      <c r="Z4" s="214">
        <f t="shared" si="0"/>
        <v>19.97208325068156</v>
      </c>
      <c r="AA4" s="151">
        <v>27.459999084472656</v>
      </c>
      <c r="AB4" s="152" t="s">
        <v>304</v>
      </c>
      <c r="AC4" s="2">
        <v>2</v>
      </c>
      <c r="AD4" s="151">
        <v>16.290000915527344</v>
      </c>
      <c r="AE4" s="253" t="s">
        <v>305</v>
      </c>
      <c r="AF4" s="1"/>
    </row>
    <row r="5" spans="1:32" ht="11.25" customHeight="1">
      <c r="A5" s="215">
        <v>3</v>
      </c>
      <c r="B5" s="207">
        <v>16.260000228881836</v>
      </c>
      <c r="C5" s="207">
        <v>15.710000038146973</v>
      </c>
      <c r="D5" s="207">
        <v>15.710000038146973</v>
      </c>
      <c r="E5" s="207">
        <v>16.139999389648438</v>
      </c>
      <c r="F5" s="207">
        <v>16.059999465942383</v>
      </c>
      <c r="G5" s="207">
        <v>16.329999923706055</v>
      </c>
      <c r="H5" s="207">
        <v>16.75</v>
      </c>
      <c r="I5" s="207">
        <v>17.170000076293945</v>
      </c>
      <c r="J5" s="207">
        <v>16.90999984741211</v>
      </c>
      <c r="K5" s="207">
        <v>17.670000076293945</v>
      </c>
      <c r="L5" s="207">
        <v>17.469999313354492</v>
      </c>
      <c r="M5" s="207">
        <v>17.639999389648438</v>
      </c>
      <c r="N5" s="207">
        <v>18.270000457763672</v>
      </c>
      <c r="O5" s="207">
        <v>17.139999389648438</v>
      </c>
      <c r="P5" s="207">
        <v>17</v>
      </c>
      <c r="Q5" s="207">
        <v>17.56999969482422</v>
      </c>
      <c r="R5" s="207">
        <v>17.270000457763672</v>
      </c>
      <c r="S5" s="207">
        <v>16.920000076293945</v>
      </c>
      <c r="T5" s="207">
        <v>16.690000534057617</v>
      </c>
      <c r="U5" s="207">
        <v>16.489999771118164</v>
      </c>
      <c r="V5" s="207">
        <v>16.510000228881836</v>
      </c>
      <c r="W5" s="207">
        <v>16.639999389648438</v>
      </c>
      <c r="X5" s="207">
        <v>16.770000457763672</v>
      </c>
      <c r="Y5" s="207">
        <v>16.719999313354492</v>
      </c>
      <c r="Z5" s="214">
        <f t="shared" si="0"/>
        <v>16.825416564941406</v>
      </c>
      <c r="AA5" s="151">
        <v>18.559999465942383</v>
      </c>
      <c r="AB5" s="152" t="s">
        <v>306</v>
      </c>
      <c r="AC5" s="2">
        <v>3</v>
      </c>
      <c r="AD5" s="151">
        <v>15.520000457763672</v>
      </c>
      <c r="AE5" s="253" t="s">
        <v>296</v>
      </c>
      <c r="AF5" s="1"/>
    </row>
    <row r="6" spans="1:32" ht="11.25" customHeight="1">
      <c r="A6" s="215">
        <v>4</v>
      </c>
      <c r="B6" s="207">
        <v>16.860000610351562</v>
      </c>
      <c r="C6" s="207">
        <v>16.639999389648438</v>
      </c>
      <c r="D6" s="207">
        <v>16.479999542236328</v>
      </c>
      <c r="E6" s="207">
        <v>16.709999084472656</v>
      </c>
      <c r="F6" s="207">
        <v>16.729999542236328</v>
      </c>
      <c r="G6" s="207">
        <v>16.790000915527344</v>
      </c>
      <c r="H6" s="207">
        <v>16.84000015258789</v>
      </c>
      <c r="I6" s="207">
        <v>16.8700008392334</v>
      </c>
      <c r="J6" s="207">
        <v>16.780000686645508</v>
      </c>
      <c r="K6" s="207">
        <v>17.010000228881836</v>
      </c>
      <c r="L6" s="207">
        <v>17.3700008392334</v>
      </c>
      <c r="M6" s="207">
        <v>17.59000015258789</v>
      </c>
      <c r="N6" s="207">
        <v>18.06999969482422</v>
      </c>
      <c r="O6" s="207">
        <v>17.81999969482422</v>
      </c>
      <c r="P6" s="207">
        <v>17.979999542236328</v>
      </c>
      <c r="Q6" s="207">
        <v>18.1200008392334</v>
      </c>
      <c r="R6" s="207">
        <v>18.309999465942383</v>
      </c>
      <c r="S6" s="207">
        <v>17.84000015258789</v>
      </c>
      <c r="T6" s="207">
        <v>18.110000610351562</v>
      </c>
      <c r="U6" s="207">
        <v>18.520000457763672</v>
      </c>
      <c r="V6" s="207">
        <v>18.8799991607666</v>
      </c>
      <c r="W6" s="207">
        <v>18.799999237060547</v>
      </c>
      <c r="X6" s="207">
        <v>18.719999313354492</v>
      </c>
      <c r="Y6" s="207">
        <v>18.860000610351562</v>
      </c>
      <c r="Z6" s="214">
        <f t="shared" si="0"/>
        <v>17.612500031789143</v>
      </c>
      <c r="AA6" s="151">
        <v>18.940000534057617</v>
      </c>
      <c r="AB6" s="152" t="s">
        <v>307</v>
      </c>
      <c r="AC6" s="2">
        <v>4</v>
      </c>
      <c r="AD6" s="151">
        <v>16.440000534057617</v>
      </c>
      <c r="AE6" s="253" t="s">
        <v>308</v>
      </c>
      <c r="AF6" s="1"/>
    </row>
    <row r="7" spans="1:32" ht="11.25" customHeight="1">
      <c r="A7" s="215">
        <v>5</v>
      </c>
      <c r="B7" s="207">
        <v>18.8799991607666</v>
      </c>
      <c r="C7" s="207">
        <v>18.940000534057617</v>
      </c>
      <c r="D7" s="207">
        <v>19.31999969482422</v>
      </c>
      <c r="E7" s="207">
        <v>19.200000762939453</v>
      </c>
      <c r="F7" s="207">
        <v>18.56999969482422</v>
      </c>
      <c r="G7" s="207">
        <v>19.350000381469727</v>
      </c>
      <c r="H7" s="207">
        <v>20.170000076293945</v>
      </c>
      <c r="I7" s="207">
        <v>20.979999542236328</v>
      </c>
      <c r="J7" s="207">
        <v>23.489999771118164</v>
      </c>
      <c r="K7" s="207">
        <v>22.8799991607666</v>
      </c>
      <c r="L7" s="207">
        <v>23.100000381469727</v>
      </c>
      <c r="M7" s="207">
        <v>23.059999465942383</v>
      </c>
      <c r="N7" s="207">
        <v>22.940000534057617</v>
      </c>
      <c r="O7" s="207">
        <v>23.260000228881836</v>
      </c>
      <c r="P7" s="207">
        <v>21.09000015258789</v>
      </c>
      <c r="Q7" s="207">
        <v>20.850000381469727</v>
      </c>
      <c r="R7" s="207">
        <v>19.540000915527344</v>
      </c>
      <c r="S7" s="207">
        <v>18.969999313354492</v>
      </c>
      <c r="T7" s="207">
        <v>18.280000686645508</v>
      </c>
      <c r="U7" s="207">
        <v>18.350000381469727</v>
      </c>
      <c r="V7" s="207">
        <v>18.09000015258789</v>
      </c>
      <c r="W7" s="207">
        <v>17.700000762939453</v>
      </c>
      <c r="X7" s="207">
        <v>17.65999984741211</v>
      </c>
      <c r="Y7" s="207">
        <v>17.649999618530273</v>
      </c>
      <c r="Z7" s="214">
        <f t="shared" si="0"/>
        <v>20.09666673342387</v>
      </c>
      <c r="AA7" s="151">
        <v>24.479999542236328</v>
      </c>
      <c r="AB7" s="152" t="s">
        <v>309</v>
      </c>
      <c r="AC7" s="2">
        <v>5</v>
      </c>
      <c r="AD7" s="151">
        <v>17.440000534057617</v>
      </c>
      <c r="AE7" s="253" t="s">
        <v>310</v>
      </c>
      <c r="AF7" s="1"/>
    </row>
    <row r="8" spans="1:32" ht="11.25" customHeight="1">
      <c r="A8" s="215">
        <v>6</v>
      </c>
      <c r="B8" s="207">
        <v>17.6299991607666</v>
      </c>
      <c r="C8" s="207">
        <v>17.639999389648438</v>
      </c>
      <c r="D8" s="207">
        <v>17.43000030517578</v>
      </c>
      <c r="E8" s="207">
        <v>17.5</v>
      </c>
      <c r="F8" s="207">
        <v>17.489999771118164</v>
      </c>
      <c r="G8" s="207">
        <v>17.639999389648438</v>
      </c>
      <c r="H8" s="207">
        <v>17.920000076293945</v>
      </c>
      <c r="I8" s="207">
        <v>18.760000228881836</v>
      </c>
      <c r="J8" s="207">
        <v>19.469999313354492</v>
      </c>
      <c r="K8" s="207">
        <v>19.520000457763672</v>
      </c>
      <c r="L8" s="207">
        <v>19.469999313354492</v>
      </c>
      <c r="M8" s="207">
        <v>19.600000381469727</v>
      </c>
      <c r="N8" s="207">
        <v>20.049999237060547</v>
      </c>
      <c r="O8" s="207">
        <v>20.3700008392334</v>
      </c>
      <c r="P8" s="207">
        <v>20.860000610351562</v>
      </c>
      <c r="Q8" s="207">
        <v>21.59000015258789</v>
      </c>
      <c r="R8" s="207">
        <v>20.700000762939453</v>
      </c>
      <c r="S8" s="207">
        <v>20.020000457763672</v>
      </c>
      <c r="T8" s="207">
        <v>19.5</v>
      </c>
      <c r="U8" s="207">
        <v>19.239999771118164</v>
      </c>
      <c r="V8" s="207">
        <v>19.459999084472656</v>
      </c>
      <c r="W8" s="207">
        <v>19.309999465942383</v>
      </c>
      <c r="X8" s="207">
        <v>19.059999465942383</v>
      </c>
      <c r="Y8" s="207">
        <v>18.950000762939453</v>
      </c>
      <c r="Z8" s="214">
        <f t="shared" si="0"/>
        <v>19.132499933242798</v>
      </c>
      <c r="AA8" s="151">
        <v>21.780000686645508</v>
      </c>
      <c r="AB8" s="152" t="s">
        <v>311</v>
      </c>
      <c r="AC8" s="2">
        <v>6</v>
      </c>
      <c r="AD8" s="151">
        <v>17.290000915527344</v>
      </c>
      <c r="AE8" s="253" t="s">
        <v>312</v>
      </c>
      <c r="AF8" s="1"/>
    </row>
    <row r="9" spans="1:32" ht="11.25" customHeight="1">
      <c r="A9" s="215">
        <v>7</v>
      </c>
      <c r="B9" s="207">
        <v>19.110000610351562</v>
      </c>
      <c r="C9" s="207">
        <v>19.100000381469727</v>
      </c>
      <c r="D9" s="207">
        <v>19.229999542236328</v>
      </c>
      <c r="E9" s="207">
        <v>19.34000015258789</v>
      </c>
      <c r="F9" s="207">
        <v>19.3700008392334</v>
      </c>
      <c r="G9" s="207">
        <v>19.540000915527344</v>
      </c>
      <c r="H9" s="207">
        <v>20.8700008392334</v>
      </c>
      <c r="I9" s="207">
        <v>22.649999618530273</v>
      </c>
      <c r="J9" s="207">
        <v>22.31999969482422</v>
      </c>
      <c r="K9" s="207">
        <v>23.489999771118164</v>
      </c>
      <c r="L9" s="207">
        <v>23.799999237060547</v>
      </c>
      <c r="M9" s="207">
        <v>26.219999313354492</v>
      </c>
      <c r="N9" s="207">
        <v>24.610000610351562</v>
      </c>
      <c r="O9" s="207">
        <v>24.170000076293945</v>
      </c>
      <c r="P9" s="207">
        <v>21.90999984741211</v>
      </c>
      <c r="Q9" s="207">
        <v>20.799999237060547</v>
      </c>
      <c r="R9" s="207">
        <v>19.309999465942383</v>
      </c>
      <c r="S9" s="207">
        <v>19.6200008392334</v>
      </c>
      <c r="T9" s="207">
        <v>19.600000381469727</v>
      </c>
      <c r="U9" s="207">
        <v>19.1299991607666</v>
      </c>
      <c r="V9" s="207">
        <v>19.030000686645508</v>
      </c>
      <c r="W9" s="207">
        <v>18.81999969482422</v>
      </c>
      <c r="X9" s="207">
        <v>18.6200008392334</v>
      </c>
      <c r="Y9" s="207">
        <v>18.1299991607666</v>
      </c>
      <c r="Z9" s="214">
        <f t="shared" si="0"/>
        <v>20.78291670481364</v>
      </c>
      <c r="AA9" s="151">
        <v>26.610000610351562</v>
      </c>
      <c r="AB9" s="152" t="s">
        <v>313</v>
      </c>
      <c r="AC9" s="2">
        <v>7</v>
      </c>
      <c r="AD9" s="151">
        <v>18.1200008392334</v>
      </c>
      <c r="AE9" s="253" t="s">
        <v>35</v>
      </c>
      <c r="AF9" s="1"/>
    </row>
    <row r="10" spans="1:32" ht="11.25" customHeight="1">
      <c r="A10" s="215">
        <v>8</v>
      </c>
      <c r="B10" s="207">
        <v>18.09000015258789</v>
      </c>
      <c r="C10" s="207">
        <v>17.969999313354492</v>
      </c>
      <c r="D10" s="207">
        <v>17.450000762939453</v>
      </c>
      <c r="E10" s="207">
        <v>17.540000915527344</v>
      </c>
      <c r="F10" s="207">
        <v>18.15999984741211</v>
      </c>
      <c r="G10" s="207">
        <v>18.1200008392334</v>
      </c>
      <c r="H10" s="207">
        <v>18.610000610351562</v>
      </c>
      <c r="I10" s="207">
        <v>19.610000610351562</v>
      </c>
      <c r="J10" s="207">
        <v>19.75</v>
      </c>
      <c r="K10" s="207">
        <v>20.25</v>
      </c>
      <c r="L10" s="207">
        <v>19.760000228881836</v>
      </c>
      <c r="M10" s="207">
        <v>19.299999237060547</v>
      </c>
      <c r="N10" s="207">
        <v>19.280000686645508</v>
      </c>
      <c r="O10" s="207">
        <v>19.079999923706055</v>
      </c>
      <c r="P10" s="207">
        <v>18.649999618530273</v>
      </c>
      <c r="Q10" s="207">
        <v>19.299999237060547</v>
      </c>
      <c r="R10" s="207">
        <v>19.139999389648438</v>
      </c>
      <c r="S10" s="207">
        <v>18.5</v>
      </c>
      <c r="T10" s="207">
        <v>17.6200008392334</v>
      </c>
      <c r="U10" s="207">
        <v>17.329999923706055</v>
      </c>
      <c r="V10" s="207">
        <v>16.729999542236328</v>
      </c>
      <c r="W10" s="207">
        <v>15.850000381469727</v>
      </c>
      <c r="X10" s="207">
        <v>15.829999923706055</v>
      </c>
      <c r="Y10" s="207">
        <v>15.369999885559082</v>
      </c>
      <c r="Z10" s="214">
        <f t="shared" si="0"/>
        <v>18.220416744550068</v>
      </c>
      <c r="AA10" s="151">
        <v>21.049999237060547</v>
      </c>
      <c r="AB10" s="152" t="s">
        <v>39</v>
      </c>
      <c r="AC10" s="2">
        <v>8</v>
      </c>
      <c r="AD10" s="151">
        <v>15.350000381469727</v>
      </c>
      <c r="AE10" s="253" t="s">
        <v>24</v>
      </c>
      <c r="AF10" s="1"/>
    </row>
    <row r="11" spans="1:32" ht="11.25" customHeight="1">
      <c r="A11" s="215">
        <v>9</v>
      </c>
      <c r="B11" s="207">
        <v>15.050000190734863</v>
      </c>
      <c r="C11" s="207">
        <v>15.369999885559082</v>
      </c>
      <c r="D11" s="207">
        <v>16.010000228881836</v>
      </c>
      <c r="E11" s="207">
        <v>16.170000076293945</v>
      </c>
      <c r="F11" s="207">
        <v>16.15999984741211</v>
      </c>
      <c r="G11" s="207">
        <v>16.399999618530273</v>
      </c>
      <c r="H11" s="207">
        <v>16.920000076293945</v>
      </c>
      <c r="I11" s="207">
        <v>17.040000915527344</v>
      </c>
      <c r="J11" s="207">
        <v>17.06999969482422</v>
      </c>
      <c r="K11" s="207">
        <v>17.790000915527344</v>
      </c>
      <c r="L11" s="207">
        <v>17.770000457763672</v>
      </c>
      <c r="M11" s="207">
        <v>17.75</v>
      </c>
      <c r="N11" s="207">
        <v>17.899999618530273</v>
      </c>
      <c r="O11" s="207">
        <v>18.149999618530273</v>
      </c>
      <c r="P11" s="207">
        <v>18.719999313354492</v>
      </c>
      <c r="Q11" s="207">
        <v>18.760000228881836</v>
      </c>
      <c r="R11" s="207">
        <v>18.940000534057617</v>
      </c>
      <c r="S11" s="207">
        <v>19.040000915527344</v>
      </c>
      <c r="T11" s="207">
        <v>18.889999389648438</v>
      </c>
      <c r="U11" s="207">
        <v>18.889999389648438</v>
      </c>
      <c r="V11" s="207">
        <v>19.6200008392334</v>
      </c>
      <c r="W11" s="207">
        <v>19.549999237060547</v>
      </c>
      <c r="X11" s="207">
        <v>19.479999542236328</v>
      </c>
      <c r="Y11" s="207">
        <v>19.489999771118164</v>
      </c>
      <c r="Z11" s="214">
        <f t="shared" si="0"/>
        <v>17.788750012715656</v>
      </c>
      <c r="AA11" s="151">
        <v>19.649999618530273</v>
      </c>
      <c r="AB11" s="152" t="s">
        <v>314</v>
      </c>
      <c r="AC11" s="2">
        <v>9</v>
      </c>
      <c r="AD11" s="151">
        <v>14.869999885559082</v>
      </c>
      <c r="AE11" s="253" t="s">
        <v>315</v>
      </c>
      <c r="AF11" s="1"/>
    </row>
    <row r="12" spans="1:32" ht="11.25" customHeight="1">
      <c r="A12" s="223">
        <v>10</v>
      </c>
      <c r="B12" s="209">
        <v>19.299999237060547</v>
      </c>
      <c r="C12" s="209">
        <v>19.09000015258789</v>
      </c>
      <c r="D12" s="209">
        <v>19.329999923706055</v>
      </c>
      <c r="E12" s="209">
        <v>19.399999618530273</v>
      </c>
      <c r="F12" s="209">
        <v>19.75</v>
      </c>
      <c r="G12" s="209">
        <v>20.610000610351562</v>
      </c>
      <c r="H12" s="209">
        <v>20.969999313354492</v>
      </c>
      <c r="I12" s="209">
        <v>22.219999313354492</v>
      </c>
      <c r="J12" s="209">
        <v>24.200000762939453</v>
      </c>
      <c r="K12" s="209">
        <v>25.329999923706055</v>
      </c>
      <c r="L12" s="209">
        <v>26.84000015258789</v>
      </c>
      <c r="M12" s="209">
        <v>28</v>
      </c>
      <c r="N12" s="209">
        <v>29.65999984741211</v>
      </c>
      <c r="O12" s="209">
        <v>28.90999984741211</v>
      </c>
      <c r="P12" s="209">
        <v>28.239999771118164</v>
      </c>
      <c r="Q12" s="209">
        <v>27.06999969482422</v>
      </c>
      <c r="R12" s="209">
        <v>26.06999969482422</v>
      </c>
      <c r="S12" s="209">
        <v>24.59000015258789</v>
      </c>
      <c r="T12" s="209">
        <v>23.34000015258789</v>
      </c>
      <c r="U12" s="209">
        <v>22.450000762939453</v>
      </c>
      <c r="V12" s="209">
        <v>22.170000076293945</v>
      </c>
      <c r="W12" s="209">
        <v>22.139999389648438</v>
      </c>
      <c r="X12" s="209">
        <v>21.809999465942383</v>
      </c>
      <c r="Y12" s="209">
        <v>21.709999084472656</v>
      </c>
      <c r="Z12" s="224">
        <f t="shared" si="0"/>
        <v>23.46666653951009</v>
      </c>
      <c r="AA12" s="157">
        <v>30.149999618530273</v>
      </c>
      <c r="AB12" s="210" t="s">
        <v>207</v>
      </c>
      <c r="AC12" s="211">
        <v>10</v>
      </c>
      <c r="AD12" s="157">
        <v>18.940000534057617</v>
      </c>
      <c r="AE12" s="254" t="s">
        <v>316</v>
      </c>
      <c r="AF12" s="1"/>
    </row>
    <row r="13" spans="1:32" ht="11.25" customHeight="1">
      <c r="A13" s="215">
        <v>11</v>
      </c>
      <c r="B13" s="207">
        <v>21.530000686645508</v>
      </c>
      <c r="C13" s="207">
        <v>21.649999618530273</v>
      </c>
      <c r="D13" s="207">
        <v>21.450000762939453</v>
      </c>
      <c r="E13" s="207">
        <v>21.43000030517578</v>
      </c>
      <c r="F13" s="207">
        <v>21.110000610351562</v>
      </c>
      <c r="G13" s="207">
        <v>21.459999084472656</v>
      </c>
      <c r="H13" s="207">
        <v>22.8799991607666</v>
      </c>
      <c r="I13" s="207">
        <v>25.209999084472656</v>
      </c>
      <c r="J13" s="207">
        <v>27.399999618530273</v>
      </c>
      <c r="K13" s="207">
        <v>26.68000030517578</v>
      </c>
      <c r="L13" s="207">
        <v>27.670000076293945</v>
      </c>
      <c r="M13" s="207">
        <v>26.959999084472656</v>
      </c>
      <c r="N13" s="207">
        <v>27.34000015258789</v>
      </c>
      <c r="O13" s="207">
        <v>26.709999084472656</v>
      </c>
      <c r="P13" s="207">
        <v>25.360000610351562</v>
      </c>
      <c r="Q13" s="207">
        <v>24.780000686645508</v>
      </c>
      <c r="R13" s="207">
        <v>23.229999542236328</v>
      </c>
      <c r="S13" s="207">
        <v>21.059999465942383</v>
      </c>
      <c r="T13" s="207">
        <v>20.8799991607666</v>
      </c>
      <c r="U13" s="207">
        <v>20.90999984741211</v>
      </c>
      <c r="V13" s="207">
        <v>20.360000610351562</v>
      </c>
      <c r="W13" s="207">
        <v>19.899999618530273</v>
      </c>
      <c r="X13" s="207">
        <v>19.6299991607666</v>
      </c>
      <c r="Y13" s="207">
        <v>19.3799991607666</v>
      </c>
      <c r="Z13" s="214">
        <f t="shared" si="0"/>
        <v>23.12374981244405</v>
      </c>
      <c r="AA13" s="151">
        <v>28.5</v>
      </c>
      <c r="AB13" s="152" t="s">
        <v>317</v>
      </c>
      <c r="AC13" s="2">
        <v>11</v>
      </c>
      <c r="AD13" s="151">
        <v>19.360000610351562</v>
      </c>
      <c r="AE13" s="253" t="s">
        <v>24</v>
      </c>
      <c r="AF13" s="1"/>
    </row>
    <row r="14" spans="1:32" ht="11.25" customHeight="1">
      <c r="A14" s="215">
        <v>12</v>
      </c>
      <c r="B14" s="207">
        <v>18.1299991607666</v>
      </c>
      <c r="C14" s="207">
        <v>18.649999618530273</v>
      </c>
      <c r="D14" s="207">
        <v>18.8700008392334</v>
      </c>
      <c r="E14" s="207">
        <v>17.979999542236328</v>
      </c>
      <c r="F14" s="207">
        <v>17.34000015258789</v>
      </c>
      <c r="G14" s="207">
        <v>16.690000534057617</v>
      </c>
      <c r="H14" s="207">
        <v>16.739999771118164</v>
      </c>
      <c r="I14" s="207">
        <v>16.780000686645508</v>
      </c>
      <c r="J14" s="207">
        <v>16.920000076293945</v>
      </c>
      <c r="K14" s="207">
        <v>17.540000915527344</v>
      </c>
      <c r="L14" s="207">
        <v>18.3700008392334</v>
      </c>
      <c r="M14" s="207">
        <v>18.479999542236328</v>
      </c>
      <c r="N14" s="207">
        <v>18.719999313354492</v>
      </c>
      <c r="O14" s="207">
        <v>18.899999618530273</v>
      </c>
      <c r="P14" s="207">
        <v>18.639999389648438</v>
      </c>
      <c r="Q14" s="207">
        <v>18.299999237060547</v>
      </c>
      <c r="R14" s="207">
        <v>17.81999969482422</v>
      </c>
      <c r="S14" s="207">
        <v>17.65999984741211</v>
      </c>
      <c r="T14" s="207">
        <v>17.170000076293945</v>
      </c>
      <c r="U14" s="207">
        <v>16.889999389648438</v>
      </c>
      <c r="V14" s="207">
        <v>15.899999618530273</v>
      </c>
      <c r="W14" s="207">
        <v>15.920000076293945</v>
      </c>
      <c r="X14" s="207">
        <v>15.90999984741211</v>
      </c>
      <c r="Y14" s="207">
        <v>15.619999885559082</v>
      </c>
      <c r="Z14" s="214">
        <f t="shared" si="0"/>
        <v>17.49749990304311</v>
      </c>
      <c r="AA14" s="151">
        <v>19.440000534057617</v>
      </c>
      <c r="AB14" s="152" t="s">
        <v>318</v>
      </c>
      <c r="AC14" s="2">
        <v>12</v>
      </c>
      <c r="AD14" s="151">
        <v>15.510000228881836</v>
      </c>
      <c r="AE14" s="253" t="s">
        <v>11</v>
      </c>
      <c r="AF14" s="1"/>
    </row>
    <row r="15" spans="1:32" ht="11.25" customHeight="1">
      <c r="A15" s="215">
        <v>13</v>
      </c>
      <c r="B15" s="207">
        <v>15.460000038146973</v>
      </c>
      <c r="C15" s="207">
        <v>15.800000190734863</v>
      </c>
      <c r="D15" s="207">
        <v>15.6899995803833</v>
      </c>
      <c r="E15" s="207">
        <v>15.869999885559082</v>
      </c>
      <c r="F15" s="207">
        <v>15.789999961853027</v>
      </c>
      <c r="G15" s="207">
        <v>16.5</v>
      </c>
      <c r="H15" s="207">
        <v>17.899999618530273</v>
      </c>
      <c r="I15" s="207">
        <v>17.010000228881836</v>
      </c>
      <c r="J15" s="207">
        <v>18.579999923706055</v>
      </c>
      <c r="K15" s="207">
        <v>19.450000762939453</v>
      </c>
      <c r="L15" s="207">
        <v>20.209999084472656</v>
      </c>
      <c r="M15" s="207">
        <v>20.469999313354492</v>
      </c>
      <c r="N15" s="207">
        <v>20.540000915527344</v>
      </c>
      <c r="O15" s="207">
        <v>20.420000076293945</v>
      </c>
      <c r="P15" s="207">
        <v>18.790000915527344</v>
      </c>
      <c r="Q15" s="207">
        <v>18.31999969482422</v>
      </c>
      <c r="R15" s="207">
        <v>17.90999984741211</v>
      </c>
      <c r="S15" s="207">
        <v>18.1299991607666</v>
      </c>
      <c r="T15" s="207">
        <v>17.360000610351562</v>
      </c>
      <c r="U15" s="207">
        <v>17.299999237060547</v>
      </c>
      <c r="V15" s="207">
        <v>17.360000610351562</v>
      </c>
      <c r="W15" s="207">
        <v>17.40999984741211</v>
      </c>
      <c r="X15" s="207">
        <v>17.209999084472656</v>
      </c>
      <c r="Y15" s="207">
        <v>17.079999923706055</v>
      </c>
      <c r="Z15" s="214">
        <f t="shared" si="0"/>
        <v>17.7733332713445</v>
      </c>
      <c r="AA15" s="151">
        <v>20.829999923706055</v>
      </c>
      <c r="AB15" s="152" t="s">
        <v>319</v>
      </c>
      <c r="AC15" s="2">
        <v>13</v>
      </c>
      <c r="AD15" s="151">
        <v>15.430000305175781</v>
      </c>
      <c r="AE15" s="253" t="s">
        <v>320</v>
      </c>
      <c r="AF15" s="1"/>
    </row>
    <row r="16" spans="1:32" ht="11.25" customHeight="1">
      <c r="A16" s="215">
        <v>14</v>
      </c>
      <c r="B16" s="207">
        <v>17.06999969482422</v>
      </c>
      <c r="C16" s="207">
        <v>17.489999771118164</v>
      </c>
      <c r="D16" s="207">
        <v>17.780000686645508</v>
      </c>
      <c r="E16" s="207">
        <v>17.860000610351562</v>
      </c>
      <c r="F16" s="207">
        <v>18</v>
      </c>
      <c r="G16" s="207">
        <v>18.780000686645508</v>
      </c>
      <c r="H16" s="207">
        <v>18.8799991607666</v>
      </c>
      <c r="I16" s="207">
        <v>19.389999389648438</v>
      </c>
      <c r="J16" s="207">
        <v>20.010000228881836</v>
      </c>
      <c r="K16" s="207">
        <v>19.65999984741211</v>
      </c>
      <c r="L16" s="207">
        <v>19.65999984741211</v>
      </c>
      <c r="M16" s="207">
        <v>20.1200008392334</v>
      </c>
      <c r="N16" s="207">
        <v>20.280000686645508</v>
      </c>
      <c r="O16" s="207">
        <v>20.56999969482422</v>
      </c>
      <c r="P16" s="207">
        <v>20.270000457763672</v>
      </c>
      <c r="Q16" s="207">
        <v>20.25</v>
      </c>
      <c r="R16" s="207">
        <v>20.200000762939453</v>
      </c>
      <c r="S16" s="207">
        <v>20.209999084472656</v>
      </c>
      <c r="T16" s="207">
        <v>20.030000686645508</v>
      </c>
      <c r="U16" s="207">
        <v>20.020000457763672</v>
      </c>
      <c r="V16" s="207">
        <v>19.959999084472656</v>
      </c>
      <c r="W16" s="207">
        <v>19.5</v>
      </c>
      <c r="X16" s="207">
        <v>19.899999618530273</v>
      </c>
      <c r="Y16" s="207">
        <v>19.40999984741211</v>
      </c>
      <c r="Z16" s="214">
        <f t="shared" si="0"/>
        <v>19.387500047683716</v>
      </c>
      <c r="AA16" s="151">
        <v>20.690000534057617</v>
      </c>
      <c r="AB16" s="152" t="s">
        <v>321</v>
      </c>
      <c r="AC16" s="2">
        <v>14</v>
      </c>
      <c r="AD16" s="151">
        <v>16.889999389648438</v>
      </c>
      <c r="AE16" s="253" t="s">
        <v>322</v>
      </c>
      <c r="AF16" s="1"/>
    </row>
    <row r="17" spans="1:32" ht="11.25" customHeight="1">
      <c r="A17" s="215">
        <v>15</v>
      </c>
      <c r="B17" s="207">
        <v>19.6200008392334</v>
      </c>
      <c r="C17" s="207">
        <v>19.280000686645508</v>
      </c>
      <c r="D17" s="207">
        <v>19.520000457763672</v>
      </c>
      <c r="E17" s="207">
        <v>19</v>
      </c>
      <c r="F17" s="207">
        <v>19.219999313354492</v>
      </c>
      <c r="G17" s="207">
        <v>19.709999084472656</v>
      </c>
      <c r="H17" s="207">
        <v>21.829999923706055</v>
      </c>
      <c r="I17" s="207">
        <v>22.600000381469727</v>
      </c>
      <c r="J17" s="207">
        <v>23.479999542236328</v>
      </c>
      <c r="K17" s="207">
        <v>23.049999237060547</v>
      </c>
      <c r="L17" s="207">
        <v>22.290000915527344</v>
      </c>
      <c r="M17" s="207">
        <v>24.420000076293945</v>
      </c>
      <c r="N17" s="207">
        <v>24.989999771118164</v>
      </c>
      <c r="O17" s="207">
        <v>25.200000762939453</v>
      </c>
      <c r="P17" s="207">
        <v>24.969999313354492</v>
      </c>
      <c r="Q17" s="207">
        <v>24.479999542236328</v>
      </c>
      <c r="R17" s="207">
        <v>23.6200008392334</v>
      </c>
      <c r="S17" s="207">
        <v>22.6200008392334</v>
      </c>
      <c r="T17" s="207">
        <v>21.110000610351562</v>
      </c>
      <c r="U17" s="207">
        <v>20.309999465942383</v>
      </c>
      <c r="V17" s="207">
        <v>20.219999313354492</v>
      </c>
      <c r="W17" s="207">
        <v>20.280000686645508</v>
      </c>
      <c r="X17" s="207">
        <v>20.93000030517578</v>
      </c>
      <c r="Y17" s="207">
        <v>20.600000381469727</v>
      </c>
      <c r="Z17" s="214">
        <f t="shared" si="0"/>
        <v>21.80625009536743</v>
      </c>
      <c r="AA17" s="151">
        <v>26.25</v>
      </c>
      <c r="AB17" s="152" t="s">
        <v>213</v>
      </c>
      <c r="AC17" s="2">
        <v>15</v>
      </c>
      <c r="AD17" s="151">
        <v>18.84000015258789</v>
      </c>
      <c r="AE17" s="253" t="s">
        <v>323</v>
      </c>
      <c r="AF17" s="1"/>
    </row>
    <row r="18" spans="1:32" ht="11.25" customHeight="1">
      <c r="A18" s="215">
        <v>16</v>
      </c>
      <c r="B18" s="207">
        <v>20.809999465942383</v>
      </c>
      <c r="C18" s="207">
        <v>20.860000610351562</v>
      </c>
      <c r="D18" s="207">
        <v>20.950000762939453</v>
      </c>
      <c r="E18" s="207">
        <v>21.059999465942383</v>
      </c>
      <c r="F18" s="207">
        <v>21.100000381469727</v>
      </c>
      <c r="G18" s="207">
        <v>21.700000762939453</v>
      </c>
      <c r="H18" s="207">
        <v>22.540000915527344</v>
      </c>
      <c r="I18" s="207">
        <v>24.399999618530273</v>
      </c>
      <c r="J18" s="207">
        <v>25.440000534057617</v>
      </c>
      <c r="K18" s="207">
        <v>24.959999084472656</v>
      </c>
      <c r="L18" s="207">
        <v>26.190000534057617</v>
      </c>
      <c r="M18" s="207">
        <v>25.110000610351562</v>
      </c>
      <c r="N18" s="207">
        <v>26.420000076293945</v>
      </c>
      <c r="O18" s="207">
        <v>26.43000030517578</v>
      </c>
      <c r="P18" s="207">
        <v>26.729999542236328</v>
      </c>
      <c r="Q18" s="207">
        <v>23.899999618530273</v>
      </c>
      <c r="R18" s="207">
        <v>23.3700008392334</v>
      </c>
      <c r="S18" s="207">
        <v>22.950000762939453</v>
      </c>
      <c r="T18" s="207">
        <v>22.190000534057617</v>
      </c>
      <c r="U18" s="207">
        <v>21.110000610351562</v>
      </c>
      <c r="V18" s="207">
        <v>20.739999771118164</v>
      </c>
      <c r="W18" s="207">
        <v>20.709999084472656</v>
      </c>
      <c r="X18" s="207">
        <v>20.670000076293945</v>
      </c>
      <c r="Y18" s="207">
        <v>21.1200008392334</v>
      </c>
      <c r="Z18" s="214">
        <f t="shared" si="0"/>
        <v>22.977500200271606</v>
      </c>
      <c r="AA18" s="151">
        <v>27.579999923706055</v>
      </c>
      <c r="AB18" s="152" t="s">
        <v>324</v>
      </c>
      <c r="AC18" s="2">
        <v>16</v>
      </c>
      <c r="AD18" s="151">
        <v>20.479999542236328</v>
      </c>
      <c r="AE18" s="253" t="s">
        <v>322</v>
      </c>
      <c r="AF18" s="1"/>
    </row>
    <row r="19" spans="1:32" ht="11.25" customHeight="1">
      <c r="A19" s="215">
        <v>17</v>
      </c>
      <c r="B19" s="207">
        <v>21.40999984741211</v>
      </c>
      <c r="C19" s="207">
        <v>21.889999389648438</v>
      </c>
      <c r="D19" s="207">
        <v>21.760000228881836</v>
      </c>
      <c r="E19" s="207">
        <v>21.40999984741211</v>
      </c>
      <c r="F19" s="207">
        <v>21.59000015258789</v>
      </c>
      <c r="G19" s="207">
        <v>22.700000762939453</v>
      </c>
      <c r="H19" s="207">
        <v>23.809999465942383</v>
      </c>
      <c r="I19" s="207">
        <v>25.420000076293945</v>
      </c>
      <c r="J19" s="207">
        <v>27.940000534057617</v>
      </c>
      <c r="K19" s="207">
        <v>26.3700008392334</v>
      </c>
      <c r="L19" s="207">
        <v>27.969999313354492</v>
      </c>
      <c r="M19" s="207">
        <v>28.399999618530273</v>
      </c>
      <c r="N19" s="207">
        <v>28.260000228881836</v>
      </c>
      <c r="O19" s="207">
        <v>28.43000030517578</v>
      </c>
      <c r="P19" s="207">
        <v>24.040000915527344</v>
      </c>
      <c r="Q19" s="207">
        <v>22.940000534057617</v>
      </c>
      <c r="R19" s="207">
        <v>23.25</v>
      </c>
      <c r="S19" s="207">
        <v>23.3700008392334</v>
      </c>
      <c r="T19" s="207">
        <v>22.959999084472656</v>
      </c>
      <c r="U19" s="207">
        <v>22.299999237060547</v>
      </c>
      <c r="V19" s="207">
        <v>22.31999969482422</v>
      </c>
      <c r="W19" s="207">
        <v>22.6200008392334</v>
      </c>
      <c r="X19" s="207">
        <v>22.700000762939453</v>
      </c>
      <c r="Y19" s="207">
        <v>22.520000457763672</v>
      </c>
      <c r="Z19" s="214">
        <f t="shared" si="0"/>
        <v>24.015833457310993</v>
      </c>
      <c r="AA19" s="151">
        <v>29.34000015258789</v>
      </c>
      <c r="AB19" s="152" t="s">
        <v>325</v>
      </c>
      <c r="AC19" s="2">
        <v>17</v>
      </c>
      <c r="AD19" s="151">
        <v>21.09000015258789</v>
      </c>
      <c r="AE19" s="253" t="s">
        <v>326</v>
      </c>
      <c r="AF19" s="1"/>
    </row>
    <row r="20" spans="1:32" ht="11.25" customHeight="1">
      <c r="A20" s="215">
        <v>18</v>
      </c>
      <c r="B20" s="207">
        <v>21.600000381469727</v>
      </c>
      <c r="C20" s="207">
        <v>21.399999618530273</v>
      </c>
      <c r="D20" s="207">
        <v>21.290000915527344</v>
      </c>
      <c r="E20" s="207">
        <v>20.93000030517578</v>
      </c>
      <c r="F20" s="207">
        <v>20.90999984741211</v>
      </c>
      <c r="G20" s="207">
        <v>21.520000457763672</v>
      </c>
      <c r="H20" s="207">
        <v>23.719999313354492</v>
      </c>
      <c r="I20" s="207">
        <v>25.450000762939453</v>
      </c>
      <c r="J20" s="207">
        <v>28.25</v>
      </c>
      <c r="K20" s="207">
        <v>29.459999084472656</v>
      </c>
      <c r="L20" s="207">
        <v>29.68000030517578</v>
      </c>
      <c r="M20" s="207">
        <v>29.229999542236328</v>
      </c>
      <c r="N20" s="207">
        <v>29.360000610351562</v>
      </c>
      <c r="O20" s="207">
        <v>29.479999542236328</v>
      </c>
      <c r="P20" s="207">
        <v>28.979999542236328</v>
      </c>
      <c r="Q20" s="207">
        <v>28.81999969482422</v>
      </c>
      <c r="R20" s="207">
        <v>26.170000076293945</v>
      </c>
      <c r="S20" s="207">
        <v>25.209999084472656</v>
      </c>
      <c r="T20" s="207">
        <v>20.5</v>
      </c>
      <c r="U20" s="207">
        <v>21.149999618530273</v>
      </c>
      <c r="V20" s="207">
        <v>20.68000030517578</v>
      </c>
      <c r="W20" s="207">
        <v>21.450000762939453</v>
      </c>
      <c r="X20" s="207">
        <v>22.59000015258789</v>
      </c>
      <c r="Y20" s="207">
        <v>20.920000076293945</v>
      </c>
      <c r="Z20" s="214">
        <f t="shared" si="0"/>
        <v>24.53125</v>
      </c>
      <c r="AA20" s="151">
        <v>30.290000915527344</v>
      </c>
      <c r="AB20" s="152" t="s">
        <v>47</v>
      </c>
      <c r="AC20" s="2">
        <v>18</v>
      </c>
      <c r="AD20" s="151">
        <v>20.34000015258789</v>
      </c>
      <c r="AE20" s="253" t="s">
        <v>327</v>
      </c>
      <c r="AF20" s="1"/>
    </row>
    <row r="21" spans="1:32" ht="11.25" customHeight="1">
      <c r="A21" s="215">
        <v>19</v>
      </c>
      <c r="B21" s="207">
        <v>20.8700008392334</v>
      </c>
      <c r="C21" s="207">
        <v>21.149999618530273</v>
      </c>
      <c r="D21" s="207">
        <v>20.350000381469727</v>
      </c>
      <c r="E21" s="207">
        <v>20.110000610351562</v>
      </c>
      <c r="F21" s="207">
        <v>20.68000030517578</v>
      </c>
      <c r="G21" s="207">
        <v>21.170000076293945</v>
      </c>
      <c r="H21" s="207">
        <v>22.530000686645508</v>
      </c>
      <c r="I21" s="207">
        <v>22.690000534057617</v>
      </c>
      <c r="J21" s="207">
        <v>23.209999084472656</v>
      </c>
      <c r="K21" s="207">
        <v>23.030000686645508</v>
      </c>
      <c r="L21" s="207">
        <v>24.510000228881836</v>
      </c>
      <c r="M21" s="207">
        <v>26.3700008392334</v>
      </c>
      <c r="N21" s="207">
        <v>25.3700008392334</v>
      </c>
      <c r="O21" s="207">
        <v>24.56999969482422</v>
      </c>
      <c r="P21" s="207">
        <v>25.1299991607666</v>
      </c>
      <c r="Q21" s="207">
        <v>23.229999542236328</v>
      </c>
      <c r="R21" s="207">
        <v>21.850000381469727</v>
      </c>
      <c r="S21" s="207">
        <v>20.469999313354492</v>
      </c>
      <c r="T21" s="207">
        <v>18.469999313354492</v>
      </c>
      <c r="U21" s="207">
        <v>17.079999923706055</v>
      </c>
      <c r="V21" s="207">
        <v>16.450000762939453</v>
      </c>
      <c r="W21" s="207">
        <v>16.469999313354492</v>
      </c>
      <c r="X21" s="207">
        <v>16.280000686645508</v>
      </c>
      <c r="Y21" s="207">
        <v>16.200000762939453</v>
      </c>
      <c r="Z21" s="214">
        <f t="shared" si="0"/>
        <v>21.17666681607564</v>
      </c>
      <c r="AA21" s="151">
        <v>28.040000915527344</v>
      </c>
      <c r="AB21" s="152" t="s">
        <v>328</v>
      </c>
      <c r="AC21" s="2">
        <v>19</v>
      </c>
      <c r="AD21" s="151">
        <v>16.079999923706055</v>
      </c>
      <c r="AE21" s="253" t="s">
        <v>329</v>
      </c>
      <c r="AF21" s="1"/>
    </row>
    <row r="22" spans="1:32" ht="11.25" customHeight="1">
      <c r="A22" s="223">
        <v>20</v>
      </c>
      <c r="B22" s="209">
        <v>15.899999618530273</v>
      </c>
      <c r="C22" s="209">
        <v>15.949999809265137</v>
      </c>
      <c r="D22" s="209">
        <v>16.020000457763672</v>
      </c>
      <c r="E22" s="209">
        <v>15.949999809265137</v>
      </c>
      <c r="F22" s="209">
        <v>16.31999969482422</v>
      </c>
      <c r="G22" s="209">
        <v>17.920000076293945</v>
      </c>
      <c r="H22" s="209">
        <v>19.360000610351562</v>
      </c>
      <c r="I22" s="209">
        <v>21.309999465942383</v>
      </c>
      <c r="J22" s="209">
        <v>20.969999313354492</v>
      </c>
      <c r="K22" s="209">
        <v>22.899999618530273</v>
      </c>
      <c r="L22" s="209">
        <v>24.799999237060547</v>
      </c>
      <c r="M22" s="209">
        <v>25.030000686645508</v>
      </c>
      <c r="N22" s="209">
        <v>25.850000381469727</v>
      </c>
      <c r="O22" s="209">
        <v>25.5</v>
      </c>
      <c r="P22" s="209">
        <v>24.90999984741211</v>
      </c>
      <c r="Q22" s="209">
        <v>23.06999969482422</v>
      </c>
      <c r="R22" s="209">
        <v>22.459999084472656</v>
      </c>
      <c r="S22" s="209">
        <v>20.56999969482422</v>
      </c>
      <c r="T22" s="209">
        <v>19.299999237060547</v>
      </c>
      <c r="U22" s="209">
        <v>18.459999084472656</v>
      </c>
      <c r="V22" s="209">
        <v>18.280000686645508</v>
      </c>
      <c r="W22" s="209">
        <v>18.149999618530273</v>
      </c>
      <c r="X22" s="209">
        <v>18.40999984741211</v>
      </c>
      <c r="Y22" s="209">
        <v>18.700000762939453</v>
      </c>
      <c r="Z22" s="224">
        <f t="shared" si="0"/>
        <v>20.25374984741211</v>
      </c>
      <c r="AA22" s="157">
        <v>26.329999923706055</v>
      </c>
      <c r="AB22" s="210" t="s">
        <v>330</v>
      </c>
      <c r="AC22" s="211">
        <v>20</v>
      </c>
      <c r="AD22" s="157">
        <v>15.649999618530273</v>
      </c>
      <c r="AE22" s="254" t="s">
        <v>331</v>
      </c>
      <c r="AF22" s="1"/>
    </row>
    <row r="23" spans="1:32" ht="11.25" customHeight="1">
      <c r="A23" s="215">
        <v>21</v>
      </c>
      <c r="B23" s="207">
        <v>19.229999542236328</v>
      </c>
      <c r="C23" s="207">
        <v>19.18000030517578</v>
      </c>
      <c r="D23" s="207">
        <v>19.510000228881836</v>
      </c>
      <c r="E23" s="207">
        <v>19.459999084472656</v>
      </c>
      <c r="F23" s="207">
        <v>20.889999389648438</v>
      </c>
      <c r="G23" s="207">
        <v>21.1299991607666</v>
      </c>
      <c r="H23" s="207">
        <v>21.719999313354492</v>
      </c>
      <c r="I23" s="207">
        <v>22.770000457763672</v>
      </c>
      <c r="J23" s="207">
        <v>25.34000015258789</v>
      </c>
      <c r="K23" s="207">
        <v>25.65999984741211</v>
      </c>
      <c r="L23" s="207">
        <v>25.969999313354492</v>
      </c>
      <c r="M23" s="207">
        <v>25.440000534057617</v>
      </c>
      <c r="N23" s="207">
        <v>25.84000015258789</v>
      </c>
      <c r="O23" s="207">
        <v>24.75</v>
      </c>
      <c r="P23" s="207">
        <v>24.420000076293945</v>
      </c>
      <c r="Q23" s="207">
        <v>23.8700008392334</v>
      </c>
      <c r="R23" s="207">
        <v>22.540000915527344</v>
      </c>
      <c r="S23" s="207">
        <v>21.65999984741211</v>
      </c>
      <c r="T23" s="207">
        <v>21.040000915527344</v>
      </c>
      <c r="U23" s="207">
        <v>21.200000762939453</v>
      </c>
      <c r="V23" s="207">
        <v>21.5</v>
      </c>
      <c r="W23" s="207">
        <v>21.6200008392334</v>
      </c>
      <c r="X23" s="207">
        <v>22.239999771118164</v>
      </c>
      <c r="Y23" s="207">
        <v>22.1299991607666</v>
      </c>
      <c r="Z23" s="214">
        <f t="shared" si="0"/>
        <v>22.46291669209798</v>
      </c>
      <c r="AA23" s="151">
        <v>26.959999084472656</v>
      </c>
      <c r="AB23" s="152" t="s">
        <v>332</v>
      </c>
      <c r="AC23" s="2">
        <v>21</v>
      </c>
      <c r="AD23" s="151">
        <v>18.530000686645508</v>
      </c>
      <c r="AE23" s="253" t="s">
        <v>333</v>
      </c>
      <c r="AF23" s="1"/>
    </row>
    <row r="24" spans="1:32" ht="11.25" customHeight="1">
      <c r="A24" s="215">
        <v>22</v>
      </c>
      <c r="B24" s="207">
        <v>21.540000915527344</v>
      </c>
      <c r="C24" s="207">
        <v>21.209999084472656</v>
      </c>
      <c r="D24" s="207">
        <v>20.389999389648438</v>
      </c>
      <c r="E24" s="207">
        <v>20.040000915527344</v>
      </c>
      <c r="F24" s="207">
        <v>19.969999313354492</v>
      </c>
      <c r="G24" s="207">
        <v>19.149999618530273</v>
      </c>
      <c r="H24" s="207">
        <v>18.729999542236328</v>
      </c>
      <c r="I24" s="207">
        <v>18.700000762939453</v>
      </c>
      <c r="J24" s="207">
        <v>18.84000015258789</v>
      </c>
      <c r="K24" s="207">
        <v>19.1299991607666</v>
      </c>
      <c r="L24" s="207">
        <v>18.770000457763672</v>
      </c>
      <c r="M24" s="207">
        <v>18.290000915527344</v>
      </c>
      <c r="N24" s="207">
        <v>18.479999542236328</v>
      </c>
      <c r="O24" s="207">
        <v>18.520000457763672</v>
      </c>
      <c r="P24" s="207">
        <v>18.290000915527344</v>
      </c>
      <c r="Q24" s="207">
        <v>18.149999618530273</v>
      </c>
      <c r="R24" s="207">
        <v>18.229999542236328</v>
      </c>
      <c r="S24" s="207">
        <v>18.34000015258789</v>
      </c>
      <c r="T24" s="207">
        <v>18.1200008392334</v>
      </c>
      <c r="U24" s="207">
        <v>18.200000762939453</v>
      </c>
      <c r="V24" s="207">
        <v>18.010000228881836</v>
      </c>
      <c r="W24" s="207">
        <v>17.809999465942383</v>
      </c>
      <c r="X24" s="207">
        <v>17.440000534057617</v>
      </c>
      <c r="Y24" s="207">
        <v>17.299999237060547</v>
      </c>
      <c r="Z24" s="214">
        <f t="shared" si="0"/>
        <v>18.81875006357829</v>
      </c>
      <c r="AA24" s="151">
        <v>22.260000228881836</v>
      </c>
      <c r="AB24" s="152" t="s">
        <v>318</v>
      </c>
      <c r="AC24" s="2">
        <v>22</v>
      </c>
      <c r="AD24" s="151">
        <v>17.15999984741211</v>
      </c>
      <c r="AE24" s="253" t="s">
        <v>334</v>
      </c>
      <c r="AF24" s="1"/>
    </row>
    <row r="25" spans="1:32" ht="11.25" customHeight="1">
      <c r="A25" s="215">
        <v>23</v>
      </c>
      <c r="B25" s="207">
        <v>17.440000534057617</v>
      </c>
      <c r="C25" s="207">
        <v>17.40999984741211</v>
      </c>
      <c r="D25" s="207">
        <v>17.389999389648438</v>
      </c>
      <c r="E25" s="207">
        <v>17.459999084472656</v>
      </c>
      <c r="F25" s="207">
        <v>17.559999465942383</v>
      </c>
      <c r="G25" s="207">
        <v>17.969999313354492</v>
      </c>
      <c r="H25" s="207">
        <v>18.1299991607666</v>
      </c>
      <c r="I25" s="207">
        <v>19.040000915527344</v>
      </c>
      <c r="J25" s="207">
        <v>19.3799991607666</v>
      </c>
      <c r="K25" s="207">
        <v>20.290000915527344</v>
      </c>
      <c r="L25" s="207">
        <v>19.450000762939453</v>
      </c>
      <c r="M25" s="207">
        <v>21.219999313354492</v>
      </c>
      <c r="N25" s="207">
        <v>20.889999389648438</v>
      </c>
      <c r="O25" s="207">
        <v>20.649999618530273</v>
      </c>
      <c r="P25" s="207">
        <v>19.790000915527344</v>
      </c>
      <c r="Q25" s="207">
        <v>19.549999237060547</v>
      </c>
      <c r="R25" s="207">
        <v>18.8700008392334</v>
      </c>
      <c r="S25" s="207">
        <v>18.510000228881836</v>
      </c>
      <c r="T25" s="207">
        <v>18.239999771118164</v>
      </c>
      <c r="U25" s="207">
        <v>17.93000030517578</v>
      </c>
      <c r="V25" s="207">
        <v>17.530000686645508</v>
      </c>
      <c r="W25" s="207">
        <v>17.459999084472656</v>
      </c>
      <c r="X25" s="207">
        <v>17.389999389648438</v>
      </c>
      <c r="Y25" s="207">
        <v>16.770000457763672</v>
      </c>
      <c r="Z25" s="214">
        <f t="shared" si="0"/>
        <v>18.59666657447815</v>
      </c>
      <c r="AA25" s="151">
        <v>22.290000915527344</v>
      </c>
      <c r="AB25" s="152" t="s">
        <v>319</v>
      </c>
      <c r="AC25" s="2">
        <v>23</v>
      </c>
      <c r="AD25" s="151">
        <v>16.700000762939453</v>
      </c>
      <c r="AE25" s="253" t="s">
        <v>24</v>
      </c>
      <c r="AF25" s="1"/>
    </row>
    <row r="26" spans="1:32" ht="11.25" customHeight="1">
      <c r="A26" s="215">
        <v>24</v>
      </c>
      <c r="B26" s="207">
        <v>16.350000381469727</v>
      </c>
      <c r="C26" s="207">
        <v>16.229999542236328</v>
      </c>
      <c r="D26" s="207">
        <v>17.31999969482422</v>
      </c>
      <c r="E26" s="207">
        <v>17.09000015258789</v>
      </c>
      <c r="F26" s="207">
        <v>16.579999923706055</v>
      </c>
      <c r="G26" s="207">
        <v>18.459999084472656</v>
      </c>
      <c r="H26" s="207">
        <v>18.75</v>
      </c>
      <c r="I26" s="207">
        <v>19.309999465942383</v>
      </c>
      <c r="J26" s="207">
        <v>20.299999237060547</v>
      </c>
      <c r="K26" s="207">
        <v>22.3799991607666</v>
      </c>
      <c r="L26" s="207">
        <v>22.329999923706055</v>
      </c>
      <c r="M26" s="207">
        <v>23.209999084472656</v>
      </c>
      <c r="N26" s="207">
        <v>24.639999389648438</v>
      </c>
      <c r="O26" s="207">
        <v>22.440000534057617</v>
      </c>
      <c r="P26" s="207">
        <v>22.979999542236328</v>
      </c>
      <c r="Q26" s="207">
        <v>22.43000030517578</v>
      </c>
      <c r="R26" s="207">
        <v>22.850000381469727</v>
      </c>
      <c r="S26" s="207">
        <v>22.25</v>
      </c>
      <c r="T26" s="207">
        <v>21.329999923706055</v>
      </c>
      <c r="U26" s="207">
        <v>20.989999771118164</v>
      </c>
      <c r="V26" s="207">
        <v>20.940000534057617</v>
      </c>
      <c r="W26" s="207">
        <v>20.940000534057617</v>
      </c>
      <c r="X26" s="207">
        <v>21.5</v>
      </c>
      <c r="Y26" s="207">
        <v>21.049999237060547</v>
      </c>
      <c r="Z26" s="214">
        <f t="shared" si="0"/>
        <v>20.527083158493042</v>
      </c>
      <c r="AA26" s="151">
        <v>24.8799991607666</v>
      </c>
      <c r="AB26" s="152" t="s">
        <v>335</v>
      </c>
      <c r="AC26" s="2">
        <v>24</v>
      </c>
      <c r="AD26" s="151">
        <v>15.729999542236328</v>
      </c>
      <c r="AE26" s="253" t="s">
        <v>336</v>
      </c>
      <c r="AF26" s="1"/>
    </row>
    <row r="27" spans="1:32" ht="11.25" customHeight="1">
      <c r="A27" s="215">
        <v>25</v>
      </c>
      <c r="B27" s="207">
        <v>20.84000015258789</v>
      </c>
      <c r="C27" s="207">
        <v>20.670000076293945</v>
      </c>
      <c r="D27" s="207">
        <v>20.360000610351562</v>
      </c>
      <c r="E27" s="207">
        <v>20.1200008392334</v>
      </c>
      <c r="F27" s="207">
        <v>20.40999984741211</v>
      </c>
      <c r="G27" s="207">
        <v>21.1200008392334</v>
      </c>
      <c r="H27" s="207">
        <v>21.829999923706055</v>
      </c>
      <c r="I27" s="207">
        <v>21.809999465942383</v>
      </c>
      <c r="J27" s="207">
        <v>23.059999465942383</v>
      </c>
      <c r="K27" s="207">
        <v>23.43000030517578</v>
      </c>
      <c r="L27" s="207">
        <v>24.09000015258789</v>
      </c>
      <c r="M27" s="207">
        <v>25.850000381469727</v>
      </c>
      <c r="N27" s="207">
        <v>25.549999237060547</v>
      </c>
      <c r="O27" s="207">
        <v>24.299999237060547</v>
      </c>
      <c r="P27" s="207">
        <v>24.030000686645508</v>
      </c>
      <c r="Q27" s="207">
        <v>23.719999313354492</v>
      </c>
      <c r="R27" s="207">
        <v>23.020000457763672</v>
      </c>
      <c r="S27" s="207">
        <v>23.280000686645508</v>
      </c>
      <c r="T27" s="207">
        <v>22.829999923706055</v>
      </c>
      <c r="U27" s="207">
        <v>22.6200008392334</v>
      </c>
      <c r="V27" s="207">
        <v>22.479999542236328</v>
      </c>
      <c r="W27" s="207">
        <v>22.360000610351562</v>
      </c>
      <c r="X27" s="207">
        <v>22.309999465942383</v>
      </c>
      <c r="Y27" s="207">
        <v>22.25</v>
      </c>
      <c r="Z27" s="214">
        <f t="shared" si="0"/>
        <v>22.59750008583069</v>
      </c>
      <c r="AA27" s="151">
        <v>26.520000457763672</v>
      </c>
      <c r="AB27" s="152" t="s">
        <v>64</v>
      </c>
      <c r="AC27" s="2">
        <v>25</v>
      </c>
      <c r="AD27" s="151">
        <v>20.049999237060547</v>
      </c>
      <c r="AE27" s="253" t="s">
        <v>293</v>
      </c>
      <c r="AF27" s="1"/>
    </row>
    <row r="28" spans="1:32" ht="11.25" customHeight="1">
      <c r="A28" s="215">
        <v>26</v>
      </c>
      <c r="B28" s="207">
        <v>21.670000076293945</v>
      </c>
      <c r="C28" s="207">
        <v>20.90999984741211</v>
      </c>
      <c r="D28" s="207">
        <v>20.690000534057617</v>
      </c>
      <c r="E28" s="207">
        <v>21.34000015258789</v>
      </c>
      <c r="F28" s="207">
        <v>21.149999618530273</v>
      </c>
      <c r="G28" s="207">
        <v>21.09000015258789</v>
      </c>
      <c r="H28" s="207">
        <v>20.65999984741211</v>
      </c>
      <c r="I28" s="207">
        <v>20.540000915527344</v>
      </c>
      <c r="J28" s="207">
        <v>21.149999618530273</v>
      </c>
      <c r="K28" s="207">
        <v>20.84000015258789</v>
      </c>
      <c r="L28" s="207">
        <v>21.479999542236328</v>
      </c>
      <c r="M28" s="207">
        <v>21.799999237060547</v>
      </c>
      <c r="N28" s="207">
        <v>22.450000762939453</v>
      </c>
      <c r="O28" s="207">
        <v>23.34000015258789</v>
      </c>
      <c r="P28" s="207">
        <v>23.43000030517578</v>
      </c>
      <c r="Q28" s="207">
        <v>22.920000076293945</v>
      </c>
      <c r="R28" s="207">
        <v>23.040000915527344</v>
      </c>
      <c r="S28" s="207">
        <v>23.059999465942383</v>
      </c>
      <c r="T28" s="207">
        <v>23.020000457763672</v>
      </c>
      <c r="U28" s="207">
        <v>22.860000610351562</v>
      </c>
      <c r="V28" s="207">
        <v>22.510000228881836</v>
      </c>
      <c r="W28" s="207">
        <v>22.459999084472656</v>
      </c>
      <c r="X28" s="207">
        <v>22.540000915527344</v>
      </c>
      <c r="Y28" s="207">
        <v>22.90999984741211</v>
      </c>
      <c r="Z28" s="214">
        <f t="shared" si="0"/>
        <v>21.994166771570843</v>
      </c>
      <c r="AA28" s="151">
        <v>23.5</v>
      </c>
      <c r="AB28" s="152" t="s">
        <v>337</v>
      </c>
      <c r="AC28" s="2">
        <v>26</v>
      </c>
      <c r="AD28" s="151">
        <v>20.43000030517578</v>
      </c>
      <c r="AE28" s="253" t="s">
        <v>338</v>
      </c>
      <c r="AF28" s="1"/>
    </row>
    <row r="29" spans="1:32" ht="11.25" customHeight="1">
      <c r="A29" s="215">
        <v>27</v>
      </c>
      <c r="B29" s="207">
        <v>22.760000228881836</v>
      </c>
      <c r="C29" s="207">
        <v>23.06999969482422</v>
      </c>
      <c r="D29" s="207">
        <v>22.84000015258789</v>
      </c>
      <c r="E29" s="207">
        <v>22.450000762939453</v>
      </c>
      <c r="F29" s="207">
        <v>22.600000381469727</v>
      </c>
      <c r="G29" s="207">
        <v>21.950000762939453</v>
      </c>
      <c r="H29" s="207">
        <v>22.049999237060547</v>
      </c>
      <c r="I29" s="207">
        <v>22.829999923706055</v>
      </c>
      <c r="J29" s="207">
        <v>24.399999618530273</v>
      </c>
      <c r="K29" s="207">
        <v>28</v>
      </c>
      <c r="L29" s="207">
        <v>31.6299991607666</v>
      </c>
      <c r="M29" s="207">
        <v>32.150001525878906</v>
      </c>
      <c r="N29" s="207">
        <v>32.540000915527344</v>
      </c>
      <c r="O29" s="207">
        <v>31.989999771118164</v>
      </c>
      <c r="P29" s="207">
        <v>30.440000534057617</v>
      </c>
      <c r="Q29" s="207">
        <v>28.959999084472656</v>
      </c>
      <c r="R29" s="207">
        <v>26.889999389648438</v>
      </c>
      <c r="S29" s="207">
        <v>23.68000030517578</v>
      </c>
      <c r="T29" s="207">
        <v>22.15999984741211</v>
      </c>
      <c r="U29" s="207">
        <v>21.139999389648438</v>
      </c>
      <c r="V29" s="207">
        <v>20.920000076293945</v>
      </c>
      <c r="W29" s="207">
        <v>20.420000076293945</v>
      </c>
      <c r="X29" s="207">
        <v>20.260000228881836</v>
      </c>
      <c r="Y29" s="207">
        <v>19.299999237060547</v>
      </c>
      <c r="Z29" s="214">
        <f t="shared" si="0"/>
        <v>24.809583346048992</v>
      </c>
      <c r="AA29" s="151">
        <v>33.02000045776367</v>
      </c>
      <c r="AB29" s="152" t="s">
        <v>99</v>
      </c>
      <c r="AC29" s="2">
        <v>27</v>
      </c>
      <c r="AD29" s="151">
        <v>19.280000686645508</v>
      </c>
      <c r="AE29" s="253" t="s">
        <v>24</v>
      </c>
      <c r="AF29" s="1"/>
    </row>
    <row r="30" spans="1:32" ht="11.25" customHeight="1">
      <c r="A30" s="215">
        <v>28</v>
      </c>
      <c r="B30" s="207">
        <v>18.459999084472656</v>
      </c>
      <c r="C30" s="207">
        <v>17.75</v>
      </c>
      <c r="D30" s="207">
        <v>17.360000610351562</v>
      </c>
      <c r="E30" s="207">
        <v>17.239999771118164</v>
      </c>
      <c r="F30" s="207">
        <v>17.729999542236328</v>
      </c>
      <c r="G30" s="207">
        <v>18.489999771118164</v>
      </c>
      <c r="H30" s="207">
        <v>20.84000015258789</v>
      </c>
      <c r="I30" s="207">
        <v>24.639999389648438</v>
      </c>
      <c r="J30" s="207">
        <v>26.690000534057617</v>
      </c>
      <c r="K30" s="207">
        <v>28.030000686645508</v>
      </c>
      <c r="L30" s="207">
        <v>29.479999542236328</v>
      </c>
      <c r="M30" s="207">
        <v>25.639999389648438</v>
      </c>
      <c r="N30" s="207">
        <v>26.739999771118164</v>
      </c>
      <c r="O30" s="207">
        <v>26.5</v>
      </c>
      <c r="P30" s="207">
        <v>26</v>
      </c>
      <c r="Q30" s="207">
        <v>25.219999313354492</v>
      </c>
      <c r="R30" s="207">
        <v>22.739999771118164</v>
      </c>
      <c r="S30" s="207">
        <v>21.43000030517578</v>
      </c>
      <c r="T30" s="207">
        <v>20.049999237060547</v>
      </c>
      <c r="U30" s="207">
        <v>19.5</v>
      </c>
      <c r="V30" s="207">
        <v>19.329999923706055</v>
      </c>
      <c r="W30" s="207">
        <v>19.8799991607666</v>
      </c>
      <c r="X30" s="207">
        <v>21.84000015258789</v>
      </c>
      <c r="Y30" s="207">
        <v>21.1299991607666</v>
      </c>
      <c r="Z30" s="214">
        <f t="shared" si="0"/>
        <v>22.196249802907307</v>
      </c>
      <c r="AA30" s="151">
        <v>30.329999923706055</v>
      </c>
      <c r="AB30" s="152" t="s">
        <v>339</v>
      </c>
      <c r="AC30" s="2">
        <v>28</v>
      </c>
      <c r="AD30" s="151">
        <v>17.020000457763672</v>
      </c>
      <c r="AE30" s="253" t="s">
        <v>267</v>
      </c>
      <c r="AF30" s="1"/>
    </row>
    <row r="31" spans="1:32" ht="11.25" customHeight="1">
      <c r="A31" s="215">
        <v>29</v>
      </c>
      <c r="B31" s="207">
        <v>20.799999237060547</v>
      </c>
      <c r="C31" s="207">
        <v>21.209999084472656</v>
      </c>
      <c r="D31" s="207">
        <v>20.979999542236328</v>
      </c>
      <c r="E31" s="207">
        <v>20.40999984741211</v>
      </c>
      <c r="F31" s="207">
        <v>20.860000610351562</v>
      </c>
      <c r="G31" s="207">
        <v>21.219999313354492</v>
      </c>
      <c r="H31" s="207">
        <v>22.329999923706055</v>
      </c>
      <c r="I31" s="207">
        <v>24.8799991607666</v>
      </c>
      <c r="J31" s="207">
        <v>26.25</v>
      </c>
      <c r="K31" s="207">
        <v>26.719999313354492</v>
      </c>
      <c r="L31" s="207">
        <v>27.1299991607666</v>
      </c>
      <c r="M31" s="207">
        <v>29.25</v>
      </c>
      <c r="N31" s="207">
        <v>27.469999313354492</v>
      </c>
      <c r="O31" s="207">
        <v>27.209999084472656</v>
      </c>
      <c r="P31" s="207">
        <v>25.030000686645508</v>
      </c>
      <c r="Q31" s="207">
        <v>25.510000228881836</v>
      </c>
      <c r="R31" s="207">
        <v>25.239999771118164</v>
      </c>
      <c r="S31" s="207">
        <v>24.43000030517578</v>
      </c>
      <c r="T31" s="207">
        <v>23.459999084472656</v>
      </c>
      <c r="U31" s="207">
        <v>23.170000076293945</v>
      </c>
      <c r="V31" s="207">
        <v>23.1299991607666</v>
      </c>
      <c r="W31" s="207">
        <v>23.299999237060547</v>
      </c>
      <c r="X31" s="207">
        <v>23.489999771118164</v>
      </c>
      <c r="Y31" s="207">
        <v>23.440000534057617</v>
      </c>
      <c r="Z31" s="214">
        <f t="shared" si="0"/>
        <v>24.038333018620808</v>
      </c>
      <c r="AA31" s="151">
        <v>29.809999465942383</v>
      </c>
      <c r="AB31" s="152" t="s">
        <v>340</v>
      </c>
      <c r="AC31" s="2">
        <v>29</v>
      </c>
      <c r="AD31" s="151">
        <v>20.079999923706055</v>
      </c>
      <c r="AE31" s="253" t="s">
        <v>341</v>
      </c>
      <c r="AF31" s="1"/>
    </row>
    <row r="32" spans="1:32" ht="11.25" customHeight="1">
      <c r="A32" s="215">
        <v>30</v>
      </c>
      <c r="B32" s="207">
        <v>23.559999465942383</v>
      </c>
      <c r="C32" s="207">
        <v>23.209999084472656</v>
      </c>
      <c r="D32" s="207">
        <v>22.860000610351562</v>
      </c>
      <c r="E32" s="207">
        <v>22.829999923706055</v>
      </c>
      <c r="F32" s="207">
        <v>22.649999618530273</v>
      </c>
      <c r="G32" s="207">
        <v>23.059999465942383</v>
      </c>
      <c r="H32" s="207">
        <v>24.65999984741211</v>
      </c>
      <c r="I32" s="207">
        <v>25.93000030517578</v>
      </c>
      <c r="J32" s="207">
        <v>26.56999969482422</v>
      </c>
      <c r="K32" s="207">
        <v>27.270000457763672</v>
      </c>
      <c r="L32" s="207">
        <v>28.309999465942383</v>
      </c>
      <c r="M32" s="207">
        <v>28.399999618530273</v>
      </c>
      <c r="N32" s="207">
        <v>28.8799991607666</v>
      </c>
      <c r="O32" s="207">
        <v>27.93000030517578</v>
      </c>
      <c r="P32" s="207">
        <v>26.8799991607666</v>
      </c>
      <c r="Q32" s="207">
        <v>26.350000381469727</v>
      </c>
      <c r="R32" s="207">
        <v>24.989999771118164</v>
      </c>
      <c r="S32" s="207">
        <v>24.729999542236328</v>
      </c>
      <c r="T32" s="207">
        <v>23.860000610351562</v>
      </c>
      <c r="U32" s="207">
        <v>23.940000534057617</v>
      </c>
      <c r="V32" s="207">
        <v>23.68000030517578</v>
      </c>
      <c r="W32" s="207">
        <v>23.469999313354492</v>
      </c>
      <c r="X32" s="207">
        <v>23.610000610351562</v>
      </c>
      <c r="Y32" s="207">
        <v>23.579999923706055</v>
      </c>
      <c r="Z32" s="214">
        <f t="shared" si="0"/>
        <v>25.050416549046833</v>
      </c>
      <c r="AA32" s="151">
        <v>29.450000762939453</v>
      </c>
      <c r="AB32" s="152" t="s">
        <v>147</v>
      </c>
      <c r="AC32" s="2">
        <v>30</v>
      </c>
      <c r="AD32" s="151">
        <v>22.540000915527344</v>
      </c>
      <c r="AE32" s="253" t="s">
        <v>342</v>
      </c>
      <c r="AF32" s="1"/>
    </row>
    <row r="33" spans="1:32" ht="11.25" customHeight="1">
      <c r="A33" s="215">
        <v>31</v>
      </c>
      <c r="B33" s="207">
        <v>23.40999984741211</v>
      </c>
      <c r="C33" s="207">
        <v>23.360000610351562</v>
      </c>
      <c r="D33" s="207">
        <v>22.959999084472656</v>
      </c>
      <c r="E33" s="207">
        <v>22.3700008392334</v>
      </c>
      <c r="F33" s="207">
        <v>22.25</v>
      </c>
      <c r="G33" s="207">
        <v>22.829999923706055</v>
      </c>
      <c r="H33" s="207">
        <v>24.440000534057617</v>
      </c>
      <c r="I33" s="207">
        <v>25.549999237060547</v>
      </c>
      <c r="J33" s="207">
        <v>25.600000381469727</v>
      </c>
      <c r="K33" s="207">
        <v>25.59000015258789</v>
      </c>
      <c r="L33" s="207">
        <v>26.389999389648438</v>
      </c>
      <c r="M33" s="207">
        <v>25.209999084472656</v>
      </c>
      <c r="N33" s="207">
        <v>27.079999923706055</v>
      </c>
      <c r="O33" s="207">
        <v>26.3700008392334</v>
      </c>
      <c r="P33" s="207">
        <v>26.979999542236328</v>
      </c>
      <c r="Q33" s="207">
        <v>26.950000762939453</v>
      </c>
      <c r="R33" s="207">
        <v>26.030000686645508</v>
      </c>
      <c r="S33" s="207">
        <v>25.06999969482422</v>
      </c>
      <c r="T33" s="207">
        <v>24.100000381469727</v>
      </c>
      <c r="U33" s="207">
        <v>23.520000457763672</v>
      </c>
      <c r="V33" s="207">
        <v>23.559999465942383</v>
      </c>
      <c r="W33" s="207">
        <v>22.479999542236328</v>
      </c>
      <c r="X33" s="207">
        <v>22.3700008392334</v>
      </c>
      <c r="Y33" s="207">
        <v>22.100000381469727</v>
      </c>
      <c r="Z33" s="214">
        <f t="shared" si="0"/>
        <v>24.44041673342387</v>
      </c>
      <c r="AA33" s="151">
        <v>27.780000686645508</v>
      </c>
      <c r="AB33" s="152" t="s">
        <v>192</v>
      </c>
      <c r="AC33" s="2">
        <v>31</v>
      </c>
      <c r="AD33" s="151">
        <v>22.040000915527344</v>
      </c>
      <c r="AE33" s="253" t="s">
        <v>35</v>
      </c>
      <c r="AF33" s="1"/>
    </row>
    <row r="34" spans="1:32" ht="15" customHeight="1">
      <c r="A34" s="216" t="s">
        <v>65</v>
      </c>
      <c r="B34" s="217">
        <f aca="true" t="shared" si="1" ref="B34:Q34">AVERAGE(B3:B33)</f>
        <v>19.409677382438414</v>
      </c>
      <c r="C34" s="217">
        <f t="shared" si="1"/>
        <v>19.35580628918063</v>
      </c>
      <c r="D34" s="217">
        <f t="shared" si="1"/>
        <v>19.293548522456998</v>
      </c>
      <c r="E34" s="217">
        <f t="shared" si="1"/>
        <v>19.20612907409668</v>
      </c>
      <c r="F34" s="217">
        <f t="shared" si="1"/>
        <v>19.28516120295371</v>
      </c>
      <c r="G34" s="217">
        <f t="shared" si="1"/>
        <v>19.72741945328251</v>
      </c>
      <c r="H34" s="217">
        <f t="shared" si="1"/>
        <v>20.576128928892075</v>
      </c>
      <c r="I34" s="217">
        <f t="shared" si="1"/>
        <v>21.540322642172537</v>
      </c>
      <c r="J34" s="217">
        <f t="shared" si="1"/>
        <v>22.519677315988847</v>
      </c>
      <c r="K34" s="217">
        <f t="shared" si="1"/>
        <v>22.950322612639397</v>
      </c>
      <c r="L34" s="217">
        <f t="shared" si="1"/>
        <v>23.503548283730783</v>
      </c>
      <c r="M34" s="217">
        <f t="shared" si="1"/>
        <v>23.679677347983084</v>
      </c>
      <c r="N34" s="217">
        <f t="shared" si="1"/>
        <v>23.867419396677324</v>
      </c>
      <c r="O34" s="217">
        <f t="shared" si="1"/>
        <v>23.550322501890122</v>
      </c>
      <c r="P34" s="217">
        <f t="shared" si="1"/>
        <v>22.93580645899619</v>
      </c>
      <c r="Q34" s="217">
        <f t="shared" si="1"/>
        <v>22.483548318186113</v>
      </c>
      <c r="R34" s="217">
        <f>AVERAGE(R3:R33)</f>
        <v>21.769677562098348</v>
      </c>
      <c r="S34" s="217">
        <f aca="true" t="shared" si="2" ref="S34:Y34">AVERAGE(S3:S33)</f>
        <v>21.15483868506647</v>
      </c>
      <c r="T34" s="217">
        <f t="shared" si="2"/>
        <v>20.33870973894673</v>
      </c>
      <c r="U34" s="217">
        <f t="shared" si="2"/>
        <v>20.01870967495826</v>
      </c>
      <c r="V34" s="217">
        <f t="shared" si="2"/>
        <v>19.838709677419356</v>
      </c>
      <c r="W34" s="217">
        <f t="shared" si="2"/>
        <v>19.730322437901652</v>
      </c>
      <c r="X34" s="217">
        <f t="shared" si="2"/>
        <v>19.8499999507781</v>
      </c>
      <c r="Y34" s="217">
        <f t="shared" si="2"/>
        <v>19.621935382966072</v>
      </c>
      <c r="Z34" s="217">
        <f>AVERAGE(B3:Y33)</f>
        <v>21.09197578507085</v>
      </c>
      <c r="AA34" s="218">
        <f>(AVERAGE(最高))</f>
        <v>25.36774198470577</v>
      </c>
      <c r="AB34" s="219"/>
      <c r="AC34" s="220"/>
      <c r="AD34" s="218">
        <f>(AVERAGE(最低))</f>
        <v>18.058709944448164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1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17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4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33.02000045776367</v>
      </c>
      <c r="C46" s="3">
        <v>27</v>
      </c>
      <c r="D46" s="159" t="s">
        <v>99</v>
      </c>
      <c r="E46" s="197"/>
      <c r="F46" s="156"/>
      <c r="G46" s="157">
        <f>MIN(最低)</f>
        <v>14.869999885559082</v>
      </c>
      <c r="H46" s="3">
        <v>9</v>
      </c>
      <c r="I46" s="255" t="s">
        <v>315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22</v>
      </c>
      <c r="C3" s="207">
        <v>21.860000610351562</v>
      </c>
      <c r="D3" s="207">
        <v>21.799999237060547</v>
      </c>
      <c r="E3" s="207">
        <v>22.110000610351562</v>
      </c>
      <c r="F3" s="207">
        <v>22.079999923706055</v>
      </c>
      <c r="G3" s="207">
        <v>22.920000076293945</v>
      </c>
      <c r="H3" s="207">
        <v>24.200000762939453</v>
      </c>
      <c r="I3" s="207">
        <v>26.850000381469727</v>
      </c>
      <c r="J3" s="207">
        <v>27.469999313354492</v>
      </c>
      <c r="K3" s="207">
        <v>28.3799991607666</v>
      </c>
      <c r="L3" s="207">
        <v>26.600000381469727</v>
      </c>
      <c r="M3" s="207">
        <v>26.690000534057617</v>
      </c>
      <c r="N3" s="207">
        <v>26.1200008392334</v>
      </c>
      <c r="O3" s="207">
        <v>25.719999313354492</v>
      </c>
      <c r="P3" s="207">
        <v>27.420000076293945</v>
      </c>
      <c r="Q3" s="207">
        <v>25.600000381469727</v>
      </c>
      <c r="R3" s="207">
        <v>24.34000015258789</v>
      </c>
      <c r="S3" s="207">
        <v>24.030000686645508</v>
      </c>
      <c r="T3" s="207">
        <v>23.829999923706055</v>
      </c>
      <c r="U3" s="207">
        <v>23.440000534057617</v>
      </c>
      <c r="V3" s="207">
        <v>23.420000076293945</v>
      </c>
      <c r="W3" s="207">
        <v>23.299999237060547</v>
      </c>
      <c r="X3" s="207">
        <v>23.780000686645508</v>
      </c>
      <c r="Y3" s="207">
        <v>23.889999389648438</v>
      </c>
      <c r="Z3" s="214">
        <f aca="true" t="shared" si="0" ref="Z3:Z33">AVERAGE(B3:Y3)</f>
        <v>24.49375009536743</v>
      </c>
      <c r="AA3" s="151">
        <v>29.25</v>
      </c>
      <c r="AB3" s="152" t="s">
        <v>136</v>
      </c>
      <c r="AC3" s="2">
        <v>1</v>
      </c>
      <c r="AD3" s="151">
        <v>21.56999969482422</v>
      </c>
      <c r="AE3" s="253" t="s">
        <v>343</v>
      </c>
      <c r="AF3" s="1"/>
    </row>
    <row r="4" spans="1:32" ht="11.25" customHeight="1">
      <c r="A4" s="215">
        <v>2</v>
      </c>
      <c r="B4" s="207">
        <v>23.829999923706055</v>
      </c>
      <c r="C4" s="207">
        <v>23.950000762939453</v>
      </c>
      <c r="D4" s="207">
        <v>24.040000915527344</v>
      </c>
      <c r="E4" s="207">
        <v>23.889999389648438</v>
      </c>
      <c r="F4" s="207">
        <v>24.079999923706055</v>
      </c>
      <c r="G4" s="207">
        <v>24.520000457763672</v>
      </c>
      <c r="H4" s="207">
        <v>25.31999969482422</v>
      </c>
      <c r="I4" s="207">
        <v>26.670000076293945</v>
      </c>
      <c r="J4" s="207">
        <v>28.360000610351562</v>
      </c>
      <c r="K4" s="207">
        <v>27.799999237060547</v>
      </c>
      <c r="L4" s="207">
        <v>26.860000610351562</v>
      </c>
      <c r="M4" s="207">
        <v>26.520000457763672</v>
      </c>
      <c r="N4" s="207">
        <v>26.100000381469727</v>
      </c>
      <c r="O4" s="207">
        <v>25.649999618530273</v>
      </c>
      <c r="P4" s="207">
        <v>25.110000610351562</v>
      </c>
      <c r="Q4" s="207">
        <v>24.6299991607666</v>
      </c>
      <c r="R4" s="207">
        <v>24.739999771118164</v>
      </c>
      <c r="S4" s="208">
        <v>24.68000030517578</v>
      </c>
      <c r="T4" s="207">
        <v>24.290000915527344</v>
      </c>
      <c r="U4" s="207">
        <v>23.829999923706055</v>
      </c>
      <c r="V4" s="207">
        <v>23.8700008392334</v>
      </c>
      <c r="W4" s="207">
        <v>24.049999237060547</v>
      </c>
      <c r="X4" s="207">
        <v>24.100000381469727</v>
      </c>
      <c r="Y4" s="207">
        <v>23.920000076293945</v>
      </c>
      <c r="Z4" s="214">
        <f t="shared" si="0"/>
        <v>25.033750136693318</v>
      </c>
      <c r="AA4" s="151">
        <v>28.610000610351562</v>
      </c>
      <c r="AB4" s="152" t="s">
        <v>344</v>
      </c>
      <c r="AC4" s="2">
        <v>2</v>
      </c>
      <c r="AD4" s="151">
        <v>23.600000381469727</v>
      </c>
      <c r="AE4" s="253" t="s">
        <v>345</v>
      </c>
      <c r="AF4" s="1"/>
    </row>
    <row r="5" spans="1:32" ht="11.25" customHeight="1">
      <c r="A5" s="215">
        <v>3</v>
      </c>
      <c r="B5" s="207">
        <v>23.670000076293945</v>
      </c>
      <c r="C5" s="207">
        <v>23.670000076293945</v>
      </c>
      <c r="D5" s="207">
        <v>23.739999771118164</v>
      </c>
      <c r="E5" s="207">
        <v>23.700000762939453</v>
      </c>
      <c r="F5" s="207">
        <v>23.6200008392334</v>
      </c>
      <c r="G5" s="207">
        <v>23.549999237060547</v>
      </c>
      <c r="H5" s="207">
        <v>23.75</v>
      </c>
      <c r="I5" s="207">
        <v>24.450000762939453</v>
      </c>
      <c r="J5" s="207">
        <v>25.229999542236328</v>
      </c>
      <c r="K5" s="207">
        <v>25.219999313354492</v>
      </c>
      <c r="L5" s="207">
        <v>26.93000030517578</v>
      </c>
      <c r="M5" s="207">
        <v>28.389999389648438</v>
      </c>
      <c r="N5" s="207">
        <v>27.139999389648438</v>
      </c>
      <c r="O5" s="207">
        <v>28</v>
      </c>
      <c r="P5" s="207">
        <v>27.700000762939453</v>
      </c>
      <c r="Q5" s="207">
        <v>27.579999923706055</v>
      </c>
      <c r="R5" s="207">
        <v>26.950000762939453</v>
      </c>
      <c r="S5" s="207">
        <v>25.950000762939453</v>
      </c>
      <c r="T5" s="207">
        <v>24.6299991607666</v>
      </c>
      <c r="U5" s="207">
        <v>24.329999923706055</v>
      </c>
      <c r="V5" s="207">
        <v>23.93000030517578</v>
      </c>
      <c r="W5" s="207">
        <v>23.8799991607666</v>
      </c>
      <c r="X5" s="207">
        <v>23.979999542236328</v>
      </c>
      <c r="Y5" s="207">
        <v>24.079999923706055</v>
      </c>
      <c r="Z5" s="214">
        <f t="shared" si="0"/>
        <v>25.169583320617676</v>
      </c>
      <c r="AA5" s="151">
        <v>29.729999542236328</v>
      </c>
      <c r="AB5" s="152" t="s">
        <v>346</v>
      </c>
      <c r="AC5" s="2">
        <v>3</v>
      </c>
      <c r="AD5" s="151">
        <v>23.3799991607666</v>
      </c>
      <c r="AE5" s="253" t="s">
        <v>347</v>
      </c>
      <c r="AF5" s="1"/>
    </row>
    <row r="6" spans="1:32" ht="11.25" customHeight="1">
      <c r="A6" s="215">
        <v>4</v>
      </c>
      <c r="B6" s="207">
        <v>23.479999542236328</v>
      </c>
      <c r="C6" s="207">
        <v>23.15999984741211</v>
      </c>
      <c r="D6" s="207">
        <v>22.81999969482422</v>
      </c>
      <c r="E6" s="207">
        <v>23.270000457763672</v>
      </c>
      <c r="F6" s="207">
        <v>22.760000228881836</v>
      </c>
      <c r="G6" s="207">
        <v>23.530000686645508</v>
      </c>
      <c r="H6" s="207">
        <v>25.600000381469727</v>
      </c>
      <c r="I6" s="207">
        <v>27.719999313354492</v>
      </c>
      <c r="J6" s="207">
        <v>28.43000030517578</v>
      </c>
      <c r="K6" s="207">
        <v>29.520000457763672</v>
      </c>
      <c r="L6" s="207">
        <v>29.729999542236328</v>
      </c>
      <c r="M6" s="207">
        <v>29.489999771118164</v>
      </c>
      <c r="N6" s="207">
        <v>29.139999389648438</v>
      </c>
      <c r="O6" s="207">
        <v>28.860000610351562</v>
      </c>
      <c r="P6" s="207">
        <v>27.56999969482422</v>
      </c>
      <c r="Q6" s="207">
        <v>27.450000762939453</v>
      </c>
      <c r="R6" s="207">
        <v>25.940000534057617</v>
      </c>
      <c r="S6" s="207">
        <v>25.170000076293945</v>
      </c>
      <c r="T6" s="207">
        <v>23.329999923706055</v>
      </c>
      <c r="U6" s="207">
        <v>22.25</v>
      </c>
      <c r="V6" s="207">
        <v>21.899999618530273</v>
      </c>
      <c r="W6" s="207">
        <v>21.649999618530273</v>
      </c>
      <c r="X6" s="207">
        <v>22</v>
      </c>
      <c r="Y6" s="207">
        <v>21.8799991607666</v>
      </c>
      <c r="Z6" s="214">
        <f t="shared" si="0"/>
        <v>25.277083317438763</v>
      </c>
      <c r="AA6" s="151">
        <v>30.549999237060547</v>
      </c>
      <c r="AB6" s="152" t="s">
        <v>340</v>
      </c>
      <c r="AC6" s="2">
        <v>4</v>
      </c>
      <c r="AD6" s="151">
        <v>21.360000610351562</v>
      </c>
      <c r="AE6" s="253" t="s">
        <v>348</v>
      </c>
      <c r="AF6" s="1"/>
    </row>
    <row r="7" spans="1:32" ht="11.25" customHeight="1">
      <c r="A7" s="215">
        <v>5</v>
      </c>
      <c r="B7" s="207">
        <v>22.3799991607666</v>
      </c>
      <c r="C7" s="207">
        <v>21.6299991607666</v>
      </c>
      <c r="D7" s="207">
        <v>21.280000686645508</v>
      </c>
      <c r="E7" s="207">
        <v>21.18000030517578</v>
      </c>
      <c r="F7" s="207">
        <v>21.350000381469727</v>
      </c>
      <c r="G7" s="207">
        <v>22.209999084472656</v>
      </c>
      <c r="H7" s="207">
        <v>24.270000457763672</v>
      </c>
      <c r="I7" s="207">
        <v>27.329999923706055</v>
      </c>
      <c r="J7" s="207">
        <v>28.350000381469727</v>
      </c>
      <c r="K7" s="207">
        <v>29.1299991607666</v>
      </c>
      <c r="L7" s="207">
        <v>29.829999923706055</v>
      </c>
      <c r="M7" s="207">
        <v>30.719999313354492</v>
      </c>
      <c r="N7" s="207">
        <v>31.1299991607666</v>
      </c>
      <c r="O7" s="207">
        <v>30.360000610351562</v>
      </c>
      <c r="P7" s="207">
        <v>30.239999771118164</v>
      </c>
      <c r="Q7" s="207">
        <v>27.979999542236328</v>
      </c>
      <c r="R7" s="207">
        <v>27.229999542236328</v>
      </c>
      <c r="S7" s="207">
        <v>25.969999313354492</v>
      </c>
      <c r="T7" s="207">
        <v>23.81999969482422</v>
      </c>
      <c r="U7" s="207">
        <v>23.110000610351562</v>
      </c>
      <c r="V7" s="207">
        <v>22.56999969482422</v>
      </c>
      <c r="W7" s="207">
        <v>22.520000457763672</v>
      </c>
      <c r="X7" s="207">
        <v>22.530000686645508</v>
      </c>
      <c r="Y7" s="207">
        <v>22.690000534057617</v>
      </c>
      <c r="Z7" s="214">
        <f t="shared" si="0"/>
        <v>25.40874989827474</v>
      </c>
      <c r="AA7" s="151">
        <v>32.040000915527344</v>
      </c>
      <c r="AB7" s="152" t="s">
        <v>335</v>
      </c>
      <c r="AC7" s="2">
        <v>5</v>
      </c>
      <c r="AD7" s="151">
        <v>21.1200008392334</v>
      </c>
      <c r="AE7" s="253" t="s">
        <v>349</v>
      </c>
      <c r="AF7" s="1"/>
    </row>
    <row r="8" spans="1:32" ht="11.25" customHeight="1">
      <c r="A8" s="215">
        <v>6</v>
      </c>
      <c r="B8" s="207">
        <v>22.469999313354492</v>
      </c>
      <c r="C8" s="207">
        <v>23.649999618530273</v>
      </c>
      <c r="D8" s="207">
        <v>23.1299991607666</v>
      </c>
      <c r="E8" s="207">
        <v>22.899999618530273</v>
      </c>
      <c r="F8" s="207">
        <v>22.40999984741211</v>
      </c>
      <c r="G8" s="207">
        <v>23.09000015258789</v>
      </c>
      <c r="H8" s="207">
        <v>25.239999771118164</v>
      </c>
      <c r="I8" s="207">
        <v>27.31999969482422</v>
      </c>
      <c r="J8" s="207">
        <v>29.65999984741211</v>
      </c>
      <c r="K8" s="207">
        <v>30.3700008392334</v>
      </c>
      <c r="L8" s="207">
        <v>30.3700008392334</v>
      </c>
      <c r="M8" s="207">
        <v>30.290000915527344</v>
      </c>
      <c r="N8" s="207">
        <v>30.389999389648438</v>
      </c>
      <c r="O8" s="207">
        <v>29.8799991607666</v>
      </c>
      <c r="P8" s="207">
        <v>29.770000457763672</v>
      </c>
      <c r="Q8" s="207">
        <v>28.059999465942383</v>
      </c>
      <c r="R8" s="207">
        <v>26.100000381469727</v>
      </c>
      <c r="S8" s="207">
        <v>24.8799991607666</v>
      </c>
      <c r="T8" s="207">
        <v>23.959999084472656</v>
      </c>
      <c r="U8" s="207">
        <v>23.469999313354492</v>
      </c>
      <c r="V8" s="207">
        <v>23.549999237060547</v>
      </c>
      <c r="W8" s="207">
        <v>24.329999923706055</v>
      </c>
      <c r="X8" s="207">
        <v>24.170000076293945</v>
      </c>
      <c r="Y8" s="207">
        <v>24.059999465942383</v>
      </c>
      <c r="Z8" s="214">
        <f t="shared" si="0"/>
        <v>25.979999780654907</v>
      </c>
      <c r="AA8" s="151">
        <v>31.06999969482422</v>
      </c>
      <c r="AB8" s="152" t="s">
        <v>350</v>
      </c>
      <c r="AC8" s="2">
        <v>6</v>
      </c>
      <c r="AD8" s="151">
        <v>22.270000457763672</v>
      </c>
      <c r="AE8" s="253" t="s">
        <v>351</v>
      </c>
      <c r="AF8" s="1"/>
    </row>
    <row r="9" spans="1:32" ht="11.25" customHeight="1">
      <c r="A9" s="215">
        <v>7</v>
      </c>
      <c r="B9" s="207">
        <v>24.110000610351562</v>
      </c>
      <c r="C9" s="207">
        <v>23.889999389648438</v>
      </c>
      <c r="D9" s="207">
        <v>23.190000534057617</v>
      </c>
      <c r="E9" s="207">
        <v>23.34000015258789</v>
      </c>
      <c r="F9" s="207">
        <v>23.059999465942383</v>
      </c>
      <c r="G9" s="207">
        <v>23.8799991607666</v>
      </c>
      <c r="H9" s="207">
        <v>25.670000076293945</v>
      </c>
      <c r="I9" s="207">
        <v>28.209999084472656</v>
      </c>
      <c r="J9" s="207">
        <v>29.770000457763672</v>
      </c>
      <c r="K9" s="207">
        <v>29.389999389648438</v>
      </c>
      <c r="L9" s="207">
        <v>32.16999816894531</v>
      </c>
      <c r="M9" s="207">
        <v>29.8799991607666</v>
      </c>
      <c r="N9" s="207">
        <v>30.09000015258789</v>
      </c>
      <c r="O9" s="207">
        <v>30.729999542236328</v>
      </c>
      <c r="P9" s="207">
        <v>29.75</v>
      </c>
      <c r="Q9" s="207">
        <v>28.950000762939453</v>
      </c>
      <c r="R9" s="207">
        <v>27.600000381469727</v>
      </c>
      <c r="S9" s="207">
        <v>26.549999237060547</v>
      </c>
      <c r="T9" s="207">
        <v>25.670000076293945</v>
      </c>
      <c r="U9" s="207">
        <v>24.389999389648438</v>
      </c>
      <c r="V9" s="207">
        <v>24.399999618530273</v>
      </c>
      <c r="W9" s="207">
        <v>23.780000686645508</v>
      </c>
      <c r="X9" s="207">
        <v>23.40999984741211</v>
      </c>
      <c r="Y9" s="207">
        <v>23.690000534057617</v>
      </c>
      <c r="Z9" s="214">
        <f t="shared" si="0"/>
        <v>26.482083161671955</v>
      </c>
      <c r="AA9" s="151">
        <v>32.65999984741211</v>
      </c>
      <c r="AB9" s="152" t="s">
        <v>23</v>
      </c>
      <c r="AC9" s="2">
        <v>7</v>
      </c>
      <c r="AD9" s="151">
        <v>22.93000030517578</v>
      </c>
      <c r="AE9" s="253" t="s">
        <v>352</v>
      </c>
      <c r="AF9" s="1"/>
    </row>
    <row r="10" spans="1:32" ht="11.25" customHeight="1">
      <c r="A10" s="215">
        <v>8</v>
      </c>
      <c r="B10" s="207">
        <v>23.809999465942383</v>
      </c>
      <c r="C10" s="207">
        <v>23.100000381469727</v>
      </c>
      <c r="D10" s="207">
        <v>22.649999618530273</v>
      </c>
      <c r="E10" s="207">
        <v>22.25</v>
      </c>
      <c r="F10" s="207">
        <v>22.270000457763672</v>
      </c>
      <c r="G10" s="207">
        <v>22.989999771118164</v>
      </c>
      <c r="H10" s="207">
        <v>25.399999618530273</v>
      </c>
      <c r="I10" s="207">
        <v>28.100000381469727</v>
      </c>
      <c r="J10" s="207">
        <v>29.260000228881836</v>
      </c>
      <c r="K10" s="207">
        <v>29.690000534057617</v>
      </c>
      <c r="L10" s="207">
        <v>28.420000076293945</v>
      </c>
      <c r="M10" s="207">
        <v>28.670000076293945</v>
      </c>
      <c r="N10" s="207">
        <v>26.15999984741211</v>
      </c>
      <c r="O10" s="207">
        <v>24.190000534057617</v>
      </c>
      <c r="P10" s="207">
        <v>22.739999771118164</v>
      </c>
      <c r="Q10" s="207">
        <v>22.979999542236328</v>
      </c>
      <c r="R10" s="207">
        <v>22.760000228881836</v>
      </c>
      <c r="S10" s="207">
        <v>22.31999969482422</v>
      </c>
      <c r="T10" s="207">
        <v>21.579999923706055</v>
      </c>
      <c r="U10" s="207">
        <v>21.8799991607666</v>
      </c>
      <c r="V10" s="207">
        <v>21.09000015258789</v>
      </c>
      <c r="W10" s="207">
        <v>20.719999313354492</v>
      </c>
      <c r="X10" s="207">
        <v>20.34000015258789</v>
      </c>
      <c r="Y10" s="207">
        <v>20.219999313354492</v>
      </c>
      <c r="Z10" s="214">
        <f t="shared" si="0"/>
        <v>23.899583260218304</v>
      </c>
      <c r="AA10" s="151">
        <v>30.270000457763672</v>
      </c>
      <c r="AB10" s="152" t="s">
        <v>353</v>
      </c>
      <c r="AC10" s="2">
        <v>8</v>
      </c>
      <c r="AD10" s="151">
        <v>20.09000015258789</v>
      </c>
      <c r="AE10" s="253" t="s">
        <v>43</v>
      </c>
      <c r="AF10" s="1"/>
    </row>
    <row r="11" spans="1:32" ht="11.25" customHeight="1">
      <c r="A11" s="215">
        <v>9</v>
      </c>
      <c r="B11" s="207">
        <v>20.360000610351562</v>
      </c>
      <c r="C11" s="207">
        <v>20.190000534057617</v>
      </c>
      <c r="D11" s="207">
        <v>20.010000228881836</v>
      </c>
      <c r="E11" s="207">
        <v>19.989999771118164</v>
      </c>
      <c r="F11" s="207">
        <v>19.989999771118164</v>
      </c>
      <c r="G11" s="207">
        <v>20.790000915527344</v>
      </c>
      <c r="H11" s="207">
        <v>22.25</v>
      </c>
      <c r="I11" s="207">
        <v>24.100000381469727</v>
      </c>
      <c r="J11" s="207">
        <v>25.110000610351562</v>
      </c>
      <c r="K11" s="207">
        <v>24.239999771118164</v>
      </c>
      <c r="L11" s="207">
        <v>24.700000762939453</v>
      </c>
      <c r="M11" s="207">
        <v>25.860000610351562</v>
      </c>
      <c r="N11" s="207">
        <v>26.600000381469727</v>
      </c>
      <c r="O11" s="207">
        <v>26.290000915527344</v>
      </c>
      <c r="P11" s="207">
        <v>25.93000030517578</v>
      </c>
      <c r="Q11" s="207">
        <v>25.579999923706055</v>
      </c>
      <c r="R11" s="207">
        <v>25.049999237060547</v>
      </c>
      <c r="S11" s="207">
        <v>23.40999984741211</v>
      </c>
      <c r="T11" s="207">
        <v>22.850000381469727</v>
      </c>
      <c r="U11" s="207">
        <v>22.579999923706055</v>
      </c>
      <c r="V11" s="207">
        <v>21.600000381469727</v>
      </c>
      <c r="W11" s="207">
        <v>21.399999618530273</v>
      </c>
      <c r="X11" s="207">
        <v>21.229999542236328</v>
      </c>
      <c r="Y11" s="207">
        <v>21.68000030517578</v>
      </c>
      <c r="Z11" s="214">
        <f t="shared" si="0"/>
        <v>22.991250197092693</v>
      </c>
      <c r="AA11" s="151">
        <v>27.43000030517578</v>
      </c>
      <c r="AB11" s="152" t="s">
        <v>324</v>
      </c>
      <c r="AC11" s="2">
        <v>9</v>
      </c>
      <c r="AD11" s="151">
        <v>19.860000610351562</v>
      </c>
      <c r="AE11" s="253" t="s">
        <v>354</v>
      </c>
      <c r="AF11" s="1"/>
    </row>
    <row r="12" spans="1:32" ht="11.25" customHeight="1">
      <c r="A12" s="223">
        <v>10</v>
      </c>
      <c r="B12" s="209">
        <v>21.299999237060547</v>
      </c>
      <c r="C12" s="209">
        <v>21.639999389648438</v>
      </c>
      <c r="D12" s="209">
        <v>21.989999771118164</v>
      </c>
      <c r="E12" s="209">
        <v>21.920000076293945</v>
      </c>
      <c r="F12" s="209">
        <v>21.700000762939453</v>
      </c>
      <c r="G12" s="209">
        <v>21.850000381469727</v>
      </c>
      <c r="H12" s="209">
        <v>22.520000457763672</v>
      </c>
      <c r="I12" s="209">
        <v>22.5</v>
      </c>
      <c r="J12" s="209">
        <v>22.3799991607666</v>
      </c>
      <c r="K12" s="209">
        <v>21.649999618530273</v>
      </c>
      <c r="L12" s="209">
        <v>21.3700008392334</v>
      </c>
      <c r="M12" s="209">
        <v>22.059999465942383</v>
      </c>
      <c r="N12" s="209">
        <v>22.25</v>
      </c>
      <c r="O12" s="209">
        <v>23.6200008392334</v>
      </c>
      <c r="P12" s="209">
        <v>23.31999969482422</v>
      </c>
      <c r="Q12" s="209">
        <v>23.219999313354492</v>
      </c>
      <c r="R12" s="209">
        <v>23.440000534057617</v>
      </c>
      <c r="S12" s="209">
        <v>22.420000076293945</v>
      </c>
      <c r="T12" s="209">
        <v>21.81999969482422</v>
      </c>
      <c r="U12" s="209">
        <v>21.649999618530273</v>
      </c>
      <c r="V12" s="209">
        <v>21.56999969482422</v>
      </c>
      <c r="W12" s="209">
        <v>21.5</v>
      </c>
      <c r="X12" s="209">
        <v>21.440000534057617</v>
      </c>
      <c r="Y12" s="209">
        <v>21.530000686645508</v>
      </c>
      <c r="Z12" s="224">
        <f t="shared" si="0"/>
        <v>22.110833326975506</v>
      </c>
      <c r="AA12" s="157">
        <v>24.139999389648438</v>
      </c>
      <c r="AB12" s="210" t="s">
        <v>355</v>
      </c>
      <c r="AC12" s="211">
        <v>10</v>
      </c>
      <c r="AD12" s="157">
        <v>20.770000457763672</v>
      </c>
      <c r="AE12" s="254" t="s">
        <v>317</v>
      </c>
      <c r="AF12" s="1"/>
    </row>
    <row r="13" spans="1:32" ht="11.25" customHeight="1">
      <c r="A13" s="215">
        <v>11</v>
      </c>
      <c r="B13" s="207">
        <v>21.350000381469727</v>
      </c>
      <c r="C13" s="207">
        <v>21.229999542236328</v>
      </c>
      <c r="D13" s="207">
        <v>21.399999618530273</v>
      </c>
      <c r="E13" s="207">
        <v>21.290000915527344</v>
      </c>
      <c r="F13" s="207">
        <v>21.030000686645508</v>
      </c>
      <c r="G13" s="207">
        <v>21.6200008392334</v>
      </c>
      <c r="H13" s="207">
        <v>22.399999618530273</v>
      </c>
      <c r="I13" s="207">
        <v>22.65999984741211</v>
      </c>
      <c r="J13" s="207">
        <v>24.260000228881836</v>
      </c>
      <c r="K13" s="207">
        <v>25.790000915527344</v>
      </c>
      <c r="L13" s="207">
        <v>25.649999618530273</v>
      </c>
      <c r="M13" s="207">
        <v>25.049999237060547</v>
      </c>
      <c r="N13" s="207">
        <v>24.860000610351562</v>
      </c>
      <c r="O13" s="207">
        <v>23.219999313354492</v>
      </c>
      <c r="P13" s="207">
        <v>23.780000686645508</v>
      </c>
      <c r="Q13" s="207">
        <v>23.600000381469727</v>
      </c>
      <c r="R13" s="207">
        <v>23.719999313354492</v>
      </c>
      <c r="S13" s="207">
        <v>23.15999984741211</v>
      </c>
      <c r="T13" s="207">
        <v>22.149999618530273</v>
      </c>
      <c r="U13" s="207">
        <v>21.469999313354492</v>
      </c>
      <c r="V13" s="207">
        <v>21.010000228881836</v>
      </c>
      <c r="W13" s="207">
        <v>21.06999969482422</v>
      </c>
      <c r="X13" s="207">
        <v>21.31999969482422</v>
      </c>
      <c r="Y13" s="207">
        <v>21.389999389648438</v>
      </c>
      <c r="Z13" s="214">
        <f t="shared" si="0"/>
        <v>22.68666664759318</v>
      </c>
      <c r="AA13" s="151">
        <v>26.25</v>
      </c>
      <c r="AB13" s="152" t="s">
        <v>299</v>
      </c>
      <c r="AC13" s="2">
        <v>11</v>
      </c>
      <c r="AD13" s="151">
        <v>20.940000534057617</v>
      </c>
      <c r="AE13" s="253" t="s">
        <v>356</v>
      </c>
      <c r="AF13" s="1"/>
    </row>
    <row r="14" spans="1:32" ht="11.25" customHeight="1">
      <c r="A14" s="215">
        <v>12</v>
      </c>
      <c r="B14" s="207">
        <v>21.489999771118164</v>
      </c>
      <c r="C14" s="207">
        <v>21.219999313354492</v>
      </c>
      <c r="D14" s="207">
        <v>20.25</v>
      </c>
      <c r="E14" s="207">
        <v>20.1299991607666</v>
      </c>
      <c r="F14" s="207">
        <v>20.829999923706055</v>
      </c>
      <c r="G14" s="207">
        <v>21.709999084472656</v>
      </c>
      <c r="H14" s="207">
        <v>21.809999465942383</v>
      </c>
      <c r="I14" s="207">
        <v>22.110000610351562</v>
      </c>
      <c r="J14" s="207">
        <v>22.709999084472656</v>
      </c>
      <c r="K14" s="207">
        <v>24.530000686645508</v>
      </c>
      <c r="L14" s="207">
        <v>25.440000534057617</v>
      </c>
      <c r="M14" s="207">
        <v>24.979999542236328</v>
      </c>
      <c r="N14" s="207">
        <v>24.770000457763672</v>
      </c>
      <c r="O14" s="207">
        <v>24.1299991607666</v>
      </c>
      <c r="P14" s="207">
        <v>23.950000762939453</v>
      </c>
      <c r="Q14" s="207">
        <v>23.59000015258789</v>
      </c>
      <c r="R14" s="207">
        <v>23.079999923706055</v>
      </c>
      <c r="S14" s="207">
        <v>22.760000228881836</v>
      </c>
      <c r="T14" s="207">
        <v>22.1200008392334</v>
      </c>
      <c r="U14" s="207">
        <v>22.149999618530273</v>
      </c>
      <c r="V14" s="207">
        <v>22.68000030517578</v>
      </c>
      <c r="W14" s="207">
        <v>22.93000030517578</v>
      </c>
      <c r="X14" s="207">
        <v>22.829999923706055</v>
      </c>
      <c r="Y14" s="207">
        <v>23</v>
      </c>
      <c r="Z14" s="214">
        <f t="shared" si="0"/>
        <v>22.716666618982952</v>
      </c>
      <c r="AA14" s="151">
        <v>25.959999084472656</v>
      </c>
      <c r="AB14" s="152" t="s">
        <v>357</v>
      </c>
      <c r="AC14" s="2">
        <v>12</v>
      </c>
      <c r="AD14" s="151">
        <v>20.049999237060547</v>
      </c>
      <c r="AE14" s="253" t="s">
        <v>358</v>
      </c>
      <c r="AF14" s="1"/>
    </row>
    <row r="15" spans="1:32" ht="11.25" customHeight="1">
      <c r="A15" s="215">
        <v>13</v>
      </c>
      <c r="B15" s="207">
        <v>22.899999618530273</v>
      </c>
      <c r="C15" s="207">
        <v>22.690000534057617</v>
      </c>
      <c r="D15" s="207">
        <v>22.350000381469727</v>
      </c>
      <c r="E15" s="207">
        <v>22.299999237060547</v>
      </c>
      <c r="F15" s="207">
        <v>22.34000015258789</v>
      </c>
      <c r="G15" s="207">
        <v>22.280000686645508</v>
      </c>
      <c r="H15" s="207">
        <v>22.3700008392334</v>
      </c>
      <c r="I15" s="207">
        <v>22.43000030517578</v>
      </c>
      <c r="J15" s="207">
        <v>22.829999923706055</v>
      </c>
      <c r="K15" s="207">
        <v>24.18000030517578</v>
      </c>
      <c r="L15" s="207">
        <v>24.5</v>
      </c>
      <c r="M15" s="207">
        <v>24.8799991607666</v>
      </c>
      <c r="N15" s="207">
        <v>26.170000076293945</v>
      </c>
      <c r="O15" s="207">
        <v>25.65999984741211</v>
      </c>
      <c r="P15" s="207">
        <v>25.1200008392334</v>
      </c>
      <c r="Q15" s="207">
        <v>23.8799991607666</v>
      </c>
      <c r="R15" s="207">
        <v>23.860000610351562</v>
      </c>
      <c r="S15" s="207">
        <v>23.020000457763672</v>
      </c>
      <c r="T15" s="207">
        <v>22.600000381469727</v>
      </c>
      <c r="U15" s="207">
        <v>22.700000762939453</v>
      </c>
      <c r="V15" s="207">
        <v>22.549999237060547</v>
      </c>
      <c r="W15" s="207">
        <v>22.700000762939453</v>
      </c>
      <c r="X15" s="207">
        <v>22.799999237060547</v>
      </c>
      <c r="Y15" s="207">
        <v>22.3700008392334</v>
      </c>
      <c r="Z15" s="214">
        <f t="shared" si="0"/>
        <v>23.3116668065389</v>
      </c>
      <c r="AA15" s="151">
        <v>26.579999923706055</v>
      </c>
      <c r="AB15" s="152" t="s">
        <v>359</v>
      </c>
      <c r="AC15" s="2">
        <v>13</v>
      </c>
      <c r="AD15" s="151">
        <v>22.1200008392334</v>
      </c>
      <c r="AE15" s="253" t="s">
        <v>360</v>
      </c>
      <c r="AF15" s="1"/>
    </row>
    <row r="16" spans="1:32" ht="11.25" customHeight="1">
      <c r="A16" s="215">
        <v>14</v>
      </c>
      <c r="B16" s="207">
        <v>22</v>
      </c>
      <c r="C16" s="207">
        <v>21.309999465942383</v>
      </c>
      <c r="D16" s="207">
        <v>21.260000228881836</v>
      </c>
      <c r="E16" s="207">
        <v>21.1200008392334</v>
      </c>
      <c r="F16" s="207">
        <v>21.010000228881836</v>
      </c>
      <c r="G16" s="207">
        <v>21.350000381469727</v>
      </c>
      <c r="H16" s="207">
        <v>22.950000762939453</v>
      </c>
      <c r="I16" s="207">
        <v>25.549999237060547</v>
      </c>
      <c r="J16" s="207">
        <v>27.68000030517578</v>
      </c>
      <c r="K16" s="207">
        <v>25.389999389648438</v>
      </c>
      <c r="L16" s="207">
        <v>24.559999465942383</v>
      </c>
      <c r="M16" s="207">
        <v>25.34000015258789</v>
      </c>
      <c r="N16" s="207">
        <v>26.8799991607666</v>
      </c>
      <c r="O16" s="207">
        <v>29.610000610351562</v>
      </c>
      <c r="P16" s="207">
        <v>25.68000030517578</v>
      </c>
      <c r="Q16" s="207">
        <v>24.809999465942383</v>
      </c>
      <c r="R16" s="207">
        <v>25.09000015258789</v>
      </c>
      <c r="S16" s="207">
        <v>24.700000762939453</v>
      </c>
      <c r="T16" s="207">
        <v>23.139999389648438</v>
      </c>
      <c r="U16" s="207">
        <v>23.399999618530273</v>
      </c>
      <c r="V16" s="207">
        <v>24.290000915527344</v>
      </c>
      <c r="W16" s="207">
        <v>23.209999084472656</v>
      </c>
      <c r="X16" s="207">
        <v>22.760000228881836</v>
      </c>
      <c r="Y16" s="207">
        <v>22.65999984741211</v>
      </c>
      <c r="Z16" s="214">
        <f t="shared" si="0"/>
        <v>23.989583333333332</v>
      </c>
      <c r="AA16" s="151">
        <v>29.920000076293945</v>
      </c>
      <c r="AB16" s="152" t="s">
        <v>291</v>
      </c>
      <c r="AC16" s="2">
        <v>14</v>
      </c>
      <c r="AD16" s="151">
        <v>20.8700008392334</v>
      </c>
      <c r="AE16" s="253" t="s">
        <v>361</v>
      </c>
      <c r="AF16" s="1"/>
    </row>
    <row r="17" spans="1:32" ht="11.25" customHeight="1">
      <c r="A17" s="215">
        <v>15</v>
      </c>
      <c r="B17" s="207">
        <v>22.809999465942383</v>
      </c>
      <c r="C17" s="207">
        <v>23.459999084472656</v>
      </c>
      <c r="D17" s="207">
        <v>23.479999542236328</v>
      </c>
      <c r="E17" s="207">
        <v>22.959999084472656</v>
      </c>
      <c r="F17" s="207">
        <v>22.979999542236328</v>
      </c>
      <c r="G17" s="207">
        <v>23.139999389648438</v>
      </c>
      <c r="H17" s="207">
        <v>24.100000381469727</v>
      </c>
      <c r="I17" s="207">
        <v>25.559999465942383</v>
      </c>
      <c r="J17" s="207">
        <v>25.8700008392334</v>
      </c>
      <c r="K17" s="207">
        <v>25.479999542236328</v>
      </c>
      <c r="L17" s="207">
        <v>26.06999969482422</v>
      </c>
      <c r="M17" s="207">
        <v>26.959999084472656</v>
      </c>
      <c r="N17" s="207">
        <v>27.309999465942383</v>
      </c>
      <c r="O17" s="207">
        <v>28.450000762939453</v>
      </c>
      <c r="P17" s="207">
        <v>27.579999923706055</v>
      </c>
      <c r="Q17" s="207">
        <v>23.100000381469727</v>
      </c>
      <c r="R17" s="207">
        <v>23.559999465942383</v>
      </c>
      <c r="S17" s="207">
        <v>23.489999771118164</v>
      </c>
      <c r="T17" s="207">
        <v>23</v>
      </c>
      <c r="U17" s="207">
        <v>22.860000610351562</v>
      </c>
      <c r="V17" s="207">
        <v>22.84000015258789</v>
      </c>
      <c r="W17" s="207">
        <v>22.8799991607666</v>
      </c>
      <c r="X17" s="207">
        <v>22.360000610351562</v>
      </c>
      <c r="Y17" s="207">
        <v>22.15999984741211</v>
      </c>
      <c r="Z17" s="214">
        <f t="shared" si="0"/>
        <v>24.269166469573975</v>
      </c>
      <c r="AA17" s="151">
        <v>28.90999984741211</v>
      </c>
      <c r="AB17" s="152" t="s">
        <v>362</v>
      </c>
      <c r="AC17" s="2">
        <v>15</v>
      </c>
      <c r="AD17" s="151">
        <v>22</v>
      </c>
      <c r="AE17" s="253" t="s">
        <v>116</v>
      </c>
      <c r="AF17" s="1"/>
    </row>
    <row r="18" spans="1:32" ht="11.25" customHeight="1">
      <c r="A18" s="215">
        <v>16</v>
      </c>
      <c r="B18" s="207">
        <v>21.68000030517578</v>
      </c>
      <c r="C18" s="207">
        <v>21.559999465942383</v>
      </c>
      <c r="D18" s="207">
        <v>21.399999618530273</v>
      </c>
      <c r="E18" s="207">
        <v>21.559999465942383</v>
      </c>
      <c r="F18" s="207">
        <v>21.729999542236328</v>
      </c>
      <c r="G18" s="207">
        <v>22.049999237060547</v>
      </c>
      <c r="H18" s="207">
        <v>22.690000534057617</v>
      </c>
      <c r="I18" s="207">
        <v>23.270000457763672</v>
      </c>
      <c r="J18" s="207">
        <v>23.579999923706055</v>
      </c>
      <c r="K18" s="207">
        <v>24.190000534057617</v>
      </c>
      <c r="L18" s="207">
        <v>23.459999084472656</v>
      </c>
      <c r="M18" s="207">
        <v>23.600000381469727</v>
      </c>
      <c r="N18" s="207">
        <v>23.309999465942383</v>
      </c>
      <c r="O18" s="207">
        <v>23.709999084472656</v>
      </c>
      <c r="P18" s="207">
        <v>24.079999923706055</v>
      </c>
      <c r="Q18" s="207">
        <v>23.329999923706055</v>
      </c>
      <c r="R18" s="207">
        <v>22.709999084472656</v>
      </c>
      <c r="S18" s="207">
        <v>21.90999984741211</v>
      </c>
      <c r="T18" s="207">
        <v>21.559999465942383</v>
      </c>
      <c r="U18" s="207">
        <v>21.540000915527344</v>
      </c>
      <c r="V18" s="207">
        <v>21.559999465942383</v>
      </c>
      <c r="W18" s="207">
        <v>19.8799991607666</v>
      </c>
      <c r="X18" s="207">
        <v>19.700000762939453</v>
      </c>
      <c r="Y18" s="207">
        <v>18.860000610351562</v>
      </c>
      <c r="Z18" s="214">
        <f t="shared" si="0"/>
        <v>22.204999844233196</v>
      </c>
      <c r="AA18" s="151">
        <v>24.969999313354492</v>
      </c>
      <c r="AB18" s="152" t="s">
        <v>363</v>
      </c>
      <c r="AC18" s="2">
        <v>16</v>
      </c>
      <c r="AD18" s="151">
        <v>18.790000915527344</v>
      </c>
      <c r="AE18" s="253" t="s">
        <v>103</v>
      </c>
      <c r="AF18" s="1"/>
    </row>
    <row r="19" spans="1:32" ht="11.25" customHeight="1">
      <c r="A19" s="215">
        <v>17</v>
      </c>
      <c r="B19" s="207">
        <v>18.610000610351562</v>
      </c>
      <c r="C19" s="207">
        <v>18.43000030517578</v>
      </c>
      <c r="D19" s="207">
        <v>18.329999923706055</v>
      </c>
      <c r="E19" s="207">
        <v>18.309999465942383</v>
      </c>
      <c r="F19" s="207">
        <v>18.280000686645508</v>
      </c>
      <c r="G19" s="207">
        <v>19.149999618530273</v>
      </c>
      <c r="H19" s="207">
        <v>20.639999389648438</v>
      </c>
      <c r="I19" s="207">
        <v>22.25</v>
      </c>
      <c r="J19" s="207">
        <v>22.600000381469727</v>
      </c>
      <c r="K19" s="207">
        <v>23.610000610351562</v>
      </c>
      <c r="L19" s="207">
        <v>25.239999771118164</v>
      </c>
      <c r="M19" s="207">
        <v>24.959999084472656</v>
      </c>
      <c r="N19" s="207">
        <v>25.450000762939453</v>
      </c>
      <c r="O19" s="207">
        <v>24.940000534057617</v>
      </c>
      <c r="P19" s="207">
        <v>24.540000915527344</v>
      </c>
      <c r="Q19" s="207">
        <v>23.530000686645508</v>
      </c>
      <c r="R19" s="207">
        <v>21.739999771118164</v>
      </c>
      <c r="S19" s="207">
        <v>21.25</v>
      </c>
      <c r="T19" s="207">
        <v>20.059999465942383</v>
      </c>
      <c r="U19" s="207">
        <v>19.950000762939453</v>
      </c>
      <c r="V19" s="207">
        <v>19.510000228881836</v>
      </c>
      <c r="W19" s="207">
        <v>19.1200008392334</v>
      </c>
      <c r="X19" s="207">
        <v>19.170000076293945</v>
      </c>
      <c r="Y19" s="207">
        <v>19.030000686645508</v>
      </c>
      <c r="Z19" s="214">
        <f t="shared" si="0"/>
        <v>21.195833524068195</v>
      </c>
      <c r="AA19" s="151">
        <v>26.450000762939453</v>
      </c>
      <c r="AB19" s="152" t="s">
        <v>47</v>
      </c>
      <c r="AC19" s="2">
        <v>17</v>
      </c>
      <c r="AD19" s="151">
        <v>18.079999923706055</v>
      </c>
      <c r="AE19" s="253" t="s">
        <v>364</v>
      </c>
      <c r="AF19" s="1"/>
    </row>
    <row r="20" spans="1:32" ht="11.25" customHeight="1">
      <c r="A20" s="215">
        <v>18</v>
      </c>
      <c r="B20" s="207">
        <v>19.030000686645508</v>
      </c>
      <c r="C20" s="207">
        <v>18.790000915527344</v>
      </c>
      <c r="D20" s="207">
        <v>18.729999542236328</v>
      </c>
      <c r="E20" s="207">
        <v>19.040000915527344</v>
      </c>
      <c r="F20" s="207">
        <v>19.270000457763672</v>
      </c>
      <c r="G20" s="207">
        <v>19.799999237060547</v>
      </c>
      <c r="H20" s="207">
        <v>21.350000381469727</v>
      </c>
      <c r="I20" s="207">
        <v>22.75</v>
      </c>
      <c r="J20" s="207">
        <v>24.010000228881836</v>
      </c>
      <c r="K20" s="207">
        <v>24.200000762939453</v>
      </c>
      <c r="L20" s="207">
        <v>24.709999084472656</v>
      </c>
      <c r="M20" s="207">
        <v>24.780000686645508</v>
      </c>
      <c r="N20" s="207">
        <v>24.920000076293945</v>
      </c>
      <c r="O20" s="207">
        <v>24.610000610351562</v>
      </c>
      <c r="P20" s="207">
        <v>23.6200008392334</v>
      </c>
      <c r="Q20" s="207">
        <v>23.860000610351562</v>
      </c>
      <c r="R20" s="207">
        <v>23.950000762939453</v>
      </c>
      <c r="S20" s="207">
        <v>23.719999313354492</v>
      </c>
      <c r="T20" s="207">
        <v>23.510000228881836</v>
      </c>
      <c r="U20" s="207">
        <v>23.489999771118164</v>
      </c>
      <c r="V20" s="207">
        <v>23.469999313354492</v>
      </c>
      <c r="W20" s="207">
        <v>23.219999313354492</v>
      </c>
      <c r="X20" s="207">
        <v>22.530000686645508</v>
      </c>
      <c r="Y20" s="207">
        <v>22.079999923706055</v>
      </c>
      <c r="Z20" s="214">
        <f t="shared" si="0"/>
        <v>22.476666847864788</v>
      </c>
      <c r="AA20" s="151">
        <v>25.59000015258789</v>
      </c>
      <c r="AB20" s="152" t="s">
        <v>365</v>
      </c>
      <c r="AC20" s="2">
        <v>18</v>
      </c>
      <c r="AD20" s="151">
        <v>18.510000228881836</v>
      </c>
      <c r="AE20" s="253" t="s">
        <v>102</v>
      </c>
      <c r="AF20" s="1"/>
    </row>
    <row r="21" spans="1:32" ht="11.25" customHeight="1">
      <c r="A21" s="215">
        <v>19</v>
      </c>
      <c r="B21" s="207">
        <v>21.719999313354492</v>
      </c>
      <c r="C21" s="207">
        <v>21.360000610351562</v>
      </c>
      <c r="D21" s="207">
        <v>21.969999313354492</v>
      </c>
      <c r="E21" s="207">
        <v>22.610000610351562</v>
      </c>
      <c r="F21" s="207">
        <v>22.670000076293945</v>
      </c>
      <c r="G21" s="207">
        <v>22.8700008392334</v>
      </c>
      <c r="H21" s="207">
        <v>23.6200008392334</v>
      </c>
      <c r="I21" s="207">
        <v>25.399999618530273</v>
      </c>
      <c r="J21" s="207">
        <v>25.600000381469727</v>
      </c>
      <c r="K21" s="207">
        <v>27.450000762939453</v>
      </c>
      <c r="L21" s="207">
        <v>28.520000457763672</v>
      </c>
      <c r="M21" s="207">
        <v>30</v>
      </c>
      <c r="N21" s="207">
        <v>30.81999969482422</v>
      </c>
      <c r="O21" s="207">
        <v>27.6200008392334</v>
      </c>
      <c r="P21" s="207">
        <v>26.729999542236328</v>
      </c>
      <c r="Q21" s="207">
        <v>25.760000228881836</v>
      </c>
      <c r="R21" s="207">
        <v>25.110000610351562</v>
      </c>
      <c r="S21" s="207">
        <v>23.290000915527344</v>
      </c>
      <c r="T21" s="207">
        <v>22.799999237060547</v>
      </c>
      <c r="U21" s="207">
        <v>22.729999542236328</v>
      </c>
      <c r="V21" s="207">
        <v>23.1299991607666</v>
      </c>
      <c r="W21" s="207">
        <v>22.829999923706055</v>
      </c>
      <c r="X21" s="207">
        <v>22.459999084472656</v>
      </c>
      <c r="Y21" s="207">
        <v>22.020000457763672</v>
      </c>
      <c r="Z21" s="214">
        <f t="shared" si="0"/>
        <v>24.545416752497356</v>
      </c>
      <c r="AA21" s="151">
        <v>31.270000457763672</v>
      </c>
      <c r="AB21" s="152" t="s">
        <v>47</v>
      </c>
      <c r="AC21" s="2">
        <v>19</v>
      </c>
      <c r="AD21" s="151">
        <v>21.270000457763672</v>
      </c>
      <c r="AE21" s="253" t="s">
        <v>366</v>
      </c>
      <c r="AF21" s="1"/>
    </row>
    <row r="22" spans="1:32" ht="11.25" customHeight="1">
      <c r="A22" s="223">
        <v>20</v>
      </c>
      <c r="B22" s="209">
        <v>22.100000381469727</v>
      </c>
      <c r="C22" s="209">
        <v>22.209999084472656</v>
      </c>
      <c r="D22" s="209">
        <v>22.049999237060547</v>
      </c>
      <c r="E22" s="209">
        <v>21.649999618530273</v>
      </c>
      <c r="F22" s="209">
        <v>21.530000686645508</v>
      </c>
      <c r="G22" s="209">
        <v>22.639999389648438</v>
      </c>
      <c r="H22" s="209">
        <v>24.290000915527344</v>
      </c>
      <c r="I22" s="209">
        <v>26.260000228881836</v>
      </c>
      <c r="J22" s="209">
        <v>27.3799991607666</v>
      </c>
      <c r="K22" s="209">
        <v>27.780000686645508</v>
      </c>
      <c r="L22" s="209">
        <v>28.5</v>
      </c>
      <c r="M22" s="209">
        <v>29.219999313354492</v>
      </c>
      <c r="N22" s="209">
        <v>29.68000030517578</v>
      </c>
      <c r="O22" s="209">
        <v>28.940000534057617</v>
      </c>
      <c r="P22" s="209">
        <v>28.860000610351562</v>
      </c>
      <c r="Q22" s="209">
        <v>27.459999084472656</v>
      </c>
      <c r="R22" s="209">
        <v>25.75</v>
      </c>
      <c r="S22" s="209">
        <v>24.760000228881836</v>
      </c>
      <c r="T22" s="209">
        <v>24.360000610351562</v>
      </c>
      <c r="U22" s="209">
        <v>23.780000686645508</v>
      </c>
      <c r="V22" s="209">
        <v>23.56999969482422</v>
      </c>
      <c r="W22" s="209">
        <v>23.079999923706055</v>
      </c>
      <c r="X22" s="209">
        <v>22.860000610351562</v>
      </c>
      <c r="Y22" s="209">
        <v>22.860000610351562</v>
      </c>
      <c r="Z22" s="224">
        <f t="shared" si="0"/>
        <v>25.06541673342387</v>
      </c>
      <c r="AA22" s="157">
        <v>30.25</v>
      </c>
      <c r="AB22" s="210" t="s">
        <v>96</v>
      </c>
      <c r="AC22" s="211">
        <v>20</v>
      </c>
      <c r="AD22" s="157">
        <v>21.40999984741211</v>
      </c>
      <c r="AE22" s="254" t="s">
        <v>235</v>
      </c>
      <c r="AF22" s="1"/>
    </row>
    <row r="23" spans="1:32" ht="11.25" customHeight="1">
      <c r="A23" s="215">
        <v>21</v>
      </c>
      <c r="B23" s="207">
        <v>23.049999237060547</v>
      </c>
      <c r="C23" s="207">
        <v>22.450000762939453</v>
      </c>
      <c r="D23" s="207">
        <v>22.09000015258789</v>
      </c>
      <c r="E23" s="207">
        <v>22.3799991607666</v>
      </c>
      <c r="F23" s="207">
        <v>22.690000534057617</v>
      </c>
      <c r="G23" s="207">
        <v>24.079999923706055</v>
      </c>
      <c r="H23" s="207">
        <v>24.649999618530273</v>
      </c>
      <c r="I23" s="207">
        <v>25.709999084472656</v>
      </c>
      <c r="J23" s="207">
        <v>27.309999465942383</v>
      </c>
      <c r="K23" s="207">
        <v>27.899999618530273</v>
      </c>
      <c r="L23" s="207">
        <v>29.170000076293945</v>
      </c>
      <c r="M23" s="207">
        <v>29.950000762939453</v>
      </c>
      <c r="N23" s="207">
        <v>30.600000381469727</v>
      </c>
      <c r="O23" s="207">
        <v>30.31999969482422</v>
      </c>
      <c r="P23" s="207">
        <v>30.489999771118164</v>
      </c>
      <c r="Q23" s="207">
        <v>27.8700008392334</v>
      </c>
      <c r="R23" s="207">
        <v>26.06999969482422</v>
      </c>
      <c r="S23" s="207">
        <v>25.1200008392334</v>
      </c>
      <c r="T23" s="207">
        <v>24.59000015258789</v>
      </c>
      <c r="U23" s="207">
        <v>24.100000381469727</v>
      </c>
      <c r="V23" s="207">
        <v>24.329999923706055</v>
      </c>
      <c r="W23" s="207">
        <v>24.40999984741211</v>
      </c>
      <c r="X23" s="207">
        <v>24.399999618530273</v>
      </c>
      <c r="Y23" s="207">
        <v>24.360000610351562</v>
      </c>
      <c r="Z23" s="214">
        <f t="shared" si="0"/>
        <v>25.75375000635783</v>
      </c>
      <c r="AA23" s="151">
        <v>31.899999618530273</v>
      </c>
      <c r="AB23" s="152" t="s">
        <v>84</v>
      </c>
      <c r="AC23" s="2">
        <v>21</v>
      </c>
      <c r="AD23" s="151">
        <v>21.940000534057617</v>
      </c>
      <c r="AE23" s="253" t="s">
        <v>367</v>
      </c>
      <c r="AF23" s="1"/>
    </row>
    <row r="24" spans="1:32" ht="11.25" customHeight="1">
      <c r="A24" s="215">
        <v>22</v>
      </c>
      <c r="B24" s="207">
        <v>24.270000457763672</v>
      </c>
      <c r="C24" s="207">
        <v>24.260000228881836</v>
      </c>
      <c r="D24" s="207">
        <v>24.1200008392334</v>
      </c>
      <c r="E24" s="207">
        <v>24.030000686645508</v>
      </c>
      <c r="F24" s="207">
        <v>24.020000457763672</v>
      </c>
      <c r="G24" s="207">
        <v>24.1200008392334</v>
      </c>
      <c r="H24" s="207">
        <v>24.34000015258789</v>
      </c>
      <c r="I24" s="207">
        <v>25.200000762939453</v>
      </c>
      <c r="J24" s="207">
        <v>25.479999542236328</v>
      </c>
      <c r="K24" s="207">
        <v>26.350000381469727</v>
      </c>
      <c r="L24" s="207">
        <v>28.6200008392334</v>
      </c>
      <c r="M24" s="207">
        <v>29.649999618530273</v>
      </c>
      <c r="N24" s="207">
        <v>28.920000076293945</v>
      </c>
      <c r="O24" s="207">
        <v>28.360000610351562</v>
      </c>
      <c r="P24" s="207">
        <v>29</v>
      </c>
      <c r="Q24" s="207">
        <v>27.34000015258789</v>
      </c>
      <c r="R24" s="207">
        <v>25.850000381469727</v>
      </c>
      <c r="S24" s="207">
        <v>24.889999389648438</v>
      </c>
      <c r="T24" s="207">
        <v>24.079999923706055</v>
      </c>
      <c r="U24" s="207">
        <v>23.6299991607666</v>
      </c>
      <c r="V24" s="207">
        <v>23.299999237060547</v>
      </c>
      <c r="W24" s="207">
        <v>24.34000015258789</v>
      </c>
      <c r="X24" s="207">
        <v>24.420000076293945</v>
      </c>
      <c r="Y24" s="207">
        <v>24.459999084472656</v>
      </c>
      <c r="Z24" s="214">
        <f t="shared" si="0"/>
        <v>25.543750127156574</v>
      </c>
      <c r="AA24" s="151">
        <v>30.850000381469727</v>
      </c>
      <c r="AB24" s="152" t="s">
        <v>23</v>
      </c>
      <c r="AC24" s="2">
        <v>22</v>
      </c>
      <c r="AD24" s="151">
        <v>23.280000686645508</v>
      </c>
      <c r="AE24" s="253" t="s">
        <v>368</v>
      </c>
      <c r="AF24" s="1"/>
    </row>
    <row r="25" spans="1:32" ht="11.25" customHeight="1">
      <c r="A25" s="215">
        <v>23</v>
      </c>
      <c r="B25" s="207">
        <v>24.440000534057617</v>
      </c>
      <c r="C25" s="207">
        <v>24.540000915527344</v>
      </c>
      <c r="D25" s="207">
        <v>24.469999313354492</v>
      </c>
      <c r="E25" s="207">
        <v>24.510000228881836</v>
      </c>
      <c r="F25" s="207">
        <v>24.389999389648438</v>
      </c>
      <c r="G25" s="207">
        <v>24.530000686645508</v>
      </c>
      <c r="H25" s="207">
        <v>24.68000030517578</v>
      </c>
      <c r="I25" s="207">
        <v>25.510000228881836</v>
      </c>
      <c r="J25" s="207">
        <v>26.389999389648438</v>
      </c>
      <c r="K25" s="207">
        <v>28.1299991607666</v>
      </c>
      <c r="L25" s="207">
        <v>28.06999969482422</v>
      </c>
      <c r="M25" s="207">
        <v>26.540000915527344</v>
      </c>
      <c r="N25" s="207">
        <v>23.100000381469727</v>
      </c>
      <c r="O25" s="207">
        <v>22.149999618530273</v>
      </c>
      <c r="P25" s="207">
        <v>22.440000534057617</v>
      </c>
      <c r="Q25" s="207">
        <v>21.219999313354492</v>
      </c>
      <c r="R25" s="207">
        <v>20.780000686645508</v>
      </c>
      <c r="S25" s="207">
        <v>20.950000762939453</v>
      </c>
      <c r="T25" s="207">
        <v>20.850000381469727</v>
      </c>
      <c r="U25" s="207">
        <v>20.899999618530273</v>
      </c>
      <c r="V25" s="207">
        <v>20.93000030517578</v>
      </c>
      <c r="W25" s="207">
        <v>20.760000228881836</v>
      </c>
      <c r="X25" s="207">
        <v>20.31999969482422</v>
      </c>
      <c r="Y25" s="207">
        <v>19.760000228881836</v>
      </c>
      <c r="Z25" s="214">
        <f t="shared" si="0"/>
        <v>23.348333438237507</v>
      </c>
      <c r="AA25" s="151">
        <v>28.65999984741211</v>
      </c>
      <c r="AB25" s="152" t="s">
        <v>199</v>
      </c>
      <c r="AC25" s="2">
        <v>23</v>
      </c>
      <c r="AD25" s="151">
        <v>19.739999771118164</v>
      </c>
      <c r="AE25" s="253" t="s">
        <v>24</v>
      </c>
      <c r="AF25" s="1"/>
    </row>
    <row r="26" spans="1:32" ht="11.25" customHeight="1">
      <c r="A26" s="215">
        <v>24</v>
      </c>
      <c r="B26" s="207">
        <v>20.1299991607666</v>
      </c>
      <c r="C26" s="207">
        <v>19.93000030517578</v>
      </c>
      <c r="D26" s="207">
        <v>19.959999084472656</v>
      </c>
      <c r="E26" s="207">
        <v>19.420000076293945</v>
      </c>
      <c r="F26" s="207">
        <v>19.479999542236328</v>
      </c>
      <c r="G26" s="207">
        <v>19.149999618530273</v>
      </c>
      <c r="H26" s="207">
        <v>19.049999237060547</v>
      </c>
      <c r="I26" s="207">
        <v>19.209999084472656</v>
      </c>
      <c r="J26" s="207">
        <v>19.6299991607666</v>
      </c>
      <c r="K26" s="207">
        <v>21.15999984741211</v>
      </c>
      <c r="L26" s="207">
        <v>22.010000228881836</v>
      </c>
      <c r="M26" s="207">
        <v>21.90999984741211</v>
      </c>
      <c r="N26" s="207">
        <v>22.290000915527344</v>
      </c>
      <c r="O26" s="207">
        <v>22.059999465942383</v>
      </c>
      <c r="P26" s="207">
        <v>21.65999984741211</v>
      </c>
      <c r="Q26" s="207">
        <v>20.989999771118164</v>
      </c>
      <c r="R26" s="207">
        <v>20.510000228881836</v>
      </c>
      <c r="S26" s="207">
        <v>20.209999084472656</v>
      </c>
      <c r="T26" s="207">
        <v>19.989999771118164</v>
      </c>
      <c r="U26" s="207">
        <v>19.549999237060547</v>
      </c>
      <c r="V26" s="207">
        <v>19.559999465942383</v>
      </c>
      <c r="W26" s="207">
        <v>19.760000228881836</v>
      </c>
      <c r="X26" s="207">
        <v>19.940000534057617</v>
      </c>
      <c r="Y26" s="207">
        <v>20.1200008392334</v>
      </c>
      <c r="Z26" s="214">
        <f t="shared" si="0"/>
        <v>20.319999774297077</v>
      </c>
      <c r="AA26" s="151">
        <v>23.239999771118164</v>
      </c>
      <c r="AB26" s="152" t="s">
        <v>291</v>
      </c>
      <c r="AC26" s="2">
        <v>24</v>
      </c>
      <c r="AD26" s="151">
        <v>18.940000534057617</v>
      </c>
      <c r="AE26" s="253" t="s">
        <v>369</v>
      </c>
      <c r="AF26" s="1"/>
    </row>
    <row r="27" spans="1:32" ht="11.25" customHeight="1">
      <c r="A27" s="215">
        <v>25</v>
      </c>
      <c r="B27" s="207">
        <v>20.229999542236328</v>
      </c>
      <c r="C27" s="207">
        <v>20.079999923706055</v>
      </c>
      <c r="D27" s="207">
        <v>19.510000228881836</v>
      </c>
      <c r="E27" s="207">
        <v>19.969999313354492</v>
      </c>
      <c r="F27" s="207">
        <v>20.030000686645508</v>
      </c>
      <c r="G27" s="207">
        <v>20</v>
      </c>
      <c r="H27" s="207">
        <v>20.25</v>
      </c>
      <c r="I27" s="207">
        <v>20.610000610351562</v>
      </c>
      <c r="J27" s="207">
        <v>20.860000610351562</v>
      </c>
      <c r="K27" s="207">
        <v>21.670000076293945</v>
      </c>
      <c r="L27" s="207">
        <v>21.479999542236328</v>
      </c>
      <c r="M27" s="207">
        <v>21.469999313354492</v>
      </c>
      <c r="N27" s="207">
        <v>21.40999984741211</v>
      </c>
      <c r="O27" s="207">
        <v>21.420000076293945</v>
      </c>
      <c r="P27" s="207">
        <v>21.739999771118164</v>
      </c>
      <c r="Q27" s="207">
        <v>21.940000534057617</v>
      </c>
      <c r="R27" s="207">
        <v>22.209999084472656</v>
      </c>
      <c r="S27" s="207">
        <v>22.520000457763672</v>
      </c>
      <c r="T27" s="207">
        <v>22.579999923706055</v>
      </c>
      <c r="U27" s="207">
        <v>22.59000015258789</v>
      </c>
      <c r="V27" s="207">
        <v>22.829999923706055</v>
      </c>
      <c r="W27" s="207">
        <v>23.989999771118164</v>
      </c>
      <c r="X27" s="207">
        <v>24.149999618530273</v>
      </c>
      <c r="Y27" s="207">
        <v>22.40999984741211</v>
      </c>
      <c r="Z27" s="214">
        <f t="shared" si="0"/>
        <v>21.497916618982952</v>
      </c>
      <c r="AA27" s="151">
        <v>24.209999084472656</v>
      </c>
      <c r="AB27" s="152" t="s">
        <v>370</v>
      </c>
      <c r="AC27" s="2">
        <v>25</v>
      </c>
      <c r="AD27" s="151">
        <v>19.309999465942383</v>
      </c>
      <c r="AE27" s="253" t="s">
        <v>371</v>
      </c>
      <c r="AF27" s="1"/>
    </row>
    <row r="28" spans="1:32" ht="11.25" customHeight="1">
      <c r="A28" s="215">
        <v>26</v>
      </c>
      <c r="B28" s="207">
        <v>23.15999984741211</v>
      </c>
      <c r="C28" s="207">
        <v>22.350000381469727</v>
      </c>
      <c r="D28" s="207">
        <v>22.25</v>
      </c>
      <c r="E28" s="207">
        <v>21.979999542236328</v>
      </c>
      <c r="F28" s="207">
        <v>21.670000076293945</v>
      </c>
      <c r="G28" s="207">
        <v>21.829999923706055</v>
      </c>
      <c r="H28" s="207">
        <v>22.020000457763672</v>
      </c>
      <c r="I28" s="207">
        <v>22.110000610351562</v>
      </c>
      <c r="J28" s="207">
        <v>22.229999542236328</v>
      </c>
      <c r="K28" s="207">
        <v>22.31999969482422</v>
      </c>
      <c r="L28" s="207">
        <v>22.84000015258789</v>
      </c>
      <c r="M28" s="207">
        <v>23.280000686645508</v>
      </c>
      <c r="N28" s="207">
        <v>24.760000228881836</v>
      </c>
      <c r="O28" s="207">
        <v>25.06999969482422</v>
      </c>
      <c r="P28" s="207">
        <v>24.899999618530273</v>
      </c>
      <c r="Q28" s="207">
        <v>25.149999618530273</v>
      </c>
      <c r="R28" s="207">
        <v>25.139999389648438</v>
      </c>
      <c r="S28" s="207">
        <v>24.079999923706055</v>
      </c>
      <c r="T28" s="207">
        <v>22.959999084472656</v>
      </c>
      <c r="U28" s="207">
        <v>22.389999389648438</v>
      </c>
      <c r="V28" s="207">
        <v>24.360000610351562</v>
      </c>
      <c r="W28" s="207">
        <v>23.719999313354492</v>
      </c>
      <c r="X28" s="207">
        <v>22.100000381469727</v>
      </c>
      <c r="Y28" s="207">
        <v>21.450000762939453</v>
      </c>
      <c r="Z28" s="214">
        <f t="shared" si="0"/>
        <v>23.088333288828533</v>
      </c>
      <c r="AA28" s="151">
        <v>25.579999923706055</v>
      </c>
      <c r="AB28" s="152" t="s">
        <v>372</v>
      </c>
      <c r="AC28" s="2">
        <v>26</v>
      </c>
      <c r="AD28" s="151">
        <v>21.34000015258789</v>
      </c>
      <c r="AE28" s="253" t="s">
        <v>373</v>
      </c>
      <c r="AF28" s="1"/>
    </row>
    <row r="29" spans="1:32" ht="11.25" customHeight="1">
      <c r="A29" s="215">
        <v>27</v>
      </c>
      <c r="B29" s="207">
        <v>21.3799991607666</v>
      </c>
      <c r="C29" s="207">
        <v>21.040000915527344</v>
      </c>
      <c r="D29" s="207">
        <v>21.540000915527344</v>
      </c>
      <c r="E29" s="207">
        <v>21.459999084472656</v>
      </c>
      <c r="F29" s="207">
        <v>21.440000534057617</v>
      </c>
      <c r="G29" s="207">
        <v>21.719999313354492</v>
      </c>
      <c r="H29" s="207">
        <v>22.719999313354492</v>
      </c>
      <c r="I29" s="207">
        <v>23.149999618530273</v>
      </c>
      <c r="J29" s="207">
        <v>23.06999969482422</v>
      </c>
      <c r="K29" s="207">
        <v>23.350000381469727</v>
      </c>
      <c r="L29" s="207">
        <v>23.18000030517578</v>
      </c>
      <c r="M29" s="207">
        <v>23.940000534057617</v>
      </c>
      <c r="N29" s="207">
        <v>26.6200008392334</v>
      </c>
      <c r="O29" s="207">
        <v>26.06999969482422</v>
      </c>
      <c r="P29" s="207">
        <v>24.920000076293945</v>
      </c>
      <c r="Q29" s="207">
        <v>24.139999389648438</v>
      </c>
      <c r="R29" s="207">
        <v>23.209999084472656</v>
      </c>
      <c r="S29" s="207">
        <v>22.190000534057617</v>
      </c>
      <c r="T29" s="207">
        <v>21.790000915527344</v>
      </c>
      <c r="U29" s="207">
        <v>21.3700008392334</v>
      </c>
      <c r="V29" s="207">
        <v>20.860000610351562</v>
      </c>
      <c r="W29" s="207">
        <v>20.190000534057617</v>
      </c>
      <c r="X29" s="207">
        <v>19.270000457763672</v>
      </c>
      <c r="Y29" s="207">
        <v>21.56999969482422</v>
      </c>
      <c r="Z29" s="214">
        <f t="shared" si="0"/>
        <v>22.507916768391926</v>
      </c>
      <c r="AA29" s="151">
        <v>27.549999237060547</v>
      </c>
      <c r="AB29" s="152" t="s">
        <v>146</v>
      </c>
      <c r="AC29" s="2">
        <v>27</v>
      </c>
      <c r="AD29" s="151">
        <v>19.149999618530273</v>
      </c>
      <c r="AE29" s="253" t="s">
        <v>374</v>
      </c>
      <c r="AF29" s="1"/>
    </row>
    <row r="30" spans="1:32" ht="11.25" customHeight="1">
      <c r="A30" s="215">
        <v>28</v>
      </c>
      <c r="B30" s="207">
        <v>20.149999618530273</v>
      </c>
      <c r="C30" s="207">
        <v>20</v>
      </c>
      <c r="D30" s="207">
        <v>21.8700008392334</v>
      </c>
      <c r="E30" s="207">
        <v>20.989999771118164</v>
      </c>
      <c r="F30" s="207">
        <v>21.030000686645508</v>
      </c>
      <c r="G30" s="207">
        <v>20.399999618530273</v>
      </c>
      <c r="H30" s="207">
        <v>20.610000610351562</v>
      </c>
      <c r="I30" s="207">
        <v>21.25</v>
      </c>
      <c r="J30" s="207">
        <v>21.040000915527344</v>
      </c>
      <c r="K30" s="207">
        <v>21.459999084472656</v>
      </c>
      <c r="L30" s="207">
        <v>22.3700008392334</v>
      </c>
      <c r="M30" s="207">
        <v>21.920000076293945</v>
      </c>
      <c r="N30" s="207">
        <v>22.5</v>
      </c>
      <c r="O30" s="207">
        <v>22.360000610351562</v>
      </c>
      <c r="P30" s="207">
        <v>21.81999969482422</v>
      </c>
      <c r="Q30" s="207">
        <v>21.690000534057617</v>
      </c>
      <c r="R30" s="207">
        <v>21.520000457763672</v>
      </c>
      <c r="S30" s="207">
        <v>20.030000686645508</v>
      </c>
      <c r="T30" s="207">
        <v>20.3799991607666</v>
      </c>
      <c r="U30" s="207">
        <v>19.729999542236328</v>
      </c>
      <c r="V30" s="207">
        <v>19.639999389648438</v>
      </c>
      <c r="W30" s="207">
        <v>19.350000381469727</v>
      </c>
      <c r="X30" s="207">
        <v>19.1200008392334</v>
      </c>
      <c r="Y30" s="207">
        <v>18.8799991607666</v>
      </c>
      <c r="Z30" s="214">
        <f t="shared" si="0"/>
        <v>20.837916771570843</v>
      </c>
      <c r="AA30" s="151">
        <v>22.979999542236328</v>
      </c>
      <c r="AB30" s="152" t="s">
        <v>147</v>
      </c>
      <c r="AC30" s="2">
        <v>28</v>
      </c>
      <c r="AD30" s="151">
        <v>18.59000015258789</v>
      </c>
      <c r="AE30" s="253" t="s">
        <v>375</v>
      </c>
      <c r="AF30" s="1"/>
    </row>
    <row r="31" spans="1:32" ht="11.25" customHeight="1">
      <c r="A31" s="215">
        <v>29</v>
      </c>
      <c r="B31" s="207">
        <v>17.709999084472656</v>
      </c>
      <c r="C31" s="207">
        <v>17.610000610351562</v>
      </c>
      <c r="D31" s="207">
        <v>18.040000915527344</v>
      </c>
      <c r="E31" s="207">
        <v>18.239999771118164</v>
      </c>
      <c r="F31" s="207">
        <v>18</v>
      </c>
      <c r="G31" s="207">
        <v>18.270000457763672</v>
      </c>
      <c r="H31" s="207">
        <v>19.06999969482422</v>
      </c>
      <c r="I31" s="207">
        <v>22</v>
      </c>
      <c r="J31" s="207">
        <v>24.700000762939453</v>
      </c>
      <c r="K31" s="207">
        <v>24.829999923706055</v>
      </c>
      <c r="L31" s="207">
        <v>25.479999542236328</v>
      </c>
      <c r="M31" s="207">
        <v>25.229999542236328</v>
      </c>
      <c r="N31" s="207">
        <v>24.030000686645508</v>
      </c>
      <c r="O31" s="207">
        <v>24.56999969482422</v>
      </c>
      <c r="P31" s="207">
        <v>24.1299991607666</v>
      </c>
      <c r="Q31" s="207">
        <v>21.739999771118164</v>
      </c>
      <c r="R31" s="207">
        <v>21.190000534057617</v>
      </c>
      <c r="S31" s="207">
        <v>19.649999618530273</v>
      </c>
      <c r="T31" s="207">
        <v>19.09000015258789</v>
      </c>
      <c r="U31" s="207">
        <v>18.649999618530273</v>
      </c>
      <c r="V31" s="207">
        <v>18.100000381469727</v>
      </c>
      <c r="W31" s="207">
        <v>17.81999969482422</v>
      </c>
      <c r="X31" s="207">
        <v>18.920000076293945</v>
      </c>
      <c r="Y31" s="207">
        <v>19.09000015258789</v>
      </c>
      <c r="Z31" s="214">
        <f t="shared" si="0"/>
        <v>20.673333326975506</v>
      </c>
      <c r="AA31" s="151">
        <v>26.25</v>
      </c>
      <c r="AB31" s="152" t="s">
        <v>187</v>
      </c>
      <c r="AC31" s="2">
        <v>29</v>
      </c>
      <c r="AD31" s="151">
        <v>17.18000030517578</v>
      </c>
      <c r="AE31" s="253" t="s">
        <v>376</v>
      </c>
      <c r="AF31" s="1"/>
    </row>
    <row r="32" spans="1:32" ht="11.25" customHeight="1">
      <c r="A32" s="215">
        <v>30</v>
      </c>
      <c r="B32" s="207">
        <v>18.8700008392334</v>
      </c>
      <c r="C32" s="207">
        <v>19.850000381469727</v>
      </c>
      <c r="D32" s="207">
        <v>20.219999313354492</v>
      </c>
      <c r="E32" s="207">
        <v>19.84000015258789</v>
      </c>
      <c r="F32" s="207">
        <v>19.149999618530273</v>
      </c>
      <c r="G32" s="207">
        <v>19</v>
      </c>
      <c r="H32" s="207">
        <v>21.219999313354492</v>
      </c>
      <c r="I32" s="207">
        <v>23.969999313354492</v>
      </c>
      <c r="J32" s="207">
        <v>26.200000762939453</v>
      </c>
      <c r="K32" s="207">
        <v>26.860000610351562</v>
      </c>
      <c r="L32" s="207">
        <v>27.329999923706055</v>
      </c>
      <c r="M32" s="207">
        <v>27.639999389648438</v>
      </c>
      <c r="N32" s="207">
        <v>27.1200008392334</v>
      </c>
      <c r="O32" s="207">
        <v>24.719999313354492</v>
      </c>
      <c r="P32" s="207">
        <v>24.110000610351562</v>
      </c>
      <c r="Q32" s="207">
        <v>23.600000381469727</v>
      </c>
      <c r="R32" s="207">
        <v>23.15999984741211</v>
      </c>
      <c r="S32" s="207">
        <v>22.530000686645508</v>
      </c>
      <c r="T32" s="207">
        <v>22.010000228881836</v>
      </c>
      <c r="U32" s="207">
        <v>21.719999313354492</v>
      </c>
      <c r="V32" s="207">
        <v>21.5</v>
      </c>
      <c r="W32" s="207">
        <v>21.770000457763672</v>
      </c>
      <c r="X32" s="207">
        <v>21.860000610351562</v>
      </c>
      <c r="Y32" s="207">
        <v>21.719999313354492</v>
      </c>
      <c r="Z32" s="214">
        <f t="shared" si="0"/>
        <v>22.74875005086263</v>
      </c>
      <c r="AA32" s="151">
        <v>29.030000686645508</v>
      </c>
      <c r="AB32" s="152" t="s">
        <v>365</v>
      </c>
      <c r="AC32" s="2">
        <v>30</v>
      </c>
      <c r="AD32" s="151">
        <v>18.6200008392334</v>
      </c>
      <c r="AE32" s="253" t="s">
        <v>377</v>
      </c>
      <c r="AF32" s="1"/>
    </row>
    <row r="33" spans="1:32" ht="11.25" customHeight="1">
      <c r="A33" s="215">
        <v>31</v>
      </c>
      <c r="B33" s="207">
        <v>21.579999923706055</v>
      </c>
      <c r="C33" s="207">
        <v>20.969999313354492</v>
      </c>
      <c r="D33" s="207">
        <v>19.31999969482422</v>
      </c>
      <c r="E33" s="207">
        <v>18.530000686645508</v>
      </c>
      <c r="F33" s="207">
        <v>17.989999771118164</v>
      </c>
      <c r="G33" s="207">
        <v>18.06999969482422</v>
      </c>
      <c r="H33" s="207">
        <v>19.040000915527344</v>
      </c>
      <c r="I33" s="207">
        <v>19.920000076293945</v>
      </c>
      <c r="J33" s="207">
        <v>21.559999465942383</v>
      </c>
      <c r="K33" s="207">
        <v>22.799999237060547</v>
      </c>
      <c r="L33" s="207">
        <v>24.850000381469727</v>
      </c>
      <c r="M33" s="207">
        <v>26.18000030517578</v>
      </c>
      <c r="N33" s="207">
        <v>24.209999084472656</v>
      </c>
      <c r="O33" s="207">
        <v>24.020000457763672</v>
      </c>
      <c r="P33" s="207">
        <v>23.899999618530273</v>
      </c>
      <c r="Q33" s="207">
        <v>22.469999313354492</v>
      </c>
      <c r="R33" s="207">
        <v>21.700000762939453</v>
      </c>
      <c r="S33" s="207">
        <v>21.040000915527344</v>
      </c>
      <c r="T33" s="207">
        <v>19.030000686645508</v>
      </c>
      <c r="U33" s="207">
        <v>18.229999542236328</v>
      </c>
      <c r="V33" s="207">
        <v>18</v>
      </c>
      <c r="W33" s="207">
        <v>17.510000228881836</v>
      </c>
      <c r="X33" s="207">
        <v>17.440000534057617</v>
      </c>
      <c r="Y33" s="207">
        <v>17.3799991607666</v>
      </c>
      <c r="Z33" s="214">
        <f t="shared" si="0"/>
        <v>20.65583332379659</v>
      </c>
      <c r="AA33" s="151">
        <v>26.600000381469727</v>
      </c>
      <c r="AB33" s="152" t="s">
        <v>378</v>
      </c>
      <c r="AC33" s="2">
        <v>31</v>
      </c>
      <c r="AD33" s="151">
        <v>17.040000915527344</v>
      </c>
      <c r="AE33" s="253" t="s">
        <v>379</v>
      </c>
      <c r="AF33" s="1"/>
    </row>
    <row r="34" spans="1:32" ht="15" customHeight="1">
      <c r="A34" s="216" t="s">
        <v>65</v>
      </c>
      <c r="B34" s="217">
        <f aca="true" t="shared" si="1" ref="B34:Q34">AVERAGE(B3:B33)</f>
        <v>21.808709544520223</v>
      </c>
      <c r="C34" s="217">
        <f t="shared" si="1"/>
        <v>21.68000005906628</v>
      </c>
      <c r="D34" s="217">
        <f t="shared" si="1"/>
        <v>21.589032203920425</v>
      </c>
      <c r="E34" s="217">
        <f t="shared" si="1"/>
        <v>21.51193544941564</v>
      </c>
      <c r="F34" s="217">
        <f t="shared" si="1"/>
        <v>21.447742092993952</v>
      </c>
      <c r="G34" s="217">
        <f t="shared" si="1"/>
        <v>21.842258022677512</v>
      </c>
      <c r="H34" s="217">
        <f t="shared" si="1"/>
        <v>22.841613031202748</v>
      </c>
      <c r="I34" s="217">
        <f t="shared" si="1"/>
        <v>24.197741908411825</v>
      </c>
      <c r="J34" s="217">
        <f t="shared" si="1"/>
        <v>25.129354846092962</v>
      </c>
      <c r="K34" s="217">
        <f t="shared" si="1"/>
        <v>25.639354828865297</v>
      </c>
      <c r="L34" s="217">
        <f t="shared" si="1"/>
        <v>26.097741957633726</v>
      </c>
      <c r="M34" s="217">
        <f t="shared" si="1"/>
        <v>26.324193462248772</v>
      </c>
      <c r="N34" s="217">
        <f t="shared" si="1"/>
        <v>26.285483944800593</v>
      </c>
      <c r="O34" s="217">
        <f t="shared" si="1"/>
        <v>25.97774197978358</v>
      </c>
      <c r="P34" s="217">
        <f t="shared" si="1"/>
        <v>25.567742070844098</v>
      </c>
      <c r="Q34" s="217">
        <f t="shared" si="1"/>
        <v>24.616128983036166</v>
      </c>
      <c r="R34" s="217">
        <f>AVERAGE(R3:R33)</f>
        <v>24.001935528170677</v>
      </c>
      <c r="S34" s="217">
        <f aca="true" t="shared" si="2" ref="S34:Y34">AVERAGE(S3:S33)</f>
        <v>23.246774304297663</v>
      </c>
      <c r="T34" s="217">
        <f t="shared" si="2"/>
        <v>22.529999948317005</v>
      </c>
      <c r="U34" s="217">
        <f t="shared" si="2"/>
        <v>22.189032154698527</v>
      </c>
      <c r="V34" s="217">
        <f t="shared" si="2"/>
        <v>22.126451553836947</v>
      </c>
      <c r="W34" s="217">
        <f t="shared" si="2"/>
        <v>21.989354718116022</v>
      </c>
      <c r="X34" s="217">
        <f t="shared" si="2"/>
        <v>21.86161305827479</v>
      </c>
      <c r="Y34" s="217">
        <f t="shared" si="2"/>
        <v>21.78290324057302</v>
      </c>
      <c r="Z34" s="217">
        <f>AVERAGE(B3:Y33)</f>
        <v>23.428534953824936</v>
      </c>
      <c r="AA34" s="218">
        <f>(AVERAGE(最高))</f>
        <v>28.024193486859723</v>
      </c>
      <c r="AB34" s="219"/>
      <c r="AC34" s="220"/>
      <c r="AD34" s="218">
        <f>(AVERAGE(最低))</f>
        <v>20.520000273181545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9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26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9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32.65999984741211</v>
      </c>
      <c r="C46" s="3">
        <v>7</v>
      </c>
      <c r="D46" s="159" t="s">
        <v>23</v>
      </c>
      <c r="E46" s="197"/>
      <c r="F46" s="156"/>
      <c r="G46" s="157">
        <f>MIN(最低)</f>
        <v>17.040000915527344</v>
      </c>
      <c r="H46" s="3">
        <v>31</v>
      </c>
      <c r="I46" s="255" t="s">
        <v>379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2005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17.40999984741211</v>
      </c>
      <c r="C3" s="207">
        <v>18.420000076293945</v>
      </c>
      <c r="D3" s="207">
        <v>18.389999389648438</v>
      </c>
      <c r="E3" s="207">
        <v>18.049999237060547</v>
      </c>
      <c r="F3" s="207">
        <v>19.09000015258789</v>
      </c>
      <c r="G3" s="207">
        <v>19.56999969482422</v>
      </c>
      <c r="H3" s="207">
        <v>21.329999923706055</v>
      </c>
      <c r="I3" s="207">
        <v>23.959999084472656</v>
      </c>
      <c r="J3" s="207">
        <v>25.719999313354492</v>
      </c>
      <c r="K3" s="207">
        <v>26.010000228881836</v>
      </c>
      <c r="L3" s="207">
        <v>25.100000381469727</v>
      </c>
      <c r="M3" s="207">
        <v>25.440000534057617</v>
      </c>
      <c r="N3" s="207">
        <v>25.469999313354492</v>
      </c>
      <c r="O3" s="207">
        <v>25.700000762939453</v>
      </c>
      <c r="P3" s="207">
        <v>25.469999313354492</v>
      </c>
      <c r="Q3" s="207">
        <v>23</v>
      </c>
      <c r="R3" s="207">
        <v>21.690000534057617</v>
      </c>
      <c r="S3" s="207">
        <v>20.510000228881836</v>
      </c>
      <c r="T3" s="207">
        <v>19.190000534057617</v>
      </c>
      <c r="U3" s="207">
        <v>18.56999969482422</v>
      </c>
      <c r="V3" s="207">
        <v>18.219999313354492</v>
      </c>
      <c r="W3" s="207">
        <v>17.8799991607666</v>
      </c>
      <c r="X3" s="207">
        <v>17.780000686645508</v>
      </c>
      <c r="Y3" s="207">
        <v>18.540000915527344</v>
      </c>
      <c r="Z3" s="214">
        <f aca="true" t="shared" si="0" ref="Z3:Z32">AVERAGE(B3:Y3)</f>
        <v>21.271249930063885</v>
      </c>
      <c r="AA3" s="151">
        <v>26.559999465942383</v>
      </c>
      <c r="AB3" s="152" t="s">
        <v>252</v>
      </c>
      <c r="AC3" s="2">
        <v>1</v>
      </c>
      <c r="AD3" s="151">
        <v>17.219999313354492</v>
      </c>
      <c r="AE3" s="253" t="s">
        <v>380</v>
      </c>
      <c r="AF3" s="1"/>
    </row>
    <row r="4" spans="1:32" ht="11.25" customHeight="1">
      <c r="A4" s="215">
        <v>2</v>
      </c>
      <c r="B4" s="207">
        <v>20.6299991607666</v>
      </c>
      <c r="C4" s="207">
        <v>20.790000915527344</v>
      </c>
      <c r="D4" s="207">
        <v>21.09000015258789</v>
      </c>
      <c r="E4" s="207">
        <v>21.43000030517578</v>
      </c>
      <c r="F4" s="207">
        <v>21.649999618530273</v>
      </c>
      <c r="G4" s="207">
        <v>21.739999771118164</v>
      </c>
      <c r="H4" s="207">
        <v>23.43000030517578</v>
      </c>
      <c r="I4" s="207">
        <v>25.850000381469727</v>
      </c>
      <c r="J4" s="207">
        <v>27.68000030517578</v>
      </c>
      <c r="K4" s="207">
        <v>29.760000228881836</v>
      </c>
      <c r="L4" s="207">
        <v>30.350000381469727</v>
      </c>
      <c r="M4" s="207">
        <v>31.100000381469727</v>
      </c>
      <c r="N4" s="207">
        <v>30.350000381469727</v>
      </c>
      <c r="O4" s="207">
        <v>29.59000015258789</v>
      </c>
      <c r="P4" s="207">
        <v>28.190000534057617</v>
      </c>
      <c r="Q4" s="207">
        <v>26.56999969482422</v>
      </c>
      <c r="R4" s="207">
        <v>24.950000762939453</v>
      </c>
      <c r="S4" s="208">
        <v>23.329999923706055</v>
      </c>
      <c r="T4" s="207">
        <v>22.360000610351562</v>
      </c>
      <c r="U4" s="207">
        <v>22.469999313354492</v>
      </c>
      <c r="V4" s="207">
        <v>22.149999618530273</v>
      </c>
      <c r="W4" s="207">
        <v>21.799999237060547</v>
      </c>
      <c r="X4" s="207">
        <v>22.850000381469727</v>
      </c>
      <c r="Y4" s="207">
        <v>22.100000381469727</v>
      </c>
      <c r="Z4" s="214">
        <f t="shared" si="0"/>
        <v>24.675416787465412</v>
      </c>
      <c r="AA4" s="151">
        <v>31.479999542236328</v>
      </c>
      <c r="AB4" s="152" t="s">
        <v>328</v>
      </c>
      <c r="AC4" s="2">
        <v>2</v>
      </c>
      <c r="AD4" s="151">
        <v>18.5</v>
      </c>
      <c r="AE4" s="253" t="s">
        <v>326</v>
      </c>
      <c r="AF4" s="1"/>
    </row>
    <row r="5" spans="1:32" ht="11.25" customHeight="1">
      <c r="A5" s="215">
        <v>3</v>
      </c>
      <c r="B5" s="207">
        <v>22.729999542236328</v>
      </c>
      <c r="C5" s="207">
        <v>22.450000762939453</v>
      </c>
      <c r="D5" s="207">
        <v>22.389999389648438</v>
      </c>
      <c r="E5" s="207">
        <v>21.469999313354492</v>
      </c>
      <c r="F5" s="207">
        <v>21.190000534057617</v>
      </c>
      <c r="G5" s="207">
        <v>22.049999237060547</v>
      </c>
      <c r="H5" s="207">
        <v>24.059999465942383</v>
      </c>
      <c r="I5" s="207">
        <v>26.34000015258789</v>
      </c>
      <c r="J5" s="207">
        <v>28.059999465942383</v>
      </c>
      <c r="K5" s="207">
        <v>28.59000015258789</v>
      </c>
      <c r="L5" s="207">
        <v>29.889999389648438</v>
      </c>
      <c r="M5" s="207">
        <v>29.100000381469727</v>
      </c>
      <c r="N5" s="207">
        <v>28.299999237060547</v>
      </c>
      <c r="O5" s="207">
        <v>28.1299991607666</v>
      </c>
      <c r="P5" s="207">
        <v>27.170000076293945</v>
      </c>
      <c r="Q5" s="207">
        <v>25.959999084472656</v>
      </c>
      <c r="R5" s="207">
        <v>24.690000534057617</v>
      </c>
      <c r="S5" s="207">
        <v>23.649999618530273</v>
      </c>
      <c r="T5" s="207">
        <v>23.1200008392334</v>
      </c>
      <c r="U5" s="207">
        <v>22.649999618530273</v>
      </c>
      <c r="V5" s="207">
        <v>22.530000686645508</v>
      </c>
      <c r="W5" s="207">
        <v>22.260000228881836</v>
      </c>
      <c r="X5" s="207">
        <v>22.290000915527344</v>
      </c>
      <c r="Y5" s="207">
        <v>22.190000534057617</v>
      </c>
      <c r="Z5" s="214">
        <f t="shared" si="0"/>
        <v>24.635833263397217</v>
      </c>
      <c r="AA5" s="151">
        <v>30.610000610351562</v>
      </c>
      <c r="AB5" s="152" t="s">
        <v>381</v>
      </c>
      <c r="AC5" s="2">
        <v>3</v>
      </c>
      <c r="AD5" s="151">
        <v>20.940000534057617</v>
      </c>
      <c r="AE5" s="253" t="s">
        <v>258</v>
      </c>
      <c r="AF5" s="1"/>
    </row>
    <row r="6" spans="1:32" ht="11.25" customHeight="1">
      <c r="A6" s="215">
        <v>4</v>
      </c>
      <c r="B6" s="207">
        <v>21.559999465942383</v>
      </c>
      <c r="C6" s="207">
        <v>21.020000457763672</v>
      </c>
      <c r="D6" s="207">
        <v>20.329999923706055</v>
      </c>
      <c r="E6" s="207">
        <v>20.6299991607666</v>
      </c>
      <c r="F6" s="207">
        <v>20.579999923706055</v>
      </c>
      <c r="G6" s="207">
        <v>21.110000610351562</v>
      </c>
      <c r="H6" s="207">
        <v>22.030000686645508</v>
      </c>
      <c r="I6" s="207">
        <v>23.06999969482422</v>
      </c>
      <c r="J6" s="207">
        <v>24.260000228881836</v>
      </c>
      <c r="K6" s="207">
        <v>24.049999237060547</v>
      </c>
      <c r="L6" s="207">
        <v>23.969999313354492</v>
      </c>
      <c r="M6" s="207">
        <v>24.5</v>
      </c>
      <c r="N6" s="207">
        <v>24.010000228881836</v>
      </c>
      <c r="O6" s="207">
        <v>23.450000762939453</v>
      </c>
      <c r="P6" s="207">
        <v>22.770000457763672</v>
      </c>
      <c r="Q6" s="207">
        <v>22.15999984741211</v>
      </c>
      <c r="R6" s="207">
        <v>21.799999237060547</v>
      </c>
      <c r="S6" s="207">
        <v>21.100000381469727</v>
      </c>
      <c r="T6" s="207">
        <v>20.649999618530273</v>
      </c>
      <c r="U6" s="207">
        <v>20.5</v>
      </c>
      <c r="V6" s="207">
        <v>20.549999237060547</v>
      </c>
      <c r="W6" s="207">
        <v>20.469999313354492</v>
      </c>
      <c r="X6" s="207">
        <v>20.649999618530273</v>
      </c>
      <c r="Y6" s="207">
        <v>21.280000686645508</v>
      </c>
      <c r="Z6" s="214">
        <f t="shared" si="0"/>
        <v>21.93749992052714</v>
      </c>
      <c r="AA6" s="151">
        <v>25.040000915527344</v>
      </c>
      <c r="AB6" s="152" t="s">
        <v>382</v>
      </c>
      <c r="AC6" s="2">
        <v>4</v>
      </c>
      <c r="AD6" s="151">
        <v>20.049999237060547</v>
      </c>
      <c r="AE6" s="253" t="s">
        <v>383</v>
      </c>
      <c r="AF6" s="1"/>
    </row>
    <row r="7" spans="1:32" ht="11.25" customHeight="1">
      <c r="A7" s="215">
        <v>5</v>
      </c>
      <c r="B7" s="207">
        <v>21.149999618530273</v>
      </c>
      <c r="C7" s="207">
        <v>21.15999984741211</v>
      </c>
      <c r="D7" s="207">
        <v>21.1200008392334</v>
      </c>
      <c r="E7" s="207">
        <v>20.920000076293945</v>
      </c>
      <c r="F7" s="207">
        <v>20.899999618530273</v>
      </c>
      <c r="G7" s="207">
        <v>20.549999237060547</v>
      </c>
      <c r="H7" s="207">
        <v>20.81999969482422</v>
      </c>
      <c r="I7" s="207">
        <v>21.420000076293945</v>
      </c>
      <c r="J7" s="207">
        <v>21.040000915527344</v>
      </c>
      <c r="K7" s="207">
        <v>22.600000381469727</v>
      </c>
      <c r="L7" s="207">
        <v>22.40999984741211</v>
      </c>
      <c r="M7" s="207">
        <v>22</v>
      </c>
      <c r="N7" s="207">
        <v>21.3799991607666</v>
      </c>
      <c r="O7" s="207">
        <v>21.209999084472656</v>
      </c>
      <c r="P7" s="207">
        <v>21.110000610351562</v>
      </c>
      <c r="Q7" s="207">
        <v>20.65999984741211</v>
      </c>
      <c r="R7" s="207">
        <v>20.469999313354492</v>
      </c>
      <c r="S7" s="207">
        <v>19.969999313354492</v>
      </c>
      <c r="T7" s="207">
        <v>19.93000030517578</v>
      </c>
      <c r="U7" s="207">
        <v>19.93000030517578</v>
      </c>
      <c r="V7" s="207">
        <v>20.06999969482422</v>
      </c>
      <c r="W7" s="207">
        <v>19.989999771118164</v>
      </c>
      <c r="X7" s="207">
        <v>19.899999618530273</v>
      </c>
      <c r="Y7" s="207">
        <v>19.920000076293945</v>
      </c>
      <c r="Z7" s="214">
        <f t="shared" si="0"/>
        <v>20.859583218892414</v>
      </c>
      <c r="AA7" s="151">
        <v>23.229999542236328</v>
      </c>
      <c r="AB7" s="152" t="s">
        <v>384</v>
      </c>
      <c r="AC7" s="2">
        <v>5</v>
      </c>
      <c r="AD7" s="151">
        <v>19.760000228881836</v>
      </c>
      <c r="AE7" s="253" t="s">
        <v>385</v>
      </c>
      <c r="AF7" s="1"/>
    </row>
    <row r="8" spans="1:32" ht="11.25" customHeight="1">
      <c r="A8" s="215">
        <v>6</v>
      </c>
      <c r="B8" s="207">
        <v>20.18000030517578</v>
      </c>
      <c r="C8" s="207">
        <v>20.229999542236328</v>
      </c>
      <c r="D8" s="207">
        <v>20.209999084472656</v>
      </c>
      <c r="E8" s="207">
        <v>20.229999542236328</v>
      </c>
      <c r="F8" s="207">
        <v>20.299999237060547</v>
      </c>
      <c r="G8" s="207">
        <v>20.389999389648438</v>
      </c>
      <c r="H8" s="207">
        <v>20.520000457763672</v>
      </c>
      <c r="I8" s="207">
        <v>20.719999313354492</v>
      </c>
      <c r="J8" s="207">
        <v>21.020000457763672</v>
      </c>
      <c r="K8" s="207">
        <v>21.290000915527344</v>
      </c>
      <c r="L8" s="207">
        <v>21.81999969482422</v>
      </c>
      <c r="M8" s="207">
        <v>21.860000610351562</v>
      </c>
      <c r="N8" s="207">
        <v>22.15999984741211</v>
      </c>
      <c r="O8" s="207">
        <v>22.040000915527344</v>
      </c>
      <c r="P8" s="207">
        <v>22.049999237060547</v>
      </c>
      <c r="Q8" s="207">
        <v>22.260000228881836</v>
      </c>
      <c r="R8" s="207">
        <v>22.229999542236328</v>
      </c>
      <c r="S8" s="207">
        <v>22.170000076293945</v>
      </c>
      <c r="T8" s="207">
        <v>22.170000076293945</v>
      </c>
      <c r="U8" s="207">
        <v>23.020000457763672</v>
      </c>
      <c r="V8" s="207">
        <v>22.950000762939453</v>
      </c>
      <c r="W8" s="207">
        <v>22.850000381469727</v>
      </c>
      <c r="X8" s="207">
        <v>23.34000015258789</v>
      </c>
      <c r="Y8" s="207">
        <v>23.56999969482422</v>
      </c>
      <c r="Z8" s="214">
        <f t="shared" si="0"/>
        <v>21.64916666348775</v>
      </c>
      <c r="AA8" s="151">
        <v>23.6299991607666</v>
      </c>
      <c r="AB8" s="152" t="s">
        <v>247</v>
      </c>
      <c r="AC8" s="2">
        <v>6</v>
      </c>
      <c r="AD8" s="151">
        <v>19.8700008392334</v>
      </c>
      <c r="AE8" s="253" t="s">
        <v>87</v>
      </c>
      <c r="AF8" s="1"/>
    </row>
    <row r="9" spans="1:32" ht="11.25" customHeight="1">
      <c r="A9" s="215">
        <v>7</v>
      </c>
      <c r="B9" s="207">
        <v>23.6200008392334</v>
      </c>
      <c r="C9" s="207">
        <v>23.489999771118164</v>
      </c>
      <c r="D9" s="207">
        <v>23.270000457763672</v>
      </c>
      <c r="E9" s="207">
        <v>23.479999542236328</v>
      </c>
      <c r="F9" s="207">
        <v>23.600000381469727</v>
      </c>
      <c r="G9" s="207">
        <v>23.6200008392334</v>
      </c>
      <c r="H9" s="207">
        <v>23.600000381469727</v>
      </c>
      <c r="I9" s="207">
        <v>23.530000686645508</v>
      </c>
      <c r="J9" s="207">
        <v>23.760000228881836</v>
      </c>
      <c r="K9" s="207">
        <v>24.149999618530273</v>
      </c>
      <c r="L9" s="207">
        <v>24.56999969482422</v>
      </c>
      <c r="M9" s="207">
        <v>24.43000030517578</v>
      </c>
      <c r="N9" s="207">
        <v>24.899999618530273</v>
      </c>
      <c r="O9" s="207">
        <v>24.889999389648438</v>
      </c>
      <c r="P9" s="207">
        <v>24.75</v>
      </c>
      <c r="Q9" s="207">
        <v>25.020000457763672</v>
      </c>
      <c r="R9" s="207">
        <v>24.389999389648438</v>
      </c>
      <c r="S9" s="207">
        <v>24.049999237060547</v>
      </c>
      <c r="T9" s="207">
        <v>23.950000762939453</v>
      </c>
      <c r="U9" s="207">
        <v>23.889999389648438</v>
      </c>
      <c r="V9" s="207">
        <v>23.700000762939453</v>
      </c>
      <c r="W9" s="207">
        <v>23.56999969482422</v>
      </c>
      <c r="X9" s="207">
        <v>23.510000228881836</v>
      </c>
      <c r="Y9" s="207">
        <v>23.510000228881836</v>
      </c>
      <c r="Z9" s="214">
        <f t="shared" si="0"/>
        <v>23.96875007947286</v>
      </c>
      <c r="AA9" s="151">
        <v>25.469999313354492</v>
      </c>
      <c r="AB9" s="152" t="s">
        <v>386</v>
      </c>
      <c r="AC9" s="2">
        <v>7</v>
      </c>
      <c r="AD9" s="151">
        <v>23.15999984741211</v>
      </c>
      <c r="AE9" s="253" t="s">
        <v>387</v>
      </c>
      <c r="AF9" s="1"/>
    </row>
    <row r="10" spans="1:32" ht="11.25" customHeight="1">
      <c r="A10" s="215">
        <v>8</v>
      </c>
      <c r="B10" s="207">
        <v>23.440000534057617</v>
      </c>
      <c r="C10" s="207">
        <v>23.43000030517578</v>
      </c>
      <c r="D10" s="207">
        <v>23.299999237060547</v>
      </c>
      <c r="E10" s="207">
        <v>23.170000076293945</v>
      </c>
      <c r="F10" s="207">
        <v>22.8799991607666</v>
      </c>
      <c r="G10" s="207">
        <v>23.239999771118164</v>
      </c>
      <c r="H10" s="207">
        <v>24.079999923706055</v>
      </c>
      <c r="I10" s="207">
        <v>26.079999923706055</v>
      </c>
      <c r="J10" s="207">
        <v>28.1200008392334</v>
      </c>
      <c r="K10" s="207">
        <v>29.93000030517578</v>
      </c>
      <c r="L10" s="207">
        <v>29.8700008392334</v>
      </c>
      <c r="M10" s="207">
        <v>28.34000015258789</v>
      </c>
      <c r="N10" s="207">
        <v>26.399999618530273</v>
      </c>
      <c r="O10" s="207">
        <v>26.309999465942383</v>
      </c>
      <c r="P10" s="207">
        <v>26.510000228881836</v>
      </c>
      <c r="Q10" s="207">
        <v>24.690000534057617</v>
      </c>
      <c r="R10" s="207">
        <v>24.59000015258789</v>
      </c>
      <c r="S10" s="207">
        <v>23.299999237060547</v>
      </c>
      <c r="T10" s="207">
        <v>21.760000228881836</v>
      </c>
      <c r="U10" s="207">
        <v>20.850000381469727</v>
      </c>
      <c r="V10" s="207">
        <v>20.899999618530273</v>
      </c>
      <c r="W10" s="207">
        <v>21.059999465942383</v>
      </c>
      <c r="X10" s="207">
        <v>20.649999618530273</v>
      </c>
      <c r="Y10" s="207">
        <v>20.100000381469727</v>
      </c>
      <c r="Z10" s="214">
        <f t="shared" si="0"/>
        <v>24.291666666666668</v>
      </c>
      <c r="AA10" s="151">
        <v>31.25</v>
      </c>
      <c r="AB10" s="152" t="s">
        <v>388</v>
      </c>
      <c r="AC10" s="2">
        <v>8</v>
      </c>
      <c r="AD10" s="151">
        <v>19.690000534057617</v>
      </c>
      <c r="AE10" s="253" t="s">
        <v>389</v>
      </c>
      <c r="AF10" s="1"/>
    </row>
    <row r="11" spans="1:32" ht="11.25" customHeight="1">
      <c r="A11" s="215">
        <v>9</v>
      </c>
      <c r="B11" s="207">
        <v>19.6200008392334</v>
      </c>
      <c r="C11" s="207">
        <v>18.799999237060547</v>
      </c>
      <c r="D11" s="207">
        <v>18.780000686645508</v>
      </c>
      <c r="E11" s="207">
        <v>19.670000076293945</v>
      </c>
      <c r="F11" s="207">
        <v>19.979999542236328</v>
      </c>
      <c r="G11" s="207">
        <v>19.950000762939453</v>
      </c>
      <c r="H11" s="207">
        <v>19.959999084472656</v>
      </c>
      <c r="I11" s="207">
        <v>20.729999542236328</v>
      </c>
      <c r="J11" s="207">
        <v>21.06999969482422</v>
      </c>
      <c r="K11" s="207">
        <v>20.889999389648438</v>
      </c>
      <c r="L11" s="207">
        <v>22.440000534057617</v>
      </c>
      <c r="M11" s="207">
        <v>22.239999771118164</v>
      </c>
      <c r="N11" s="207">
        <v>21.809999465942383</v>
      </c>
      <c r="O11" s="207">
        <v>21.559999465942383</v>
      </c>
      <c r="P11" s="207">
        <v>21.219999313354492</v>
      </c>
      <c r="Q11" s="207">
        <v>21.43000030517578</v>
      </c>
      <c r="R11" s="207">
        <v>20.84000015258789</v>
      </c>
      <c r="S11" s="207">
        <v>19.489999771118164</v>
      </c>
      <c r="T11" s="207">
        <v>18.65999984741211</v>
      </c>
      <c r="U11" s="207">
        <v>18.649999618530273</v>
      </c>
      <c r="V11" s="207">
        <v>18.670000076293945</v>
      </c>
      <c r="W11" s="207">
        <v>18.510000228881836</v>
      </c>
      <c r="X11" s="207">
        <v>18.3799991607666</v>
      </c>
      <c r="Y11" s="207">
        <v>18.1200008392334</v>
      </c>
      <c r="Z11" s="214">
        <f t="shared" si="0"/>
        <v>20.061249891916912</v>
      </c>
      <c r="AA11" s="151">
        <v>22.739999771118164</v>
      </c>
      <c r="AB11" s="152" t="s">
        <v>390</v>
      </c>
      <c r="AC11" s="2">
        <v>9</v>
      </c>
      <c r="AD11" s="151">
        <v>18.030000686645508</v>
      </c>
      <c r="AE11" s="253" t="s">
        <v>360</v>
      </c>
      <c r="AF11" s="1"/>
    </row>
    <row r="12" spans="1:32" ht="11.25" customHeight="1">
      <c r="A12" s="223">
        <v>10</v>
      </c>
      <c r="B12" s="209">
        <v>18.170000076293945</v>
      </c>
      <c r="C12" s="209">
        <v>18.489999771118164</v>
      </c>
      <c r="D12" s="209">
        <v>18.959999084472656</v>
      </c>
      <c r="E12" s="209">
        <v>19.790000915527344</v>
      </c>
      <c r="F12" s="209">
        <v>19.719999313354492</v>
      </c>
      <c r="G12" s="209">
        <v>20.479999542236328</v>
      </c>
      <c r="H12" s="209">
        <v>21.459999084472656</v>
      </c>
      <c r="I12" s="209">
        <v>22.610000610351562</v>
      </c>
      <c r="J12" s="209">
        <v>25.389999389648438</v>
      </c>
      <c r="K12" s="209">
        <v>25.280000686645508</v>
      </c>
      <c r="L12" s="209">
        <v>25.329999923706055</v>
      </c>
      <c r="M12" s="209">
        <v>26.079999923706055</v>
      </c>
      <c r="N12" s="209">
        <v>26.350000381469727</v>
      </c>
      <c r="O12" s="209">
        <v>26.520000457763672</v>
      </c>
      <c r="P12" s="209">
        <v>26.1200008392334</v>
      </c>
      <c r="Q12" s="209">
        <v>24.889999389648438</v>
      </c>
      <c r="R12" s="209">
        <v>24.18000030517578</v>
      </c>
      <c r="S12" s="209">
        <v>23.110000610351562</v>
      </c>
      <c r="T12" s="209">
        <v>22.489999771118164</v>
      </c>
      <c r="U12" s="209">
        <v>22.1200008392334</v>
      </c>
      <c r="V12" s="209">
        <v>22.420000076293945</v>
      </c>
      <c r="W12" s="209">
        <v>22.229999542236328</v>
      </c>
      <c r="X12" s="209">
        <v>22.850000381469727</v>
      </c>
      <c r="Y12" s="209">
        <v>22.489999771118164</v>
      </c>
      <c r="Z12" s="224">
        <f t="shared" si="0"/>
        <v>22.81375002861023</v>
      </c>
      <c r="AA12" s="157">
        <v>27.200000762939453</v>
      </c>
      <c r="AB12" s="210" t="s">
        <v>302</v>
      </c>
      <c r="AC12" s="211">
        <v>10</v>
      </c>
      <c r="AD12" s="157">
        <v>17.989999771118164</v>
      </c>
      <c r="AE12" s="254" t="s">
        <v>391</v>
      </c>
      <c r="AF12" s="1"/>
    </row>
    <row r="13" spans="1:32" ht="11.25" customHeight="1">
      <c r="A13" s="215">
        <v>11</v>
      </c>
      <c r="B13" s="207">
        <v>21.639999389648438</v>
      </c>
      <c r="C13" s="207">
        <v>22.739999771118164</v>
      </c>
      <c r="D13" s="207">
        <v>22.510000228881836</v>
      </c>
      <c r="E13" s="207">
        <v>22.040000915527344</v>
      </c>
      <c r="F13" s="207">
        <v>21.450000762939453</v>
      </c>
      <c r="G13" s="207">
        <v>21.8700008392334</v>
      </c>
      <c r="H13" s="207">
        <v>24.15999984741211</v>
      </c>
      <c r="I13" s="207">
        <v>26.6299991607666</v>
      </c>
      <c r="J13" s="207">
        <v>26.540000915527344</v>
      </c>
      <c r="K13" s="207">
        <v>26.84000015258789</v>
      </c>
      <c r="L13" s="207">
        <v>27.790000915527344</v>
      </c>
      <c r="M13" s="207">
        <v>27.81999969482422</v>
      </c>
      <c r="N13" s="207">
        <v>25.25</v>
      </c>
      <c r="O13" s="207">
        <v>20.93000030517578</v>
      </c>
      <c r="P13" s="207">
        <v>20.850000381469727</v>
      </c>
      <c r="Q13" s="207">
        <v>21.15999984741211</v>
      </c>
      <c r="R13" s="207">
        <v>21.049999237060547</v>
      </c>
      <c r="S13" s="207">
        <v>20.540000915527344</v>
      </c>
      <c r="T13" s="207">
        <v>21.309999465942383</v>
      </c>
      <c r="U13" s="207">
        <v>20.920000076293945</v>
      </c>
      <c r="V13" s="207">
        <v>20.719999313354492</v>
      </c>
      <c r="W13" s="207">
        <v>20.489999771118164</v>
      </c>
      <c r="X13" s="207">
        <v>20.079999923706055</v>
      </c>
      <c r="Y13" s="207">
        <v>20.610000610351562</v>
      </c>
      <c r="Z13" s="214">
        <f t="shared" si="0"/>
        <v>22.74750010172526</v>
      </c>
      <c r="AA13" s="151">
        <v>28.729999542236328</v>
      </c>
      <c r="AB13" s="152" t="s">
        <v>88</v>
      </c>
      <c r="AC13" s="2">
        <v>11</v>
      </c>
      <c r="AD13" s="151">
        <v>20.010000228881836</v>
      </c>
      <c r="AE13" s="253" t="s">
        <v>392</v>
      </c>
      <c r="AF13" s="1"/>
    </row>
    <row r="14" spans="1:32" ht="11.25" customHeight="1">
      <c r="A14" s="215">
        <v>12</v>
      </c>
      <c r="B14" s="207">
        <v>19.579999923706055</v>
      </c>
      <c r="C14" s="207">
        <v>18.950000762939453</v>
      </c>
      <c r="D14" s="207">
        <v>18.6299991607666</v>
      </c>
      <c r="E14" s="207">
        <v>18.209999084472656</v>
      </c>
      <c r="F14" s="207">
        <v>18.049999237060547</v>
      </c>
      <c r="G14" s="207">
        <v>18.18000030517578</v>
      </c>
      <c r="H14" s="207">
        <v>20.1200008392334</v>
      </c>
      <c r="I14" s="207">
        <v>22.31999969482422</v>
      </c>
      <c r="J14" s="207">
        <v>25.18000030517578</v>
      </c>
      <c r="K14" s="207">
        <v>25.989999771118164</v>
      </c>
      <c r="L14" s="207">
        <v>26.110000610351562</v>
      </c>
      <c r="M14" s="207">
        <v>26.43000030517578</v>
      </c>
      <c r="N14" s="207">
        <v>26.56999969482422</v>
      </c>
      <c r="O14" s="207">
        <v>27.139999389648438</v>
      </c>
      <c r="P14" s="207">
        <v>25.649999618530273</v>
      </c>
      <c r="Q14" s="207">
        <v>23.030000686645508</v>
      </c>
      <c r="R14" s="207">
        <v>21.799999237060547</v>
      </c>
      <c r="S14" s="207">
        <v>20.149999618530273</v>
      </c>
      <c r="T14" s="207">
        <v>20.34000015258789</v>
      </c>
      <c r="U14" s="207">
        <v>20.43000030517578</v>
      </c>
      <c r="V14" s="207">
        <v>21.719999313354492</v>
      </c>
      <c r="W14" s="207">
        <v>21.690000534057617</v>
      </c>
      <c r="X14" s="207">
        <v>22.18000030517578</v>
      </c>
      <c r="Y14" s="207">
        <v>22.190000534057617</v>
      </c>
      <c r="Z14" s="214">
        <f t="shared" si="0"/>
        <v>22.109999974568684</v>
      </c>
      <c r="AA14" s="151">
        <v>27.280000686645508</v>
      </c>
      <c r="AB14" s="152" t="s">
        <v>393</v>
      </c>
      <c r="AC14" s="2">
        <v>12</v>
      </c>
      <c r="AD14" s="151">
        <v>17.93000030517578</v>
      </c>
      <c r="AE14" s="253" t="s">
        <v>394</v>
      </c>
      <c r="AF14" s="1"/>
    </row>
    <row r="15" spans="1:32" ht="11.25" customHeight="1">
      <c r="A15" s="215">
        <v>13</v>
      </c>
      <c r="B15" s="207">
        <v>22.450000762939453</v>
      </c>
      <c r="C15" s="207">
        <v>22.200000762939453</v>
      </c>
      <c r="D15" s="207">
        <v>21.860000610351562</v>
      </c>
      <c r="E15" s="207">
        <v>20.719999313354492</v>
      </c>
      <c r="F15" s="207">
        <v>20.3700008392334</v>
      </c>
      <c r="G15" s="207">
        <v>20.709999084472656</v>
      </c>
      <c r="H15" s="207">
        <v>22.90999984741211</v>
      </c>
      <c r="I15" s="207">
        <v>26.079999923706055</v>
      </c>
      <c r="J15" s="207">
        <v>28.579999923706055</v>
      </c>
      <c r="K15" s="207">
        <v>29.15999984741211</v>
      </c>
      <c r="L15" s="207">
        <v>28.75</v>
      </c>
      <c r="M15" s="207">
        <v>28.579999923706055</v>
      </c>
      <c r="N15" s="207">
        <v>28.520000457763672</v>
      </c>
      <c r="O15" s="207">
        <v>28.6200008392334</v>
      </c>
      <c r="P15" s="207">
        <v>25.610000610351562</v>
      </c>
      <c r="Q15" s="207">
        <v>25.770000457763672</v>
      </c>
      <c r="R15" s="207">
        <v>24.219999313354492</v>
      </c>
      <c r="S15" s="207">
        <v>22.399999618530273</v>
      </c>
      <c r="T15" s="207">
        <v>20.969999313354492</v>
      </c>
      <c r="U15" s="207">
        <v>20.079999923706055</v>
      </c>
      <c r="V15" s="207">
        <v>20.09000015258789</v>
      </c>
      <c r="W15" s="207">
        <v>20.420000076293945</v>
      </c>
      <c r="X15" s="207">
        <v>20.219999313354492</v>
      </c>
      <c r="Y15" s="207">
        <v>19.479999542236328</v>
      </c>
      <c r="Z15" s="214">
        <f t="shared" si="0"/>
        <v>23.698750019073486</v>
      </c>
      <c r="AA15" s="151">
        <v>29.56999969482422</v>
      </c>
      <c r="AB15" s="152" t="s">
        <v>395</v>
      </c>
      <c r="AC15" s="2">
        <v>13</v>
      </c>
      <c r="AD15" s="151">
        <v>19.270000457763672</v>
      </c>
      <c r="AE15" s="253" t="s">
        <v>158</v>
      </c>
      <c r="AF15" s="1"/>
    </row>
    <row r="16" spans="1:32" ht="11.25" customHeight="1">
      <c r="A16" s="215">
        <v>14</v>
      </c>
      <c r="B16" s="207">
        <v>20.739999771118164</v>
      </c>
      <c r="C16" s="207">
        <v>20.049999237060547</v>
      </c>
      <c r="D16" s="207">
        <v>19.59000015258789</v>
      </c>
      <c r="E16" s="207">
        <v>19.31999969482422</v>
      </c>
      <c r="F16" s="207">
        <v>18.829999923706055</v>
      </c>
      <c r="G16" s="207">
        <v>18.860000610351562</v>
      </c>
      <c r="H16" s="207">
        <v>20.84000015258789</v>
      </c>
      <c r="I16" s="207">
        <v>22.40999984741211</v>
      </c>
      <c r="J16" s="207">
        <v>22.65999984741211</v>
      </c>
      <c r="K16" s="207">
        <v>24.540000915527344</v>
      </c>
      <c r="L16" s="207">
        <v>26.6200008392334</v>
      </c>
      <c r="M16" s="207">
        <v>27.610000610351562</v>
      </c>
      <c r="N16" s="207">
        <v>28.469999313354492</v>
      </c>
      <c r="O16" s="207">
        <v>28.940000534057617</v>
      </c>
      <c r="P16" s="207">
        <v>27.1299991607666</v>
      </c>
      <c r="Q16" s="207">
        <v>25.860000610351562</v>
      </c>
      <c r="R16" s="207">
        <v>25.610000610351562</v>
      </c>
      <c r="S16" s="207">
        <v>24.940000534057617</v>
      </c>
      <c r="T16" s="207">
        <v>23.989999771118164</v>
      </c>
      <c r="U16" s="207">
        <v>23.920000076293945</v>
      </c>
      <c r="V16" s="207">
        <v>22.989999771118164</v>
      </c>
      <c r="W16" s="207">
        <v>22.700000762939453</v>
      </c>
      <c r="X16" s="207">
        <v>23.290000915527344</v>
      </c>
      <c r="Y16" s="207">
        <v>22.59000015258789</v>
      </c>
      <c r="Z16" s="214">
        <f t="shared" si="0"/>
        <v>23.43750015894572</v>
      </c>
      <c r="AA16" s="151">
        <v>29.8799991607666</v>
      </c>
      <c r="AB16" s="152" t="s">
        <v>117</v>
      </c>
      <c r="AC16" s="2">
        <v>14</v>
      </c>
      <c r="AD16" s="151">
        <v>18.489999771118164</v>
      </c>
      <c r="AE16" s="253" t="s">
        <v>41</v>
      </c>
      <c r="AF16" s="1"/>
    </row>
    <row r="17" spans="1:32" ht="11.25" customHeight="1">
      <c r="A17" s="215">
        <v>15</v>
      </c>
      <c r="B17" s="207">
        <v>21.969999313354492</v>
      </c>
      <c r="C17" s="207">
        <v>20.31999969482422</v>
      </c>
      <c r="D17" s="207">
        <v>19.200000762939453</v>
      </c>
      <c r="E17" s="207">
        <v>19.15999984741211</v>
      </c>
      <c r="F17" s="207">
        <v>19.709999084472656</v>
      </c>
      <c r="G17" s="207">
        <v>18.989999771118164</v>
      </c>
      <c r="H17" s="207">
        <v>19.06999969482422</v>
      </c>
      <c r="I17" s="207">
        <v>19.520000457763672</v>
      </c>
      <c r="J17" s="207">
        <v>18.850000381469727</v>
      </c>
      <c r="K17" s="207">
        <v>18.899999618530273</v>
      </c>
      <c r="L17" s="207">
        <v>17.969999313354492</v>
      </c>
      <c r="M17" s="207">
        <v>17.760000228881836</v>
      </c>
      <c r="N17" s="207">
        <v>17.260000228881836</v>
      </c>
      <c r="O17" s="207">
        <v>17.5</v>
      </c>
      <c r="P17" s="207">
        <v>17.540000915527344</v>
      </c>
      <c r="Q17" s="207">
        <v>17.65999984741211</v>
      </c>
      <c r="R17" s="207">
        <v>17.459999084472656</v>
      </c>
      <c r="S17" s="207">
        <v>17.290000915527344</v>
      </c>
      <c r="T17" s="207">
        <v>17.389999389648438</v>
      </c>
      <c r="U17" s="207">
        <v>17.3700008392334</v>
      </c>
      <c r="V17" s="207">
        <v>17.43000030517578</v>
      </c>
      <c r="W17" s="207">
        <v>17.43000030517578</v>
      </c>
      <c r="X17" s="207">
        <v>17.139999389648438</v>
      </c>
      <c r="Y17" s="207">
        <v>17.149999618530273</v>
      </c>
      <c r="Z17" s="214">
        <f t="shared" si="0"/>
        <v>18.334999958674114</v>
      </c>
      <c r="AA17" s="151">
        <v>22.670000076293945</v>
      </c>
      <c r="AB17" s="152" t="s">
        <v>377</v>
      </c>
      <c r="AC17" s="2">
        <v>15</v>
      </c>
      <c r="AD17" s="151">
        <v>16.940000534057617</v>
      </c>
      <c r="AE17" s="253" t="s">
        <v>396</v>
      </c>
      <c r="AF17" s="1"/>
    </row>
    <row r="18" spans="1:32" ht="11.25" customHeight="1">
      <c r="A18" s="215">
        <v>16</v>
      </c>
      <c r="B18" s="207">
        <v>15.8100004196167</v>
      </c>
      <c r="C18" s="207">
        <v>14.880000114440918</v>
      </c>
      <c r="D18" s="207">
        <v>14.84000015258789</v>
      </c>
      <c r="E18" s="207">
        <v>15.5600004196167</v>
      </c>
      <c r="F18" s="207">
        <v>15.020000457763672</v>
      </c>
      <c r="G18" s="207">
        <v>14.6899995803833</v>
      </c>
      <c r="H18" s="207">
        <v>17.219999313354492</v>
      </c>
      <c r="I18" s="207">
        <v>19.020000457763672</v>
      </c>
      <c r="J18" s="207">
        <v>20.700000762939453</v>
      </c>
      <c r="K18" s="207">
        <v>19.219999313354492</v>
      </c>
      <c r="L18" s="207">
        <v>20.649999618530273</v>
      </c>
      <c r="M18" s="207">
        <v>21.280000686645508</v>
      </c>
      <c r="N18" s="207">
        <v>20.649999618530273</v>
      </c>
      <c r="O18" s="207">
        <v>20.309999465942383</v>
      </c>
      <c r="P18" s="207">
        <v>19.989999771118164</v>
      </c>
      <c r="Q18" s="207">
        <v>18.84000015258789</v>
      </c>
      <c r="R18" s="207">
        <v>17.280000686645508</v>
      </c>
      <c r="S18" s="207">
        <v>16</v>
      </c>
      <c r="T18" s="207">
        <v>14.970000267028809</v>
      </c>
      <c r="U18" s="207">
        <v>14.640000343322754</v>
      </c>
      <c r="V18" s="207">
        <v>14.75</v>
      </c>
      <c r="W18" s="207">
        <v>13.859999656677246</v>
      </c>
      <c r="X18" s="207">
        <v>13.850000381469727</v>
      </c>
      <c r="Y18" s="207">
        <v>13.390000343322754</v>
      </c>
      <c r="Z18" s="214">
        <f t="shared" si="0"/>
        <v>16.975833415985107</v>
      </c>
      <c r="AA18" s="151">
        <v>22.020000457763672</v>
      </c>
      <c r="AB18" s="152" t="s">
        <v>82</v>
      </c>
      <c r="AC18" s="2">
        <v>16</v>
      </c>
      <c r="AD18" s="151">
        <v>13.319999694824219</v>
      </c>
      <c r="AE18" s="253" t="s">
        <v>172</v>
      </c>
      <c r="AF18" s="1"/>
    </row>
    <row r="19" spans="1:32" ht="11.25" customHeight="1">
      <c r="A19" s="215">
        <v>17</v>
      </c>
      <c r="B19" s="207">
        <v>13.25</v>
      </c>
      <c r="C19" s="207">
        <v>12.989999771118164</v>
      </c>
      <c r="D19" s="207">
        <v>13.180000305175781</v>
      </c>
      <c r="E19" s="207">
        <v>13.180000305175781</v>
      </c>
      <c r="F19" s="207">
        <v>13.0600004196167</v>
      </c>
      <c r="G19" s="207">
        <v>13.359999656677246</v>
      </c>
      <c r="H19" s="207">
        <v>16.09000015258789</v>
      </c>
      <c r="I19" s="207">
        <v>19.3799991607666</v>
      </c>
      <c r="J19" s="207">
        <v>20.559999465942383</v>
      </c>
      <c r="K19" s="207">
        <v>22.040000915527344</v>
      </c>
      <c r="L19" s="207">
        <v>22.540000915527344</v>
      </c>
      <c r="M19" s="207">
        <v>22.780000686645508</v>
      </c>
      <c r="N19" s="207">
        <v>22.209999084472656</v>
      </c>
      <c r="O19" s="207">
        <v>22.399999618530273</v>
      </c>
      <c r="P19" s="207">
        <v>21.6299991607666</v>
      </c>
      <c r="Q19" s="207">
        <v>20.3799991607666</v>
      </c>
      <c r="R19" s="207">
        <v>19.40999984741211</v>
      </c>
      <c r="S19" s="207">
        <v>17.65999984741211</v>
      </c>
      <c r="T19" s="207">
        <v>16.8799991607666</v>
      </c>
      <c r="U19" s="207">
        <v>16.6299991607666</v>
      </c>
      <c r="V19" s="207">
        <v>16.25</v>
      </c>
      <c r="W19" s="207">
        <v>15.930000305175781</v>
      </c>
      <c r="X19" s="207">
        <v>16.219999313354492</v>
      </c>
      <c r="Y19" s="207">
        <v>15.9399995803833</v>
      </c>
      <c r="Z19" s="214">
        <f t="shared" si="0"/>
        <v>17.664583166440327</v>
      </c>
      <c r="AA19" s="151">
        <v>23.649999618530273</v>
      </c>
      <c r="AB19" s="152" t="s">
        <v>397</v>
      </c>
      <c r="AC19" s="2">
        <v>17</v>
      </c>
      <c r="AD19" s="151">
        <v>12.880000114440918</v>
      </c>
      <c r="AE19" s="253" t="s">
        <v>398</v>
      </c>
      <c r="AF19" s="1"/>
    </row>
    <row r="20" spans="1:32" ht="11.25" customHeight="1">
      <c r="A20" s="215">
        <v>18</v>
      </c>
      <c r="B20" s="207">
        <v>16.1299991607666</v>
      </c>
      <c r="C20" s="207">
        <v>17.010000228881836</v>
      </c>
      <c r="D20" s="207">
        <v>16.940000534057617</v>
      </c>
      <c r="E20" s="207">
        <v>16.459999084472656</v>
      </c>
      <c r="F20" s="207">
        <v>16.6200008392334</v>
      </c>
      <c r="G20" s="207">
        <v>16.549999237060547</v>
      </c>
      <c r="H20" s="207">
        <v>19.18000030517578</v>
      </c>
      <c r="I20" s="207">
        <v>21.5</v>
      </c>
      <c r="J20" s="207">
        <v>24.700000762939453</v>
      </c>
      <c r="K20" s="207">
        <v>25.649999618530273</v>
      </c>
      <c r="L20" s="207">
        <v>27.020000457763672</v>
      </c>
      <c r="M20" s="207">
        <v>27.520000457763672</v>
      </c>
      <c r="N20" s="207">
        <v>27.479999542236328</v>
      </c>
      <c r="O20" s="207">
        <v>26.809999465942383</v>
      </c>
      <c r="P20" s="207">
        <v>23.93000030517578</v>
      </c>
      <c r="Q20" s="207">
        <v>23.690000534057617</v>
      </c>
      <c r="R20" s="207">
        <v>22.239999771118164</v>
      </c>
      <c r="S20" s="207">
        <v>20.889999389648438</v>
      </c>
      <c r="T20" s="207">
        <v>20.040000915527344</v>
      </c>
      <c r="U20" s="207">
        <v>19.81999969482422</v>
      </c>
      <c r="V20" s="207">
        <v>19.770000457763672</v>
      </c>
      <c r="W20" s="207">
        <v>19.670000076293945</v>
      </c>
      <c r="X20" s="207">
        <v>20.1299991607666</v>
      </c>
      <c r="Y20" s="207">
        <v>20.420000076293945</v>
      </c>
      <c r="Z20" s="214">
        <f t="shared" si="0"/>
        <v>21.25708333651225</v>
      </c>
      <c r="AA20" s="151">
        <v>28.450000762939453</v>
      </c>
      <c r="AB20" s="152" t="s">
        <v>60</v>
      </c>
      <c r="AC20" s="2">
        <v>18</v>
      </c>
      <c r="AD20" s="151">
        <v>15.850000381469727</v>
      </c>
      <c r="AE20" s="253" t="s">
        <v>399</v>
      </c>
      <c r="AF20" s="1"/>
    </row>
    <row r="21" spans="1:32" ht="11.25" customHeight="1">
      <c r="A21" s="215">
        <v>19</v>
      </c>
      <c r="B21" s="207">
        <v>19.6299991607666</v>
      </c>
      <c r="C21" s="207">
        <v>20.280000686645508</v>
      </c>
      <c r="D21" s="207">
        <v>20.239999771118164</v>
      </c>
      <c r="E21" s="207">
        <v>19.59000015258789</v>
      </c>
      <c r="F21" s="207">
        <v>19.43000030517578</v>
      </c>
      <c r="G21" s="207">
        <v>20.059999465942383</v>
      </c>
      <c r="H21" s="207">
        <v>21.8700008392334</v>
      </c>
      <c r="I21" s="207">
        <v>24</v>
      </c>
      <c r="J21" s="207">
        <v>25.739999771118164</v>
      </c>
      <c r="K21" s="207">
        <v>27.1299991607666</v>
      </c>
      <c r="L21" s="207">
        <v>27.959999084472656</v>
      </c>
      <c r="M21" s="207">
        <v>28.510000228881836</v>
      </c>
      <c r="N21" s="207">
        <v>28.40999984741211</v>
      </c>
      <c r="O21" s="207">
        <v>27.739999771118164</v>
      </c>
      <c r="P21" s="207">
        <v>25.6200008392334</v>
      </c>
      <c r="Q21" s="207">
        <v>24.670000076293945</v>
      </c>
      <c r="R21" s="207">
        <v>23.1200008392334</v>
      </c>
      <c r="S21" s="207">
        <v>21.229999542236328</v>
      </c>
      <c r="T21" s="207">
        <v>20.770000457763672</v>
      </c>
      <c r="U21" s="207">
        <v>20.920000076293945</v>
      </c>
      <c r="V21" s="207">
        <v>21.200000762939453</v>
      </c>
      <c r="W21" s="207">
        <v>20.889999389648438</v>
      </c>
      <c r="X21" s="207">
        <v>21.079999923706055</v>
      </c>
      <c r="Y21" s="207">
        <v>21.440000534057617</v>
      </c>
      <c r="Z21" s="214">
        <f t="shared" si="0"/>
        <v>22.980416695276897</v>
      </c>
      <c r="AA21" s="151">
        <v>28.969999313354492</v>
      </c>
      <c r="AB21" s="152" t="s">
        <v>400</v>
      </c>
      <c r="AC21" s="2">
        <v>19</v>
      </c>
      <c r="AD21" s="151">
        <v>19.290000915527344</v>
      </c>
      <c r="AE21" s="253" t="s">
        <v>112</v>
      </c>
      <c r="AF21" s="1"/>
    </row>
    <row r="22" spans="1:32" ht="11.25" customHeight="1">
      <c r="A22" s="223">
        <v>20</v>
      </c>
      <c r="B22" s="209">
        <v>21.440000534057617</v>
      </c>
      <c r="C22" s="209">
        <v>21.549999237060547</v>
      </c>
      <c r="D22" s="209">
        <v>21.100000381469727</v>
      </c>
      <c r="E22" s="209">
        <v>20.889999389648438</v>
      </c>
      <c r="F22" s="209">
        <v>20.670000076293945</v>
      </c>
      <c r="G22" s="209">
        <v>20.540000915527344</v>
      </c>
      <c r="H22" s="209">
        <v>20.3700008392334</v>
      </c>
      <c r="I22" s="209">
        <v>20.059999465942383</v>
      </c>
      <c r="J22" s="209">
        <v>19.34000015258789</v>
      </c>
      <c r="K22" s="209">
        <v>19.59000015258789</v>
      </c>
      <c r="L22" s="209">
        <v>20.149999618530273</v>
      </c>
      <c r="M22" s="209">
        <v>20.43000030517578</v>
      </c>
      <c r="N22" s="209">
        <v>20.84000015258789</v>
      </c>
      <c r="O22" s="209">
        <v>20.8700008392334</v>
      </c>
      <c r="P22" s="209">
        <v>20.190000534057617</v>
      </c>
      <c r="Q22" s="209">
        <v>20.200000762939453</v>
      </c>
      <c r="R22" s="209">
        <v>19.93000030517578</v>
      </c>
      <c r="S22" s="209">
        <v>19.170000076293945</v>
      </c>
      <c r="T22" s="209">
        <v>18.809999465942383</v>
      </c>
      <c r="U22" s="209">
        <v>18.81999969482422</v>
      </c>
      <c r="V22" s="209">
        <v>18.440000534057617</v>
      </c>
      <c r="W22" s="209">
        <v>17.31999969482422</v>
      </c>
      <c r="X22" s="209">
        <v>17.280000686645508</v>
      </c>
      <c r="Y22" s="209">
        <v>16.209999084472656</v>
      </c>
      <c r="Z22" s="224">
        <f t="shared" si="0"/>
        <v>19.758750120798748</v>
      </c>
      <c r="AA22" s="157">
        <v>21.639999389648438</v>
      </c>
      <c r="AB22" s="210" t="s">
        <v>296</v>
      </c>
      <c r="AC22" s="211">
        <v>20</v>
      </c>
      <c r="AD22" s="157">
        <v>16.209999084472656</v>
      </c>
      <c r="AE22" s="254" t="s">
        <v>114</v>
      </c>
      <c r="AF22" s="1"/>
    </row>
    <row r="23" spans="1:32" ht="11.25" customHeight="1">
      <c r="A23" s="215">
        <v>21</v>
      </c>
      <c r="B23" s="207">
        <v>16.790000915527344</v>
      </c>
      <c r="C23" s="207">
        <v>17.489999771118164</v>
      </c>
      <c r="D23" s="207">
        <v>17.020000457763672</v>
      </c>
      <c r="E23" s="207">
        <v>16.8700008392334</v>
      </c>
      <c r="F23" s="207">
        <v>16.709999084472656</v>
      </c>
      <c r="G23" s="207">
        <v>16.059999465942383</v>
      </c>
      <c r="H23" s="207">
        <v>17.1200008392334</v>
      </c>
      <c r="I23" s="207">
        <v>19.010000228881836</v>
      </c>
      <c r="J23" s="207">
        <v>21.15999984741211</v>
      </c>
      <c r="K23" s="207">
        <v>21.020000457763672</v>
      </c>
      <c r="L23" s="207">
        <v>21.200000762939453</v>
      </c>
      <c r="M23" s="207">
        <v>20.5</v>
      </c>
      <c r="N23" s="207">
        <v>20.829999923706055</v>
      </c>
      <c r="O23" s="207">
        <v>20.329999923706055</v>
      </c>
      <c r="P23" s="207">
        <v>19.579999923706055</v>
      </c>
      <c r="Q23" s="207">
        <v>19.190000534057617</v>
      </c>
      <c r="R23" s="207">
        <v>18.8799991607666</v>
      </c>
      <c r="S23" s="207">
        <v>18.81999969482422</v>
      </c>
      <c r="T23" s="207">
        <v>18.81999969482422</v>
      </c>
      <c r="U23" s="207">
        <v>18.719999313354492</v>
      </c>
      <c r="V23" s="207">
        <v>18.670000076293945</v>
      </c>
      <c r="W23" s="207">
        <v>18.489999771118164</v>
      </c>
      <c r="X23" s="207">
        <v>18.270000457763672</v>
      </c>
      <c r="Y23" s="207">
        <v>18.389999389648438</v>
      </c>
      <c r="Z23" s="214">
        <f t="shared" si="0"/>
        <v>18.7475000222524</v>
      </c>
      <c r="AA23" s="151">
        <v>22.079999923706055</v>
      </c>
      <c r="AB23" s="152" t="s">
        <v>344</v>
      </c>
      <c r="AC23" s="2">
        <v>21</v>
      </c>
      <c r="AD23" s="151">
        <v>15.270000457763672</v>
      </c>
      <c r="AE23" s="253" t="s">
        <v>401</v>
      </c>
      <c r="AF23" s="1"/>
    </row>
    <row r="24" spans="1:32" ht="11.25" customHeight="1">
      <c r="A24" s="215">
        <v>22</v>
      </c>
      <c r="B24" s="207">
        <v>18.299999237060547</v>
      </c>
      <c r="C24" s="207">
        <v>18.350000381469727</v>
      </c>
      <c r="D24" s="207">
        <v>18.260000228881836</v>
      </c>
      <c r="E24" s="207">
        <v>18.399999618530273</v>
      </c>
      <c r="F24" s="207">
        <v>18.219999313354492</v>
      </c>
      <c r="G24" s="207">
        <v>18.1200008392334</v>
      </c>
      <c r="H24" s="207">
        <v>18.139999389648438</v>
      </c>
      <c r="I24" s="207">
        <v>18.969999313354492</v>
      </c>
      <c r="J24" s="207">
        <v>19.389999389648438</v>
      </c>
      <c r="K24" s="207">
        <v>20.010000228881836</v>
      </c>
      <c r="L24" s="207">
        <v>20.979999542236328</v>
      </c>
      <c r="M24" s="207">
        <v>20.81999969482422</v>
      </c>
      <c r="N24" s="207">
        <v>20.780000686645508</v>
      </c>
      <c r="O24" s="207">
        <v>20.049999237060547</v>
      </c>
      <c r="P24" s="207">
        <v>20.030000686645508</v>
      </c>
      <c r="Q24" s="207">
        <v>19.719999313354492</v>
      </c>
      <c r="R24" s="207">
        <v>18.899999618530273</v>
      </c>
      <c r="S24" s="207">
        <v>18.860000610351562</v>
      </c>
      <c r="T24" s="207">
        <v>18.649999618530273</v>
      </c>
      <c r="U24" s="207">
        <v>18.489999771118164</v>
      </c>
      <c r="V24" s="207">
        <v>18.68000030517578</v>
      </c>
      <c r="W24" s="207">
        <v>19.18000030517578</v>
      </c>
      <c r="X24" s="207">
        <v>19.690000534057617</v>
      </c>
      <c r="Y24" s="207">
        <v>19.59000015258789</v>
      </c>
      <c r="Z24" s="214">
        <f t="shared" si="0"/>
        <v>19.19083325068156</v>
      </c>
      <c r="AA24" s="151">
        <v>21.59000015258789</v>
      </c>
      <c r="AB24" s="152" t="s">
        <v>274</v>
      </c>
      <c r="AC24" s="2">
        <v>22</v>
      </c>
      <c r="AD24" s="151">
        <v>17.899999618530273</v>
      </c>
      <c r="AE24" s="253" t="s">
        <v>188</v>
      </c>
      <c r="AF24" s="1"/>
    </row>
    <row r="25" spans="1:32" ht="11.25" customHeight="1">
      <c r="A25" s="215">
        <v>23</v>
      </c>
      <c r="B25" s="207">
        <v>19.540000915527344</v>
      </c>
      <c r="C25" s="207">
        <v>19.34000015258789</v>
      </c>
      <c r="D25" s="207">
        <v>19.18000030517578</v>
      </c>
      <c r="E25" s="207">
        <v>19.5</v>
      </c>
      <c r="F25" s="207">
        <v>19.049999237060547</v>
      </c>
      <c r="G25" s="207">
        <v>19.1200008392334</v>
      </c>
      <c r="H25" s="207">
        <v>20.260000228881836</v>
      </c>
      <c r="I25" s="207">
        <v>22.5</v>
      </c>
      <c r="J25" s="207">
        <v>22.389999389648438</v>
      </c>
      <c r="K25" s="207">
        <v>23.5</v>
      </c>
      <c r="L25" s="207">
        <v>23.670000076293945</v>
      </c>
      <c r="M25" s="207">
        <v>24.790000915527344</v>
      </c>
      <c r="N25" s="207">
        <v>23.25</v>
      </c>
      <c r="O25" s="207">
        <v>21.68000030517578</v>
      </c>
      <c r="P25" s="207">
        <v>22.200000762939453</v>
      </c>
      <c r="Q25" s="207">
        <v>21.799999237060547</v>
      </c>
      <c r="R25" s="207">
        <v>20.729999542236328</v>
      </c>
      <c r="S25" s="207">
        <v>20.059999465942383</v>
      </c>
      <c r="T25" s="207">
        <v>19.690000534057617</v>
      </c>
      <c r="U25" s="207">
        <v>19.860000610351562</v>
      </c>
      <c r="V25" s="207">
        <v>20.559999465942383</v>
      </c>
      <c r="W25" s="207">
        <v>20.84000015258789</v>
      </c>
      <c r="X25" s="207">
        <v>20.979999542236328</v>
      </c>
      <c r="Y25" s="207">
        <v>20.34000015258789</v>
      </c>
      <c r="Z25" s="214">
        <f t="shared" si="0"/>
        <v>21.034583409627277</v>
      </c>
      <c r="AA25" s="151">
        <v>24.950000762939453</v>
      </c>
      <c r="AB25" s="152" t="s">
        <v>402</v>
      </c>
      <c r="AC25" s="2">
        <v>23</v>
      </c>
      <c r="AD25" s="151">
        <v>18.889999389648438</v>
      </c>
      <c r="AE25" s="253" t="s">
        <v>403</v>
      </c>
      <c r="AF25" s="1"/>
    </row>
    <row r="26" spans="1:32" ht="11.25" customHeight="1">
      <c r="A26" s="215">
        <v>24</v>
      </c>
      <c r="B26" s="207">
        <v>20.489999771118164</v>
      </c>
      <c r="C26" s="207">
        <v>20.3799991607666</v>
      </c>
      <c r="D26" s="207">
        <v>20.219999313354492</v>
      </c>
      <c r="E26" s="207">
        <v>20.059999465942383</v>
      </c>
      <c r="F26" s="207">
        <v>20.18000030517578</v>
      </c>
      <c r="G26" s="207">
        <v>19.780000686645508</v>
      </c>
      <c r="H26" s="207">
        <v>19.68000030517578</v>
      </c>
      <c r="I26" s="207">
        <v>19.690000534057617</v>
      </c>
      <c r="J26" s="207">
        <v>19.59000015258789</v>
      </c>
      <c r="K26" s="207">
        <v>19.700000762939453</v>
      </c>
      <c r="L26" s="207">
        <v>19.5</v>
      </c>
      <c r="M26" s="207">
        <v>19.350000381469727</v>
      </c>
      <c r="N26" s="207">
        <v>19.139999389648438</v>
      </c>
      <c r="O26" s="207">
        <v>19.079999923706055</v>
      </c>
      <c r="P26" s="207">
        <v>18.6299991607666</v>
      </c>
      <c r="Q26" s="207">
        <v>18.479999542236328</v>
      </c>
      <c r="R26" s="207">
        <v>18.219999313354492</v>
      </c>
      <c r="S26" s="207">
        <v>18.110000610351562</v>
      </c>
      <c r="T26" s="207">
        <v>17.809999465942383</v>
      </c>
      <c r="U26" s="207">
        <v>17.729999542236328</v>
      </c>
      <c r="V26" s="207">
        <v>17.969999313354492</v>
      </c>
      <c r="W26" s="207">
        <v>17.540000915527344</v>
      </c>
      <c r="X26" s="207">
        <v>17.6299991607666</v>
      </c>
      <c r="Y26" s="207">
        <v>17.440000534057617</v>
      </c>
      <c r="Z26" s="214">
        <f t="shared" si="0"/>
        <v>19.016666571299236</v>
      </c>
      <c r="AA26" s="151">
        <v>20.610000610351562</v>
      </c>
      <c r="AB26" s="152" t="s">
        <v>404</v>
      </c>
      <c r="AC26" s="2">
        <v>24</v>
      </c>
      <c r="AD26" s="151">
        <v>17.3700008392334</v>
      </c>
      <c r="AE26" s="253" t="s">
        <v>379</v>
      </c>
      <c r="AF26" s="1"/>
    </row>
    <row r="27" spans="1:32" ht="11.25" customHeight="1">
      <c r="A27" s="215">
        <v>25</v>
      </c>
      <c r="B27" s="207">
        <v>17.440000534057617</v>
      </c>
      <c r="C27" s="207">
        <v>16.90999984741211</v>
      </c>
      <c r="D27" s="207">
        <v>16.75</v>
      </c>
      <c r="E27" s="207">
        <v>16.450000762939453</v>
      </c>
      <c r="F27" s="207">
        <v>16.299999237060547</v>
      </c>
      <c r="G27" s="207">
        <v>15.890000343322754</v>
      </c>
      <c r="H27" s="207">
        <v>15.579999923706055</v>
      </c>
      <c r="I27" s="207">
        <v>15.960000038146973</v>
      </c>
      <c r="J27" s="207">
        <v>16.540000915527344</v>
      </c>
      <c r="K27" s="207">
        <v>17.209999084472656</v>
      </c>
      <c r="L27" s="207">
        <v>17.360000610351562</v>
      </c>
      <c r="M27" s="207">
        <v>17.649999618530273</v>
      </c>
      <c r="N27" s="207">
        <v>17.899999618530273</v>
      </c>
      <c r="O27" s="207">
        <v>18.43000030517578</v>
      </c>
      <c r="P27" s="207">
        <v>18.049999237060547</v>
      </c>
      <c r="Q27" s="207">
        <v>18.440000534057617</v>
      </c>
      <c r="R27" s="207">
        <v>18.1299991607666</v>
      </c>
      <c r="S27" s="207">
        <v>17.510000228881836</v>
      </c>
      <c r="T27" s="207">
        <v>17.6200008392334</v>
      </c>
      <c r="U27" s="207">
        <v>18</v>
      </c>
      <c r="V27" s="207">
        <v>17.799999237060547</v>
      </c>
      <c r="W27" s="207">
        <v>17.93000030517578</v>
      </c>
      <c r="X27" s="207">
        <v>17.899999618530273</v>
      </c>
      <c r="Y27" s="207">
        <v>17.40999984741211</v>
      </c>
      <c r="Z27" s="214">
        <f t="shared" si="0"/>
        <v>17.298333326975506</v>
      </c>
      <c r="AA27" s="151">
        <v>18.68000030517578</v>
      </c>
      <c r="AB27" s="152" t="s">
        <v>405</v>
      </c>
      <c r="AC27" s="2">
        <v>25</v>
      </c>
      <c r="AD27" s="151">
        <v>15.390000343322754</v>
      </c>
      <c r="AE27" s="253" t="s">
        <v>406</v>
      </c>
      <c r="AF27" s="1"/>
    </row>
    <row r="28" spans="1:32" ht="11.25" customHeight="1">
      <c r="A28" s="215">
        <v>26</v>
      </c>
      <c r="B28" s="207">
        <v>16.93000030517578</v>
      </c>
      <c r="C28" s="207">
        <v>16.860000610351562</v>
      </c>
      <c r="D28" s="207">
        <v>16.68000030517578</v>
      </c>
      <c r="E28" s="207">
        <v>16.579999923706055</v>
      </c>
      <c r="F28" s="207">
        <v>16.350000381469727</v>
      </c>
      <c r="G28" s="207">
        <v>15.960000038146973</v>
      </c>
      <c r="H28" s="207">
        <v>16.889999389648438</v>
      </c>
      <c r="I28" s="207">
        <v>18.75</v>
      </c>
      <c r="J28" s="207">
        <v>19.959999084472656</v>
      </c>
      <c r="K28" s="207">
        <v>20.030000686645508</v>
      </c>
      <c r="L28" s="207">
        <v>18.93000030517578</v>
      </c>
      <c r="M28" s="207">
        <v>18.110000610351562</v>
      </c>
      <c r="N28" s="207">
        <v>17.010000228881836</v>
      </c>
      <c r="O28" s="207">
        <v>17.110000610351562</v>
      </c>
      <c r="P28" s="207">
        <v>16.56999969482422</v>
      </c>
      <c r="Q28" s="207">
        <v>16.360000610351562</v>
      </c>
      <c r="R28" s="207">
        <v>16.100000381469727</v>
      </c>
      <c r="S28" s="207">
        <v>15.989999771118164</v>
      </c>
      <c r="T28" s="207">
        <v>15.84000015258789</v>
      </c>
      <c r="U28" s="207">
        <v>15.449999809265137</v>
      </c>
      <c r="V28" s="207">
        <v>15.34000015258789</v>
      </c>
      <c r="W28" s="207">
        <v>15.119999885559082</v>
      </c>
      <c r="X28" s="207">
        <v>15.329999923706055</v>
      </c>
      <c r="Y28" s="207">
        <v>14.699999809265137</v>
      </c>
      <c r="Z28" s="214">
        <f t="shared" si="0"/>
        <v>16.789583444595337</v>
      </c>
      <c r="AA28" s="151">
        <v>21.139999389648438</v>
      </c>
      <c r="AB28" s="152" t="s">
        <v>196</v>
      </c>
      <c r="AC28" s="2">
        <v>26</v>
      </c>
      <c r="AD28" s="151">
        <v>14.529999732971191</v>
      </c>
      <c r="AE28" s="253" t="s">
        <v>19</v>
      </c>
      <c r="AF28" s="1"/>
    </row>
    <row r="29" spans="1:32" ht="11.25" customHeight="1">
      <c r="A29" s="215">
        <v>27</v>
      </c>
      <c r="B29" s="207">
        <v>14.289999961853027</v>
      </c>
      <c r="C29" s="207">
        <v>14.75</v>
      </c>
      <c r="D29" s="207">
        <v>14.920000076293945</v>
      </c>
      <c r="E29" s="207">
        <v>14.880000114440918</v>
      </c>
      <c r="F29" s="207">
        <v>14.529999732971191</v>
      </c>
      <c r="G29" s="207">
        <v>14.029999732971191</v>
      </c>
      <c r="H29" s="207">
        <v>15.550000190734863</v>
      </c>
      <c r="I29" s="207">
        <v>17.100000381469727</v>
      </c>
      <c r="J29" s="207">
        <v>17.40999984741211</v>
      </c>
      <c r="K29" s="207">
        <v>17.56999969482422</v>
      </c>
      <c r="L29" s="207">
        <v>16.940000534057617</v>
      </c>
      <c r="M29" s="207">
        <v>16.739999771118164</v>
      </c>
      <c r="N29" s="207">
        <v>16.420000076293945</v>
      </c>
      <c r="O29" s="207">
        <v>16.280000686645508</v>
      </c>
      <c r="P29" s="207">
        <v>16.010000228881836</v>
      </c>
      <c r="Q29" s="207">
        <v>15.739999771118164</v>
      </c>
      <c r="R29" s="207">
        <v>15.579999923706055</v>
      </c>
      <c r="S29" s="207">
        <v>15.289999961853027</v>
      </c>
      <c r="T29" s="207">
        <v>15.109999656677246</v>
      </c>
      <c r="U29" s="207">
        <v>14.850000381469727</v>
      </c>
      <c r="V29" s="207">
        <v>14.5600004196167</v>
      </c>
      <c r="W29" s="207">
        <v>13.800000190734863</v>
      </c>
      <c r="X29" s="207">
        <v>13.6899995803833</v>
      </c>
      <c r="Y29" s="207">
        <v>13.210000038146973</v>
      </c>
      <c r="Z29" s="214">
        <f t="shared" si="0"/>
        <v>15.385416706403097</v>
      </c>
      <c r="AA29" s="151">
        <v>17.989999771118164</v>
      </c>
      <c r="AB29" s="152" t="s">
        <v>407</v>
      </c>
      <c r="AC29" s="2">
        <v>27</v>
      </c>
      <c r="AD29" s="151">
        <v>13.149999618530273</v>
      </c>
      <c r="AE29" s="253" t="s">
        <v>408</v>
      </c>
      <c r="AF29" s="1"/>
    </row>
    <row r="30" spans="1:32" ht="11.25" customHeight="1">
      <c r="A30" s="215">
        <v>28</v>
      </c>
      <c r="B30" s="207">
        <v>13.579999923706055</v>
      </c>
      <c r="C30" s="207">
        <v>14.84000015258789</v>
      </c>
      <c r="D30" s="207">
        <v>13.960000038146973</v>
      </c>
      <c r="E30" s="207">
        <v>14.789999961853027</v>
      </c>
      <c r="F30" s="207">
        <v>14.539999961853027</v>
      </c>
      <c r="G30" s="207">
        <v>13.579999923706055</v>
      </c>
      <c r="H30" s="207">
        <v>14.880000114440918</v>
      </c>
      <c r="I30" s="207">
        <v>15.65999984741211</v>
      </c>
      <c r="J30" s="207">
        <v>16.540000915527344</v>
      </c>
      <c r="K30" s="207">
        <v>17.610000610351562</v>
      </c>
      <c r="L30" s="207">
        <v>17.719999313354492</v>
      </c>
      <c r="M30" s="207">
        <v>17.959999084472656</v>
      </c>
      <c r="N30" s="207">
        <v>17.25</v>
      </c>
      <c r="O30" s="207">
        <v>17.440000534057617</v>
      </c>
      <c r="P30" s="207">
        <v>16.950000762939453</v>
      </c>
      <c r="Q30" s="207">
        <v>16.790000915527344</v>
      </c>
      <c r="R30" s="207">
        <v>15.869999885559082</v>
      </c>
      <c r="S30" s="207">
        <v>14.539999961853027</v>
      </c>
      <c r="T30" s="207">
        <v>13.489999771118164</v>
      </c>
      <c r="U30" s="207">
        <v>13.109999656677246</v>
      </c>
      <c r="V30" s="207">
        <v>12.739999771118164</v>
      </c>
      <c r="W30" s="207">
        <v>12.720000267028809</v>
      </c>
      <c r="X30" s="207">
        <v>13.390000343322754</v>
      </c>
      <c r="Y30" s="207">
        <v>13.880000114440918</v>
      </c>
      <c r="Z30" s="214">
        <f t="shared" si="0"/>
        <v>15.15958340962728</v>
      </c>
      <c r="AA30" s="151">
        <v>18.959999084472656</v>
      </c>
      <c r="AB30" s="152" t="s">
        <v>335</v>
      </c>
      <c r="AC30" s="2">
        <v>28</v>
      </c>
      <c r="AD30" s="151">
        <v>12.609999656677246</v>
      </c>
      <c r="AE30" s="253" t="s">
        <v>409</v>
      </c>
      <c r="AF30" s="1"/>
    </row>
    <row r="31" spans="1:32" ht="11.25" customHeight="1">
      <c r="A31" s="215">
        <v>29</v>
      </c>
      <c r="B31" s="207">
        <v>14.819999694824219</v>
      </c>
      <c r="C31" s="207">
        <v>12.329999923706055</v>
      </c>
      <c r="D31" s="207">
        <v>12.350000381469727</v>
      </c>
      <c r="E31" s="207">
        <v>12.890000343322754</v>
      </c>
      <c r="F31" s="207">
        <v>14.430000305175781</v>
      </c>
      <c r="G31" s="207">
        <v>14.329999923706055</v>
      </c>
      <c r="H31" s="207">
        <v>15.619999885559082</v>
      </c>
      <c r="I31" s="207">
        <v>16.75</v>
      </c>
      <c r="J31" s="207">
        <v>17.610000610351562</v>
      </c>
      <c r="K31" s="207">
        <v>17.950000762939453</v>
      </c>
      <c r="L31" s="207">
        <v>19.260000228881836</v>
      </c>
      <c r="M31" s="207">
        <v>18.790000915527344</v>
      </c>
      <c r="N31" s="207">
        <v>18.520000457763672</v>
      </c>
      <c r="O31" s="207">
        <v>18.329999923706055</v>
      </c>
      <c r="P31" s="207">
        <v>17.34000015258789</v>
      </c>
      <c r="Q31" s="207">
        <v>16.719999313354492</v>
      </c>
      <c r="R31" s="207">
        <v>16.030000686645508</v>
      </c>
      <c r="S31" s="207">
        <v>15.430000305175781</v>
      </c>
      <c r="T31" s="207">
        <v>14.779999732971191</v>
      </c>
      <c r="U31" s="207">
        <v>14.199999809265137</v>
      </c>
      <c r="V31" s="207">
        <v>14.109999656677246</v>
      </c>
      <c r="W31" s="207">
        <v>13.479999542236328</v>
      </c>
      <c r="X31" s="207">
        <v>13.869999885559082</v>
      </c>
      <c r="Y31" s="207">
        <v>14.770000457763672</v>
      </c>
      <c r="Z31" s="214">
        <f t="shared" si="0"/>
        <v>15.612916787465414</v>
      </c>
      <c r="AA31" s="151">
        <v>20.1200008392334</v>
      </c>
      <c r="AB31" s="152" t="s">
        <v>53</v>
      </c>
      <c r="AC31" s="2">
        <v>29</v>
      </c>
      <c r="AD31" s="151">
        <v>12.130000114440918</v>
      </c>
      <c r="AE31" s="253" t="s">
        <v>92</v>
      </c>
      <c r="AF31" s="1"/>
    </row>
    <row r="32" spans="1:32" ht="11.25" customHeight="1">
      <c r="A32" s="215">
        <v>30</v>
      </c>
      <c r="B32" s="207">
        <v>13.65999984741211</v>
      </c>
      <c r="C32" s="207">
        <v>13.149999618530273</v>
      </c>
      <c r="D32" s="207">
        <v>12.65999984741211</v>
      </c>
      <c r="E32" s="207">
        <v>12.359999656677246</v>
      </c>
      <c r="F32" s="207">
        <v>12.079999923706055</v>
      </c>
      <c r="G32" s="207">
        <v>12.350000381469727</v>
      </c>
      <c r="H32" s="207">
        <v>14.460000038146973</v>
      </c>
      <c r="I32" s="207">
        <v>17.43000030517578</v>
      </c>
      <c r="J32" s="207">
        <v>17.75</v>
      </c>
      <c r="K32" s="207">
        <v>18.639999389648438</v>
      </c>
      <c r="L32" s="207">
        <v>19.459999084472656</v>
      </c>
      <c r="M32" s="207">
        <v>19.299999237060547</v>
      </c>
      <c r="N32" s="207">
        <v>18.979999542236328</v>
      </c>
      <c r="O32" s="207">
        <v>18.3799991607666</v>
      </c>
      <c r="P32" s="207">
        <v>17.790000915527344</v>
      </c>
      <c r="Q32" s="207">
        <v>17.34000015258789</v>
      </c>
      <c r="R32" s="207">
        <v>15.600000381469727</v>
      </c>
      <c r="S32" s="207">
        <v>14.229999542236328</v>
      </c>
      <c r="T32" s="207">
        <v>14.039999961853027</v>
      </c>
      <c r="U32" s="207">
        <v>13.550000190734863</v>
      </c>
      <c r="V32" s="207">
        <v>13.1899995803833</v>
      </c>
      <c r="W32" s="207">
        <v>13.1899995803833</v>
      </c>
      <c r="X32" s="207">
        <v>13.15999984741211</v>
      </c>
      <c r="Y32" s="207">
        <v>13.420000076293945</v>
      </c>
      <c r="Z32" s="214">
        <f t="shared" si="0"/>
        <v>15.257083177566528</v>
      </c>
      <c r="AA32" s="151">
        <v>19.90999984741211</v>
      </c>
      <c r="AB32" s="152" t="s">
        <v>410</v>
      </c>
      <c r="AC32" s="2">
        <v>30</v>
      </c>
      <c r="AD32" s="151">
        <v>12.029999732971191</v>
      </c>
      <c r="AE32" s="253" t="s">
        <v>411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65</v>
      </c>
      <c r="B34" s="217">
        <f aca="true" t="shared" si="1" ref="B34:Q34">AVERAGE(B3:B33)</f>
        <v>18.899666659037273</v>
      </c>
      <c r="C34" s="217">
        <f t="shared" si="1"/>
        <v>18.78833335240682</v>
      </c>
      <c r="D34" s="217">
        <f t="shared" si="1"/>
        <v>18.597666708628335</v>
      </c>
      <c r="E34" s="217">
        <f t="shared" si="1"/>
        <v>18.5583332379659</v>
      </c>
      <c r="F34" s="217">
        <f t="shared" si="1"/>
        <v>18.516333230336507</v>
      </c>
      <c r="G34" s="217">
        <f t="shared" si="1"/>
        <v>18.52433334986369</v>
      </c>
      <c r="H34" s="217">
        <f t="shared" si="1"/>
        <v>19.710000038146973</v>
      </c>
      <c r="I34" s="217">
        <f t="shared" si="1"/>
        <v>21.23499994277954</v>
      </c>
      <c r="J34" s="217">
        <f t="shared" si="1"/>
        <v>22.24366677602132</v>
      </c>
      <c r="K34" s="217">
        <f t="shared" si="1"/>
        <v>22.82833340962728</v>
      </c>
      <c r="L34" s="217">
        <f t="shared" si="1"/>
        <v>23.211000061035158</v>
      </c>
      <c r="M34" s="217">
        <f t="shared" si="1"/>
        <v>23.260666847229004</v>
      </c>
      <c r="N34" s="217">
        <f t="shared" si="1"/>
        <v>22.89566650390625</v>
      </c>
      <c r="O34" s="217">
        <f t="shared" si="1"/>
        <v>22.592333348592124</v>
      </c>
      <c r="P34" s="217">
        <f t="shared" si="1"/>
        <v>21.88833344777425</v>
      </c>
      <c r="Q34" s="217">
        <f t="shared" si="1"/>
        <v>21.282666714986167</v>
      </c>
      <c r="R34" s="217">
        <f>AVERAGE(R3:R33)</f>
        <v>20.532999897003172</v>
      </c>
      <c r="S34" s="217">
        <f aca="true" t="shared" si="2" ref="S34:Y34">AVERAGE(S3:S33)</f>
        <v>19.65966663360596</v>
      </c>
      <c r="T34" s="217">
        <f t="shared" si="2"/>
        <v>19.186666679382324</v>
      </c>
      <c r="U34" s="217">
        <f t="shared" si="2"/>
        <v>19.005333296457927</v>
      </c>
      <c r="V34" s="217">
        <f t="shared" si="2"/>
        <v>18.971333281199136</v>
      </c>
      <c r="W34" s="217">
        <f t="shared" si="2"/>
        <v>18.776999950408936</v>
      </c>
      <c r="X34" s="217">
        <f t="shared" si="2"/>
        <v>18.919333299001057</v>
      </c>
      <c r="Y34" s="217">
        <f t="shared" si="2"/>
        <v>18.813000138600668</v>
      </c>
      <c r="Z34" s="217">
        <f>AVERAGE(B3:Y33)</f>
        <v>20.287402783499825</v>
      </c>
      <c r="AA34" s="218">
        <f>(AVERAGE(最高))</f>
        <v>24.536666615804037</v>
      </c>
      <c r="AB34" s="219"/>
      <c r="AC34" s="220"/>
      <c r="AD34" s="218">
        <f>(AVERAGE(最低))</f>
        <v>17.155666732788085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66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67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68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69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70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71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72</v>
      </c>
      <c r="B42" s="201"/>
      <c r="C42" s="201"/>
      <c r="D42" s="154">
        <f>COUNTIF(最高,"&gt;=25")</f>
        <v>13</v>
      </c>
      <c r="E42" s="197"/>
      <c r="F42" s="197"/>
      <c r="G42" s="197"/>
      <c r="H42" s="197"/>
      <c r="I42" s="197"/>
    </row>
    <row r="43" spans="1:9" ht="11.25" customHeight="1">
      <c r="A43" s="202" t="s">
        <v>73</v>
      </c>
      <c r="B43" s="203"/>
      <c r="C43" s="203"/>
      <c r="D43" s="155">
        <f>COUNTIF(最高,"&gt;=30")</f>
        <v>3</v>
      </c>
      <c r="E43" s="197"/>
      <c r="F43" s="197"/>
      <c r="G43" s="197"/>
      <c r="H43" s="197"/>
      <c r="I43" s="197"/>
    </row>
    <row r="44" spans="1:9" ht="11.25" customHeight="1">
      <c r="A44" s="197" t="s">
        <v>74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75</v>
      </c>
      <c r="B45" s="204"/>
      <c r="C45" s="204" t="s">
        <v>4</v>
      </c>
      <c r="D45" s="206" t="s">
        <v>7</v>
      </c>
      <c r="E45" s="197"/>
      <c r="F45" s="205" t="s">
        <v>76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31.479999542236328</v>
      </c>
      <c r="C46" s="257">
        <v>14</v>
      </c>
      <c r="D46" s="257">
        <v>0.5305555555555556</v>
      </c>
      <c r="E46" s="197"/>
      <c r="F46" s="156"/>
      <c r="G46" s="157">
        <f>MIN(最低)</f>
        <v>12.029999732971191</v>
      </c>
      <c r="H46" s="3">
        <v>30</v>
      </c>
      <c r="I46" s="255" t="s">
        <v>411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2010-03-25T04:50:58Z</dcterms:modified>
  <cp:category/>
  <cp:version/>
  <cp:contentType/>
  <cp:contentStatus/>
</cp:coreProperties>
</file>