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015" windowHeight="11355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<sst xmlns="http://schemas.openxmlformats.org/spreadsheetml/2006/main" count="1274" uniqueCount="543">
  <si>
    <t>気温（℃）</t>
  </si>
  <si>
    <t>本山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</si>
  <si>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</si>
  <si>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</si>
  <si>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</si>
  <si>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</si>
  <si>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</si>
  <si>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</si>
  <si>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</si>
  <si>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</si>
  <si>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11:45</t>
  </si>
  <si>
    <t>6:52</t>
  </si>
  <si>
    <t>11:19</t>
  </si>
  <si>
    <t>3:46</t>
  </si>
  <si>
    <t>11:54</t>
  </si>
  <si>
    <t>22:47</t>
  </si>
  <si>
    <t>10:47</t>
  </si>
  <si>
    <t>20:27</t>
  </si>
  <si>
    <t>11:01</t>
  </si>
  <si>
    <t>6:23</t>
  </si>
  <si>
    <t>23:48</t>
  </si>
  <si>
    <t>11:49</t>
  </si>
  <si>
    <t>2:32</t>
  </si>
  <si>
    <t>10:31</t>
  </si>
  <si>
    <t>23:58</t>
  </si>
  <si>
    <t>11:18</t>
  </si>
  <si>
    <t>3:39</t>
  </si>
  <si>
    <t>11:22</t>
  </si>
  <si>
    <t>3:57</t>
  </si>
  <si>
    <t>11:30</t>
  </si>
  <si>
    <t>23:56</t>
  </si>
  <si>
    <t>11:51</t>
  </si>
  <si>
    <t>0:16</t>
  </si>
  <si>
    <t>12:09</t>
  </si>
  <si>
    <t>23:59</t>
  </si>
  <si>
    <t>12:24</t>
  </si>
  <si>
    <t>20:10</t>
  </si>
  <si>
    <t>11:58</t>
  </si>
  <si>
    <t>6:56</t>
  </si>
  <si>
    <t>13:26</t>
  </si>
  <si>
    <t>0:13</t>
  </si>
  <si>
    <t>7:10</t>
  </si>
  <si>
    <t>13:58</t>
  </si>
  <si>
    <t>22:03</t>
  </si>
  <si>
    <t>6:35</t>
  </si>
  <si>
    <t>11:41</t>
  </si>
  <si>
    <t>0:00</t>
  </si>
  <si>
    <t>12:13</t>
  </si>
  <si>
    <t>23:34</t>
  </si>
  <si>
    <t>12:16</t>
  </si>
  <si>
    <t>4:03</t>
  </si>
  <si>
    <t>12:31</t>
  </si>
  <si>
    <t>6:42</t>
  </si>
  <si>
    <t>12:00</t>
  </si>
  <si>
    <t>6:50</t>
  </si>
  <si>
    <t>11:33</t>
  </si>
  <si>
    <t>5:58</t>
  </si>
  <si>
    <t>12:40</t>
  </si>
  <si>
    <t>3:26</t>
  </si>
  <si>
    <t>12:20</t>
  </si>
  <si>
    <t>6:33</t>
  </si>
  <si>
    <t>12:01</t>
  </si>
  <si>
    <t>5:09</t>
  </si>
  <si>
    <t>4:04</t>
  </si>
  <si>
    <t>11:20</t>
  </si>
  <si>
    <t>6:47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</si>
  <si>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</si>
  <si>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</si>
  <si>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</si>
  <si>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</si>
  <si>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</si>
  <si>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</si>
  <si>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</si>
  <si>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</si>
  <si>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</si>
  <si>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</si>
  <si>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</si>
  <si>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</si>
  <si>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13:52</t>
  </si>
  <si>
    <t>5:08</t>
  </si>
  <si>
    <t>20:22</t>
  </si>
  <si>
    <t>0:25</t>
  </si>
  <si>
    <t>10:36</t>
  </si>
  <si>
    <t>12:36</t>
  </si>
  <si>
    <t>6:48</t>
  </si>
  <si>
    <t>6:32</t>
  </si>
  <si>
    <t>12:43</t>
  </si>
  <si>
    <t>6:21</t>
  </si>
  <si>
    <t>12:03</t>
  </si>
  <si>
    <t>5:18</t>
  </si>
  <si>
    <t>13:00</t>
  </si>
  <si>
    <t>6:26</t>
  </si>
  <si>
    <t>11:55</t>
  </si>
  <si>
    <t>5:35</t>
  </si>
  <si>
    <t>3:59</t>
  </si>
  <si>
    <t>12:44</t>
  </si>
  <si>
    <t>5:10</t>
  </si>
  <si>
    <t>10:53</t>
  </si>
  <si>
    <t>5:51</t>
  </si>
  <si>
    <t>6:17</t>
  </si>
  <si>
    <t>12:06</t>
  </si>
  <si>
    <t>0:17</t>
  </si>
  <si>
    <t>13:16</t>
  </si>
  <si>
    <t>23:53</t>
  </si>
  <si>
    <t>12:58</t>
  </si>
  <si>
    <t>13:29</t>
  </si>
  <si>
    <t>1:39</t>
  </si>
  <si>
    <t>11:44</t>
  </si>
  <si>
    <t>23:07</t>
  </si>
  <si>
    <t>13:34</t>
  </si>
  <si>
    <t>5:02</t>
  </si>
  <si>
    <t>11:29</t>
  </si>
  <si>
    <t>4:44</t>
  </si>
  <si>
    <t>13:33</t>
  </si>
  <si>
    <t>0:02</t>
  </si>
  <si>
    <t>13:40</t>
  </si>
  <si>
    <t>5:37</t>
  </si>
  <si>
    <t>12:41</t>
  </si>
  <si>
    <t>5:28</t>
  </si>
  <si>
    <t>12:55</t>
  </si>
  <si>
    <t>6:15</t>
  </si>
  <si>
    <t>11:57</t>
  </si>
  <si>
    <t>6:16</t>
  </si>
  <si>
    <t>12:46</t>
  </si>
  <si>
    <t>2:57</t>
  </si>
  <si>
    <t>14:59</t>
  </si>
  <si>
    <t>0:06</t>
  </si>
  <si>
    <t>22:09</t>
  </si>
  <si>
    <t>14:58</t>
  </si>
  <si>
    <t>2:33</t>
  </si>
  <si>
    <t>10:22</t>
  </si>
  <si>
    <t>12:51</t>
  </si>
  <si>
    <t>23:57</t>
  </si>
  <si>
    <t>13:43</t>
  </si>
  <si>
    <t>5:17</t>
  </si>
  <si>
    <t>10:54</t>
  </si>
  <si>
    <t>5:57</t>
  </si>
  <si>
    <t>14:17</t>
  </si>
  <si>
    <t>6:27</t>
  </si>
  <si>
    <t>14:34</t>
  </si>
  <si>
    <t>0:04</t>
  </si>
  <si>
    <t>1:43</t>
  </si>
  <si>
    <t>13:49</t>
  </si>
  <si>
    <t>22:24</t>
  </si>
  <si>
    <t>11:31</t>
  </si>
  <si>
    <t>23:55</t>
  </si>
  <si>
    <t>4:30</t>
  </si>
  <si>
    <t>12:53</t>
  </si>
  <si>
    <t>12:04</t>
  </si>
  <si>
    <t>13:50</t>
  </si>
  <si>
    <t>1:10</t>
  </si>
  <si>
    <t>7:51</t>
  </si>
  <si>
    <t>11:46</t>
  </si>
  <si>
    <t>21:27</t>
  </si>
  <si>
    <t>9:28</t>
  </si>
  <si>
    <t>12:28</t>
  </si>
  <si>
    <t>5:41</t>
  </si>
  <si>
    <t>12:02</t>
  </si>
  <si>
    <t>0:44</t>
  </si>
  <si>
    <t>13:17</t>
  </si>
  <si>
    <t>13:56</t>
  </si>
  <si>
    <t>5:13</t>
  </si>
  <si>
    <t>11:56</t>
  </si>
  <si>
    <t>0:49</t>
  </si>
  <si>
    <t>12:59</t>
  </si>
  <si>
    <t>22:49</t>
  </si>
  <si>
    <t>14:25</t>
  </si>
  <si>
    <t>6:19</t>
  </si>
  <si>
    <t>10:06</t>
  </si>
  <si>
    <t>1:37</t>
  </si>
  <si>
    <t>13:38</t>
  </si>
  <si>
    <t>1:12</t>
  </si>
  <si>
    <t>12:21</t>
  </si>
  <si>
    <t>1:08</t>
  </si>
  <si>
    <t>11:02</t>
  </si>
  <si>
    <t>13:01</t>
  </si>
  <si>
    <t>5:14</t>
  </si>
  <si>
    <t>16:28</t>
  </si>
  <si>
    <t>5:32</t>
  </si>
  <si>
    <t>1:31</t>
  </si>
  <si>
    <t>18:48</t>
  </si>
  <si>
    <t>11:14</t>
  </si>
  <si>
    <t>23:32</t>
  </si>
  <si>
    <t>14:18</t>
  </si>
  <si>
    <t>5:27</t>
  </si>
  <si>
    <t>14:35</t>
  </si>
  <si>
    <t>23:23</t>
  </si>
  <si>
    <t>9:56</t>
  </si>
  <si>
    <t>5:05</t>
  </si>
  <si>
    <t>14:03</t>
  </si>
  <si>
    <t>1:51</t>
  </si>
  <si>
    <t>10:04</t>
  </si>
  <si>
    <t>13:21</t>
  </si>
  <si>
    <t>8:41</t>
  </si>
  <si>
    <t>11:08</t>
  </si>
  <si>
    <t>0:32</t>
  </si>
  <si>
    <t>9:16</t>
  </si>
  <si>
    <t>12:30</t>
  </si>
  <si>
    <t>3:18</t>
  </si>
  <si>
    <t>11:40</t>
  </si>
  <si>
    <t>5:12</t>
  </si>
  <si>
    <t>11:36</t>
  </si>
  <si>
    <t>3:30</t>
  </si>
  <si>
    <t>12:37</t>
  </si>
  <si>
    <t>23:52</t>
  </si>
  <si>
    <t>14:05</t>
  </si>
  <si>
    <t>2:31</t>
  </si>
  <si>
    <t>23:28</t>
  </si>
  <si>
    <t>12:45</t>
  </si>
  <si>
    <t>22:33</t>
  </si>
  <si>
    <t>13:42</t>
  </si>
  <si>
    <t>2:46</t>
  </si>
  <si>
    <t>9:15</t>
  </si>
  <si>
    <t>19:41</t>
  </si>
  <si>
    <t>22:11</t>
  </si>
  <si>
    <t>11:34</t>
  </si>
  <si>
    <t>1:19</t>
  </si>
  <si>
    <t>4:42</t>
  </si>
  <si>
    <t>11:07</t>
  </si>
  <si>
    <t>23:50</t>
  </si>
  <si>
    <t>20:18</t>
  </si>
  <si>
    <t>19:53</t>
  </si>
  <si>
    <t>15:28</t>
  </si>
  <si>
    <t>0:01</t>
  </si>
  <si>
    <t>20:37</t>
  </si>
  <si>
    <t>15:18</t>
  </si>
  <si>
    <t>3:47</t>
  </si>
  <si>
    <t>11:53</t>
  </si>
  <si>
    <t>0:03</t>
  </si>
  <si>
    <t>12:14</t>
  </si>
  <si>
    <t>4:55</t>
  </si>
  <si>
    <t>9:53</t>
  </si>
  <si>
    <t>19:31</t>
  </si>
  <si>
    <t>21:14</t>
  </si>
  <si>
    <t>3:32</t>
  </si>
  <si>
    <t>13:25</t>
  </si>
  <si>
    <t>23:38</t>
  </si>
  <si>
    <t>12:18</t>
  </si>
  <si>
    <t>2:24</t>
  </si>
  <si>
    <t>10:00</t>
  </si>
  <si>
    <t>23:51</t>
  </si>
  <si>
    <t>3:11</t>
  </si>
  <si>
    <t>14:39</t>
  </si>
  <si>
    <t>0:07</t>
  </si>
  <si>
    <t>15:22</t>
  </si>
  <si>
    <t>4:31</t>
  </si>
  <si>
    <t>11:43</t>
  </si>
  <si>
    <t>23:24</t>
  </si>
  <si>
    <t>11:04</t>
  </si>
  <si>
    <t>12:05</t>
  </si>
  <si>
    <t>14:20</t>
  </si>
  <si>
    <t>17:54</t>
  </si>
  <si>
    <t>8:39</t>
  </si>
  <si>
    <t>1:17</t>
  </si>
  <si>
    <t>13:54</t>
  </si>
  <si>
    <t>5:11</t>
  </si>
  <si>
    <t>10:29</t>
  </si>
  <si>
    <t>2:39</t>
  </si>
  <si>
    <t>13:10</t>
  </si>
  <si>
    <t>3:04</t>
  </si>
  <si>
    <t>15:11</t>
  </si>
  <si>
    <t>23:35</t>
  </si>
  <si>
    <t>14:31</t>
  </si>
  <si>
    <t>2:09</t>
  </si>
  <si>
    <t>12:47</t>
  </si>
  <si>
    <t>3:52</t>
  </si>
  <si>
    <t>13:23</t>
  </si>
  <si>
    <t>11:48</t>
  </si>
  <si>
    <t>5:15</t>
  </si>
  <si>
    <t>9:30</t>
  </si>
  <si>
    <t>5:47</t>
  </si>
  <si>
    <t>12:35</t>
  </si>
  <si>
    <t>5:29</t>
  </si>
  <si>
    <t>0:54</t>
  </si>
  <si>
    <t>20:46</t>
  </si>
  <si>
    <t>0:42</t>
  </si>
  <si>
    <t>1:21</t>
  </si>
  <si>
    <t>22:44</t>
  </si>
  <si>
    <t>12:07</t>
  </si>
  <si>
    <t>3:14</t>
  </si>
  <si>
    <t>11:28</t>
  </si>
  <si>
    <t>2:15</t>
  </si>
  <si>
    <t>1:56</t>
  </si>
  <si>
    <t>10:44</t>
  </si>
  <si>
    <t>4:09</t>
  </si>
  <si>
    <t>11:32</t>
  </si>
  <si>
    <r>
      <t>14</t>
    </r>
    <r>
      <rPr>
        <sz val="9"/>
        <rFont val="ＭＳ Ｐ明朝"/>
        <family val="1"/>
      </rPr>
      <t>：</t>
    </r>
    <r>
      <rPr>
        <sz val="9"/>
        <rFont val="Times New Roman"/>
        <family val="1"/>
      </rPr>
      <t>00</t>
    </r>
  </si>
  <si>
    <r>
      <t>23</t>
    </r>
    <r>
      <rPr>
        <sz val="9"/>
        <rFont val="ＭＳ Ｐ明朝"/>
        <family val="1"/>
      </rPr>
      <t>：</t>
    </r>
    <r>
      <rPr>
        <sz val="9"/>
        <rFont val="Times New Roman"/>
        <family val="1"/>
      </rPr>
      <t>00</t>
    </r>
  </si>
  <si>
    <t>4:10</t>
  </si>
  <si>
    <t>13:22</t>
  </si>
  <si>
    <t>4:51</t>
  </si>
  <si>
    <t>11:21</t>
  </si>
  <si>
    <t>0:11</t>
  </si>
  <si>
    <t>12:26</t>
  </si>
  <si>
    <t>5:34</t>
  </si>
  <si>
    <t>11:23</t>
  </si>
  <si>
    <t>4:12</t>
  </si>
  <si>
    <t>0:14</t>
  </si>
  <si>
    <t>1:46</t>
  </si>
  <si>
    <t>18:42</t>
  </si>
  <si>
    <t>0:55</t>
  </si>
  <si>
    <t>23:01</t>
  </si>
  <si>
    <t>13:02</t>
  </si>
  <si>
    <t>10:15</t>
  </si>
  <si>
    <t>4:11</t>
  </si>
  <si>
    <t>6:30</t>
  </si>
  <si>
    <t>23:40</t>
  </si>
  <si>
    <t>4:06</t>
  </si>
  <si>
    <t>22:56</t>
  </si>
  <si>
    <t>13:07</t>
  </si>
  <si>
    <t>19:57</t>
  </si>
  <si>
    <t>13:45</t>
  </si>
  <si>
    <t>4:36</t>
  </si>
  <si>
    <t>9:54</t>
  </si>
  <si>
    <t>4:00</t>
  </si>
  <si>
    <t>13:15</t>
  </si>
  <si>
    <t>21:43</t>
  </si>
  <si>
    <t>12:29</t>
  </si>
  <si>
    <t>6:01</t>
  </si>
  <si>
    <t>11:13</t>
  </si>
  <si>
    <t>10:10</t>
  </si>
  <si>
    <t>10:35</t>
  </si>
  <si>
    <t>6:22</t>
  </si>
  <si>
    <t>10:43</t>
  </si>
  <si>
    <t>1:45</t>
  </si>
  <si>
    <t>6:12</t>
  </si>
  <si>
    <t>10:28</t>
  </si>
  <si>
    <t>6:14</t>
  </si>
  <si>
    <t>4:47</t>
  </si>
  <si>
    <t>23:54</t>
  </si>
  <si>
    <t>11:37</t>
  </si>
  <si>
    <t>21:12</t>
  </si>
  <si>
    <t>7:07</t>
  </si>
  <si>
    <t>10:56</t>
  </si>
  <si>
    <t>1:14</t>
  </si>
  <si>
    <t>8:05</t>
  </si>
  <si>
    <t>22:41</t>
  </si>
  <si>
    <t>20:19</t>
  </si>
  <si>
    <t>6:20</t>
  </si>
  <si>
    <t>11:27</t>
  </si>
  <si>
    <t>21:56</t>
  </si>
  <si>
    <t>11:52</t>
  </si>
  <si>
    <t>6:34</t>
  </si>
  <si>
    <t>10:46</t>
  </si>
  <si>
    <t>10:30</t>
  </si>
  <si>
    <t>23:31</t>
  </si>
  <si>
    <t>18:31</t>
  </si>
  <si>
    <t>6:08</t>
  </si>
  <si>
    <t>22:54</t>
  </si>
  <si>
    <t>23:06</t>
  </si>
  <si>
    <t>6:07</t>
  </si>
  <si>
    <t>22:38</t>
  </si>
  <si>
    <t>23:22</t>
  </si>
  <si>
    <t>4:27</t>
  </si>
  <si>
    <t>22:19</t>
  </si>
  <si>
    <t>10:13</t>
  </si>
  <si>
    <t>1:44</t>
  </si>
  <si>
    <t>11:42</t>
  </si>
  <si>
    <t>23:43</t>
  </si>
  <si>
    <t>22:45</t>
  </si>
  <si>
    <t>0:08</t>
  </si>
  <si>
    <t>10:02</t>
  </si>
  <si>
    <t>22:52</t>
  </si>
  <si>
    <t>10:45</t>
  </si>
  <si>
    <t>23:44</t>
  </si>
  <si>
    <t>19:44</t>
  </si>
  <si>
    <t>11:25</t>
  </si>
  <si>
    <t>11:26</t>
  </si>
  <si>
    <t>12:48</t>
  </si>
  <si>
    <t>1:32</t>
  </si>
  <si>
    <t>6:09</t>
  </si>
  <si>
    <t>15:03</t>
  </si>
  <si>
    <t>11:06</t>
  </si>
  <si>
    <t>19:17</t>
  </si>
  <si>
    <t>23:29</t>
  </si>
  <si>
    <t>11:10</t>
  </si>
  <si>
    <t>7:09</t>
  </si>
  <si>
    <t>4:18</t>
  </si>
  <si>
    <t>12:49</t>
  </si>
  <si>
    <t>23:33</t>
  </si>
  <si>
    <t>5:16</t>
  </si>
  <si>
    <t>2:17</t>
  </si>
  <si>
    <t>22:36</t>
  </si>
  <si>
    <t>6:53</t>
  </si>
  <si>
    <t>19:10</t>
  </si>
  <si>
    <t>0:41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</si>
  <si>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</si>
  <si>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</si>
  <si>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</si>
  <si>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</si>
  <si>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</si>
  <si>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</si>
  <si>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</si>
  <si>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</si>
  <si>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</si>
  <si>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</si>
  <si>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</si>
  <si>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</si>
  <si>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</si>
  <si>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</si>
  <si>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</si>
  <si>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</si>
  <si>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</si>
  <si>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</si>
  <si>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</si>
  <si>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</si>
  <si>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</si>
  <si>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</si>
  <si>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</si>
  <si>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</si>
  <si>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</si>
  <si>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</si>
  <si>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</si>
  <si>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</si>
  <si>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</si>
  <si>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</si>
  <si>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</si>
  <si>
    <t>15:46</t>
  </si>
  <si>
    <t>11:16</t>
  </si>
  <si>
    <t>8:52</t>
  </si>
  <si>
    <t>14:00</t>
  </si>
  <si>
    <t>14:51</t>
  </si>
  <si>
    <t>13:14</t>
  </si>
  <si>
    <t>10:27</t>
  </si>
  <si>
    <t>12:25</t>
  </si>
  <si>
    <t>10:59</t>
  </si>
  <si>
    <t>15:04</t>
  </si>
  <si>
    <t>14:01</t>
  </si>
  <si>
    <t>13:30</t>
  </si>
  <si>
    <t>13:06</t>
  </si>
  <si>
    <t>0:37</t>
  </si>
  <si>
    <t>10:48</t>
  </si>
  <si>
    <t>7:17</t>
  </si>
  <si>
    <t>14:24</t>
  </si>
  <si>
    <t>15:34</t>
  </si>
  <si>
    <t>14:45</t>
  </si>
  <si>
    <t>22:02</t>
  </si>
  <si>
    <t>2:19</t>
  </si>
  <si>
    <t>1:47</t>
  </si>
  <si>
    <t>23:15</t>
  </si>
  <si>
    <t>3:10</t>
  </si>
  <si>
    <t>4:28</t>
  </si>
  <si>
    <t>19:12</t>
  </si>
  <si>
    <t>23:47</t>
  </si>
  <si>
    <t>4:15</t>
  </si>
  <si>
    <t>22:08</t>
  </si>
  <si>
    <t>3:51</t>
  </si>
  <si>
    <t>19:19</t>
  </si>
  <si>
    <t>3:42</t>
  </si>
  <si>
    <t>1:02</t>
  </si>
  <si>
    <t>22:07</t>
  </si>
  <si>
    <t>22:23</t>
  </si>
  <si>
    <t>11:00</t>
  </si>
  <si>
    <t>13:18</t>
  </si>
  <si>
    <t>10:51</t>
  </si>
  <si>
    <t>12:11</t>
  </si>
  <si>
    <t>11:11</t>
  </si>
  <si>
    <t>13:04</t>
  </si>
  <si>
    <t>12:52</t>
  </si>
  <si>
    <t>9:43</t>
  </si>
  <si>
    <t>11:39</t>
  </si>
  <si>
    <t>11:35</t>
  </si>
  <si>
    <t>14:12</t>
  </si>
  <si>
    <t>12:22</t>
  </si>
  <si>
    <t>11:15</t>
  </si>
  <si>
    <t>15:02</t>
  </si>
  <si>
    <t>12:33</t>
  </si>
  <si>
    <t>22:26</t>
  </si>
  <si>
    <t>23:42</t>
  </si>
  <si>
    <t>3:06</t>
  </si>
  <si>
    <t>2:40</t>
  </si>
  <si>
    <t>2:26</t>
  </si>
  <si>
    <t>23:02</t>
  </si>
  <si>
    <t>0:27</t>
  </si>
  <si>
    <t>1:05</t>
  </si>
  <si>
    <t>4:24</t>
  </si>
  <si>
    <t>4:16</t>
  </si>
  <si>
    <t>5:20</t>
  </si>
  <si>
    <t>3:49</t>
  </si>
  <si>
    <t>23:46</t>
  </si>
  <si>
    <t>22:29</t>
  </si>
  <si>
    <t>8:13</t>
  </si>
  <si>
    <t>5:56</t>
  </si>
  <si>
    <t>19:23</t>
  </si>
  <si>
    <t>18:51</t>
  </si>
  <si>
    <t>23:39</t>
  </si>
  <si>
    <t>3:00</t>
  </si>
  <si>
    <t>0:29</t>
  </si>
  <si>
    <t>8:24</t>
  </si>
  <si>
    <t>10:41</t>
  </si>
  <si>
    <t>16:27</t>
  </si>
  <si>
    <t>13:53</t>
  </si>
  <si>
    <t>14:55</t>
  </si>
  <si>
    <t>13:03</t>
  </si>
  <si>
    <t>13:39</t>
  </si>
  <si>
    <t>14:54</t>
  </si>
  <si>
    <t>10:11</t>
  </si>
  <si>
    <t>13:31</t>
  </si>
  <si>
    <t>10:55</t>
  </si>
  <si>
    <t>16:02</t>
  </si>
  <si>
    <t>15:09</t>
  </si>
  <si>
    <t>15:40</t>
  </si>
  <si>
    <t>20:14</t>
  </si>
  <si>
    <t>4:17</t>
  </si>
  <si>
    <t>1:53</t>
  </si>
  <si>
    <t>1:42</t>
  </si>
  <si>
    <t>4:38</t>
  </si>
  <si>
    <t>4:20</t>
  </si>
  <si>
    <t>23:26</t>
  </si>
  <si>
    <t>1:54</t>
  </si>
  <si>
    <t>21:45</t>
  </si>
  <si>
    <t>2:23</t>
  </si>
  <si>
    <t>19:07</t>
  </si>
  <si>
    <t>3:07</t>
  </si>
  <si>
    <t>21:57</t>
  </si>
  <si>
    <t>22:48</t>
  </si>
  <si>
    <t>2:25</t>
  </si>
  <si>
    <t>3:01</t>
  </si>
  <si>
    <t>22:12</t>
  </si>
  <si>
    <t>9:46</t>
  </si>
  <si>
    <t>10:05</t>
  </si>
  <si>
    <t>10:58</t>
  </si>
  <si>
    <t>14:42</t>
  </si>
  <si>
    <t>9:47</t>
  </si>
  <si>
    <t>14:22</t>
  </si>
  <si>
    <t>13:32</t>
  </si>
  <si>
    <t>13:09</t>
  </si>
  <si>
    <t>14:09</t>
  </si>
  <si>
    <t>12:08</t>
  </si>
  <si>
    <t>0:09</t>
  </si>
  <si>
    <t>20:00</t>
  </si>
  <si>
    <t>8:01</t>
  </si>
  <si>
    <t>21:00</t>
  </si>
  <si>
    <t>2:27</t>
  </si>
  <si>
    <t>1:07</t>
  </si>
  <si>
    <t>5:24</t>
  </si>
  <si>
    <t>23:21</t>
  </si>
  <si>
    <t>18:45</t>
  </si>
  <si>
    <t>5:53</t>
  </si>
  <si>
    <t>0:18</t>
  </si>
  <si>
    <t>1:09</t>
  </si>
  <si>
    <t>0:56</t>
  </si>
  <si>
    <t>17:21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</si>
</sst>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58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6"/>
      <name val="ＭＳ 明朝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7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7" fillId="33" borderId="11" xfId="62" applyFont="1" applyFill="1" applyBorder="1" applyAlignment="1" applyProtection="1">
      <alignment horizontal="distributed"/>
      <protection/>
    </xf>
    <xf numFmtId="176" fontId="15" fillId="33" borderId="11" xfId="62" applyFont="1" applyFill="1" applyBorder="1" applyProtection="1">
      <alignment/>
      <protection/>
    </xf>
    <xf numFmtId="176" fontId="15" fillId="33" borderId="12" xfId="62" applyFont="1" applyFill="1" applyBorder="1" applyProtection="1">
      <alignment/>
      <protection/>
    </xf>
    <xf numFmtId="176" fontId="15" fillId="33" borderId="13" xfId="62" applyFont="1" applyFill="1" applyBorder="1" applyProtection="1">
      <alignment/>
      <protection/>
    </xf>
    <xf numFmtId="176" fontId="16" fillId="33" borderId="11" xfId="60" applyFont="1" applyFill="1" applyBorder="1" applyProtection="1">
      <alignment/>
      <protection/>
    </xf>
    <xf numFmtId="176" fontId="16" fillId="33" borderId="12" xfId="60" applyFont="1" applyFill="1" applyBorder="1" applyProtection="1">
      <alignment/>
      <protection/>
    </xf>
    <xf numFmtId="176" fontId="16" fillId="33" borderId="13" xfId="60" applyFont="1" applyFill="1" applyBorder="1" applyProtection="1">
      <alignment/>
      <protection/>
    </xf>
    <xf numFmtId="176" fontId="17" fillId="34" borderId="17" xfId="60" applyFont="1" applyFill="1" applyBorder="1">
      <alignment/>
      <protection/>
    </xf>
    <xf numFmtId="176" fontId="17" fillId="34" borderId="18" xfId="60" applyFont="1" applyFill="1" applyBorder="1">
      <alignment/>
      <protection/>
    </xf>
    <xf numFmtId="176" fontId="17" fillId="34" borderId="19" xfId="60" applyFont="1" applyFill="1" applyBorder="1">
      <alignment/>
      <protection/>
    </xf>
    <xf numFmtId="176" fontId="16" fillId="33" borderId="11" xfId="61" applyFont="1" applyFill="1" applyBorder="1" applyProtection="1">
      <alignment/>
      <protection/>
    </xf>
    <xf numFmtId="176" fontId="16" fillId="33" borderId="12" xfId="61" applyFont="1" applyFill="1" applyBorder="1" applyProtection="1">
      <alignment/>
      <protection/>
    </xf>
    <xf numFmtId="176" fontId="16" fillId="33" borderId="13" xfId="61" applyFont="1" applyFill="1" applyBorder="1" applyProtection="1">
      <alignment/>
      <protection/>
    </xf>
    <xf numFmtId="176" fontId="17" fillId="34" borderId="33" xfId="61" applyFont="1" applyFill="1" applyBorder="1">
      <alignment/>
      <protection/>
    </xf>
    <xf numFmtId="176" fontId="17" fillId="34" borderId="34" xfId="61" applyFont="1" applyFill="1" applyBorder="1">
      <alignment/>
      <protection/>
    </xf>
    <xf numFmtId="176" fontId="17" fillId="34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3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176" fontId="11" fillId="33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3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176" fontId="21" fillId="37" borderId="11" xfId="60" applyFont="1" applyFill="1" applyBorder="1" applyProtection="1">
      <alignment/>
      <protection/>
    </xf>
    <xf numFmtId="176" fontId="21" fillId="37" borderId="12" xfId="60" applyFont="1" applyFill="1" applyBorder="1" applyProtection="1">
      <alignment/>
      <protection/>
    </xf>
    <xf numFmtId="176" fontId="21" fillId="37" borderId="13" xfId="60" applyFont="1" applyFill="1" applyBorder="1" applyProtection="1">
      <alignment/>
      <protection/>
    </xf>
    <xf numFmtId="176" fontId="7" fillId="33" borderId="11" xfId="60" applyFont="1" applyFill="1" applyBorder="1" applyAlignment="1" applyProtection="1">
      <alignment horizontal="distributed"/>
      <protection/>
    </xf>
    <xf numFmtId="176" fontId="14" fillId="37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34" borderId="17" xfId="60" applyFont="1" applyFill="1" applyBorder="1" applyAlignment="1">
      <alignment horizontal="distributed"/>
      <protection/>
    </xf>
    <xf numFmtId="176" fontId="21" fillId="34" borderId="11" xfId="61" applyFont="1" applyFill="1" applyBorder="1" applyProtection="1">
      <alignment/>
      <protection/>
    </xf>
    <xf numFmtId="176" fontId="21" fillId="34" borderId="12" xfId="61" applyFont="1" applyFill="1" applyBorder="1" applyProtection="1">
      <alignment/>
      <protection/>
    </xf>
    <xf numFmtId="176" fontId="21" fillId="34" borderId="13" xfId="61" applyFont="1" applyFill="1" applyBorder="1" applyProtection="1">
      <alignment/>
      <protection/>
    </xf>
    <xf numFmtId="176" fontId="7" fillId="33" borderId="11" xfId="61" applyFont="1" applyFill="1" applyBorder="1" applyAlignment="1" applyProtection="1">
      <alignment horizontal="distributed"/>
      <protection/>
    </xf>
    <xf numFmtId="176" fontId="14" fillId="34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34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0.5360000133514404</v>
      </c>
      <c r="C3" s="207">
        <v>0.49399998784065247</v>
      </c>
      <c r="D3" s="207">
        <v>0.3779999911785126</v>
      </c>
      <c r="E3" s="207">
        <v>-0.4309999942779541</v>
      </c>
      <c r="F3" s="207">
        <v>-0.1889999955892563</v>
      </c>
      <c r="G3" s="207">
        <v>-0.7670000195503235</v>
      </c>
      <c r="H3" s="207">
        <v>-0.9769999980926514</v>
      </c>
      <c r="I3" s="207">
        <v>1.5549999475479126</v>
      </c>
      <c r="J3" s="207">
        <v>6.563000202178955</v>
      </c>
      <c r="K3" s="207">
        <v>8.359999656677246</v>
      </c>
      <c r="L3" s="207">
        <v>9.140000343322754</v>
      </c>
      <c r="M3" s="207">
        <v>8.420000076293945</v>
      </c>
      <c r="N3" s="207">
        <v>7.320000171661377</v>
      </c>
      <c r="O3" s="207">
        <v>7.519999980926514</v>
      </c>
      <c r="P3" s="207">
        <v>6.422999858856201</v>
      </c>
      <c r="Q3" s="207">
        <v>3.8459999561309814</v>
      </c>
      <c r="R3" s="207">
        <v>1.9639999866485596</v>
      </c>
      <c r="S3" s="207">
        <v>1.1660000085830688</v>
      </c>
      <c r="T3" s="207">
        <v>1.187000036239624</v>
      </c>
      <c r="U3" s="207">
        <v>0.8930000066757202</v>
      </c>
      <c r="V3" s="207">
        <v>1.3240000009536743</v>
      </c>
      <c r="W3" s="207">
        <v>3.615999937057495</v>
      </c>
      <c r="X3" s="207">
        <v>3.7730000019073486</v>
      </c>
      <c r="Y3" s="207">
        <v>3.3529999256134033</v>
      </c>
      <c r="Z3" s="214">
        <f>AVERAGE(B3:Y3)</f>
        <v>3.1444583367556334</v>
      </c>
      <c r="AA3" s="151">
        <v>9.670000076293945</v>
      </c>
      <c r="AB3" s="152" t="s">
        <v>10</v>
      </c>
      <c r="AC3" s="2">
        <v>1</v>
      </c>
      <c r="AD3" s="151">
        <v>-1.1449999809265137</v>
      </c>
      <c r="AE3" s="253" t="s">
        <v>11</v>
      </c>
      <c r="AF3" s="1"/>
    </row>
    <row r="4" spans="1:32" ht="11.25" customHeight="1">
      <c r="A4" s="215">
        <v>2</v>
      </c>
      <c r="B4" s="207">
        <v>3.2790000438690186</v>
      </c>
      <c r="C4" s="207">
        <v>3.0269999504089355</v>
      </c>
      <c r="D4" s="207">
        <v>2.1019999980926514</v>
      </c>
      <c r="E4" s="207">
        <v>2.249000072479248</v>
      </c>
      <c r="F4" s="207">
        <v>2.2170000076293945</v>
      </c>
      <c r="G4" s="207">
        <v>2.0490000247955322</v>
      </c>
      <c r="H4" s="207">
        <v>1.9229999780654907</v>
      </c>
      <c r="I4" s="207">
        <v>3.690000057220459</v>
      </c>
      <c r="J4" s="207">
        <v>7.480000019073486</v>
      </c>
      <c r="K4" s="207">
        <v>11.069999694824219</v>
      </c>
      <c r="L4" s="207">
        <v>11.680000305175781</v>
      </c>
      <c r="M4" s="207">
        <v>11.739999771118164</v>
      </c>
      <c r="N4" s="207">
        <v>10.130000114440918</v>
      </c>
      <c r="O4" s="207">
        <v>9.859999656677246</v>
      </c>
      <c r="P4" s="207">
        <v>9.520000457763672</v>
      </c>
      <c r="Q4" s="207">
        <v>7.670000076293945</v>
      </c>
      <c r="R4" s="207">
        <v>7.159999847412109</v>
      </c>
      <c r="S4" s="208">
        <v>6.822999954223633</v>
      </c>
      <c r="T4" s="207">
        <v>6.560999870300293</v>
      </c>
      <c r="U4" s="207">
        <v>5.708000183105469</v>
      </c>
      <c r="V4" s="207">
        <v>5.182000160217285</v>
      </c>
      <c r="W4" s="207">
        <v>4.730000019073486</v>
      </c>
      <c r="X4" s="207">
        <v>5.636000156402588</v>
      </c>
      <c r="Y4" s="207">
        <v>5.025000095367432</v>
      </c>
      <c r="Z4" s="214">
        <f aca="true" t="shared" si="0" ref="Z4:Z19">AVERAGE(B4:Y4)</f>
        <v>6.104625021417935</v>
      </c>
      <c r="AA4" s="151">
        <v>12.020000457763672</v>
      </c>
      <c r="AB4" s="152" t="s">
        <v>12</v>
      </c>
      <c r="AC4" s="2">
        <v>2</v>
      </c>
      <c r="AD4" s="151">
        <v>1.8389999866485596</v>
      </c>
      <c r="AE4" s="253" t="s">
        <v>13</v>
      </c>
      <c r="AF4" s="1"/>
    </row>
    <row r="5" spans="1:32" ht="11.25" customHeight="1">
      <c r="A5" s="215">
        <v>3</v>
      </c>
      <c r="B5" s="207">
        <v>5.583000183105469</v>
      </c>
      <c r="C5" s="207">
        <v>3.1419999599456787</v>
      </c>
      <c r="D5" s="207">
        <v>2.6480000019073486</v>
      </c>
      <c r="E5" s="207">
        <v>2.4800000190734863</v>
      </c>
      <c r="F5" s="207">
        <v>2.3540000915527344</v>
      </c>
      <c r="G5" s="207">
        <v>1.7020000219345093</v>
      </c>
      <c r="H5" s="207">
        <v>1.7549999952316284</v>
      </c>
      <c r="I5" s="207">
        <v>4.572999954223633</v>
      </c>
      <c r="J5" s="207">
        <v>7.75</v>
      </c>
      <c r="K5" s="207">
        <v>9.25</v>
      </c>
      <c r="L5" s="207">
        <v>9.619999885559082</v>
      </c>
      <c r="M5" s="207">
        <v>10.09000015258789</v>
      </c>
      <c r="N5" s="207">
        <v>9.739999771118164</v>
      </c>
      <c r="O5" s="207">
        <v>9.229999542236328</v>
      </c>
      <c r="P5" s="207">
        <v>9.829999923706055</v>
      </c>
      <c r="Q5" s="207">
        <v>9.1899995803833</v>
      </c>
      <c r="R5" s="207">
        <v>6.170000076293945</v>
      </c>
      <c r="S5" s="207">
        <v>4.11899995803833</v>
      </c>
      <c r="T5" s="207">
        <v>3.056999921798706</v>
      </c>
      <c r="U5" s="207">
        <v>2.1540000438690186</v>
      </c>
      <c r="V5" s="207">
        <v>1.4600000381469727</v>
      </c>
      <c r="W5" s="207">
        <v>1.8380000591278076</v>
      </c>
      <c r="X5" s="207">
        <v>1.5019999742507935</v>
      </c>
      <c r="Y5" s="207">
        <v>1.4500000476837158</v>
      </c>
      <c r="Z5" s="214">
        <f t="shared" si="0"/>
        <v>5.028624966740608</v>
      </c>
      <c r="AA5" s="151">
        <v>10.739999771118164</v>
      </c>
      <c r="AB5" s="152" t="s">
        <v>14</v>
      </c>
      <c r="AC5" s="2">
        <v>3</v>
      </c>
      <c r="AD5" s="151">
        <v>1.0190000534057617</v>
      </c>
      <c r="AE5" s="253" t="s">
        <v>15</v>
      </c>
      <c r="AF5" s="1"/>
    </row>
    <row r="6" spans="1:32" ht="11.25" customHeight="1">
      <c r="A6" s="215">
        <v>4</v>
      </c>
      <c r="B6" s="207">
        <v>1.1130000352859497</v>
      </c>
      <c r="C6" s="207">
        <v>0.34700000286102295</v>
      </c>
      <c r="D6" s="207">
        <v>0.671999990940094</v>
      </c>
      <c r="E6" s="207">
        <v>-0.010999999940395355</v>
      </c>
      <c r="F6" s="207">
        <v>-0.8299999833106995</v>
      </c>
      <c r="G6" s="207">
        <v>-0.5989999771118164</v>
      </c>
      <c r="H6" s="207">
        <v>0.0729999989271164</v>
      </c>
      <c r="I6" s="207">
        <v>3.194999933242798</v>
      </c>
      <c r="J6" s="207">
        <v>5.519000053405762</v>
      </c>
      <c r="K6" s="207">
        <v>6.697000026702881</v>
      </c>
      <c r="L6" s="207">
        <v>6.895999908447266</v>
      </c>
      <c r="M6" s="207">
        <v>6.821000099182129</v>
      </c>
      <c r="N6" s="207">
        <v>6.010000228881836</v>
      </c>
      <c r="O6" s="207">
        <v>6.063000202178955</v>
      </c>
      <c r="P6" s="207">
        <v>5.664000034332275</v>
      </c>
      <c r="Q6" s="207">
        <v>2.7829999923706055</v>
      </c>
      <c r="R6" s="207">
        <v>0.8920000195503235</v>
      </c>
      <c r="S6" s="207">
        <v>-0.17800000309944153</v>
      </c>
      <c r="T6" s="207">
        <v>-0.703000009059906</v>
      </c>
      <c r="U6" s="207">
        <v>-0.9129999876022339</v>
      </c>
      <c r="V6" s="207">
        <v>-1.0080000162124634</v>
      </c>
      <c r="W6" s="207">
        <v>-0.8399999737739563</v>
      </c>
      <c r="X6" s="207">
        <v>-0.4410000145435333</v>
      </c>
      <c r="Y6" s="207">
        <v>-0.3889999985694885</v>
      </c>
      <c r="Z6" s="214">
        <f t="shared" si="0"/>
        <v>1.9513750234618783</v>
      </c>
      <c r="AA6" s="151">
        <v>7.639999866485596</v>
      </c>
      <c r="AB6" s="152" t="s">
        <v>16</v>
      </c>
      <c r="AC6" s="2">
        <v>4</v>
      </c>
      <c r="AD6" s="151">
        <v>-1.2489999532699585</v>
      </c>
      <c r="AE6" s="253" t="s">
        <v>17</v>
      </c>
      <c r="AF6" s="1"/>
    </row>
    <row r="7" spans="1:32" ht="11.25" customHeight="1">
      <c r="A7" s="215">
        <v>5</v>
      </c>
      <c r="B7" s="207">
        <v>-0.5360000133514404</v>
      </c>
      <c r="C7" s="207">
        <v>-1.0920000076293945</v>
      </c>
      <c r="D7" s="207">
        <v>-1.4279999732971191</v>
      </c>
      <c r="E7" s="207">
        <v>-1.4589999914169312</v>
      </c>
      <c r="F7" s="207">
        <v>-1.5429999828338623</v>
      </c>
      <c r="G7" s="207">
        <v>-1.878999948501587</v>
      </c>
      <c r="H7" s="207">
        <v>-1.5429999828338623</v>
      </c>
      <c r="I7" s="207">
        <v>-0.13699999451637268</v>
      </c>
      <c r="J7" s="207">
        <v>3.8259999752044678</v>
      </c>
      <c r="K7" s="207">
        <v>4.519000053405762</v>
      </c>
      <c r="L7" s="207">
        <v>5.5920000076293945</v>
      </c>
      <c r="M7" s="207">
        <v>4.182000160217285</v>
      </c>
      <c r="N7" s="207">
        <v>3.7720000743865967</v>
      </c>
      <c r="O7" s="207">
        <v>3.930000066757202</v>
      </c>
      <c r="P7" s="207">
        <v>3.056999921798706</v>
      </c>
      <c r="Q7" s="207">
        <v>2.0899999141693115</v>
      </c>
      <c r="R7" s="207">
        <v>0.25200000405311584</v>
      </c>
      <c r="S7" s="207">
        <v>-0.640999972820282</v>
      </c>
      <c r="T7" s="207">
        <v>-0.9760000109672546</v>
      </c>
      <c r="U7" s="207">
        <v>-1.2389999628067017</v>
      </c>
      <c r="V7" s="207">
        <v>-1.1440000534057617</v>
      </c>
      <c r="W7" s="207">
        <v>-0.9869999885559082</v>
      </c>
      <c r="X7" s="207">
        <v>-1.3860000371932983</v>
      </c>
      <c r="Y7" s="207">
        <v>-1.4170000553131104</v>
      </c>
      <c r="Z7" s="214">
        <f t="shared" si="0"/>
        <v>0.5755416750907898</v>
      </c>
      <c r="AA7" s="151">
        <v>5.738999843597412</v>
      </c>
      <c r="AB7" s="152" t="s">
        <v>18</v>
      </c>
      <c r="AC7" s="2">
        <v>5</v>
      </c>
      <c r="AD7" s="151">
        <v>-2.0789999961853027</v>
      </c>
      <c r="AE7" s="253" t="s">
        <v>19</v>
      </c>
      <c r="AF7" s="1"/>
    </row>
    <row r="8" spans="1:32" ht="11.25" customHeight="1">
      <c r="A8" s="215">
        <v>6</v>
      </c>
      <c r="B8" s="207">
        <v>-1.4170000553131104</v>
      </c>
      <c r="C8" s="207">
        <v>-0.5669999718666077</v>
      </c>
      <c r="D8" s="207">
        <v>-1.7430000305175781</v>
      </c>
      <c r="E8" s="207">
        <v>-1.9630000591278076</v>
      </c>
      <c r="F8" s="207">
        <v>-2.0889999866485596</v>
      </c>
      <c r="G8" s="207">
        <v>-2.2780001163482666</v>
      </c>
      <c r="H8" s="207">
        <v>-2.2990000247955322</v>
      </c>
      <c r="I8" s="207">
        <v>0.9769999980926514</v>
      </c>
      <c r="J8" s="207">
        <v>4.014999866485596</v>
      </c>
      <c r="K8" s="207">
        <v>4.184000015258789</v>
      </c>
      <c r="L8" s="207">
        <v>6.235000133514404</v>
      </c>
      <c r="M8" s="207">
        <v>5.7820000648498535</v>
      </c>
      <c r="N8" s="207">
        <v>5.086999893188477</v>
      </c>
      <c r="O8" s="207">
        <v>4.4770002365112305</v>
      </c>
      <c r="P8" s="207">
        <v>3.1730000972747803</v>
      </c>
      <c r="Q8" s="207">
        <v>2.490000009536743</v>
      </c>
      <c r="R8" s="207">
        <v>1.2599999904632568</v>
      </c>
      <c r="S8" s="207">
        <v>0.6930000185966492</v>
      </c>
      <c r="T8" s="207">
        <v>-0.9869999885559082</v>
      </c>
      <c r="U8" s="207">
        <v>-1.7009999752044678</v>
      </c>
      <c r="V8" s="207">
        <v>-2.1419999599456787</v>
      </c>
      <c r="W8" s="207">
        <v>-2.3940000534057617</v>
      </c>
      <c r="X8" s="207">
        <v>-3.0230000019073486</v>
      </c>
      <c r="Y8" s="207">
        <v>-2.928999900817871</v>
      </c>
      <c r="Z8" s="214">
        <f t="shared" si="0"/>
        <v>0.5350416749715805</v>
      </c>
      <c r="AA8" s="151">
        <v>6.519999980926514</v>
      </c>
      <c r="AB8" s="152" t="s">
        <v>18</v>
      </c>
      <c r="AC8" s="2">
        <v>6</v>
      </c>
      <c r="AD8" s="151">
        <v>-3.2330000400543213</v>
      </c>
      <c r="AE8" s="253" t="s">
        <v>20</v>
      </c>
      <c r="AF8" s="1"/>
    </row>
    <row r="9" spans="1:32" ht="11.25" customHeight="1">
      <c r="A9" s="215">
        <v>7</v>
      </c>
      <c r="B9" s="207">
        <v>-3.453000068664551</v>
      </c>
      <c r="C9" s="207">
        <v>-3.4119999408721924</v>
      </c>
      <c r="D9" s="207">
        <v>-3.747999906539917</v>
      </c>
      <c r="E9" s="207">
        <v>-3.328000068664551</v>
      </c>
      <c r="F9" s="207">
        <v>-2.552000045776367</v>
      </c>
      <c r="G9" s="207">
        <v>-2.5199999809265137</v>
      </c>
      <c r="H9" s="207">
        <v>-2.36299991607666</v>
      </c>
      <c r="I9" s="207">
        <v>0.3050000071525574</v>
      </c>
      <c r="J9" s="207">
        <v>2.5220000743865967</v>
      </c>
      <c r="K9" s="207">
        <v>2.9010000228881836</v>
      </c>
      <c r="L9" s="207">
        <v>4.247000217437744</v>
      </c>
      <c r="M9" s="207">
        <v>4.340000152587891</v>
      </c>
      <c r="N9" s="207">
        <v>2.805000066757202</v>
      </c>
      <c r="O9" s="207">
        <v>2.7739999294281006</v>
      </c>
      <c r="P9" s="207">
        <v>2.2170000076293945</v>
      </c>
      <c r="Q9" s="207">
        <v>0.25200000405311584</v>
      </c>
      <c r="R9" s="207">
        <v>-1.1549999713897705</v>
      </c>
      <c r="S9" s="207">
        <v>-1.5329999923706055</v>
      </c>
      <c r="T9" s="207">
        <v>-1.8480000495910645</v>
      </c>
      <c r="U9" s="207">
        <v>-1.9210000038146973</v>
      </c>
      <c r="V9" s="207">
        <v>-2.068000078201294</v>
      </c>
      <c r="W9" s="207">
        <v>-1.5959999561309814</v>
      </c>
      <c r="X9" s="207">
        <v>-0.010999999940395355</v>
      </c>
      <c r="Y9" s="207">
        <v>0.6299999952316284</v>
      </c>
      <c r="Z9" s="214">
        <f t="shared" si="0"/>
        <v>-0.35479164589196444</v>
      </c>
      <c r="AA9" s="151">
        <v>4.908999919891357</v>
      </c>
      <c r="AB9" s="152" t="s">
        <v>21</v>
      </c>
      <c r="AC9" s="2">
        <v>7</v>
      </c>
      <c r="AD9" s="151">
        <v>-3.872999906539917</v>
      </c>
      <c r="AE9" s="253" t="s">
        <v>22</v>
      </c>
      <c r="AF9" s="1"/>
    </row>
    <row r="10" spans="1:32" ht="11.25" customHeight="1">
      <c r="A10" s="215">
        <v>8</v>
      </c>
      <c r="B10" s="207">
        <v>0.1679999977350235</v>
      </c>
      <c r="C10" s="207">
        <v>-0.20999999344348907</v>
      </c>
      <c r="D10" s="207">
        <v>0.8830000162124634</v>
      </c>
      <c r="E10" s="207">
        <v>0.34700000286102295</v>
      </c>
      <c r="F10" s="207">
        <v>0.7250000238418579</v>
      </c>
      <c r="G10" s="207">
        <v>0.4519999921321869</v>
      </c>
      <c r="H10" s="207">
        <v>1.0089999437332153</v>
      </c>
      <c r="I10" s="207">
        <v>2.1019999980926514</v>
      </c>
      <c r="J10" s="207">
        <v>3.00600004196167</v>
      </c>
      <c r="K10" s="207">
        <v>3.8580000400543213</v>
      </c>
      <c r="L10" s="207">
        <v>4.488999843597412</v>
      </c>
      <c r="M10" s="207">
        <v>3.2890000343322754</v>
      </c>
      <c r="N10" s="207">
        <v>2.8259999752044678</v>
      </c>
      <c r="O10" s="207">
        <v>2.259000062942505</v>
      </c>
      <c r="P10" s="207">
        <v>1.8279999494552612</v>
      </c>
      <c r="Q10" s="207">
        <v>1.187000036239624</v>
      </c>
      <c r="R10" s="207">
        <v>0.41999998688697815</v>
      </c>
      <c r="S10" s="207">
        <v>0.06300000101327896</v>
      </c>
      <c r="T10" s="207">
        <v>-1.2079999446868896</v>
      </c>
      <c r="U10" s="207">
        <v>-2.121000051498413</v>
      </c>
      <c r="V10" s="207">
        <v>-2.7720000743865967</v>
      </c>
      <c r="W10" s="207">
        <v>-3.2119998931884766</v>
      </c>
      <c r="X10" s="207">
        <v>-3.8310000896453857</v>
      </c>
      <c r="Y10" s="207">
        <v>-4.21999979019165</v>
      </c>
      <c r="Z10" s="214">
        <f t="shared" si="0"/>
        <v>0.47237500455230474</v>
      </c>
      <c r="AA10" s="151">
        <v>4.952000141143799</v>
      </c>
      <c r="AB10" s="152" t="s">
        <v>23</v>
      </c>
      <c r="AC10" s="2">
        <v>8</v>
      </c>
      <c r="AD10" s="151">
        <v>-4.303999900817871</v>
      </c>
      <c r="AE10" s="253" t="s">
        <v>24</v>
      </c>
      <c r="AF10" s="1"/>
    </row>
    <row r="11" spans="1:32" ht="11.25" customHeight="1">
      <c r="A11" s="215">
        <v>9</v>
      </c>
      <c r="B11" s="207">
        <v>-4.105000019073486</v>
      </c>
      <c r="C11" s="207">
        <v>-4.3460001945495605</v>
      </c>
      <c r="D11" s="207">
        <v>-4.650000095367432</v>
      </c>
      <c r="E11" s="207">
        <v>-4.650000095367432</v>
      </c>
      <c r="F11" s="207">
        <v>-4.5980000495910645</v>
      </c>
      <c r="G11" s="207">
        <v>-4.703000068664551</v>
      </c>
      <c r="H11" s="207">
        <v>-4.545000076293945</v>
      </c>
      <c r="I11" s="207">
        <v>-2.0480000972747803</v>
      </c>
      <c r="J11" s="207">
        <v>2.859999895095825</v>
      </c>
      <c r="K11" s="207">
        <v>3.86899995803833</v>
      </c>
      <c r="L11" s="207">
        <v>4.035999774932861</v>
      </c>
      <c r="M11" s="207">
        <v>4.215000152587891</v>
      </c>
      <c r="N11" s="207">
        <v>4.193999767303467</v>
      </c>
      <c r="O11" s="207">
        <v>4.519999980926514</v>
      </c>
      <c r="P11" s="207">
        <v>4.089000225067139</v>
      </c>
      <c r="Q11" s="207">
        <v>3.311000108718872</v>
      </c>
      <c r="R11" s="207">
        <v>2.638000011444092</v>
      </c>
      <c r="S11" s="207">
        <v>0.9459999799728394</v>
      </c>
      <c r="T11" s="207">
        <v>0.05299999937415123</v>
      </c>
      <c r="U11" s="207">
        <v>-1.4490000009536743</v>
      </c>
      <c r="V11" s="207">
        <v>-2.00600004196167</v>
      </c>
      <c r="W11" s="207">
        <v>-2.625</v>
      </c>
      <c r="X11" s="207">
        <v>-3.0239999294281006</v>
      </c>
      <c r="Y11" s="207">
        <v>-3.328000068664551</v>
      </c>
      <c r="Z11" s="214">
        <f t="shared" si="0"/>
        <v>-0.47275003682201105</v>
      </c>
      <c r="AA11" s="151">
        <v>4.952000141143799</v>
      </c>
      <c r="AB11" s="152" t="s">
        <v>25</v>
      </c>
      <c r="AC11" s="2">
        <v>9</v>
      </c>
      <c r="AD11" s="151">
        <v>-4.922999858856201</v>
      </c>
      <c r="AE11" s="253" t="s">
        <v>26</v>
      </c>
      <c r="AF11" s="1"/>
    </row>
    <row r="12" spans="1:32" ht="11.25" customHeight="1">
      <c r="A12" s="223">
        <v>10</v>
      </c>
      <c r="B12" s="209">
        <v>-3.496000051498413</v>
      </c>
      <c r="C12" s="209">
        <v>-3.73799991607666</v>
      </c>
      <c r="D12" s="209">
        <v>-3.8429999351501465</v>
      </c>
      <c r="E12" s="209">
        <v>-3.8320000171661377</v>
      </c>
      <c r="F12" s="209">
        <v>-3.6440000534057617</v>
      </c>
      <c r="G12" s="209">
        <v>-3.6649999618530273</v>
      </c>
      <c r="H12" s="209">
        <v>-3.6440000534057617</v>
      </c>
      <c r="I12" s="209">
        <v>-1.1139999628067017</v>
      </c>
      <c r="J12" s="209">
        <v>3.111999988555908</v>
      </c>
      <c r="K12" s="209">
        <v>5.216000080108643</v>
      </c>
      <c r="L12" s="209">
        <v>5.964000225067139</v>
      </c>
      <c r="M12" s="209">
        <v>5.7210001945495605</v>
      </c>
      <c r="N12" s="209">
        <v>5.572999954223633</v>
      </c>
      <c r="O12" s="209">
        <v>5.1620001792907715</v>
      </c>
      <c r="P12" s="209">
        <v>3.5950000286102295</v>
      </c>
      <c r="Q12" s="209">
        <v>1.3339999914169312</v>
      </c>
      <c r="R12" s="209">
        <v>0.7879999876022339</v>
      </c>
      <c r="S12" s="209">
        <v>1.965000033378601</v>
      </c>
      <c r="T12" s="209">
        <v>1.2719999551773071</v>
      </c>
      <c r="U12" s="209">
        <v>-0.010999999940395355</v>
      </c>
      <c r="V12" s="209">
        <v>-0.4099999964237213</v>
      </c>
      <c r="W12" s="209">
        <v>-0.20000000298023224</v>
      </c>
      <c r="X12" s="209">
        <v>0.7990000247955322</v>
      </c>
      <c r="Y12" s="209">
        <v>-0.7979999780654907</v>
      </c>
      <c r="Z12" s="224">
        <f t="shared" si="0"/>
        <v>0.504416696416835</v>
      </c>
      <c r="AA12" s="157">
        <v>6.385000228881836</v>
      </c>
      <c r="AB12" s="210" t="s">
        <v>27</v>
      </c>
      <c r="AC12" s="211">
        <v>10</v>
      </c>
      <c r="AD12" s="157">
        <v>-3.947999954223633</v>
      </c>
      <c r="AE12" s="254" t="s">
        <v>28</v>
      </c>
      <c r="AF12" s="1"/>
    </row>
    <row r="13" spans="1:32" ht="11.25" customHeight="1">
      <c r="A13" s="215">
        <v>11</v>
      </c>
      <c r="B13" s="207">
        <v>1.062000036239624</v>
      </c>
      <c r="C13" s="207">
        <v>0.7990000247955322</v>
      </c>
      <c r="D13" s="207">
        <v>0.640999972820282</v>
      </c>
      <c r="E13" s="207">
        <v>0.1889999955892563</v>
      </c>
      <c r="F13" s="207">
        <v>-2.3529999256134033</v>
      </c>
      <c r="G13" s="207">
        <v>-0.6620000004768372</v>
      </c>
      <c r="H13" s="207">
        <v>-0.07400000095367432</v>
      </c>
      <c r="I13" s="207">
        <v>1.472000002861023</v>
      </c>
      <c r="J13" s="207">
        <v>3.196000099182129</v>
      </c>
      <c r="K13" s="207">
        <v>4.500999927520752</v>
      </c>
      <c r="L13" s="207">
        <v>5.248000144958496</v>
      </c>
      <c r="M13" s="207">
        <v>5.164000034332275</v>
      </c>
      <c r="N13" s="207">
        <v>3.941999912261963</v>
      </c>
      <c r="O13" s="207">
        <v>3.4690001010894775</v>
      </c>
      <c r="P13" s="207">
        <v>3.2899999618530273</v>
      </c>
      <c r="Q13" s="207">
        <v>2.0490000247955322</v>
      </c>
      <c r="R13" s="207">
        <v>1.0609999895095825</v>
      </c>
      <c r="S13" s="207">
        <v>-0.7039999961853027</v>
      </c>
      <c r="T13" s="207">
        <v>-0.2939999997615814</v>
      </c>
      <c r="U13" s="207">
        <v>-2.384000062942505</v>
      </c>
      <c r="V13" s="207">
        <v>-0.8510000109672546</v>
      </c>
      <c r="W13" s="207">
        <v>-2.7929999828338623</v>
      </c>
      <c r="X13" s="207">
        <v>-3.4119999408721924</v>
      </c>
      <c r="Y13" s="207">
        <v>-3.8949999809265137</v>
      </c>
      <c r="Z13" s="214">
        <f t="shared" si="0"/>
        <v>0.7775416802614927</v>
      </c>
      <c r="AA13" s="151">
        <v>6.00600004196167</v>
      </c>
      <c r="AB13" s="152" t="s">
        <v>29</v>
      </c>
      <c r="AC13" s="2">
        <v>11</v>
      </c>
      <c r="AD13" s="151">
        <v>-4.020999908447266</v>
      </c>
      <c r="AE13" s="253" t="s">
        <v>30</v>
      </c>
      <c r="AF13" s="1"/>
    </row>
    <row r="14" spans="1:32" ht="11.25" customHeight="1">
      <c r="A14" s="215">
        <v>12</v>
      </c>
      <c r="B14" s="207">
        <v>-3.8320000171661377</v>
      </c>
      <c r="C14" s="207">
        <v>-1.8589999675750732</v>
      </c>
      <c r="D14" s="207">
        <v>-1.565000057220459</v>
      </c>
      <c r="E14" s="207">
        <v>-0.5360000133514404</v>
      </c>
      <c r="F14" s="207">
        <v>-0.4620000123977661</v>
      </c>
      <c r="G14" s="207">
        <v>-1.4709999561309814</v>
      </c>
      <c r="H14" s="207">
        <v>-2.0269999504089355</v>
      </c>
      <c r="I14" s="207">
        <v>-0.9559999704360962</v>
      </c>
      <c r="J14" s="207">
        <v>2.428999900817871</v>
      </c>
      <c r="K14" s="207">
        <v>4.447999954223633</v>
      </c>
      <c r="L14" s="207">
        <v>4.806000232696533</v>
      </c>
      <c r="M14" s="207">
        <v>4.909999847412109</v>
      </c>
      <c r="N14" s="207">
        <v>3.6670000553131104</v>
      </c>
      <c r="O14" s="207">
        <v>3.309999942779541</v>
      </c>
      <c r="P14" s="207">
        <v>3.0789999961853027</v>
      </c>
      <c r="Q14" s="207">
        <v>1.503000020980835</v>
      </c>
      <c r="R14" s="207">
        <v>-0.6620000004768372</v>
      </c>
      <c r="S14" s="207">
        <v>-0.1679999977350235</v>
      </c>
      <c r="T14" s="207">
        <v>0.7990000247955322</v>
      </c>
      <c r="U14" s="207">
        <v>1.3240000009536743</v>
      </c>
      <c r="V14" s="207">
        <v>1.3660000562667847</v>
      </c>
      <c r="W14" s="207">
        <v>1.565999984741211</v>
      </c>
      <c r="X14" s="207">
        <v>1.2089999914169312</v>
      </c>
      <c r="Y14" s="207">
        <v>0.9980000257492065</v>
      </c>
      <c r="Z14" s="214">
        <f t="shared" si="0"/>
        <v>0.9115000038097302</v>
      </c>
      <c r="AA14" s="151">
        <v>5.193999767303467</v>
      </c>
      <c r="AB14" s="152" t="s">
        <v>31</v>
      </c>
      <c r="AC14" s="2">
        <v>12</v>
      </c>
      <c r="AD14" s="151">
        <v>-4.125999927520752</v>
      </c>
      <c r="AE14" s="253" t="s">
        <v>32</v>
      </c>
      <c r="AF14" s="1"/>
    </row>
    <row r="15" spans="1:32" ht="11.25" customHeight="1">
      <c r="A15" s="215">
        <v>13</v>
      </c>
      <c r="B15" s="207">
        <v>1.2400000095367432</v>
      </c>
      <c r="C15" s="207">
        <v>1.4609999656677246</v>
      </c>
      <c r="D15" s="207">
        <v>1.61899995803833</v>
      </c>
      <c r="E15" s="207">
        <v>2.0810000896453857</v>
      </c>
      <c r="F15" s="207">
        <v>1.934000015258789</v>
      </c>
      <c r="G15" s="207">
        <v>1.9129999876022339</v>
      </c>
      <c r="H15" s="207">
        <v>2.628000020980835</v>
      </c>
      <c r="I15" s="207">
        <v>2.9119999408721924</v>
      </c>
      <c r="J15" s="207">
        <v>2.933000087738037</v>
      </c>
      <c r="K15" s="207">
        <v>4.942999839782715</v>
      </c>
      <c r="L15" s="207">
        <v>5.2170000076293945</v>
      </c>
      <c r="M15" s="207">
        <v>6.289999961853027</v>
      </c>
      <c r="N15" s="207">
        <v>5.458000183105469</v>
      </c>
      <c r="O15" s="207">
        <v>5.394999980926514</v>
      </c>
      <c r="P15" s="207">
        <v>4.552999973297119</v>
      </c>
      <c r="Q15" s="207">
        <v>3.890000104904175</v>
      </c>
      <c r="R15" s="207">
        <v>1.7029999494552612</v>
      </c>
      <c r="S15" s="207">
        <v>0.6830000281333923</v>
      </c>
      <c r="T15" s="207">
        <v>1.1979999542236328</v>
      </c>
      <c r="U15" s="207">
        <v>1.871000051498413</v>
      </c>
      <c r="V15" s="207">
        <v>0.8299999833106995</v>
      </c>
      <c r="W15" s="207">
        <v>0.020999999716877937</v>
      </c>
      <c r="X15" s="207">
        <v>-0.041999999433755875</v>
      </c>
      <c r="Y15" s="207">
        <v>-0.4410000145435333</v>
      </c>
      <c r="Z15" s="214">
        <f t="shared" si="0"/>
        <v>2.5120833366333195</v>
      </c>
      <c r="AA15" s="151">
        <v>6.816999912261963</v>
      </c>
      <c r="AB15" s="152" t="s">
        <v>33</v>
      </c>
      <c r="AC15" s="2">
        <v>13</v>
      </c>
      <c r="AD15" s="151">
        <v>-0.4410000145435333</v>
      </c>
      <c r="AE15" s="253" t="s">
        <v>34</v>
      </c>
      <c r="AF15" s="1"/>
    </row>
    <row r="16" spans="1:32" ht="11.25" customHeight="1">
      <c r="A16" s="215">
        <v>14</v>
      </c>
      <c r="B16" s="207">
        <v>-1.0609999895095825</v>
      </c>
      <c r="C16" s="207">
        <v>-1.25</v>
      </c>
      <c r="D16" s="207">
        <v>-1.4500000476837158</v>
      </c>
      <c r="E16" s="207">
        <v>-1.8170000314712524</v>
      </c>
      <c r="F16" s="207">
        <v>-2.0169999599456787</v>
      </c>
      <c r="G16" s="207">
        <v>-2.121999979019165</v>
      </c>
      <c r="H16" s="207">
        <v>-2.257999897003174</v>
      </c>
      <c r="I16" s="207">
        <v>-1.1030000448226929</v>
      </c>
      <c r="J16" s="207">
        <v>0.5249999761581421</v>
      </c>
      <c r="K16" s="207">
        <v>0.2939999997615814</v>
      </c>
      <c r="L16" s="207">
        <v>1.2929999828338623</v>
      </c>
      <c r="M16" s="207">
        <v>0.9769999980926514</v>
      </c>
      <c r="N16" s="207">
        <v>1.0089999437332153</v>
      </c>
      <c r="O16" s="207">
        <v>0.7250000238418579</v>
      </c>
      <c r="P16" s="207">
        <v>0.12600000202655792</v>
      </c>
      <c r="Q16" s="207">
        <v>-0.671999990940094</v>
      </c>
      <c r="R16" s="207">
        <v>-1.8380000591278076</v>
      </c>
      <c r="S16" s="207">
        <v>-2.447000026702881</v>
      </c>
      <c r="T16" s="207">
        <v>-3.9679999351501465</v>
      </c>
      <c r="U16" s="207">
        <v>-4.660999774932861</v>
      </c>
      <c r="V16" s="207">
        <v>-3.003000020980835</v>
      </c>
      <c r="W16" s="207">
        <v>-2.76200008392334</v>
      </c>
      <c r="X16" s="207">
        <v>-2.867000102996826</v>
      </c>
      <c r="Y16" s="207">
        <v>-2.4790000915527344</v>
      </c>
      <c r="Z16" s="214">
        <f t="shared" si="0"/>
        <v>-1.3677500045547883</v>
      </c>
      <c r="AA16" s="151">
        <v>1.7549999952316284</v>
      </c>
      <c r="AB16" s="152" t="s">
        <v>35</v>
      </c>
      <c r="AC16" s="2">
        <v>14</v>
      </c>
      <c r="AD16" s="151">
        <v>-4.796999931335449</v>
      </c>
      <c r="AE16" s="253" t="s">
        <v>36</v>
      </c>
      <c r="AF16" s="1"/>
    </row>
    <row r="17" spans="1:32" ht="11.25" customHeight="1">
      <c r="A17" s="215">
        <v>15</v>
      </c>
      <c r="B17" s="207">
        <v>-2.625999927520752</v>
      </c>
      <c r="C17" s="207">
        <v>-2.5209999084472656</v>
      </c>
      <c r="D17" s="207">
        <v>-2.36299991607666</v>
      </c>
      <c r="E17" s="207">
        <v>-2.5209999084472656</v>
      </c>
      <c r="F17" s="207">
        <v>-2.6050000190734863</v>
      </c>
      <c r="G17" s="207">
        <v>-2.374000072479248</v>
      </c>
      <c r="H17" s="207">
        <v>-2.299999952316284</v>
      </c>
      <c r="I17" s="207">
        <v>-0.8830000162124634</v>
      </c>
      <c r="J17" s="207">
        <v>0.6309999823570251</v>
      </c>
      <c r="K17" s="207">
        <v>2.375999927520752</v>
      </c>
      <c r="L17" s="207">
        <v>2.9649999141693115</v>
      </c>
      <c r="M17" s="207">
        <v>2.312000036239624</v>
      </c>
      <c r="N17" s="207">
        <v>2.3429999351501465</v>
      </c>
      <c r="O17" s="207">
        <v>2.111999988555908</v>
      </c>
      <c r="P17" s="207">
        <v>1.6180000305175781</v>
      </c>
      <c r="Q17" s="207">
        <v>1.25</v>
      </c>
      <c r="R17" s="207">
        <v>0.1679999977350235</v>
      </c>
      <c r="S17" s="207">
        <v>-0.8399999737739563</v>
      </c>
      <c r="T17" s="207">
        <v>-0.8510000109672546</v>
      </c>
      <c r="U17" s="207">
        <v>-1.2289999723434448</v>
      </c>
      <c r="V17" s="207">
        <v>-2.299999952316284</v>
      </c>
      <c r="W17" s="207">
        <v>-2.993000030517578</v>
      </c>
      <c r="X17" s="207">
        <v>-2.7309999465942383</v>
      </c>
      <c r="Y17" s="207">
        <v>-4.2210001945495605</v>
      </c>
      <c r="Z17" s="214">
        <f t="shared" si="0"/>
        <v>-0.7326249995579323</v>
      </c>
      <c r="AA17" s="151">
        <v>3.7639999389648438</v>
      </c>
      <c r="AB17" s="152" t="s">
        <v>25</v>
      </c>
      <c r="AC17" s="2">
        <v>15</v>
      </c>
      <c r="AD17" s="151">
        <v>-4.440999984741211</v>
      </c>
      <c r="AE17" s="253" t="s">
        <v>30</v>
      </c>
      <c r="AF17" s="1"/>
    </row>
    <row r="18" spans="1:32" ht="11.25" customHeight="1">
      <c r="A18" s="215">
        <v>16</v>
      </c>
      <c r="B18" s="207">
        <v>-4.89300012588501</v>
      </c>
      <c r="C18" s="207">
        <v>-5.500999927520752</v>
      </c>
      <c r="D18" s="207">
        <v>-5.448999881744385</v>
      </c>
      <c r="E18" s="207">
        <v>-5.743000030517578</v>
      </c>
      <c r="F18" s="207">
        <v>-5.984000205993652</v>
      </c>
      <c r="G18" s="207">
        <v>-6.1519999504089355</v>
      </c>
      <c r="H18" s="207">
        <v>-6.184000015258789</v>
      </c>
      <c r="I18" s="207">
        <v>-3.1619999408721924</v>
      </c>
      <c r="J18" s="207">
        <v>0.17900000512599945</v>
      </c>
      <c r="K18" s="207">
        <v>1.61899995803833</v>
      </c>
      <c r="L18" s="207">
        <v>1.7869999408721924</v>
      </c>
      <c r="M18" s="207">
        <v>2.74399995803833</v>
      </c>
      <c r="N18" s="207">
        <v>2.1019999980926514</v>
      </c>
      <c r="O18" s="207">
        <v>1.628999948501587</v>
      </c>
      <c r="P18" s="207">
        <v>1.5549999475479126</v>
      </c>
      <c r="Q18" s="207">
        <v>1.0299999713897705</v>
      </c>
      <c r="R18" s="207">
        <v>-0.12600000202655792</v>
      </c>
      <c r="S18" s="207">
        <v>-0.6510000228881836</v>
      </c>
      <c r="T18" s="207">
        <v>-0.7670000195503235</v>
      </c>
      <c r="U18" s="207">
        <v>-1.2710000276565552</v>
      </c>
      <c r="V18" s="207">
        <v>-2.247999906539917</v>
      </c>
      <c r="W18" s="207">
        <v>-2.9200000762939453</v>
      </c>
      <c r="X18" s="207">
        <v>-3.822999954223633</v>
      </c>
      <c r="Y18" s="207">
        <v>-3.6760001182556152</v>
      </c>
      <c r="Z18" s="214">
        <f t="shared" si="0"/>
        <v>-1.9127083532512188</v>
      </c>
      <c r="AA18" s="151">
        <v>3.23799991607666</v>
      </c>
      <c r="AB18" s="152" t="s">
        <v>37</v>
      </c>
      <c r="AC18" s="2">
        <v>16</v>
      </c>
      <c r="AD18" s="151">
        <v>-6.309000015258789</v>
      </c>
      <c r="AE18" s="253" t="s">
        <v>38</v>
      </c>
      <c r="AF18" s="1"/>
    </row>
    <row r="19" spans="1:32" ht="11.25" customHeight="1">
      <c r="A19" s="215">
        <v>17</v>
      </c>
      <c r="B19" s="207">
        <v>-3.7070000171661377</v>
      </c>
      <c r="C19" s="207">
        <v>-3.308000087738037</v>
      </c>
      <c r="D19" s="207">
        <v>-2.7309999465942383</v>
      </c>
      <c r="E19" s="207">
        <v>-2.5</v>
      </c>
      <c r="F19" s="207">
        <v>-2.259000062942505</v>
      </c>
      <c r="G19" s="207">
        <v>-1.7649999856948853</v>
      </c>
      <c r="H19" s="207">
        <v>-1.4500000476837158</v>
      </c>
      <c r="I19" s="207">
        <v>-0.1889999955892563</v>
      </c>
      <c r="J19" s="207">
        <v>0.925000011920929</v>
      </c>
      <c r="K19" s="207">
        <v>1.125</v>
      </c>
      <c r="L19" s="207">
        <v>1.3880000114440918</v>
      </c>
      <c r="M19" s="207">
        <v>1.7979999780654907</v>
      </c>
      <c r="N19" s="207">
        <v>2.134999990463257</v>
      </c>
      <c r="O19" s="207">
        <v>2.0820000171661377</v>
      </c>
      <c r="P19" s="207">
        <v>2.0399999618530273</v>
      </c>
      <c r="Q19" s="207">
        <v>1.7239999771118164</v>
      </c>
      <c r="R19" s="207">
        <v>1.0410000085830688</v>
      </c>
      <c r="S19" s="207">
        <v>0.7670000195503235</v>
      </c>
      <c r="T19" s="207">
        <v>0.9570000171661377</v>
      </c>
      <c r="U19" s="207">
        <v>0.8100000023841858</v>
      </c>
      <c r="V19" s="207">
        <v>0.9990000128746033</v>
      </c>
      <c r="W19" s="207">
        <v>1.0199999809265137</v>
      </c>
      <c r="X19" s="207">
        <v>1.2719999551773071</v>
      </c>
      <c r="Y19" s="207">
        <v>1.1139999628067017</v>
      </c>
      <c r="Z19" s="214">
        <f t="shared" si="0"/>
        <v>0.13699999017020068</v>
      </c>
      <c r="AA19" s="151">
        <v>2.3980000019073486</v>
      </c>
      <c r="AB19" s="152" t="s">
        <v>39</v>
      </c>
      <c r="AC19" s="2">
        <v>17</v>
      </c>
      <c r="AD19" s="151">
        <v>-3.9489998817443848</v>
      </c>
      <c r="AE19" s="253" t="s">
        <v>40</v>
      </c>
      <c r="AF19" s="1"/>
    </row>
    <row r="20" spans="1:32" ht="11.25" customHeight="1">
      <c r="A20" s="215">
        <v>18</v>
      </c>
      <c r="B20" s="207">
        <v>1.1460000276565552</v>
      </c>
      <c r="C20" s="207">
        <v>1.2200000286102295</v>
      </c>
      <c r="D20" s="207">
        <v>-0.11599999666213989</v>
      </c>
      <c r="E20" s="207">
        <v>-0.5989999771118164</v>
      </c>
      <c r="F20" s="207">
        <v>-0.7250000238418579</v>
      </c>
      <c r="G20" s="207">
        <v>-0.9879999756813049</v>
      </c>
      <c r="H20" s="207">
        <v>-2.3010001182556152</v>
      </c>
      <c r="I20" s="207">
        <v>0.27300000190734863</v>
      </c>
      <c r="J20" s="207">
        <v>4.1020002365112305</v>
      </c>
      <c r="K20" s="207">
        <v>5.281000137329102</v>
      </c>
      <c r="L20" s="207">
        <v>6.164999961853027</v>
      </c>
      <c r="M20" s="207">
        <v>5.521999835968018</v>
      </c>
      <c r="N20" s="207">
        <v>4.572999954223633</v>
      </c>
      <c r="O20" s="207">
        <v>3.9739999771118164</v>
      </c>
      <c r="P20" s="207">
        <v>2.4489998817443848</v>
      </c>
      <c r="Q20" s="207">
        <v>1.2079999446868896</v>
      </c>
      <c r="R20" s="207">
        <v>-0.041999999433755875</v>
      </c>
      <c r="S20" s="207">
        <v>-0.9769999980926514</v>
      </c>
      <c r="T20" s="207">
        <v>-0.6620000004768372</v>
      </c>
      <c r="U20" s="207">
        <v>-0.20999999344348907</v>
      </c>
      <c r="V20" s="207">
        <v>-0.3569999933242798</v>
      </c>
      <c r="W20" s="207">
        <v>-0.3149999976158142</v>
      </c>
      <c r="X20" s="207">
        <v>-0.11599999666213989</v>
      </c>
      <c r="Y20" s="207">
        <v>-0.12600000202655792</v>
      </c>
      <c r="Z20" s="214">
        <f aca="true" t="shared" si="1" ref="Z20:Z33">AVERAGE(B20:Y20)</f>
        <v>1.1824583297905822</v>
      </c>
      <c r="AA20" s="151">
        <v>6.607999801635742</v>
      </c>
      <c r="AB20" s="152" t="s">
        <v>16</v>
      </c>
      <c r="AC20" s="2">
        <v>18</v>
      </c>
      <c r="AD20" s="151">
        <v>-2.5429999828338623</v>
      </c>
      <c r="AE20" s="253" t="s">
        <v>41</v>
      </c>
      <c r="AF20" s="1"/>
    </row>
    <row r="21" spans="1:32" ht="11.25" customHeight="1">
      <c r="A21" s="215">
        <v>19</v>
      </c>
      <c r="B21" s="207">
        <v>-0.06300000101327896</v>
      </c>
      <c r="C21" s="207">
        <v>0.3569999933242798</v>
      </c>
      <c r="D21" s="207">
        <v>0.8090000152587891</v>
      </c>
      <c r="E21" s="207">
        <v>0.9879999756813049</v>
      </c>
      <c r="F21" s="207">
        <v>0.9990000128746033</v>
      </c>
      <c r="G21" s="207">
        <v>1.0720000267028809</v>
      </c>
      <c r="H21" s="207">
        <v>1.3980000019073486</v>
      </c>
      <c r="I21" s="207">
        <v>2.7760000228881836</v>
      </c>
      <c r="J21" s="207">
        <v>3.187000036239624</v>
      </c>
      <c r="K21" s="207">
        <v>3.7860000133514404</v>
      </c>
      <c r="L21" s="207">
        <v>4.302000045776367</v>
      </c>
      <c r="M21" s="207">
        <v>4.270999908447266</v>
      </c>
      <c r="N21" s="207">
        <v>4.585999965667725</v>
      </c>
      <c r="O21" s="207">
        <v>5.755000114440918</v>
      </c>
      <c r="P21" s="207">
        <v>4.080999851226807</v>
      </c>
      <c r="Q21" s="207">
        <v>3.7760000228881836</v>
      </c>
      <c r="R21" s="207">
        <v>2.312999963760376</v>
      </c>
      <c r="S21" s="207">
        <v>1.503000020980835</v>
      </c>
      <c r="T21" s="207">
        <v>0.5889999866485596</v>
      </c>
      <c r="U21" s="207">
        <v>-0.3889999985694885</v>
      </c>
      <c r="V21" s="207">
        <v>-0.020999999716877937</v>
      </c>
      <c r="W21" s="207">
        <v>-1.0299999713897705</v>
      </c>
      <c r="X21" s="207">
        <v>-0.7670000195503235</v>
      </c>
      <c r="Y21" s="207">
        <v>-0.6830000281333923</v>
      </c>
      <c r="Z21" s="214">
        <f t="shared" si="1"/>
        <v>1.8164583316538483</v>
      </c>
      <c r="AA21" s="151">
        <v>5.828999996185303</v>
      </c>
      <c r="AB21" s="152" t="s">
        <v>42</v>
      </c>
      <c r="AC21" s="2">
        <v>19</v>
      </c>
      <c r="AD21" s="151">
        <v>-1.1030000448226929</v>
      </c>
      <c r="AE21" s="253" t="s">
        <v>43</v>
      </c>
      <c r="AF21" s="1"/>
    </row>
    <row r="22" spans="1:32" ht="11.25" customHeight="1">
      <c r="A22" s="223">
        <v>20</v>
      </c>
      <c r="B22" s="209">
        <v>-0.4620000123977661</v>
      </c>
      <c r="C22" s="209">
        <v>-0.6940000057220459</v>
      </c>
      <c r="D22" s="209">
        <v>-0.8930000066757202</v>
      </c>
      <c r="E22" s="209">
        <v>-1.6080000400543213</v>
      </c>
      <c r="F22" s="209">
        <v>-1.7549999952316284</v>
      </c>
      <c r="G22" s="209">
        <v>-1.7760000228881836</v>
      </c>
      <c r="H22" s="209">
        <v>-1.965000033378601</v>
      </c>
      <c r="I22" s="209">
        <v>2.007999897003174</v>
      </c>
      <c r="J22" s="209">
        <v>5.355999946594238</v>
      </c>
      <c r="K22" s="209">
        <v>6.61899995803833</v>
      </c>
      <c r="L22" s="209">
        <v>6.923999786376953</v>
      </c>
      <c r="M22" s="209">
        <v>7.21999979019165</v>
      </c>
      <c r="N22" s="209">
        <v>6.741000175476074</v>
      </c>
      <c r="O22" s="209">
        <v>5.793000221252441</v>
      </c>
      <c r="P22" s="209">
        <v>3.7209999561309814</v>
      </c>
      <c r="Q22" s="209">
        <v>1.88100004196167</v>
      </c>
      <c r="R22" s="209">
        <v>1.1660000085830688</v>
      </c>
      <c r="S22" s="209">
        <v>0.20000000298023224</v>
      </c>
      <c r="T22" s="209">
        <v>-0.11599999666213989</v>
      </c>
      <c r="U22" s="209">
        <v>-0.5669999718666077</v>
      </c>
      <c r="V22" s="209">
        <v>-0.6200000047683716</v>
      </c>
      <c r="W22" s="209">
        <v>-0.4729999899864197</v>
      </c>
      <c r="X22" s="209">
        <v>-0.6620000004768372</v>
      </c>
      <c r="Y22" s="209">
        <v>-0.0949999988079071</v>
      </c>
      <c r="Z22" s="224">
        <f t="shared" si="1"/>
        <v>1.4976249877363443</v>
      </c>
      <c r="AA22" s="157">
        <v>8.210000038146973</v>
      </c>
      <c r="AB22" s="210" t="s">
        <v>33</v>
      </c>
      <c r="AC22" s="211">
        <v>20</v>
      </c>
      <c r="AD22" s="157">
        <v>-2.0810000896453857</v>
      </c>
      <c r="AE22" s="254" t="s">
        <v>44</v>
      </c>
      <c r="AF22" s="1"/>
    </row>
    <row r="23" spans="1:32" ht="11.25" customHeight="1">
      <c r="A23" s="215">
        <v>21</v>
      </c>
      <c r="B23" s="207">
        <v>0.4729999899864197</v>
      </c>
      <c r="C23" s="207">
        <v>0.4729999899864197</v>
      </c>
      <c r="D23" s="207">
        <v>0.4729999899864197</v>
      </c>
      <c r="E23" s="207">
        <v>1.0720000267028809</v>
      </c>
      <c r="F23" s="207">
        <v>1.6720000505447388</v>
      </c>
      <c r="G23" s="207">
        <v>1.6089999675750732</v>
      </c>
      <c r="H23" s="207">
        <v>2.4079999923706055</v>
      </c>
      <c r="I23" s="207">
        <v>3.427999973297119</v>
      </c>
      <c r="J23" s="207">
        <v>5.080999851226807</v>
      </c>
      <c r="K23" s="207">
        <v>6.682000160217285</v>
      </c>
      <c r="L23" s="207">
        <v>7.920000076293945</v>
      </c>
      <c r="M23" s="207">
        <v>7.760000228881836</v>
      </c>
      <c r="N23" s="207">
        <v>7.46999979019165</v>
      </c>
      <c r="O23" s="207">
        <v>7.130000114440918</v>
      </c>
      <c r="P23" s="207">
        <v>6.796000003814697</v>
      </c>
      <c r="Q23" s="207">
        <v>6.131999969482422</v>
      </c>
      <c r="R23" s="207">
        <v>5.205999851226807</v>
      </c>
      <c r="S23" s="207">
        <v>4.480000019073486</v>
      </c>
      <c r="T23" s="207">
        <v>3.638000011444092</v>
      </c>
      <c r="U23" s="207">
        <v>2.2709999084472656</v>
      </c>
      <c r="V23" s="207">
        <v>1.7450000047683716</v>
      </c>
      <c r="W23" s="207">
        <v>0.8619999885559082</v>
      </c>
      <c r="X23" s="207">
        <v>0.9350000023841858</v>
      </c>
      <c r="Y23" s="207">
        <v>0.8090000152587891</v>
      </c>
      <c r="Z23" s="214">
        <f t="shared" si="1"/>
        <v>3.6052083323399224</v>
      </c>
      <c r="AA23" s="151">
        <v>8.649999618530273</v>
      </c>
      <c r="AB23" s="152" t="s">
        <v>45</v>
      </c>
      <c r="AC23" s="2">
        <v>21</v>
      </c>
      <c r="AD23" s="151">
        <v>-0.10499999672174454</v>
      </c>
      <c r="AE23" s="253" t="s">
        <v>46</v>
      </c>
      <c r="AF23" s="1"/>
    </row>
    <row r="24" spans="1:32" ht="11.25" customHeight="1">
      <c r="A24" s="215">
        <v>22</v>
      </c>
      <c r="B24" s="207">
        <v>0.335999995470047</v>
      </c>
      <c r="C24" s="207">
        <v>-0.07400000095367432</v>
      </c>
      <c r="D24" s="207">
        <v>0.4830000102519989</v>
      </c>
      <c r="E24" s="207">
        <v>1.3769999742507935</v>
      </c>
      <c r="F24" s="207">
        <v>1.187999963760376</v>
      </c>
      <c r="G24" s="207">
        <v>0.8930000066757202</v>
      </c>
      <c r="H24" s="207">
        <v>0.27300000190734863</v>
      </c>
      <c r="I24" s="207">
        <v>0.24199999868869781</v>
      </c>
      <c r="J24" s="207">
        <v>2.618000030517578</v>
      </c>
      <c r="K24" s="207">
        <v>4.785999774932861</v>
      </c>
      <c r="L24" s="207">
        <v>5.836999893188477</v>
      </c>
      <c r="M24" s="207">
        <v>5.300000190734863</v>
      </c>
      <c r="N24" s="207">
        <v>5.394000053405762</v>
      </c>
      <c r="O24" s="207">
        <v>4.193999767303467</v>
      </c>
      <c r="P24" s="207">
        <v>3.4049999713897705</v>
      </c>
      <c r="Q24" s="207">
        <v>0.7979999780654907</v>
      </c>
      <c r="R24" s="207">
        <v>0.4099999964237213</v>
      </c>
      <c r="S24" s="207">
        <v>-1.25</v>
      </c>
      <c r="T24" s="207">
        <v>-0.6620000004768372</v>
      </c>
      <c r="U24" s="207">
        <v>-0.9240000247955322</v>
      </c>
      <c r="V24" s="207">
        <v>-1.5859999656677246</v>
      </c>
      <c r="W24" s="207">
        <v>-2.2899999618530273</v>
      </c>
      <c r="X24" s="207">
        <v>-2.6679999828338623</v>
      </c>
      <c r="Y24" s="207">
        <v>-2.6989998817443848</v>
      </c>
      <c r="Z24" s="214">
        <f t="shared" si="1"/>
        <v>1.0575416578600805</v>
      </c>
      <c r="AA24" s="151">
        <v>6.6579999923706055</v>
      </c>
      <c r="AB24" s="152" t="s">
        <v>47</v>
      </c>
      <c r="AC24" s="2">
        <v>22</v>
      </c>
      <c r="AD24" s="151">
        <v>-3.065999984741211</v>
      </c>
      <c r="AE24" s="253" t="s">
        <v>48</v>
      </c>
      <c r="AF24" s="1"/>
    </row>
    <row r="25" spans="1:32" ht="11.25" customHeight="1">
      <c r="A25" s="215">
        <v>23</v>
      </c>
      <c r="B25" s="207">
        <v>-3.203000068664551</v>
      </c>
      <c r="C25" s="207">
        <v>-4.484000205993652</v>
      </c>
      <c r="D25" s="207">
        <v>-4.431000232696533</v>
      </c>
      <c r="E25" s="207">
        <v>-4.735000133514404</v>
      </c>
      <c r="F25" s="207">
        <v>-4.064000129699707</v>
      </c>
      <c r="G25" s="207">
        <v>-3.434000015258789</v>
      </c>
      <c r="H25" s="207">
        <v>-3.371000051498413</v>
      </c>
      <c r="I25" s="207">
        <v>-1.5759999752044678</v>
      </c>
      <c r="J25" s="207">
        <v>0.3779999911785126</v>
      </c>
      <c r="K25" s="207">
        <v>1.8289999961853027</v>
      </c>
      <c r="L25" s="207">
        <v>4.10099983215332</v>
      </c>
      <c r="M25" s="207">
        <v>4.827000141143799</v>
      </c>
      <c r="N25" s="207">
        <v>4.330999851226807</v>
      </c>
      <c r="O25" s="207">
        <v>5.204999923706055</v>
      </c>
      <c r="P25" s="207">
        <v>3.690000057220459</v>
      </c>
      <c r="Q25" s="207">
        <v>1.597000002861023</v>
      </c>
      <c r="R25" s="207">
        <v>-0.7459999918937683</v>
      </c>
      <c r="S25" s="207">
        <v>-1.7960000038146973</v>
      </c>
      <c r="T25" s="207">
        <v>-2.2049999237060547</v>
      </c>
      <c r="U25" s="207">
        <v>-2.5940001010894775</v>
      </c>
      <c r="V25" s="207">
        <v>-2.6570000648498535</v>
      </c>
      <c r="W25" s="207">
        <v>-2.7939999103546143</v>
      </c>
      <c r="X25" s="207">
        <v>-3.0769999027252197</v>
      </c>
      <c r="Y25" s="207">
        <v>-3.0880000591278076</v>
      </c>
      <c r="Z25" s="214">
        <f t="shared" si="1"/>
        <v>-0.9290417072673639</v>
      </c>
      <c r="AA25" s="151">
        <v>5.5</v>
      </c>
      <c r="AB25" s="152" t="s">
        <v>49</v>
      </c>
      <c r="AC25" s="2">
        <v>23</v>
      </c>
      <c r="AD25" s="151">
        <v>-4.872000217437744</v>
      </c>
      <c r="AE25" s="253" t="s">
        <v>50</v>
      </c>
      <c r="AF25" s="1"/>
    </row>
    <row r="26" spans="1:32" ht="11.25" customHeight="1">
      <c r="A26" s="215">
        <v>24</v>
      </c>
      <c r="B26" s="207">
        <v>-3.0769999027252197</v>
      </c>
      <c r="C26" s="207">
        <v>-3.0250000953674316</v>
      </c>
      <c r="D26" s="207">
        <v>-3.5290000438690186</v>
      </c>
      <c r="E26" s="207">
        <v>-3.8959999084472656</v>
      </c>
      <c r="F26" s="207">
        <v>-3.7070000171661377</v>
      </c>
      <c r="G26" s="207">
        <v>-3.697000026702881</v>
      </c>
      <c r="H26" s="207">
        <v>-3.739000082015991</v>
      </c>
      <c r="I26" s="207">
        <v>-1.1449999809265137</v>
      </c>
      <c r="J26" s="207">
        <v>-0.020999999716877937</v>
      </c>
      <c r="K26" s="207">
        <v>1.7139999866485596</v>
      </c>
      <c r="L26" s="207">
        <v>3.4700000286102295</v>
      </c>
      <c r="M26" s="207">
        <v>3.816999912261963</v>
      </c>
      <c r="N26" s="207">
        <v>4.859000205993652</v>
      </c>
      <c r="O26" s="207">
        <v>3.7009999752044678</v>
      </c>
      <c r="P26" s="207">
        <v>3.0280001163482666</v>
      </c>
      <c r="Q26" s="207">
        <v>0.7570000290870667</v>
      </c>
      <c r="R26" s="207">
        <v>-0.9459999799728394</v>
      </c>
      <c r="S26" s="207">
        <v>-1.2079999446868896</v>
      </c>
      <c r="T26" s="207">
        <v>-1.4179999828338623</v>
      </c>
      <c r="U26" s="207">
        <v>-1.3969999551773071</v>
      </c>
      <c r="V26" s="207">
        <v>-1.4079999923706055</v>
      </c>
      <c r="W26" s="207">
        <v>-1.2400000095367432</v>
      </c>
      <c r="X26" s="207">
        <v>-1.8700000047683716</v>
      </c>
      <c r="Y26" s="207">
        <v>-2.509999990463257</v>
      </c>
      <c r="Z26" s="214">
        <f t="shared" si="1"/>
        <v>-0.6869583192747086</v>
      </c>
      <c r="AA26" s="151">
        <v>5.132999897003174</v>
      </c>
      <c r="AB26" s="152" t="s">
        <v>51</v>
      </c>
      <c r="AC26" s="2">
        <v>24</v>
      </c>
      <c r="AD26" s="151">
        <v>-4.000999927520752</v>
      </c>
      <c r="AE26" s="253" t="s">
        <v>52</v>
      </c>
      <c r="AF26" s="1"/>
    </row>
    <row r="27" spans="1:32" ht="11.25" customHeight="1">
      <c r="A27" s="215">
        <v>25</v>
      </c>
      <c r="B27" s="207">
        <v>-2.740999937057495</v>
      </c>
      <c r="C27" s="207">
        <v>-3.2239999771118164</v>
      </c>
      <c r="D27" s="207">
        <v>-3.2249999046325684</v>
      </c>
      <c r="E27" s="207">
        <v>-3.5399999618530273</v>
      </c>
      <c r="F27" s="207">
        <v>-3.6659998893737793</v>
      </c>
      <c r="G27" s="207">
        <v>-3.822999954223633</v>
      </c>
      <c r="H27" s="207">
        <v>-3.928999900817871</v>
      </c>
      <c r="I27" s="207">
        <v>-0.1469999998807907</v>
      </c>
      <c r="J27" s="207">
        <v>1.0089999437332153</v>
      </c>
      <c r="K27" s="207">
        <v>4.660999774932861</v>
      </c>
      <c r="L27" s="207">
        <v>4.776000022888184</v>
      </c>
      <c r="M27" s="207">
        <v>5.7129998207092285</v>
      </c>
      <c r="N27" s="207">
        <v>4.331999778747559</v>
      </c>
      <c r="O27" s="207">
        <v>3.9630000591278076</v>
      </c>
      <c r="P27" s="207">
        <v>3.815999984741211</v>
      </c>
      <c r="Q27" s="207">
        <v>3.174999952316284</v>
      </c>
      <c r="R27" s="207">
        <v>-0.25200000405311584</v>
      </c>
      <c r="S27" s="207">
        <v>-1.406999945640564</v>
      </c>
      <c r="T27" s="207">
        <v>-1.8279999494552612</v>
      </c>
      <c r="U27" s="207">
        <v>-2.1429998874664307</v>
      </c>
      <c r="V27" s="207">
        <v>-2.752000093460083</v>
      </c>
      <c r="W27" s="207">
        <v>-3.0250000953674316</v>
      </c>
      <c r="X27" s="207">
        <v>-3.0980000495910645</v>
      </c>
      <c r="Y27" s="207">
        <v>-2.9830000400543213</v>
      </c>
      <c r="Z27" s="214">
        <f t="shared" si="1"/>
        <v>-0.43075001053512096</v>
      </c>
      <c r="AA27" s="151">
        <v>5.986000061035156</v>
      </c>
      <c r="AB27" s="152" t="s">
        <v>53</v>
      </c>
      <c r="AC27" s="2">
        <v>25</v>
      </c>
      <c r="AD27" s="151">
        <v>-4.179999828338623</v>
      </c>
      <c r="AE27" s="253" t="s">
        <v>54</v>
      </c>
      <c r="AF27" s="1"/>
    </row>
    <row r="28" spans="1:32" ht="11.25" customHeight="1">
      <c r="A28" s="215">
        <v>26</v>
      </c>
      <c r="B28" s="207">
        <v>-2.888000011444092</v>
      </c>
      <c r="C28" s="207">
        <v>-3.3610000610351562</v>
      </c>
      <c r="D28" s="207">
        <v>-3.686000108718872</v>
      </c>
      <c r="E28" s="207">
        <v>-3.927999973297119</v>
      </c>
      <c r="F28" s="207">
        <v>-3.624000072479248</v>
      </c>
      <c r="G28" s="207">
        <v>-4.3480000495910645</v>
      </c>
      <c r="H28" s="207">
        <v>-4.190999984741211</v>
      </c>
      <c r="I28" s="207">
        <v>-0.4410000145435333</v>
      </c>
      <c r="J28" s="207">
        <v>2.7760000228881836</v>
      </c>
      <c r="K28" s="207">
        <v>4.796999931335449</v>
      </c>
      <c r="L28" s="207">
        <v>5.74399995803833</v>
      </c>
      <c r="M28" s="207">
        <v>6.269000053405762</v>
      </c>
      <c r="N28" s="207">
        <v>5.414999961853027</v>
      </c>
      <c r="O28" s="207">
        <v>5.1519999504089355</v>
      </c>
      <c r="P28" s="207">
        <v>5.572999954223633</v>
      </c>
      <c r="Q28" s="207">
        <v>3.86899995803833</v>
      </c>
      <c r="R28" s="207">
        <v>1.5240000486373901</v>
      </c>
      <c r="S28" s="207">
        <v>-1.1239999532699585</v>
      </c>
      <c r="T28" s="207">
        <v>-1.597000002861023</v>
      </c>
      <c r="U28" s="207">
        <v>-1.774999976158142</v>
      </c>
      <c r="V28" s="207">
        <v>-2.00600004196167</v>
      </c>
      <c r="W28" s="207">
        <v>-2.236999988555908</v>
      </c>
      <c r="X28" s="207">
        <v>-2.4679999351501465</v>
      </c>
      <c r="Y28" s="207">
        <v>-2.4790000915527344</v>
      </c>
      <c r="Z28" s="214">
        <f t="shared" si="1"/>
        <v>0.04024998222788175</v>
      </c>
      <c r="AA28" s="151">
        <v>6.817999839782715</v>
      </c>
      <c r="AB28" s="152" t="s">
        <v>55</v>
      </c>
      <c r="AC28" s="2">
        <v>26</v>
      </c>
      <c r="AD28" s="151">
        <v>-4.359000205993652</v>
      </c>
      <c r="AE28" s="253" t="s">
        <v>56</v>
      </c>
      <c r="AF28" s="1"/>
    </row>
    <row r="29" spans="1:32" ht="11.25" customHeight="1">
      <c r="A29" s="215">
        <v>27</v>
      </c>
      <c r="B29" s="207">
        <v>-2.815000057220459</v>
      </c>
      <c r="C29" s="207">
        <v>-2.9719998836517334</v>
      </c>
      <c r="D29" s="207">
        <v>-3.234999895095825</v>
      </c>
      <c r="E29" s="207">
        <v>-3.1089999675750732</v>
      </c>
      <c r="F29" s="207">
        <v>-2.4790000915527344</v>
      </c>
      <c r="G29" s="207">
        <v>-2.1110000610351562</v>
      </c>
      <c r="H29" s="207">
        <v>-2.2269999980926514</v>
      </c>
      <c r="I29" s="207">
        <v>-0.7250000238418579</v>
      </c>
      <c r="J29" s="207">
        <v>1.3559999465942383</v>
      </c>
      <c r="K29" s="207">
        <v>3.3340001106262207</v>
      </c>
      <c r="L29" s="207">
        <v>3.9019999504089355</v>
      </c>
      <c r="M29" s="207">
        <v>3.9230000972747803</v>
      </c>
      <c r="N29" s="207">
        <v>3.691999912261963</v>
      </c>
      <c r="O29" s="207">
        <v>3.365000009536743</v>
      </c>
      <c r="P29" s="207">
        <v>3.2179999351501465</v>
      </c>
      <c r="Q29" s="207">
        <v>2.755000114440918</v>
      </c>
      <c r="R29" s="207">
        <v>1.75600004196167</v>
      </c>
      <c r="S29" s="207">
        <v>0.3889999985694885</v>
      </c>
      <c r="T29" s="207">
        <v>-1.0609999895095825</v>
      </c>
      <c r="U29" s="207">
        <v>-1.6390000581741333</v>
      </c>
      <c r="V29" s="207">
        <v>-0.2630000114440918</v>
      </c>
      <c r="W29" s="207">
        <v>-0.6100000143051147</v>
      </c>
      <c r="X29" s="207">
        <v>-1.0399999618530273</v>
      </c>
      <c r="Y29" s="207">
        <v>-1.565999984741211</v>
      </c>
      <c r="Z29" s="214">
        <f t="shared" si="1"/>
        <v>0.07658333828051885</v>
      </c>
      <c r="AA29" s="151">
        <v>4.501999855041504</v>
      </c>
      <c r="AB29" s="152" t="s">
        <v>57</v>
      </c>
      <c r="AC29" s="2">
        <v>27</v>
      </c>
      <c r="AD29" s="151">
        <v>-3.3919999599456787</v>
      </c>
      <c r="AE29" s="253" t="s">
        <v>58</v>
      </c>
      <c r="AF29" s="1"/>
    </row>
    <row r="30" spans="1:32" ht="11.25" customHeight="1">
      <c r="A30" s="215">
        <v>28</v>
      </c>
      <c r="B30" s="207">
        <v>-1.6710000038146973</v>
      </c>
      <c r="C30" s="207">
        <v>-3.509000062942505</v>
      </c>
      <c r="D30" s="207">
        <v>-3.7709999084472656</v>
      </c>
      <c r="E30" s="207">
        <v>-2.069999933242798</v>
      </c>
      <c r="F30" s="207">
        <v>-3.9709999561309814</v>
      </c>
      <c r="G30" s="207">
        <v>-4.453999996185303</v>
      </c>
      <c r="H30" s="207">
        <v>-4.663000106811523</v>
      </c>
      <c r="I30" s="207">
        <v>-1.503000020980835</v>
      </c>
      <c r="J30" s="207">
        <v>2.007999897003174</v>
      </c>
      <c r="K30" s="207">
        <v>3.944000005722046</v>
      </c>
      <c r="L30" s="207">
        <v>5.123000144958496</v>
      </c>
      <c r="M30" s="207">
        <v>5.933000087738037</v>
      </c>
      <c r="N30" s="207">
        <v>5.552999973297119</v>
      </c>
      <c r="O30" s="207">
        <v>5.458000183105469</v>
      </c>
      <c r="P30" s="207">
        <v>5.331999778747559</v>
      </c>
      <c r="Q30" s="207">
        <v>2.502000093460083</v>
      </c>
      <c r="R30" s="207">
        <v>1.187999963760376</v>
      </c>
      <c r="S30" s="207">
        <v>2.502000093460083</v>
      </c>
      <c r="T30" s="207">
        <v>3.3429999351501465</v>
      </c>
      <c r="U30" s="207">
        <v>1.7130000591278076</v>
      </c>
      <c r="V30" s="207">
        <v>0.4410000145435333</v>
      </c>
      <c r="W30" s="207">
        <v>-0.5569999814033508</v>
      </c>
      <c r="X30" s="207">
        <v>-0.7360000014305115</v>
      </c>
      <c r="Y30" s="207">
        <v>0.7879999876022339</v>
      </c>
      <c r="Z30" s="214">
        <f t="shared" si="1"/>
        <v>0.7884583435952663</v>
      </c>
      <c r="AA30" s="151">
        <v>6.301000118255615</v>
      </c>
      <c r="AB30" s="152" t="s">
        <v>59</v>
      </c>
      <c r="AC30" s="2">
        <v>28</v>
      </c>
      <c r="AD30" s="151">
        <v>-4.757999897003174</v>
      </c>
      <c r="AE30" s="253" t="s">
        <v>60</v>
      </c>
      <c r="AF30" s="1"/>
    </row>
    <row r="31" spans="1:32" ht="11.25" customHeight="1">
      <c r="A31" s="215">
        <v>29</v>
      </c>
      <c r="B31" s="207">
        <v>0.6620000004768372</v>
      </c>
      <c r="C31" s="207">
        <v>-0.6200000047683716</v>
      </c>
      <c r="D31" s="207">
        <v>-1.4079999923706055</v>
      </c>
      <c r="E31" s="207">
        <v>-1.628000020980835</v>
      </c>
      <c r="F31" s="207">
        <v>-1.9859999418258667</v>
      </c>
      <c r="G31" s="207">
        <v>-2.0280001163482666</v>
      </c>
      <c r="H31" s="207">
        <v>-1.649999976158142</v>
      </c>
      <c r="I31" s="207">
        <v>2.6610000133514404</v>
      </c>
      <c r="J31" s="207">
        <v>4.986000061035156</v>
      </c>
      <c r="K31" s="207">
        <v>7.070000171661377</v>
      </c>
      <c r="L31" s="207">
        <v>8.069999694824219</v>
      </c>
      <c r="M31" s="207">
        <v>8.90999984741211</v>
      </c>
      <c r="N31" s="207">
        <v>6.730999946594238</v>
      </c>
      <c r="O31" s="207">
        <v>5.625</v>
      </c>
      <c r="P31" s="207">
        <v>5.425000190734863</v>
      </c>
      <c r="Q31" s="207">
        <v>4.952000141143799</v>
      </c>
      <c r="R31" s="207">
        <v>2.006999969482422</v>
      </c>
      <c r="S31" s="207">
        <v>0.4410000145435333</v>
      </c>
      <c r="T31" s="207">
        <v>-0.7459999918937683</v>
      </c>
      <c r="U31" s="207">
        <v>-1.1660000085830688</v>
      </c>
      <c r="V31" s="207">
        <v>-1.0399999618530273</v>
      </c>
      <c r="W31" s="207">
        <v>-1.3869999647140503</v>
      </c>
      <c r="X31" s="207">
        <v>-1.3339999914169312</v>
      </c>
      <c r="Y31" s="207">
        <v>-1.5859999656677246</v>
      </c>
      <c r="Z31" s="214">
        <f t="shared" si="1"/>
        <v>1.706708338111639</v>
      </c>
      <c r="AA31" s="151">
        <v>9</v>
      </c>
      <c r="AB31" s="152" t="s">
        <v>61</v>
      </c>
      <c r="AC31" s="2">
        <v>29</v>
      </c>
      <c r="AD31" s="151">
        <v>-2.3320000171661377</v>
      </c>
      <c r="AE31" s="253" t="s">
        <v>62</v>
      </c>
      <c r="AF31" s="1"/>
    </row>
    <row r="32" spans="1:32" ht="11.25" customHeight="1">
      <c r="A32" s="215">
        <v>30</v>
      </c>
      <c r="B32" s="207">
        <v>-1.996000051498413</v>
      </c>
      <c r="C32" s="207">
        <v>-2.3529999256134033</v>
      </c>
      <c r="D32" s="207">
        <v>-2.311000108718872</v>
      </c>
      <c r="E32" s="207">
        <v>-2.688999891281128</v>
      </c>
      <c r="F32" s="207">
        <v>-2.1429998874664307</v>
      </c>
      <c r="G32" s="207">
        <v>-0.9559999704360962</v>
      </c>
      <c r="H32" s="207">
        <v>-0.5460000038146973</v>
      </c>
      <c r="I32" s="207">
        <v>0.5149999856948853</v>
      </c>
      <c r="J32" s="207">
        <v>4.281000137329102</v>
      </c>
      <c r="K32" s="207">
        <v>4.764999866485596</v>
      </c>
      <c r="L32" s="207">
        <v>5.638999938964844</v>
      </c>
      <c r="M32" s="207">
        <v>6.9120001792907715</v>
      </c>
      <c r="N32" s="207">
        <v>6.195000171661377</v>
      </c>
      <c r="O32" s="207">
        <v>4.617000102996826</v>
      </c>
      <c r="P32" s="207">
        <v>4.5320000648498535</v>
      </c>
      <c r="Q32" s="207">
        <v>4.301000118255615</v>
      </c>
      <c r="R32" s="207">
        <v>3.2070000171661377</v>
      </c>
      <c r="S32" s="207">
        <v>1.996999979019165</v>
      </c>
      <c r="T32" s="207">
        <v>1.1979999542236328</v>
      </c>
      <c r="U32" s="207">
        <v>1.5770000219345093</v>
      </c>
      <c r="V32" s="207">
        <v>0.2630000114440918</v>
      </c>
      <c r="W32" s="207">
        <v>-0.5989999771118164</v>
      </c>
      <c r="X32" s="207">
        <v>-1.281999945640564</v>
      </c>
      <c r="Y32" s="207">
        <v>-0.7459999918937683</v>
      </c>
      <c r="Z32" s="214">
        <f t="shared" si="1"/>
        <v>1.4324166998267174</v>
      </c>
      <c r="AA32" s="151">
        <v>7.699999809265137</v>
      </c>
      <c r="AB32" s="152" t="s">
        <v>29</v>
      </c>
      <c r="AC32" s="2">
        <v>30</v>
      </c>
      <c r="AD32" s="151">
        <v>-2.7730000019073486</v>
      </c>
      <c r="AE32" s="253" t="s">
        <v>63</v>
      </c>
      <c r="AF32" s="1"/>
    </row>
    <row r="33" spans="1:32" ht="11.25" customHeight="1">
      <c r="A33" s="215">
        <v>31</v>
      </c>
      <c r="B33" s="207">
        <v>-1.3029999732971191</v>
      </c>
      <c r="C33" s="207">
        <v>-1.2079999446868896</v>
      </c>
      <c r="D33" s="207">
        <v>-1.8489999771118164</v>
      </c>
      <c r="E33" s="207">
        <v>-2.4159998893737793</v>
      </c>
      <c r="F33" s="207">
        <v>-2.384000062942505</v>
      </c>
      <c r="G33" s="207">
        <v>-2.6679999828338623</v>
      </c>
      <c r="H33" s="207">
        <v>-2.6579999923706055</v>
      </c>
      <c r="I33" s="207">
        <v>0.6620000004768372</v>
      </c>
      <c r="J33" s="207">
        <v>3.8389999866485596</v>
      </c>
      <c r="K33" s="207">
        <v>5.260000228881836</v>
      </c>
      <c r="L33" s="207">
        <v>6.176000118255615</v>
      </c>
      <c r="M33" s="207">
        <v>6.573999881744385</v>
      </c>
      <c r="N33" s="207">
        <v>6.626999855041504</v>
      </c>
      <c r="O33" s="207">
        <v>5.435999870300293</v>
      </c>
      <c r="P33" s="207">
        <v>5.2779998779296875</v>
      </c>
      <c r="Q33" s="207">
        <v>4.605000019073486</v>
      </c>
      <c r="R33" s="207">
        <v>1.565999984741211</v>
      </c>
      <c r="S33" s="207">
        <v>1.7970000505447388</v>
      </c>
      <c r="T33" s="207">
        <v>0.08399999886751175</v>
      </c>
      <c r="U33" s="207">
        <v>-0.11599999666213989</v>
      </c>
      <c r="V33" s="207">
        <v>-1.0290000438690186</v>
      </c>
      <c r="W33" s="207">
        <v>-1.7120000123977661</v>
      </c>
      <c r="X33" s="207">
        <v>-1.774999976158142</v>
      </c>
      <c r="Y33" s="207">
        <v>-1.8910000324249268</v>
      </c>
      <c r="Z33" s="214">
        <f t="shared" si="1"/>
        <v>1.1206249995157123</v>
      </c>
      <c r="AA33" s="151">
        <v>7.679999828338623</v>
      </c>
      <c r="AB33" s="152" t="s">
        <v>64</v>
      </c>
      <c r="AC33" s="2">
        <v>31</v>
      </c>
      <c r="AD33" s="151">
        <v>-2.888000011444092</v>
      </c>
      <c r="AE33" s="253" t="s">
        <v>65</v>
      </c>
      <c r="AF33" s="1"/>
    </row>
    <row r="34" spans="1:32" ht="15" customHeight="1">
      <c r="A34" s="216" t="s">
        <v>66</v>
      </c>
      <c r="B34" s="217">
        <f>AVERAGE(B3:B33)</f>
        <v>-1.088612902308664</v>
      </c>
      <c r="C34" s="217">
        <f aca="true" t="shared" si="2" ref="C34:R34">AVERAGE(C3:C33)</f>
        <v>-1.3550967800040399</v>
      </c>
      <c r="D34" s="217">
        <f t="shared" si="2"/>
        <v>-1.5069677425969032</v>
      </c>
      <c r="E34" s="217">
        <f t="shared" si="2"/>
        <v>-1.5556774112966754</v>
      </c>
      <c r="F34" s="217">
        <f t="shared" si="2"/>
        <v>-1.630322586624853</v>
      </c>
      <c r="G34" s="217">
        <f t="shared" si="2"/>
        <v>-1.662903230997824</v>
      </c>
      <c r="H34" s="217">
        <f t="shared" si="2"/>
        <v>-1.594741942901765</v>
      </c>
      <c r="I34" s="217">
        <f t="shared" si="2"/>
        <v>0.5876451514420971</v>
      </c>
      <c r="J34" s="217">
        <f t="shared" si="2"/>
        <v>3.175064524755843</v>
      </c>
      <c r="K34" s="217">
        <f t="shared" si="2"/>
        <v>4.637354815198529</v>
      </c>
      <c r="L34" s="217">
        <f t="shared" si="2"/>
        <v>5.443612913931569</v>
      </c>
      <c r="M34" s="217">
        <f t="shared" si="2"/>
        <v>5.54019356927564</v>
      </c>
      <c r="N34" s="217">
        <f t="shared" si="2"/>
        <v>4.987483859062195</v>
      </c>
      <c r="O34" s="217">
        <f t="shared" si="2"/>
        <v>4.64145161644105</v>
      </c>
      <c r="P34" s="217">
        <f t="shared" si="2"/>
        <v>4.064548387162147</v>
      </c>
      <c r="Q34" s="217">
        <f t="shared" si="2"/>
        <v>2.8140322633327974</v>
      </c>
      <c r="R34" s="217">
        <f t="shared" si="2"/>
        <v>1.293322570742138</v>
      </c>
      <c r="S34" s="217">
        <f aca="true" t="shared" si="3" ref="S34:Y34">AVERAGE(S3:S33)</f>
        <v>0.5035483983735884</v>
      </c>
      <c r="T34" s="217">
        <f t="shared" si="3"/>
        <v>0.06577418900785907</v>
      </c>
      <c r="U34" s="217">
        <f t="shared" si="3"/>
        <v>-0.43545159721566784</v>
      </c>
      <c r="V34" s="217">
        <f t="shared" si="3"/>
        <v>-0.6477741936161634</v>
      </c>
      <c r="W34" s="217">
        <f t="shared" si="3"/>
        <v>-0.9012258047418248</v>
      </c>
      <c r="X34" s="217">
        <f t="shared" si="3"/>
        <v>-0.9792903122161666</v>
      </c>
      <c r="Y34" s="217">
        <f t="shared" si="3"/>
        <v>-1.0992903291217742</v>
      </c>
      <c r="Z34" s="217">
        <f>AVERAGE(B3:Y33)</f>
        <v>0.9706948927117972</v>
      </c>
      <c r="AA34" s="218">
        <f>(AVERAGE(最高))</f>
        <v>6.363677382469177</v>
      </c>
      <c r="AB34" s="219"/>
      <c r="AC34" s="220"/>
      <c r="AD34" s="218">
        <f>(AVERAGE(最低))</f>
        <v>-2.9817096574171895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8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29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12.020000457763672</v>
      </c>
      <c r="C46" s="3">
        <v>2</v>
      </c>
      <c r="D46" s="159" t="s">
        <v>12</v>
      </c>
      <c r="E46" s="197"/>
      <c r="F46" s="156"/>
      <c r="G46" s="157">
        <f>MIN(最低)</f>
        <v>-6.309000015258789</v>
      </c>
      <c r="H46" s="3">
        <v>16</v>
      </c>
      <c r="I46" s="255" t="s">
        <v>38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94"/>
      <c r="D48" s="19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B3" sqref="B3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10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15.8100004196167</v>
      </c>
      <c r="C3" s="207">
        <v>14.619999885559082</v>
      </c>
      <c r="D3" s="207">
        <v>14.050000190734863</v>
      </c>
      <c r="E3" s="207">
        <v>14.100000381469727</v>
      </c>
      <c r="F3" s="207">
        <v>12.930000305175781</v>
      </c>
      <c r="G3" s="207">
        <v>12.869999885559082</v>
      </c>
      <c r="H3" s="207">
        <v>15.15999984741211</v>
      </c>
      <c r="I3" s="207">
        <v>18.100000381469727</v>
      </c>
      <c r="J3" s="207">
        <v>22.200000762939453</v>
      </c>
      <c r="K3" s="207">
        <v>21.760000228881836</v>
      </c>
      <c r="L3" s="207">
        <v>21.670000076293945</v>
      </c>
      <c r="M3" s="207">
        <v>21.010000228881836</v>
      </c>
      <c r="N3" s="207">
        <v>20.059999465942383</v>
      </c>
      <c r="O3" s="207">
        <v>19.670000076293945</v>
      </c>
      <c r="P3" s="207">
        <v>17.780000686645508</v>
      </c>
      <c r="Q3" s="207">
        <v>17.3799991607666</v>
      </c>
      <c r="R3" s="207">
        <v>15.65999984741211</v>
      </c>
      <c r="S3" s="207">
        <v>14.020000457763672</v>
      </c>
      <c r="T3" s="207">
        <v>13.3100004196167</v>
      </c>
      <c r="U3" s="207">
        <v>13.229999542236328</v>
      </c>
      <c r="V3" s="207">
        <v>13.239999771118164</v>
      </c>
      <c r="W3" s="207">
        <v>12.970000267028809</v>
      </c>
      <c r="X3" s="207">
        <v>14.170000076293945</v>
      </c>
      <c r="Y3" s="207">
        <v>13.90999984741211</v>
      </c>
      <c r="Z3" s="214">
        <f aca="true" t="shared" si="0" ref="Z3:Z33">AVERAGE(B3:Y3)</f>
        <v>16.236666758855183</v>
      </c>
      <c r="AA3" s="151">
        <v>22.510000228881836</v>
      </c>
      <c r="AB3" s="152" t="s">
        <v>269</v>
      </c>
      <c r="AC3" s="2">
        <v>1</v>
      </c>
      <c r="AD3" s="151">
        <v>12.579999923706055</v>
      </c>
      <c r="AE3" s="253" t="s">
        <v>270</v>
      </c>
      <c r="AF3" s="1"/>
    </row>
    <row r="4" spans="1:32" ht="11.25" customHeight="1">
      <c r="A4" s="215">
        <v>2</v>
      </c>
      <c r="B4" s="207">
        <v>14.210000038146973</v>
      </c>
      <c r="C4" s="207">
        <v>15.350000381469727</v>
      </c>
      <c r="D4" s="207">
        <v>15.710000038146973</v>
      </c>
      <c r="E4" s="207">
        <v>15.59000015258789</v>
      </c>
      <c r="F4" s="207">
        <v>13.90999984741211</v>
      </c>
      <c r="G4" s="207">
        <v>14.40999984741211</v>
      </c>
      <c r="H4" s="207">
        <v>16.920000076293945</v>
      </c>
      <c r="I4" s="207">
        <v>20.760000228881836</v>
      </c>
      <c r="J4" s="207">
        <v>22.540000915527344</v>
      </c>
      <c r="K4" s="207">
        <v>23.690000534057617</v>
      </c>
      <c r="L4" s="207">
        <v>24.979999542236328</v>
      </c>
      <c r="M4" s="207">
        <v>24.940000534057617</v>
      </c>
      <c r="N4" s="207">
        <v>24.84000015258789</v>
      </c>
      <c r="O4" s="207">
        <v>23.31999969482422</v>
      </c>
      <c r="P4" s="207">
        <v>21.8700008392334</v>
      </c>
      <c r="Q4" s="207">
        <v>20.15999984741211</v>
      </c>
      <c r="R4" s="207">
        <v>19.3799991607666</v>
      </c>
      <c r="S4" s="208">
        <v>17.899999618530273</v>
      </c>
      <c r="T4" s="207">
        <v>17.479999542236328</v>
      </c>
      <c r="U4" s="207">
        <v>17.260000228881836</v>
      </c>
      <c r="V4" s="207">
        <v>17.459999084472656</v>
      </c>
      <c r="W4" s="207">
        <v>17.469999313354492</v>
      </c>
      <c r="X4" s="207">
        <v>17.3700008392334</v>
      </c>
      <c r="Y4" s="207">
        <v>17.989999771118164</v>
      </c>
      <c r="Z4" s="214">
        <f t="shared" si="0"/>
        <v>18.979583342870075</v>
      </c>
      <c r="AA4" s="151">
        <v>26.049999237060547</v>
      </c>
      <c r="AB4" s="152" t="s">
        <v>271</v>
      </c>
      <c r="AC4" s="2">
        <v>2</v>
      </c>
      <c r="AD4" s="151">
        <v>13.460000038146973</v>
      </c>
      <c r="AE4" s="253" t="s">
        <v>272</v>
      </c>
      <c r="AF4" s="1"/>
    </row>
    <row r="5" spans="1:32" ht="11.25" customHeight="1">
      <c r="A5" s="215">
        <v>3</v>
      </c>
      <c r="B5" s="207">
        <v>18.399999618530273</v>
      </c>
      <c r="C5" s="207">
        <v>18.219999313354492</v>
      </c>
      <c r="D5" s="207">
        <v>17.520000457763672</v>
      </c>
      <c r="E5" s="207">
        <v>16.729999542236328</v>
      </c>
      <c r="F5" s="207">
        <v>15.789999961853027</v>
      </c>
      <c r="G5" s="207">
        <v>15.420000076293945</v>
      </c>
      <c r="H5" s="207">
        <v>15.329999923706055</v>
      </c>
      <c r="I5" s="207">
        <v>15.180000305175781</v>
      </c>
      <c r="J5" s="207">
        <v>15.109999656677246</v>
      </c>
      <c r="K5" s="207">
        <v>15.329999923706055</v>
      </c>
      <c r="L5" s="207">
        <v>15.020000457763672</v>
      </c>
      <c r="M5" s="207">
        <v>14.859999656677246</v>
      </c>
      <c r="N5" s="207">
        <v>14.6899995803833</v>
      </c>
      <c r="O5" s="207">
        <v>14.899999618530273</v>
      </c>
      <c r="P5" s="207">
        <v>14.6899995803833</v>
      </c>
      <c r="Q5" s="207">
        <v>14.4399995803833</v>
      </c>
      <c r="R5" s="207">
        <v>14.4399995803833</v>
      </c>
      <c r="S5" s="207">
        <v>14.170000076293945</v>
      </c>
      <c r="T5" s="207">
        <v>14.289999961853027</v>
      </c>
      <c r="U5" s="207">
        <v>13.789999961853027</v>
      </c>
      <c r="V5" s="207">
        <v>13.729999542236328</v>
      </c>
      <c r="W5" s="207">
        <v>13.720000267028809</v>
      </c>
      <c r="X5" s="207">
        <v>13.789999961853027</v>
      </c>
      <c r="Y5" s="207">
        <v>14.140000343322754</v>
      </c>
      <c r="Z5" s="214">
        <f t="shared" si="0"/>
        <v>15.154166539510092</v>
      </c>
      <c r="AA5" s="151">
        <v>18.559999465942383</v>
      </c>
      <c r="AB5" s="152" t="s">
        <v>273</v>
      </c>
      <c r="AC5" s="2">
        <v>3</v>
      </c>
      <c r="AD5" s="151">
        <v>13.5600004196167</v>
      </c>
      <c r="AE5" s="253" t="s">
        <v>274</v>
      </c>
      <c r="AF5" s="1"/>
    </row>
    <row r="6" spans="1:32" ht="11.25" customHeight="1">
      <c r="A6" s="215">
        <v>4</v>
      </c>
      <c r="B6" s="207">
        <v>14.09000015258789</v>
      </c>
      <c r="C6" s="207">
        <v>14.460000038146973</v>
      </c>
      <c r="D6" s="207">
        <v>14.550000190734863</v>
      </c>
      <c r="E6" s="207">
        <v>14.779999732971191</v>
      </c>
      <c r="F6" s="207">
        <v>14.699999809265137</v>
      </c>
      <c r="G6" s="207">
        <v>14.90999984741211</v>
      </c>
      <c r="H6" s="207">
        <v>14.869999885559082</v>
      </c>
      <c r="I6" s="207">
        <v>15.199999809265137</v>
      </c>
      <c r="J6" s="207">
        <v>15.579999923706055</v>
      </c>
      <c r="K6" s="207">
        <v>15.970000267028809</v>
      </c>
      <c r="L6" s="207">
        <v>16.15999984741211</v>
      </c>
      <c r="M6" s="207">
        <v>16.3700008392334</v>
      </c>
      <c r="N6" s="207">
        <v>16.049999237060547</v>
      </c>
      <c r="O6" s="207">
        <v>15.529999732971191</v>
      </c>
      <c r="P6" s="207">
        <v>15.319999694824219</v>
      </c>
      <c r="Q6" s="207">
        <v>15.460000038146973</v>
      </c>
      <c r="R6" s="207">
        <v>15.289999961853027</v>
      </c>
      <c r="S6" s="207">
        <v>15.220000267028809</v>
      </c>
      <c r="T6" s="207">
        <v>14.670000076293945</v>
      </c>
      <c r="U6" s="207">
        <v>14.479999542236328</v>
      </c>
      <c r="V6" s="207">
        <v>14.859999656677246</v>
      </c>
      <c r="W6" s="207">
        <v>14.899999618530273</v>
      </c>
      <c r="X6" s="207">
        <v>14.850000381469727</v>
      </c>
      <c r="Y6" s="207">
        <v>14.949999809265137</v>
      </c>
      <c r="Z6" s="214">
        <f t="shared" si="0"/>
        <v>15.134166598320007</v>
      </c>
      <c r="AA6" s="151">
        <v>16.469999313354492</v>
      </c>
      <c r="AB6" s="152" t="s">
        <v>218</v>
      </c>
      <c r="AC6" s="2">
        <v>4</v>
      </c>
      <c r="AD6" s="151">
        <v>13.9399995803833</v>
      </c>
      <c r="AE6" s="253" t="s">
        <v>275</v>
      </c>
      <c r="AF6" s="1"/>
    </row>
    <row r="7" spans="1:32" ht="11.25" customHeight="1">
      <c r="A7" s="215">
        <v>5</v>
      </c>
      <c r="B7" s="207">
        <v>15.380000114440918</v>
      </c>
      <c r="C7" s="207">
        <v>15.15999984741211</v>
      </c>
      <c r="D7" s="207">
        <v>15.119999885559082</v>
      </c>
      <c r="E7" s="207">
        <v>15.369999885559082</v>
      </c>
      <c r="F7" s="207">
        <v>15.390000343322754</v>
      </c>
      <c r="G7" s="207">
        <v>14.729999542236328</v>
      </c>
      <c r="H7" s="207">
        <v>14.6899995803833</v>
      </c>
      <c r="I7" s="207">
        <v>14.779999732971191</v>
      </c>
      <c r="J7" s="207">
        <v>14.829999923706055</v>
      </c>
      <c r="K7" s="207">
        <v>14.84000015258789</v>
      </c>
      <c r="L7" s="207">
        <v>14.720000267028809</v>
      </c>
      <c r="M7" s="207">
        <v>14.609999656677246</v>
      </c>
      <c r="N7" s="207">
        <v>14.600000381469727</v>
      </c>
      <c r="O7" s="207">
        <v>14.710000038146973</v>
      </c>
      <c r="P7" s="207">
        <v>14.510000228881836</v>
      </c>
      <c r="Q7" s="207">
        <v>14.479999542236328</v>
      </c>
      <c r="R7" s="207">
        <v>14.34000015258789</v>
      </c>
      <c r="S7" s="207">
        <v>14.479999542236328</v>
      </c>
      <c r="T7" s="207">
        <v>14.729999542236328</v>
      </c>
      <c r="U7" s="207">
        <v>14.329999923706055</v>
      </c>
      <c r="V7" s="207">
        <v>14.180000305175781</v>
      </c>
      <c r="W7" s="207">
        <v>14.180000305175781</v>
      </c>
      <c r="X7" s="207">
        <v>14.210000038146973</v>
      </c>
      <c r="Y7" s="207">
        <v>14.579999923706055</v>
      </c>
      <c r="Z7" s="214">
        <f t="shared" si="0"/>
        <v>14.706249952316284</v>
      </c>
      <c r="AA7" s="151">
        <v>15.600000381469727</v>
      </c>
      <c r="AB7" s="152" t="s">
        <v>276</v>
      </c>
      <c r="AC7" s="2">
        <v>5</v>
      </c>
      <c r="AD7" s="151">
        <v>14.0600004196167</v>
      </c>
      <c r="AE7" s="253" t="s">
        <v>277</v>
      </c>
      <c r="AF7" s="1"/>
    </row>
    <row r="8" spans="1:32" ht="11.25" customHeight="1">
      <c r="A8" s="215">
        <v>6</v>
      </c>
      <c r="B8" s="207">
        <v>14.739999771118164</v>
      </c>
      <c r="C8" s="207">
        <v>14.739999771118164</v>
      </c>
      <c r="D8" s="207">
        <v>14.829999923706055</v>
      </c>
      <c r="E8" s="207">
        <v>13.640000343322754</v>
      </c>
      <c r="F8" s="207">
        <v>14.420000076293945</v>
      </c>
      <c r="G8" s="207">
        <v>14.430000305175781</v>
      </c>
      <c r="H8" s="207">
        <v>15.149999618530273</v>
      </c>
      <c r="I8" s="207">
        <v>16.799999237060547</v>
      </c>
      <c r="J8" s="207">
        <v>19.100000381469727</v>
      </c>
      <c r="K8" s="207">
        <v>19.059999465942383</v>
      </c>
      <c r="L8" s="207">
        <v>18.90999984741211</v>
      </c>
      <c r="M8" s="207">
        <v>21.280000686645508</v>
      </c>
      <c r="N8" s="207">
        <v>17.469999313354492</v>
      </c>
      <c r="O8" s="207">
        <v>18.170000076293945</v>
      </c>
      <c r="P8" s="207">
        <v>16.780000686645508</v>
      </c>
      <c r="Q8" s="207">
        <v>16.850000381469727</v>
      </c>
      <c r="R8" s="207">
        <v>14.829999923706055</v>
      </c>
      <c r="S8" s="207">
        <v>13.729999542236328</v>
      </c>
      <c r="T8" s="207">
        <v>13.15999984741211</v>
      </c>
      <c r="U8" s="207">
        <v>12.359999656677246</v>
      </c>
      <c r="V8" s="207">
        <v>12.220000267028809</v>
      </c>
      <c r="W8" s="207">
        <v>11.869999885559082</v>
      </c>
      <c r="X8" s="207">
        <v>11.420000076293945</v>
      </c>
      <c r="Y8" s="207">
        <v>10.65999984741211</v>
      </c>
      <c r="Z8" s="214">
        <f t="shared" si="0"/>
        <v>15.275833288828531</v>
      </c>
      <c r="AA8" s="151">
        <v>22.149999618530273</v>
      </c>
      <c r="AB8" s="152" t="s">
        <v>249</v>
      </c>
      <c r="AC8" s="2">
        <v>6</v>
      </c>
      <c r="AD8" s="151">
        <v>10.65999984741211</v>
      </c>
      <c r="AE8" s="253" t="s">
        <v>34</v>
      </c>
      <c r="AF8" s="1"/>
    </row>
    <row r="9" spans="1:32" ht="11.25" customHeight="1">
      <c r="A9" s="215">
        <v>7</v>
      </c>
      <c r="B9" s="207">
        <v>10.34000015258789</v>
      </c>
      <c r="C9" s="207">
        <v>9.579999923706055</v>
      </c>
      <c r="D9" s="207">
        <v>8.829999923706055</v>
      </c>
      <c r="E9" s="207">
        <v>9.25</v>
      </c>
      <c r="F9" s="207">
        <v>8.960000038146973</v>
      </c>
      <c r="G9" s="207">
        <v>9.279999732971191</v>
      </c>
      <c r="H9" s="207">
        <v>11.779999732971191</v>
      </c>
      <c r="I9" s="207">
        <v>14.800000190734863</v>
      </c>
      <c r="J9" s="207">
        <v>17.229999542236328</v>
      </c>
      <c r="K9" s="207">
        <v>20.040000915527344</v>
      </c>
      <c r="L9" s="207">
        <v>20.389999389648438</v>
      </c>
      <c r="M9" s="207">
        <v>20.600000381469727</v>
      </c>
      <c r="N9" s="207">
        <v>19.709999084472656</v>
      </c>
      <c r="O9" s="207">
        <v>18.270000457763672</v>
      </c>
      <c r="P9" s="207">
        <v>17.299999237060547</v>
      </c>
      <c r="Q9" s="207">
        <v>15.229999542236328</v>
      </c>
      <c r="R9" s="207">
        <v>13.729999542236328</v>
      </c>
      <c r="S9" s="207">
        <v>12.170000076293945</v>
      </c>
      <c r="T9" s="207">
        <v>11.289999961853027</v>
      </c>
      <c r="U9" s="207">
        <v>10.850000381469727</v>
      </c>
      <c r="V9" s="207">
        <v>10.470000267028809</v>
      </c>
      <c r="W9" s="207">
        <v>10.90999984741211</v>
      </c>
      <c r="X9" s="207">
        <v>11.050000190734863</v>
      </c>
      <c r="Y9" s="207">
        <v>10.479999542236328</v>
      </c>
      <c r="Z9" s="214">
        <f t="shared" si="0"/>
        <v>13.43916658560435</v>
      </c>
      <c r="AA9" s="151">
        <v>21.030000686645508</v>
      </c>
      <c r="AB9" s="152" t="s">
        <v>278</v>
      </c>
      <c r="AC9" s="2">
        <v>7</v>
      </c>
      <c r="AD9" s="151">
        <v>8.760000228881836</v>
      </c>
      <c r="AE9" s="253" t="s">
        <v>279</v>
      </c>
      <c r="AF9" s="1"/>
    </row>
    <row r="10" spans="1:32" ht="11.25" customHeight="1">
      <c r="A10" s="215">
        <v>8</v>
      </c>
      <c r="B10" s="207">
        <v>10.739999771118164</v>
      </c>
      <c r="C10" s="207">
        <v>10.359999656677246</v>
      </c>
      <c r="D10" s="207">
        <v>10.149999618530273</v>
      </c>
      <c r="E10" s="207">
        <v>10.239999771118164</v>
      </c>
      <c r="F10" s="207">
        <v>10.970000267028809</v>
      </c>
      <c r="G10" s="207">
        <v>12.109999656677246</v>
      </c>
      <c r="H10" s="207">
        <v>13.170000076293945</v>
      </c>
      <c r="I10" s="207">
        <v>14.760000228881836</v>
      </c>
      <c r="J10" s="207">
        <v>15.34000015258789</v>
      </c>
      <c r="K10" s="207">
        <v>15.5</v>
      </c>
      <c r="L10" s="207">
        <v>16.079999923706055</v>
      </c>
      <c r="M10" s="207">
        <v>16.610000610351562</v>
      </c>
      <c r="N10" s="207">
        <v>16.770000457763672</v>
      </c>
      <c r="O10" s="207">
        <v>16.850000381469727</v>
      </c>
      <c r="P10" s="207">
        <v>16.149999618530273</v>
      </c>
      <c r="Q10" s="207">
        <v>15.729999542236328</v>
      </c>
      <c r="R10" s="207">
        <v>15.050000190734863</v>
      </c>
      <c r="S10" s="207">
        <v>15.380000114440918</v>
      </c>
      <c r="T10" s="207">
        <v>15.140000343322754</v>
      </c>
      <c r="U10" s="207">
        <v>15.510000228881836</v>
      </c>
      <c r="V10" s="207">
        <v>15.479999542236328</v>
      </c>
      <c r="W10" s="207">
        <v>15.5600004196167</v>
      </c>
      <c r="X10" s="207">
        <v>15.880000114440918</v>
      </c>
      <c r="Y10" s="207">
        <v>15.420000076293945</v>
      </c>
      <c r="Z10" s="214">
        <f t="shared" si="0"/>
        <v>14.37291669845581</v>
      </c>
      <c r="AA10" s="151">
        <v>17.06999969482422</v>
      </c>
      <c r="AB10" s="152" t="s">
        <v>280</v>
      </c>
      <c r="AC10" s="2">
        <v>8</v>
      </c>
      <c r="AD10" s="151">
        <v>10.0600004196167</v>
      </c>
      <c r="AE10" s="253" t="s">
        <v>281</v>
      </c>
      <c r="AF10" s="1"/>
    </row>
    <row r="11" spans="1:32" ht="11.25" customHeight="1">
      <c r="A11" s="215">
        <v>9</v>
      </c>
      <c r="B11" s="207">
        <v>15.25</v>
      </c>
      <c r="C11" s="207">
        <v>15.069999694824219</v>
      </c>
      <c r="D11" s="207">
        <v>15.270000457763672</v>
      </c>
      <c r="E11" s="207">
        <v>16.1200008392334</v>
      </c>
      <c r="F11" s="207">
        <v>16.1200008392334</v>
      </c>
      <c r="G11" s="207">
        <v>16.020000457763672</v>
      </c>
      <c r="H11" s="207">
        <v>15.899999618530273</v>
      </c>
      <c r="I11" s="207">
        <v>16.190000534057617</v>
      </c>
      <c r="J11" s="207">
        <v>16.030000686645508</v>
      </c>
      <c r="K11" s="207">
        <v>15.930000305175781</v>
      </c>
      <c r="L11" s="207">
        <v>15.920000076293945</v>
      </c>
      <c r="M11" s="207">
        <v>16.360000610351562</v>
      </c>
      <c r="N11" s="207">
        <v>16.34000015258789</v>
      </c>
      <c r="O11" s="207">
        <v>16.1200008392334</v>
      </c>
      <c r="P11" s="207">
        <v>15.920000076293945</v>
      </c>
      <c r="Q11" s="207">
        <v>15.600000381469727</v>
      </c>
      <c r="R11" s="207">
        <v>15.579999923706055</v>
      </c>
      <c r="S11" s="207">
        <v>15.960000038146973</v>
      </c>
      <c r="T11" s="207">
        <v>16.139999389648438</v>
      </c>
      <c r="U11" s="207">
        <v>16.020000457763672</v>
      </c>
      <c r="V11" s="207">
        <v>16.34000015258789</v>
      </c>
      <c r="W11" s="207">
        <v>16.799999237060547</v>
      </c>
      <c r="X11" s="207">
        <v>17.079999923706055</v>
      </c>
      <c r="Y11" s="207">
        <v>16.969999313354492</v>
      </c>
      <c r="Z11" s="214">
        <f t="shared" si="0"/>
        <v>16.043750166893005</v>
      </c>
      <c r="AA11" s="151">
        <v>17.219999313354492</v>
      </c>
      <c r="AB11" s="152" t="s">
        <v>207</v>
      </c>
      <c r="AC11" s="2">
        <v>9</v>
      </c>
      <c r="AD11" s="151">
        <v>14.970000267028809</v>
      </c>
      <c r="AE11" s="253" t="s">
        <v>282</v>
      </c>
      <c r="AF11" s="1"/>
    </row>
    <row r="12" spans="1:32" ht="11.25" customHeight="1">
      <c r="A12" s="223">
        <v>10</v>
      </c>
      <c r="B12" s="209">
        <v>16.59000015258789</v>
      </c>
      <c r="C12" s="209">
        <v>16.350000381469727</v>
      </c>
      <c r="D12" s="209">
        <v>15.4399995803833</v>
      </c>
      <c r="E12" s="209">
        <v>15.119999885559082</v>
      </c>
      <c r="F12" s="209">
        <v>15.050000190734863</v>
      </c>
      <c r="G12" s="209">
        <v>14.899999618530273</v>
      </c>
      <c r="H12" s="209">
        <v>15.579999923706055</v>
      </c>
      <c r="I12" s="209">
        <v>16.350000381469727</v>
      </c>
      <c r="J12" s="209">
        <v>17.139999389648438</v>
      </c>
      <c r="K12" s="209">
        <v>17.110000610351562</v>
      </c>
      <c r="L12" s="209">
        <v>17.25</v>
      </c>
      <c r="M12" s="209">
        <v>17.280000686645508</v>
      </c>
      <c r="N12" s="209">
        <v>17.049999237060547</v>
      </c>
      <c r="O12" s="209">
        <v>17.079999923706055</v>
      </c>
      <c r="P12" s="209">
        <v>16.420000076293945</v>
      </c>
      <c r="Q12" s="209">
        <v>15.920000076293945</v>
      </c>
      <c r="R12" s="209">
        <v>15.569999694824219</v>
      </c>
      <c r="S12" s="209">
        <v>15.359999656677246</v>
      </c>
      <c r="T12" s="209">
        <v>15.239999771118164</v>
      </c>
      <c r="U12" s="209">
        <v>15.199999809265137</v>
      </c>
      <c r="V12" s="209">
        <v>15.140000343322754</v>
      </c>
      <c r="W12" s="209">
        <v>15.15999984741211</v>
      </c>
      <c r="X12" s="209">
        <v>15.15999984741211</v>
      </c>
      <c r="Y12" s="209">
        <v>15.119999885559082</v>
      </c>
      <c r="Z12" s="224">
        <f t="shared" si="0"/>
        <v>15.94083329041799</v>
      </c>
      <c r="AA12" s="157">
        <v>17.59000015258789</v>
      </c>
      <c r="AB12" s="210" t="s">
        <v>283</v>
      </c>
      <c r="AC12" s="211">
        <v>10</v>
      </c>
      <c r="AD12" s="157">
        <v>14.850000381469727</v>
      </c>
      <c r="AE12" s="254" t="s">
        <v>272</v>
      </c>
      <c r="AF12" s="1"/>
    </row>
    <row r="13" spans="1:32" ht="11.25" customHeight="1">
      <c r="A13" s="215">
        <v>11</v>
      </c>
      <c r="B13" s="207">
        <v>15.170000076293945</v>
      </c>
      <c r="C13" s="207">
        <v>15.130000114440918</v>
      </c>
      <c r="D13" s="207">
        <v>15.079999923706055</v>
      </c>
      <c r="E13" s="207">
        <v>14.930000305175781</v>
      </c>
      <c r="F13" s="207">
        <v>14.90999984741211</v>
      </c>
      <c r="G13" s="207">
        <v>14.930000305175781</v>
      </c>
      <c r="H13" s="207">
        <v>15.279999732971191</v>
      </c>
      <c r="I13" s="207">
        <v>15.680000305175781</v>
      </c>
      <c r="J13" s="207">
        <v>16.31999969482422</v>
      </c>
      <c r="K13" s="207">
        <v>16.34000015258789</v>
      </c>
      <c r="L13" s="207">
        <v>17.030000686645508</v>
      </c>
      <c r="M13" s="207">
        <v>17.479999542236328</v>
      </c>
      <c r="N13" s="207">
        <v>17.149999618530273</v>
      </c>
      <c r="O13" s="207">
        <v>17.389999389648438</v>
      </c>
      <c r="P13" s="207">
        <v>17.110000610351562</v>
      </c>
      <c r="Q13" s="207">
        <v>17.559999465942383</v>
      </c>
      <c r="R13" s="207">
        <v>17.3799991607666</v>
      </c>
      <c r="S13" s="207">
        <v>16.829999923706055</v>
      </c>
      <c r="T13" s="207">
        <v>16.719999313354492</v>
      </c>
      <c r="U13" s="207">
        <v>16.81999969482422</v>
      </c>
      <c r="V13" s="207">
        <v>16.940000534057617</v>
      </c>
      <c r="W13" s="207">
        <v>16.889999389648438</v>
      </c>
      <c r="X13" s="207">
        <v>16.469999313354492</v>
      </c>
      <c r="Y13" s="207">
        <v>15.4399995803833</v>
      </c>
      <c r="Z13" s="214">
        <f t="shared" si="0"/>
        <v>16.290833195050556</v>
      </c>
      <c r="AA13" s="151">
        <v>17.760000228881836</v>
      </c>
      <c r="AB13" s="152" t="s">
        <v>21</v>
      </c>
      <c r="AC13" s="2">
        <v>11</v>
      </c>
      <c r="AD13" s="151">
        <v>14.850000381469727</v>
      </c>
      <c r="AE13" s="253" t="s">
        <v>284</v>
      </c>
      <c r="AF13" s="1"/>
    </row>
    <row r="14" spans="1:32" ht="11.25" customHeight="1">
      <c r="A14" s="215">
        <v>12</v>
      </c>
      <c r="B14" s="207">
        <v>15.229999542236328</v>
      </c>
      <c r="C14" s="207">
        <v>14.729999542236328</v>
      </c>
      <c r="D14" s="207">
        <v>14.729999542236328</v>
      </c>
      <c r="E14" s="207">
        <v>14.619999885559082</v>
      </c>
      <c r="F14" s="207">
        <v>15.779999732971191</v>
      </c>
      <c r="G14" s="207">
        <v>15.520000457763672</v>
      </c>
      <c r="H14" s="207">
        <v>16.260000228881836</v>
      </c>
      <c r="I14" s="207">
        <v>16.760000228881836</v>
      </c>
      <c r="J14" s="207">
        <v>17.690000534057617</v>
      </c>
      <c r="K14" s="207">
        <v>17.139999389648438</v>
      </c>
      <c r="L14" s="207">
        <v>19.649999618530273</v>
      </c>
      <c r="M14" s="207">
        <v>19.790000915527344</v>
      </c>
      <c r="N14" s="207">
        <v>18.110000610351562</v>
      </c>
      <c r="O14" s="207">
        <v>17.1299991607666</v>
      </c>
      <c r="P14" s="207">
        <v>16.84000015258789</v>
      </c>
      <c r="Q14" s="207">
        <v>17.1200008392334</v>
      </c>
      <c r="R14" s="207">
        <v>17.15999984741211</v>
      </c>
      <c r="S14" s="207">
        <v>16.969999313354492</v>
      </c>
      <c r="T14" s="207">
        <v>16.940000534057617</v>
      </c>
      <c r="U14" s="207">
        <v>17.040000915527344</v>
      </c>
      <c r="V14" s="207">
        <v>17.190000534057617</v>
      </c>
      <c r="W14" s="207">
        <v>17.200000762939453</v>
      </c>
      <c r="X14" s="207">
        <v>16.969999313354492</v>
      </c>
      <c r="Y14" s="207">
        <v>17.010000228881836</v>
      </c>
      <c r="Z14" s="214">
        <f t="shared" si="0"/>
        <v>16.815833409627277</v>
      </c>
      <c r="AA14" s="151">
        <v>20.559999465942383</v>
      </c>
      <c r="AB14" s="152" t="s">
        <v>285</v>
      </c>
      <c r="AC14" s="2">
        <v>12</v>
      </c>
      <c r="AD14" s="151">
        <v>14.369999885559082</v>
      </c>
      <c r="AE14" s="253" t="s">
        <v>279</v>
      </c>
      <c r="AF14" s="1"/>
    </row>
    <row r="15" spans="1:32" ht="11.25" customHeight="1">
      <c r="A15" s="215">
        <v>13</v>
      </c>
      <c r="B15" s="207">
        <v>17.049999237060547</v>
      </c>
      <c r="C15" s="207">
        <v>17.110000610351562</v>
      </c>
      <c r="D15" s="207">
        <v>16.920000076293945</v>
      </c>
      <c r="E15" s="207">
        <v>16.639999389648438</v>
      </c>
      <c r="F15" s="207">
        <v>16.100000381469727</v>
      </c>
      <c r="G15" s="207">
        <v>15.920000076293945</v>
      </c>
      <c r="H15" s="207">
        <v>15.90999984741211</v>
      </c>
      <c r="I15" s="207">
        <v>16.020000457763672</v>
      </c>
      <c r="J15" s="207">
        <v>15.65999984741211</v>
      </c>
      <c r="K15" s="207">
        <v>15.829999923706055</v>
      </c>
      <c r="L15" s="207">
        <v>16.010000228881836</v>
      </c>
      <c r="M15" s="207">
        <v>15.720000267028809</v>
      </c>
      <c r="N15" s="207">
        <v>16.25</v>
      </c>
      <c r="O15" s="207">
        <v>17.270000457763672</v>
      </c>
      <c r="P15" s="207">
        <v>17.190000534057617</v>
      </c>
      <c r="Q15" s="207">
        <v>16.770000457763672</v>
      </c>
      <c r="R15" s="207">
        <v>15.630000114440918</v>
      </c>
      <c r="S15" s="207">
        <v>14.930000305175781</v>
      </c>
      <c r="T15" s="207">
        <v>13.920000076293945</v>
      </c>
      <c r="U15" s="207">
        <v>13.270000457763672</v>
      </c>
      <c r="V15" s="207">
        <v>13.40999984741211</v>
      </c>
      <c r="W15" s="207">
        <v>12.90999984741211</v>
      </c>
      <c r="X15" s="207">
        <v>12.800000190734863</v>
      </c>
      <c r="Y15" s="207">
        <v>12.930000305175781</v>
      </c>
      <c r="Z15" s="214">
        <f t="shared" si="0"/>
        <v>15.507083455721537</v>
      </c>
      <c r="AA15" s="151">
        <v>17.299999237060547</v>
      </c>
      <c r="AB15" s="152" t="s">
        <v>286</v>
      </c>
      <c r="AC15" s="2">
        <v>13</v>
      </c>
      <c r="AD15" s="151">
        <v>12.800000190734863</v>
      </c>
      <c r="AE15" s="253" t="s">
        <v>287</v>
      </c>
      <c r="AF15" s="1"/>
    </row>
    <row r="16" spans="1:32" ht="11.25" customHeight="1">
      <c r="A16" s="215">
        <v>14</v>
      </c>
      <c r="B16" s="207">
        <v>12.920000076293945</v>
      </c>
      <c r="C16" s="207">
        <v>13</v>
      </c>
      <c r="D16" s="207">
        <v>11.220000267028809</v>
      </c>
      <c r="E16" s="207">
        <v>9.930000305175781</v>
      </c>
      <c r="F16" s="207">
        <v>12.050000190734863</v>
      </c>
      <c r="G16" s="207">
        <v>9.770000457763672</v>
      </c>
      <c r="H16" s="207">
        <v>12.420000076293945</v>
      </c>
      <c r="I16" s="207">
        <v>15.170000076293945</v>
      </c>
      <c r="J16" s="207">
        <v>15.199999809265137</v>
      </c>
      <c r="K16" s="207">
        <v>15.449999809265137</v>
      </c>
      <c r="L16" s="207">
        <v>15.020000457763672</v>
      </c>
      <c r="M16" s="207">
        <v>15.050000190734863</v>
      </c>
      <c r="N16" s="207">
        <v>14.59000015258789</v>
      </c>
      <c r="O16" s="207">
        <v>14.890000343322754</v>
      </c>
      <c r="P16" s="207">
        <v>14.119999885559082</v>
      </c>
      <c r="Q16" s="207">
        <v>13.819999694824219</v>
      </c>
      <c r="R16" s="207">
        <v>13.350000381469727</v>
      </c>
      <c r="S16" s="207">
        <v>13.020000457763672</v>
      </c>
      <c r="T16" s="207">
        <v>13</v>
      </c>
      <c r="U16" s="207">
        <v>12.569999694824219</v>
      </c>
      <c r="V16" s="207">
        <v>12.489999771118164</v>
      </c>
      <c r="W16" s="207">
        <v>12.949999809265137</v>
      </c>
      <c r="X16" s="207">
        <v>12.84000015258789</v>
      </c>
      <c r="Y16" s="207">
        <v>10.880000114440918</v>
      </c>
      <c r="Z16" s="214">
        <f t="shared" si="0"/>
        <v>13.15500009059906</v>
      </c>
      <c r="AA16" s="151">
        <v>15.880000114440918</v>
      </c>
      <c r="AB16" s="152" t="s">
        <v>168</v>
      </c>
      <c r="AC16" s="2">
        <v>14</v>
      </c>
      <c r="AD16" s="151">
        <v>9.609999656677246</v>
      </c>
      <c r="AE16" s="253" t="s">
        <v>288</v>
      </c>
      <c r="AF16" s="1"/>
    </row>
    <row r="17" spans="1:32" ht="11.25" customHeight="1">
      <c r="A17" s="215">
        <v>15</v>
      </c>
      <c r="B17" s="207">
        <v>10.170000076293945</v>
      </c>
      <c r="C17" s="207">
        <v>9.850000381469727</v>
      </c>
      <c r="D17" s="207">
        <v>9.600000381469727</v>
      </c>
      <c r="E17" s="207">
        <v>8.050000190734863</v>
      </c>
      <c r="F17" s="207">
        <v>7.559999942779541</v>
      </c>
      <c r="G17" s="207">
        <v>7.909999847412109</v>
      </c>
      <c r="H17" s="207">
        <v>8.859999656677246</v>
      </c>
      <c r="I17" s="207">
        <v>13.279999732971191</v>
      </c>
      <c r="J17" s="207">
        <v>15.729999542236328</v>
      </c>
      <c r="K17" s="207">
        <v>16.59000015258789</v>
      </c>
      <c r="L17" s="207">
        <v>17.68000030517578</v>
      </c>
      <c r="M17" s="207">
        <v>18.209999084472656</v>
      </c>
      <c r="N17" s="207">
        <v>18.56999969482422</v>
      </c>
      <c r="O17" s="207">
        <v>16.670000076293945</v>
      </c>
      <c r="P17" s="207">
        <v>14.569999694824219</v>
      </c>
      <c r="Q17" s="207">
        <v>13.319999694824219</v>
      </c>
      <c r="R17" s="207">
        <v>11.890000343322754</v>
      </c>
      <c r="S17" s="207">
        <v>10.59000015258789</v>
      </c>
      <c r="T17" s="207">
        <v>9.899999618530273</v>
      </c>
      <c r="U17" s="207">
        <v>9.720000267028809</v>
      </c>
      <c r="V17" s="207">
        <v>8.920000076293945</v>
      </c>
      <c r="W17" s="207">
        <v>8.619999885559082</v>
      </c>
      <c r="X17" s="207">
        <v>8.880000114440918</v>
      </c>
      <c r="Y17" s="207">
        <v>8.420000076293945</v>
      </c>
      <c r="Z17" s="214">
        <f t="shared" si="0"/>
        <v>11.814999957879385</v>
      </c>
      <c r="AA17" s="151">
        <v>19.200000762939453</v>
      </c>
      <c r="AB17" s="152" t="s">
        <v>289</v>
      </c>
      <c r="AC17" s="2">
        <v>15</v>
      </c>
      <c r="AD17" s="151">
        <v>7.510000228881836</v>
      </c>
      <c r="AE17" s="253" t="s">
        <v>290</v>
      </c>
      <c r="AF17" s="1"/>
    </row>
    <row r="18" spans="1:32" ht="11.25" customHeight="1">
      <c r="A18" s="215">
        <v>16</v>
      </c>
      <c r="B18" s="207">
        <v>8.579999923706055</v>
      </c>
      <c r="C18" s="207">
        <v>8.850000381469727</v>
      </c>
      <c r="D18" s="207">
        <v>9.170000076293945</v>
      </c>
      <c r="E18" s="207">
        <v>9.329999923706055</v>
      </c>
      <c r="F18" s="207">
        <v>9.140000343322754</v>
      </c>
      <c r="G18" s="207">
        <v>9.149999618530273</v>
      </c>
      <c r="H18" s="207">
        <v>9.890000343322754</v>
      </c>
      <c r="I18" s="207">
        <v>11.600000381469727</v>
      </c>
      <c r="J18" s="207">
        <v>12.979999542236328</v>
      </c>
      <c r="K18" s="207">
        <v>13.579999923706055</v>
      </c>
      <c r="L18" s="207">
        <v>14.640000343322754</v>
      </c>
      <c r="M18" s="207">
        <v>14.90999984741211</v>
      </c>
      <c r="N18" s="207">
        <v>14.619999885559082</v>
      </c>
      <c r="O18" s="207">
        <v>15.039999961853027</v>
      </c>
      <c r="P18" s="207">
        <v>13.819999694824219</v>
      </c>
      <c r="Q18" s="207">
        <v>12.600000381469727</v>
      </c>
      <c r="R18" s="207">
        <v>11.40999984741211</v>
      </c>
      <c r="S18" s="207">
        <v>11.010000228881836</v>
      </c>
      <c r="T18" s="207">
        <v>10.359999656677246</v>
      </c>
      <c r="U18" s="207">
        <v>10.489999771118164</v>
      </c>
      <c r="V18" s="207">
        <v>10.630000114440918</v>
      </c>
      <c r="W18" s="207">
        <v>10.90999984741211</v>
      </c>
      <c r="X18" s="207">
        <v>11.319999694824219</v>
      </c>
      <c r="Y18" s="207">
        <v>13.239999771118164</v>
      </c>
      <c r="Z18" s="214">
        <f t="shared" si="0"/>
        <v>11.552916646003723</v>
      </c>
      <c r="AA18" s="151">
        <v>15.180000305175781</v>
      </c>
      <c r="AB18" s="152" t="s">
        <v>291</v>
      </c>
      <c r="AC18" s="2">
        <v>16</v>
      </c>
      <c r="AD18" s="151">
        <v>8.260000228881836</v>
      </c>
      <c r="AE18" s="253" t="s">
        <v>292</v>
      </c>
      <c r="AF18" s="1"/>
    </row>
    <row r="19" spans="1:32" ht="11.25" customHeight="1">
      <c r="A19" s="215">
        <v>17</v>
      </c>
      <c r="B19" s="207">
        <v>10.960000038146973</v>
      </c>
      <c r="C19" s="207">
        <v>9.90999984741211</v>
      </c>
      <c r="D19" s="207">
        <v>12.369999885559082</v>
      </c>
      <c r="E19" s="207">
        <v>9.1899995803833</v>
      </c>
      <c r="F19" s="207">
        <v>7.619999885559082</v>
      </c>
      <c r="G19" s="207">
        <v>7.769999980926514</v>
      </c>
      <c r="H19" s="207">
        <v>10.869999885559082</v>
      </c>
      <c r="I19" s="207">
        <v>13.829999923706055</v>
      </c>
      <c r="J19" s="207">
        <v>14.84000015258789</v>
      </c>
      <c r="K19" s="207">
        <v>15.3100004196167</v>
      </c>
      <c r="L19" s="207">
        <v>15.579999923706055</v>
      </c>
      <c r="M19" s="207">
        <v>15.859999656677246</v>
      </c>
      <c r="N19" s="207">
        <v>15.600000381469727</v>
      </c>
      <c r="O19" s="207">
        <v>14.529999732971191</v>
      </c>
      <c r="P19" s="207">
        <v>12.920000076293945</v>
      </c>
      <c r="Q19" s="207">
        <v>12.3100004196167</v>
      </c>
      <c r="R19" s="207">
        <v>10.819999694824219</v>
      </c>
      <c r="S19" s="207">
        <v>10.039999961853027</v>
      </c>
      <c r="T19" s="207">
        <v>8.899999618530273</v>
      </c>
      <c r="U19" s="207">
        <v>8.970000267028809</v>
      </c>
      <c r="V19" s="207">
        <v>8.529999732971191</v>
      </c>
      <c r="W19" s="207">
        <v>8.350000381469727</v>
      </c>
      <c r="X19" s="207">
        <v>7.769999980926514</v>
      </c>
      <c r="Y19" s="207">
        <v>7.510000228881836</v>
      </c>
      <c r="Z19" s="214">
        <f t="shared" si="0"/>
        <v>11.264999985694885</v>
      </c>
      <c r="AA19" s="151">
        <v>16.420000076293945</v>
      </c>
      <c r="AB19" s="152" t="s">
        <v>293</v>
      </c>
      <c r="AC19" s="2">
        <v>17</v>
      </c>
      <c r="AD19" s="151">
        <v>7.349999904632568</v>
      </c>
      <c r="AE19" s="253" t="s">
        <v>294</v>
      </c>
      <c r="AF19" s="1"/>
    </row>
    <row r="20" spans="1:32" ht="11.25" customHeight="1">
      <c r="A20" s="215">
        <v>18</v>
      </c>
      <c r="B20" s="207">
        <v>7.429999828338623</v>
      </c>
      <c r="C20" s="207">
        <v>7.269999980926514</v>
      </c>
      <c r="D20" s="207">
        <v>7.329999923706055</v>
      </c>
      <c r="E20" s="207">
        <v>7.340000152587891</v>
      </c>
      <c r="F20" s="207">
        <v>7.420000076293945</v>
      </c>
      <c r="G20" s="207">
        <v>7.409999847412109</v>
      </c>
      <c r="H20" s="207">
        <v>9.470000267028809</v>
      </c>
      <c r="I20" s="207">
        <v>11.869999885559082</v>
      </c>
      <c r="J20" s="207">
        <v>14.6899995803833</v>
      </c>
      <c r="K20" s="207">
        <v>16.65999984741211</v>
      </c>
      <c r="L20" s="207">
        <v>17.06999969482422</v>
      </c>
      <c r="M20" s="207">
        <v>16.739999771118164</v>
      </c>
      <c r="N20" s="207">
        <v>16.530000686645508</v>
      </c>
      <c r="O20" s="207">
        <v>15.4399995803833</v>
      </c>
      <c r="P20" s="207">
        <v>14.470000267028809</v>
      </c>
      <c r="Q20" s="207">
        <v>13.210000038146973</v>
      </c>
      <c r="R20" s="207">
        <v>11.880000114440918</v>
      </c>
      <c r="S20" s="207">
        <v>10.649999618530273</v>
      </c>
      <c r="T20" s="207">
        <v>10.460000038146973</v>
      </c>
      <c r="U20" s="207">
        <v>9.760000228881836</v>
      </c>
      <c r="V20" s="207">
        <v>9.880000114440918</v>
      </c>
      <c r="W20" s="207">
        <v>10.029999732971191</v>
      </c>
      <c r="X20" s="207">
        <v>10.239999771118164</v>
      </c>
      <c r="Y20" s="207">
        <v>10.329999923706055</v>
      </c>
      <c r="Z20" s="214">
        <f t="shared" si="0"/>
        <v>11.399166623751322</v>
      </c>
      <c r="AA20" s="151">
        <v>17.850000381469727</v>
      </c>
      <c r="AB20" s="152" t="s">
        <v>295</v>
      </c>
      <c r="AC20" s="2">
        <v>18</v>
      </c>
      <c r="AD20" s="151">
        <v>7.059999942779541</v>
      </c>
      <c r="AE20" s="253" t="s">
        <v>296</v>
      </c>
      <c r="AF20" s="1"/>
    </row>
    <row r="21" spans="1:32" ht="11.25" customHeight="1">
      <c r="A21" s="215">
        <v>19</v>
      </c>
      <c r="B21" s="207">
        <v>11.109999656677246</v>
      </c>
      <c r="C21" s="207">
        <v>11.779999732971191</v>
      </c>
      <c r="D21" s="207">
        <v>12.369999885559082</v>
      </c>
      <c r="E21" s="207">
        <v>12.420000076293945</v>
      </c>
      <c r="F21" s="207">
        <v>12.239999771118164</v>
      </c>
      <c r="G21" s="207">
        <v>12.3100004196167</v>
      </c>
      <c r="H21" s="207">
        <v>13.010000228881836</v>
      </c>
      <c r="I21" s="207">
        <v>14.739999771118164</v>
      </c>
      <c r="J21" s="207">
        <v>15.960000038146973</v>
      </c>
      <c r="K21" s="207">
        <v>16.690000534057617</v>
      </c>
      <c r="L21" s="207">
        <v>15.890000343322754</v>
      </c>
      <c r="M21" s="207">
        <v>17.75</v>
      </c>
      <c r="N21" s="207">
        <v>17.469999313354492</v>
      </c>
      <c r="O21" s="207">
        <v>16.700000762939453</v>
      </c>
      <c r="P21" s="207">
        <v>15.9399995803833</v>
      </c>
      <c r="Q21" s="207">
        <v>15.489999771118164</v>
      </c>
      <c r="R21" s="207">
        <v>15.140000343322754</v>
      </c>
      <c r="S21" s="207">
        <v>15.039999961853027</v>
      </c>
      <c r="T21" s="207">
        <v>14.920000076293945</v>
      </c>
      <c r="U21" s="207">
        <v>15.380000114440918</v>
      </c>
      <c r="V21" s="207">
        <v>15.710000038146973</v>
      </c>
      <c r="W21" s="207">
        <v>15.470000267028809</v>
      </c>
      <c r="X21" s="207">
        <v>15.3100004196167</v>
      </c>
      <c r="Y21" s="207">
        <v>15.65999984741211</v>
      </c>
      <c r="Z21" s="214">
        <f t="shared" si="0"/>
        <v>14.770833373069763</v>
      </c>
      <c r="AA21" s="151">
        <v>17.90999984741211</v>
      </c>
      <c r="AB21" s="152" t="s">
        <v>100</v>
      </c>
      <c r="AC21" s="2">
        <v>19</v>
      </c>
      <c r="AD21" s="151">
        <v>10.09000015258789</v>
      </c>
      <c r="AE21" s="253" t="s">
        <v>297</v>
      </c>
      <c r="AF21" s="1"/>
    </row>
    <row r="22" spans="1:32" ht="11.25" customHeight="1">
      <c r="A22" s="223">
        <v>20</v>
      </c>
      <c r="B22" s="209">
        <v>15.600000381469727</v>
      </c>
      <c r="C22" s="209">
        <v>15.789999961853027</v>
      </c>
      <c r="D22" s="209">
        <v>15.609999656677246</v>
      </c>
      <c r="E22" s="209">
        <v>15.239999771118164</v>
      </c>
      <c r="F22" s="209">
        <v>14.90999984741211</v>
      </c>
      <c r="G22" s="209">
        <v>15.329999923706055</v>
      </c>
      <c r="H22" s="209">
        <v>15.010000228881836</v>
      </c>
      <c r="I22" s="209">
        <v>15.220000267028809</v>
      </c>
      <c r="J22" s="209">
        <v>15.180000305175781</v>
      </c>
      <c r="K22" s="209">
        <v>15.430000305175781</v>
      </c>
      <c r="L22" s="209">
        <v>15.8100004196167</v>
      </c>
      <c r="M22" s="209">
        <v>15.880000114440918</v>
      </c>
      <c r="N22" s="209">
        <v>15.520000457763672</v>
      </c>
      <c r="O22" s="209">
        <v>15.520000457763672</v>
      </c>
      <c r="P22" s="209">
        <v>15.390000343322754</v>
      </c>
      <c r="Q22" s="209">
        <v>15.0600004196167</v>
      </c>
      <c r="R22" s="209">
        <v>14.550000190734863</v>
      </c>
      <c r="S22" s="209">
        <v>14.520000457763672</v>
      </c>
      <c r="T22" s="209">
        <v>14.4399995803833</v>
      </c>
      <c r="U22" s="209">
        <v>14.640000343322754</v>
      </c>
      <c r="V22" s="209">
        <v>15.0600004196167</v>
      </c>
      <c r="W22" s="209">
        <v>14.550000190734863</v>
      </c>
      <c r="X22" s="209">
        <v>15.109999656677246</v>
      </c>
      <c r="Y22" s="209">
        <v>14.859999656677246</v>
      </c>
      <c r="Z22" s="224">
        <f t="shared" si="0"/>
        <v>15.176250139872232</v>
      </c>
      <c r="AA22" s="157">
        <v>16.1200008392334</v>
      </c>
      <c r="AB22" s="210" t="s">
        <v>298</v>
      </c>
      <c r="AC22" s="211">
        <v>20</v>
      </c>
      <c r="AD22" s="157">
        <v>14.34000015258789</v>
      </c>
      <c r="AE22" s="254" t="s">
        <v>299</v>
      </c>
      <c r="AF22" s="1"/>
    </row>
    <row r="23" spans="1:32" ht="11.25" customHeight="1">
      <c r="A23" s="215">
        <v>21</v>
      </c>
      <c r="B23" s="207">
        <v>15.680000305175781</v>
      </c>
      <c r="C23" s="207">
        <v>16.020000457763672</v>
      </c>
      <c r="D23" s="207">
        <v>15.100000381469727</v>
      </c>
      <c r="E23" s="207">
        <v>14.460000038146973</v>
      </c>
      <c r="F23" s="207">
        <v>13.989999771118164</v>
      </c>
      <c r="G23" s="207">
        <v>13.539999961853027</v>
      </c>
      <c r="H23" s="207">
        <v>12.850000381469727</v>
      </c>
      <c r="I23" s="207">
        <v>12.8100004196167</v>
      </c>
      <c r="J23" s="207">
        <v>13.789999961853027</v>
      </c>
      <c r="K23" s="207">
        <v>14.529999732971191</v>
      </c>
      <c r="L23" s="207">
        <v>15.039999961853027</v>
      </c>
      <c r="M23" s="207">
        <v>15.130000114440918</v>
      </c>
      <c r="N23" s="207">
        <v>15.710000038146973</v>
      </c>
      <c r="O23" s="207">
        <v>15.9399995803833</v>
      </c>
      <c r="P23" s="207">
        <v>15.970000267028809</v>
      </c>
      <c r="Q23" s="207">
        <v>14.869999885559082</v>
      </c>
      <c r="R23" s="207">
        <v>12.880000114440918</v>
      </c>
      <c r="S23" s="207">
        <v>11.739999771118164</v>
      </c>
      <c r="T23" s="207">
        <v>11.470000267028809</v>
      </c>
      <c r="U23" s="207">
        <v>11.460000038146973</v>
      </c>
      <c r="V23" s="207">
        <v>10.789999961853027</v>
      </c>
      <c r="W23" s="207">
        <v>10.579999923706055</v>
      </c>
      <c r="X23" s="207">
        <v>10.220000267028809</v>
      </c>
      <c r="Y23" s="207">
        <v>10.649999618530273</v>
      </c>
      <c r="Z23" s="214">
        <f t="shared" si="0"/>
        <v>13.550833384195963</v>
      </c>
      <c r="AA23" s="151">
        <v>16.270000457763672</v>
      </c>
      <c r="AB23" s="152" t="s">
        <v>300</v>
      </c>
      <c r="AC23" s="2">
        <v>21</v>
      </c>
      <c r="AD23" s="151">
        <v>10.149999618530273</v>
      </c>
      <c r="AE23" s="253" t="s">
        <v>301</v>
      </c>
      <c r="AF23" s="1"/>
    </row>
    <row r="24" spans="1:32" ht="11.25" customHeight="1">
      <c r="A24" s="215">
        <v>22</v>
      </c>
      <c r="B24" s="207">
        <v>10.960000038146973</v>
      </c>
      <c r="C24" s="207">
        <v>11.960000038146973</v>
      </c>
      <c r="D24" s="207">
        <v>12.949999809265137</v>
      </c>
      <c r="E24" s="207">
        <v>12.369999885559082</v>
      </c>
      <c r="F24" s="207">
        <v>11</v>
      </c>
      <c r="G24" s="207">
        <v>10.569999694824219</v>
      </c>
      <c r="H24" s="207">
        <v>11.880000114440918</v>
      </c>
      <c r="I24" s="207">
        <v>14.670000076293945</v>
      </c>
      <c r="J24" s="207">
        <v>16.31999969482422</v>
      </c>
      <c r="K24" s="207">
        <v>16.6299991607666</v>
      </c>
      <c r="L24" s="207">
        <v>16.770000457763672</v>
      </c>
      <c r="M24" s="207">
        <v>18.09000015258789</v>
      </c>
      <c r="N24" s="207">
        <v>19.329999923706055</v>
      </c>
      <c r="O24" s="207">
        <v>19.18000030517578</v>
      </c>
      <c r="P24" s="207">
        <v>17.639999389648438</v>
      </c>
      <c r="Q24" s="207">
        <v>16.479999542236328</v>
      </c>
      <c r="R24" s="207">
        <v>14.9399995803833</v>
      </c>
      <c r="S24" s="207">
        <v>14.220000267028809</v>
      </c>
      <c r="T24" s="207">
        <v>13.989999771118164</v>
      </c>
      <c r="U24" s="207">
        <v>13.930000305175781</v>
      </c>
      <c r="V24" s="207">
        <v>13.210000038146973</v>
      </c>
      <c r="W24" s="207">
        <v>12.260000228881836</v>
      </c>
      <c r="X24" s="207">
        <v>13</v>
      </c>
      <c r="Y24" s="207">
        <v>11.949999809265137</v>
      </c>
      <c r="Z24" s="214">
        <f t="shared" si="0"/>
        <v>14.34583326180776</v>
      </c>
      <c r="AA24" s="151">
        <v>19.65999984741211</v>
      </c>
      <c r="AB24" s="152" t="s">
        <v>302</v>
      </c>
      <c r="AC24" s="2">
        <v>22</v>
      </c>
      <c r="AD24" s="151">
        <v>10.449999809265137</v>
      </c>
      <c r="AE24" s="253" t="s">
        <v>114</v>
      </c>
      <c r="AF24" s="1"/>
    </row>
    <row r="25" spans="1:32" ht="11.25" customHeight="1">
      <c r="A25" s="215">
        <v>23</v>
      </c>
      <c r="B25" s="207">
        <v>10.720000267028809</v>
      </c>
      <c r="C25" s="207">
        <v>10.510000228881836</v>
      </c>
      <c r="D25" s="207">
        <v>10.579999923706055</v>
      </c>
      <c r="E25" s="207">
        <v>10.260000228881836</v>
      </c>
      <c r="F25" s="207">
        <v>10.069999694824219</v>
      </c>
      <c r="G25" s="207">
        <v>10.300000190734863</v>
      </c>
      <c r="H25" s="207">
        <v>10.520000457763672</v>
      </c>
      <c r="I25" s="207">
        <v>13.729999542236328</v>
      </c>
      <c r="J25" s="207">
        <v>15.800000190734863</v>
      </c>
      <c r="K25" s="207">
        <v>16.559999465942383</v>
      </c>
      <c r="L25" s="207">
        <v>16.600000381469727</v>
      </c>
      <c r="M25" s="207">
        <v>17.170000076293945</v>
      </c>
      <c r="N25" s="207">
        <v>16.6299991607666</v>
      </c>
      <c r="O25" s="207">
        <v>14.90999984741211</v>
      </c>
      <c r="P25" s="207">
        <v>14.430000305175781</v>
      </c>
      <c r="Q25" s="207">
        <v>12.979999542236328</v>
      </c>
      <c r="R25" s="207">
        <v>11.029999732971191</v>
      </c>
      <c r="S25" s="207">
        <v>9.170000076293945</v>
      </c>
      <c r="T25" s="207">
        <v>8.65999984741211</v>
      </c>
      <c r="U25" s="207">
        <v>8.359999656677246</v>
      </c>
      <c r="V25" s="207">
        <v>7.889999866485596</v>
      </c>
      <c r="W25" s="207">
        <v>7.409999847412109</v>
      </c>
      <c r="X25" s="207">
        <v>7.78000020980835</v>
      </c>
      <c r="Y25" s="207">
        <v>6.567999839782715</v>
      </c>
      <c r="Z25" s="214">
        <f t="shared" si="0"/>
        <v>11.609916607538858</v>
      </c>
      <c r="AA25" s="151">
        <v>17.940000534057617</v>
      </c>
      <c r="AB25" s="152" t="s">
        <v>303</v>
      </c>
      <c r="AC25" s="2">
        <v>23</v>
      </c>
      <c r="AD25" s="151">
        <v>6.432000160217285</v>
      </c>
      <c r="AE25" s="253" t="s">
        <v>132</v>
      </c>
      <c r="AF25" s="1"/>
    </row>
    <row r="26" spans="1:32" ht="11.25" customHeight="1">
      <c r="A26" s="215">
        <v>24</v>
      </c>
      <c r="B26" s="207">
        <v>6.201000213623047</v>
      </c>
      <c r="C26" s="207">
        <v>6.9679999351501465</v>
      </c>
      <c r="D26" s="207">
        <v>5.760000228881836</v>
      </c>
      <c r="E26" s="207">
        <v>5.834000110626221</v>
      </c>
      <c r="F26" s="207">
        <v>6.211999893188477</v>
      </c>
      <c r="G26" s="207">
        <v>6.181000232696533</v>
      </c>
      <c r="H26" s="207">
        <v>10</v>
      </c>
      <c r="I26" s="207">
        <v>12.65999984741211</v>
      </c>
      <c r="J26" s="207">
        <v>13.979999542236328</v>
      </c>
      <c r="K26" s="207">
        <v>14.3100004196167</v>
      </c>
      <c r="L26" s="207">
        <v>14.039999961853027</v>
      </c>
      <c r="M26" s="207">
        <v>14.859999656677246</v>
      </c>
      <c r="N26" s="207">
        <v>14.029999732971191</v>
      </c>
      <c r="O26" s="207">
        <v>13.170000076293945</v>
      </c>
      <c r="P26" s="207">
        <v>12.619999885559082</v>
      </c>
      <c r="Q26" s="207">
        <v>10.520000457763672</v>
      </c>
      <c r="R26" s="207">
        <v>8.979999542236328</v>
      </c>
      <c r="S26" s="207">
        <v>8.3100004196167</v>
      </c>
      <c r="T26" s="207">
        <v>8.779999732971191</v>
      </c>
      <c r="U26" s="207">
        <v>8.819999694824219</v>
      </c>
      <c r="V26" s="207">
        <v>8.619999885559082</v>
      </c>
      <c r="W26" s="207">
        <v>9.979999542236328</v>
      </c>
      <c r="X26" s="207">
        <v>10.479999542236328</v>
      </c>
      <c r="Y26" s="207">
        <v>10.850000381469727</v>
      </c>
      <c r="Z26" s="214">
        <f t="shared" si="0"/>
        <v>10.090249955654144</v>
      </c>
      <c r="AA26" s="151">
        <v>15.239999771118164</v>
      </c>
      <c r="AB26" s="152" t="s">
        <v>121</v>
      </c>
      <c r="AC26" s="2">
        <v>24</v>
      </c>
      <c r="AD26" s="151">
        <v>5.466000080108643</v>
      </c>
      <c r="AE26" s="253" t="s">
        <v>304</v>
      </c>
      <c r="AF26" s="1"/>
    </row>
    <row r="27" spans="1:32" ht="11.25" customHeight="1">
      <c r="A27" s="215">
        <v>25</v>
      </c>
      <c r="B27" s="207">
        <v>11.449999809265137</v>
      </c>
      <c r="C27" s="207">
        <v>11.579999923706055</v>
      </c>
      <c r="D27" s="207">
        <v>11.720000267028809</v>
      </c>
      <c r="E27" s="207">
        <v>11.710000038146973</v>
      </c>
      <c r="F27" s="207">
        <v>11.680000305175781</v>
      </c>
      <c r="G27" s="207">
        <v>11.65999984741211</v>
      </c>
      <c r="H27" s="207">
        <v>12.229999542236328</v>
      </c>
      <c r="I27" s="207">
        <v>14.210000038146973</v>
      </c>
      <c r="J27" s="207">
        <v>15.029999732971191</v>
      </c>
      <c r="K27" s="207">
        <v>15.680000305175781</v>
      </c>
      <c r="L27" s="207">
        <v>16.690000534057617</v>
      </c>
      <c r="M27" s="207">
        <v>16.920000076293945</v>
      </c>
      <c r="N27" s="207">
        <v>17.8799991607666</v>
      </c>
      <c r="O27" s="207">
        <v>18.059999465942383</v>
      </c>
      <c r="P27" s="207">
        <v>17.459999084472656</v>
      </c>
      <c r="Q27" s="207">
        <v>15.050000190734863</v>
      </c>
      <c r="R27" s="207">
        <v>14.260000228881836</v>
      </c>
      <c r="S27" s="207">
        <v>13.260000228881836</v>
      </c>
      <c r="T27" s="207">
        <v>12.180000305175781</v>
      </c>
      <c r="U27" s="207">
        <v>11.40999984741211</v>
      </c>
      <c r="V27" s="207">
        <v>11.579999923706055</v>
      </c>
      <c r="W27" s="207">
        <v>11.720000267028809</v>
      </c>
      <c r="X27" s="207">
        <v>11.65999984741211</v>
      </c>
      <c r="Y27" s="207">
        <v>12.34000015258789</v>
      </c>
      <c r="Z27" s="214">
        <f t="shared" si="0"/>
        <v>13.642499963442484</v>
      </c>
      <c r="AA27" s="151">
        <v>18.729999542236328</v>
      </c>
      <c r="AB27" s="152" t="s">
        <v>235</v>
      </c>
      <c r="AC27" s="2">
        <v>25</v>
      </c>
      <c r="AD27" s="151">
        <v>10.779999732971191</v>
      </c>
      <c r="AE27" s="253" t="s">
        <v>223</v>
      </c>
      <c r="AF27" s="1"/>
    </row>
    <row r="28" spans="1:32" ht="11.25" customHeight="1">
      <c r="A28" s="215">
        <v>26</v>
      </c>
      <c r="B28" s="207">
        <v>12.729999542236328</v>
      </c>
      <c r="C28" s="207">
        <v>12.4399995803833</v>
      </c>
      <c r="D28" s="207">
        <v>12.680000305175781</v>
      </c>
      <c r="E28" s="207">
        <v>12.789999961853027</v>
      </c>
      <c r="F28" s="207">
        <v>12.369999885559082</v>
      </c>
      <c r="G28" s="207">
        <v>12.829999923706055</v>
      </c>
      <c r="H28" s="207">
        <v>13.300000190734863</v>
      </c>
      <c r="I28" s="207">
        <v>13.1899995803833</v>
      </c>
      <c r="J28" s="207">
        <v>12.899999618530273</v>
      </c>
      <c r="K28" s="207">
        <v>11.619999885559082</v>
      </c>
      <c r="L28" s="207">
        <v>10.479999542236328</v>
      </c>
      <c r="M28" s="207">
        <v>9.649999618530273</v>
      </c>
      <c r="N28" s="207">
        <v>9.300000190734863</v>
      </c>
      <c r="O28" s="207">
        <v>9.130000114440918</v>
      </c>
      <c r="P28" s="207">
        <v>9.229999542236328</v>
      </c>
      <c r="Q28" s="207">
        <v>9.350000381469727</v>
      </c>
      <c r="R28" s="207">
        <v>9.270000457763672</v>
      </c>
      <c r="S28" s="207">
        <v>9.390000343322754</v>
      </c>
      <c r="T28" s="207">
        <v>9.640000343322754</v>
      </c>
      <c r="U28" s="207">
        <v>9.779999732971191</v>
      </c>
      <c r="V28" s="207">
        <v>10.029999732971191</v>
      </c>
      <c r="W28" s="207">
        <v>9.720000267028809</v>
      </c>
      <c r="X28" s="207">
        <v>9.239999771118164</v>
      </c>
      <c r="Y28" s="207">
        <v>8.989999771118164</v>
      </c>
      <c r="Z28" s="214">
        <f t="shared" si="0"/>
        <v>10.835416595141092</v>
      </c>
      <c r="AA28" s="151">
        <v>13.5600004196167</v>
      </c>
      <c r="AB28" s="152" t="s">
        <v>305</v>
      </c>
      <c r="AC28" s="2">
        <v>26</v>
      </c>
      <c r="AD28" s="151">
        <v>8.680000305175781</v>
      </c>
      <c r="AE28" s="253" t="s">
        <v>306</v>
      </c>
      <c r="AF28" s="1"/>
    </row>
    <row r="29" spans="1:32" ht="11.25" customHeight="1">
      <c r="A29" s="215">
        <v>27</v>
      </c>
      <c r="B29" s="207">
        <v>8.210000038146973</v>
      </c>
      <c r="C29" s="207">
        <v>7.239999771118164</v>
      </c>
      <c r="D29" s="207">
        <v>7.639999866485596</v>
      </c>
      <c r="E29" s="207">
        <v>7.340000152587891</v>
      </c>
      <c r="F29" s="207">
        <v>6.0329999923706055</v>
      </c>
      <c r="G29" s="207">
        <v>6.979000091552734</v>
      </c>
      <c r="H29" s="207">
        <v>7.800000190734863</v>
      </c>
      <c r="I29" s="207">
        <v>10.279999732971191</v>
      </c>
      <c r="J29" s="207">
        <v>11.319999694824219</v>
      </c>
      <c r="K29" s="207">
        <v>12.1899995803833</v>
      </c>
      <c r="L29" s="207">
        <v>11.020000457763672</v>
      </c>
      <c r="M29" s="207">
        <v>10.5</v>
      </c>
      <c r="N29" s="207">
        <v>11.0600004196167</v>
      </c>
      <c r="O29" s="207">
        <v>9.819999694824219</v>
      </c>
      <c r="P29" s="207">
        <v>9.770000457763672</v>
      </c>
      <c r="Q29" s="207">
        <v>9.010000228881836</v>
      </c>
      <c r="R29" s="207">
        <v>8.350000381469727</v>
      </c>
      <c r="S29" s="207">
        <v>7.519999980926514</v>
      </c>
      <c r="T29" s="207">
        <v>7.239999771118164</v>
      </c>
      <c r="U29" s="207">
        <v>7.159999847412109</v>
      </c>
      <c r="V29" s="207">
        <v>5.61299991607666</v>
      </c>
      <c r="W29" s="207">
        <v>5.4029998779296875</v>
      </c>
      <c r="X29" s="207">
        <v>5.25600004196167</v>
      </c>
      <c r="Y29" s="207">
        <v>4.14300012588501</v>
      </c>
      <c r="Z29" s="214">
        <f t="shared" si="0"/>
        <v>8.204041679700216</v>
      </c>
      <c r="AA29" s="151">
        <v>12.600000381469727</v>
      </c>
      <c r="AB29" s="152" t="s">
        <v>191</v>
      </c>
      <c r="AC29" s="2">
        <v>27</v>
      </c>
      <c r="AD29" s="151">
        <v>4.059000015258789</v>
      </c>
      <c r="AE29" s="253" t="s">
        <v>34</v>
      </c>
      <c r="AF29" s="1"/>
    </row>
    <row r="30" spans="1:32" ht="11.25" customHeight="1">
      <c r="A30" s="215">
        <v>28</v>
      </c>
      <c r="B30" s="207">
        <v>3.493000030517578</v>
      </c>
      <c r="C30" s="207">
        <v>3.4089999198913574</v>
      </c>
      <c r="D30" s="207">
        <v>3.430000066757202</v>
      </c>
      <c r="E30" s="207">
        <v>2.9679999351501465</v>
      </c>
      <c r="F30" s="207">
        <v>3.1050000190734863</v>
      </c>
      <c r="G30" s="207">
        <v>3.7239999771118164</v>
      </c>
      <c r="H30" s="207">
        <v>4.900000095367432</v>
      </c>
      <c r="I30" s="207">
        <v>9.180000305175781</v>
      </c>
      <c r="J30" s="207">
        <v>10.420000076293945</v>
      </c>
      <c r="K30" s="207">
        <v>11.90999984741211</v>
      </c>
      <c r="L30" s="207">
        <v>12.210000038146973</v>
      </c>
      <c r="M30" s="207">
        <v>12.670000076293945</v>
      </c>
      <c r="N30" s="207">
        <v>11.260000228881836</v>
      </c>
      <c r="O30" s="207">
        <v>10.760000228881836</v>
      </c>
      <c r="P30" s="207">
        <v>8.680000305175781</v>
      </c>
      <c r="Q30" s="207">
        <v>7.730000019073486</v>
      </c>
      <c r="R30" s="207">
        <v>6.210999965667725</v>
      </c>
      <c r="S30" s="207">
        <v>5.318999767303467</v>
      </c>
      <c r="T30" s="207">
        <v>4.920000076293945</v>
      </c>
      <c r="U30" s="207">
        <v>4.59499979019165</v>
      </c>
      <c r="V30" s="207">
        <v>4.447999954223633</v>
      </c>
      <c r="W30" s="207">
        <v>4.406000137329102</v>
      </c>
      <c r="X30" s="207">
        <v>4.374000072479248</v>
      </c>
      <c r="Y30" s="207">
        <v>4.301000118255615</v>
      </c>
      <c r="Z30" s="214">
        <f t="shared" si="0"/>
        <v>6.600958377122879</v>
      </c>
      <c r="AA30" s="151">
        <v>12.930000305175781</v>
      </c>
      <c r="AB30" s="152" t="s">
        <v>55</v>
      </c>
      <c r="AC30" s="2">
        <v>28</v>
      </c>
      <c r="AD30" s="151">
        <v>2.7790000438690186</v>
      </c>
      <c r="AE30" s="253" t="s">
        <v>307</v>
      </c>
      <c r="AF30" s="1"/>
    </row>
    <row r="31" spans="1:32" ht="11.25" customHeight="1">
      <c r="A31" s="215">
        <v>29</v>
      </c>
      <c r="B31" s="207">
        <v>4.3429999351501465</v>
      </c>
      <c r="C31" s="207">
        <v>4.438000202178955</v>
      </c>
      <c r="D31" s="207">
        <v>4.395999908447266</v>
      </c>
      <c r="E31" s="207">
        <v>4.185999870300293</v>
      </c>
      <c r="F31" s="207">
        <v>4.311999797821045</v>
      </c>
      <c r="G31" s="207">
        <v>4.396999835968018</v>
      </c>
      <c r="H31" s="207">
        <v>6.361000061035156</v>
      </c>
      <c r="I31" s="207">
        <v>8.930000305175781</v>
      </c>
      <c r="J31" s="207">
        <v>13.029999732971191</v>
      </c>
      <c r="K31" s="207">
        <v>13.649999618530273</v>
      </c>
      <c r="L31" s="207">
        <v>14.039999961853027</v>
      </c>
      <c r="M31" s="207">
        <v>14.399999618530273</v>
      </c>
      <c r="N31" s="207">
        <v>13.899999618530273</v>
      </c>
      <c r="O31" s="207">
        <v>12.25</v>
      </c>
      <c r="P31" s="207">
        <v>10.430000305175781</v>
      </c>
      <c r="Q31" s="207">
        <v>9.420000076293945</v>
      </c>
      <c r="R31" s="207">
        <v>8.0600004196167</v>
      </c>
      <c r="S31" s="207">
        <v>7.139999866485596</v>
      </c>
      <c r="T31" s="207">
        <v>6.7789998054504395</v>
      </c>
      <c r="U31" s="207">
        <v>6.673999786376953</v>
      </c>
      <c r="V31" s="207">
        <v>6.495999813079834</v>
      </c>
      <c r="W31" s="207">
        <v>6.611999988555908</v>
      </c>
      <c r="X31" s="207">
        <v>7.010000228881836</v>
      </c>
      <c r="Y31" s="207">
        <v>7.550000190734863</v>
      </c>
      <c r="Z31" s="214">
        <f t="shared" si="0"/>
        <v>8.283499956130981</v>
      </c>
      <c r="AA31" s="151">
        <v>14.899999618530273</v>
      </c>
      <c r="AB31" s="152" t="s">
        <v>285</v>
      </c>
      <c r="AC31" s="2">
        <v>29</v>
      </c>
      <c r="AD31" s="151">
        <v>4.144000053405762</v>
      </c>
      <c r="AE31" s="253" t="s">
        <v>94</v>
      </c>
      <c r="AF31" s="1"/>
    </row>
    <row r="32" spans="1:32" ht="11.25" customHeight="1">
      <c r="A32" s="215">
        <v>30</v>
      </c>
      <c r="B32" s="207">
        <v>8.710000038146973</v>
      </c>
      <c r="C32" s="207">
        <v>9.25</v>
      </c>
      <c r="D32" s="207">
        <v>9.760000228881836</v>
      </c>
      <c r="E32" s="207">
        <v>9.850000381469727</v>
      </c>
      <c r="F32" s="207">
        <v>9.8100004196167</v>
      </c>
      <c r="G32" s="207">
        <v>9.579999923706055</v>
      </c>
      <c r="H32" s="207">
        <v>10.40999984741211</v>
      </c>
      <c r="I32" s="207">
        <v>11.880000114440918</v>
      </c>
      <c r="J32" s="207">
        <v>13.390000343322754</v>
      </c>
      <c r="K32" s="207">
        <v>13.069999694824219</v>
      </c>
      <c r="L32" s="207">
        <v>13.40999984741211</v>
      </c>
      <c r="M32" s="207">
        <v>13.279999732971191</v>
      </c>
      <c r="N32" s="207">
        <v>13.75</v>
      </c>
      <c r="O32" s="207">
        <v>13.8100004196167</v>
      </c>
      <c r="P32" s="207">
        <v>13.699999809265137</v>
      </c>
      <c r="Q32" s="207">
        <v>13.880000114440918</v>
      </c>
      <c r="R32" s="207">
        <v>13.630000114440918</v>
      </c>
      <c r="S32" s="207">
        <v>13.609999656677246</v>
      </c>
      <c r="T32" s="207">
        <v>13.880000114440918</v>
      </c>
      <c r="U32" s="207">
        <v>14.270000457763672</v>
      </c>
      <c r="V32" s="207">
        <v>14.649999618530273</v>
      </c>
      <c r="W32" s="207">
        <v>14.869999885559082</v>
      </c>
      <c r="X32" s="207">
        <v>15.140000343322754</v>
      </c>
      <c r="Y32" s="207">
        <v>15.130000114440918</v>
      </c>
      <c r="Z32" s="214">
        <f t="shared" si="0"/>
        <v>12.613333384195963</v>
      </c>
      <c r="AA32" s="151">
        <v>15.239999771118164</v>
      </c>
      <c r="AB32" s="152" t="s">
        <v>308</v>
      </c>
      <c r="AC32" s="2">
        <v>30</v>
      </c>
      <c r="AD32" s="151">
        <v>7.429999828338623</v>
      </c>
      <c r="AE32" s="253" t="s">
        <v>114</v>
      </c>
      <c r="AF32" s="1"/>
    </row>
    <row r="33" spans="1:32" ht="11.25" customHeight="1">
      <c r="A33" s="215">
        <v>31</v>
      </c>
      <c r="B33" s="207">
        <v>15.329999923706055</v>
      </c>
      <c r="C33" s="207">
        <v>15.09000015258789</v>
      </c>
      <c r="D33" s="207">
        <v>14.819999694824219</v>
      </c>
      <c r="E33" s="207">
        <v>15.069999694824219</v>
      </c>
      <c r="F33" s="207">
        <v>15.069999694824219</v>
      </c>
      <c r="G33" s="207">
        <v>14.600000381469727</v>
      </c>
      <c r="H33" s="207">
        <v>14.729999542236328</v>
      </c>
      <c r="I33" s="207">
        <v>15.140000343322754</v>
      </c>
      <c r="J33" s="207">
        <v>15.569999694824219</v>
      </c>
      <c r="K33" s="207">
        <v>16.049999237060547</v>
      </c>
      <c r="L33" s="207">
        <v>16.209999084472656</v>
      </c>
      <c r="M33" s="207">
        <v>16.8700008392334</v>
      </c>
      <c r="N33" s="207">
        <v>18.15999984741211</v>
      </c>
      <c r="O33" s="207">
        <v>18.270000457763672</v>
      </c>
      <c r="P33" s="207">
        <v>17.760000228881836</v>
      </c>
      <c r="Q33" s="207">
        <v>16.90999984741211</v>
      </c>
      <c r="R33" s="207">
        <v>16.190000534057617</v>
      </c>
      <c r="S33" s="207">
        <v>15.600000381469727</v>
      </c>
      <c r="T33" s="207">
        <v>14.760000228881836</v>
      </c>
      <c r="U33" s="207">
        <v>14.149999618530273</v>
      </c>
      <c r="V33" s="207">
        <v>14.8100004196167</v>
      </c>
      <c r="W33" s="207">
        <v>14.9399995803833</v>
      </c>
      <c r="X33" s="207">
        <v>14.989999771118164</v>
      </c>
      <c r="Y33" s="207">
        <v>14.920000076293945</v>
      </c>
      <c r="Z33" s="214">
        <f t="shared" si="0"/>
        <v>15.667083303133646</v>
      </c>
      <c r="AA33" s="151">
        <v>18.610000610351562</v>
      </c>
      <c r="AB33" s="152" t="s">
        <v>309</v>
      </c>
      <c r="AC33" s="2">
        <v>31</v>
      </c>
      <c r="AD33" s="151">
        <v>14.069999694824219</v>
      </c>
      <c r="AE33" s="253" t="s">
        <v>310</v>
      </c>
      <c r="AF33" s="1"/>
    </row>
    <row r="34" spans="1:32" ht="15" customHeight="1">
      <c r="A34" s="216" t="s">
        <v>66</v>
      </c>
      <c r="B34" s="217">
        <f aca="true" t="shared" si="1" ref="B34:Q34">AVERAGE(B3:B33)</f>
        <v>12.180548360270839</v>
      </c>
      <c r="C34" s="217">
        <f t="shared" si="1"/>
        <v>12.136612892150879</v>
      </c>
      <c r="D34" s="217">
        <f t="shared" si="1"/>
        <v>12.087290340854276</v>
      </c>
      <c r="E34" s="217">
        <f t="shared" si="1"/>
        <v>11.789290335870557</v>
      </c>
      <c r="F34" s="217">
        <f t="shared" si="1"/>
        <v>11.600709715197164</v>
      </c>
      <c r="G34" s="217">
        <f t="shared" si="1"/>
        <v>11.595516127924766</v>
      </c>
      <c r="H34" s="217">
        <f t="shared" si="1"/>
        <v>12.597129006539621</v>
      </c>
      <c r="I34" s="217">
        <f t="shared" si="1"/>
        <v>14.315161366616525</v>
      </c>
      <c r="J34" s="217">
        <f t="shared" si="1"/>
        <v>15.512903182737288</v>
      </c>
      <c r="K34" s="217">
        <f t="shared" si="1"/>
        <v>15.949999993847262</v>
      </c>
      <c r="L34" s="217">
        <f t="shared" si="1"/>
        <v>16.193225860595703</v>
      </c>
      <c r="M34" s="217">
        <f t="shared" si="1"/>
        <v>16.479032362661055</v>
      </c>
      <c r="N34" s="217">
        <f t="shared" si="1"/>
        <v>16.225806328558154</v>
      </c>
      <c r="O34" s="217">
        <f t="shared" si="1"/>
        <v>15.822580675924979</v>
      </c>
      <c r="P34" s="217">
        <f t="shared" si="1"/>
        <v>15.058064553045458</v>
      </c>
      <c r="Q34" s="217">
        <f t="shared" si="1"/>
        <v>14.345483856816445</v>
      </c>
      <c r="R34" s="217">
        <f>AVERAGE(R3:R33)</f>
        <v>13.447774164138302</v>
      </c>
      <c r="S34" s="217">
        <f aca="true" t="shared" si="2" ref="S34:Y34">AVERAGE(S3:S33)</f>
        <v>12.815129049362675</v>
      </c>
      <c r="T34" s="217">
        <f t="shared" si="2"/>
        <v>12.493838633260419</v>
      </c>
      <c r="U34" s="217">
        <f t="shared" si="2"/>
        <v>12.33222581494239</v>
      </c>
      <c r="V34" s="217">
        <f t="shared" si="2"/>
        <v>12.258612878860966</v>
      </c>
      <c r="W34" s="217">
        <f t="shared" si="2"/>
        <v>12.236161247376472</v>
      </c>
      <c r="X34" s="217">
        <f t="shared" si="2"/>
        <v>12.3174193597609</v>
      </c>
      <c r="Y34" s="217">
        <f t="shared" si="2"/>
        <v>12.190064461000505</v>
      </c>
      <c r="Z34" s="217">
        <f>AVERAGE(B3:Y33)</f>
        <v>13.499190857013067</v>
      </c>
      <c r="AA34" s="218">
        <f>(AVERAGE(最高))</f>
        <v>17.55193550355973</v>
      </c>
      <c r="AB34" s="219"/>
      <c r="AC34" s="220"/>
      <c r="AD34" s="218">
        <f>(AVERAGE(最低))</f>
        <v>10.244516180407617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1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26.049999237060547</v>
      </c>
      <c r="C46" s="3">
        <v>2</v>
      </c>
      <c r="D46" s="159" t="s">
        <v>271</v>
      </c>
      <c r="E46" s="197"/>
      <c r="F46" s="156"/>
      <c r="G46" s="157">
        <f>MIN(最低)</f>
        <v>2.7790000438690186</v>
      </c>
      <c r="H46" s="3">
        <v>28</v>
      </c>
      <c r="I46" s="255" t="s">
        <v>307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B3" sqref="B3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11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14.960000038146973</v>
      </c>
      <c r="C3" s="207">
        <v>14.979999542236328</v>
      </c>
      <c r="D3" s="207">
        <v>15.140000343322754</v>
      </c>
      <c r="E3" s="207">
        <v>14.779999732971191</v>
      </c>
      <c r="F3" s="207">
        <v>14.739999771118164</v>
      </c>
      <c r="G3" s="207">
        <v>15.130000114440918</v>
      </c>
      <c r="H3" s="207">
        <v>15</v>
      </c>
      <c r="I3" s="207">
        <v>16.079999923706055</v>
      </c>
      <c r="J3" s="207">
        <v>15.260000228881836</v>
      </c>
      <c r="K3" s="207">
        <v>15.699999809265137</v>
      </c>
      <c r="L3" s="207">
        <v>15.760000228881836</v>
      </c>
      <c r="M3" s="207">
        <v>16.110000610351562</v>
      </c>
      <c r="N3" s="207">
        <v>16.440000534057617</v>
      </c>
      <c r="O3" s="207">
        <v>17.1299991607666</v>
      </c>
      <c r="P3" s="207">
        <v>17.200000762939453</v>
      </c>
      <c r="Q3" s="207">
        <v>16.889999389648438</v>
      </c>
      <c r="R3" s="207">
        <v>16.670000076293945</v>
      </c>
      <c r="S3" s="207">
        <v>16.68000030517578</v>
      </c>
      <c r="T3" s="207">
        <v>16.760000228881836</v>
      </c>
      <c r="U3" s="207">
        <v>16.969999313354492</v>
      </c>
      <c r="V3" s="207">
        <v>16.3799991607666</v>
      </c>
      <c r="W3" s="207">
        <v>16.84000015258789</v>
      </c>
      <c r="X3" s="207">
        <v>16.229999542236328</v>
      </c>
      <c r="Y3" s="207">
        <v>15.369999885559082</v>
      </c>
      <c r="Z3" s="214">
        <f aca="true" t="shared" si="0" ref="Z3:Z32">AVERAGE(B3:Y3)</f>
        <v>15.96666661898295</v>
      </c>
      <c r="AA3" s="151">
        <v>17.34000015258789</v>
      </c>
      <c r="AB3" s="152" t="s">
        <v>311</v>
      </c>
      <c r="AC3" s="2">
        <v>1</v>
      </c>
      <c r="AD3" s="151">
        <v>14.5600004196167</v>
      </c>
      <c r="AE3" s="253" t="s">
        <v>312</v>
      </c>
      <c r="AF3" s="1"/>
    </row>
    <row r="4" spans="1:32" ht="11.25" customHeight="1">
      <c r="A4" s="215">
        <v>2</v>
      </c>
      <c r="B4" s="207">
        <v>16.600000381469727</v>
      </c>
      <c r="C4" s="207">
        <v>15.819999694824219</v>
      </c>
      <c r="D4" s="207">
        <v>14.369999885559082</v>
      </c>
      <c r="E4" s="207">
        <v>13.140000343322754</v>
      </c>
      <c r="F4" s="207">
        <v>13.880000114440918</v>
      </c>
      <c r="G4" s="207">
        <v>14.5</v>
      </c>
      <c r="H4" s="207">
        <v>14.649999618530273</v>
      </c>
      <c r="I4" s="207">
        <v>16.229999542236328</v>
      </c>
      <c r="J4" s="207">
        <v>16.68000030517578</v>
      </c>
      <c r="K4" s="207">
        <v>18.219999313354492</v>
      </c>
      <c r="L4" s="207">
        <v>17.739999771118164</v>
      </c>
      <c r="M4" s="207">
        <v>17.3799991607666</v>
      </c>
      <c r="N4" s="207">
        <v>17.25</v>
      </c>
      <c r="O4" s="207">
        <v>16.709999084472656</v>
      </c>
      <c r="P4" s="207">
        <v>15.819999694824219</v>
      </c>
      <c r="Q4" s="207">
        <v>15.529999732971191</v>
      </c>
      <c r="R4" s="207">
        <v>15.09000015258789</v>
      </c>
      <c r="S4" s="208">
        <v>14.760000228881836</v>
      </c>
      <c r="T4" s="207">
        <v>14.710000038146973</v>
      </c>
      <c r="U4" s="207">
        <v>14.6899995803833</v>
      </c>
      <c r="V4" s="207">
        <v>14.289999961853027</v>
      </c>
      <c r="W4" s="207">
        <v>14.180000305175781</v>
      </c>
      <c r="X4" s="207">
        <v>14.130000114440918</v>
      </c>
      <c r="Y4" s="207">
        <v>13.970000267028809</v>
      </c>
      <c r="Z4" s="214">
        <f t="shared" si="0"/>
        <v>15.430833220481873</v>
      </c>
      <c r="AA4" s="151">
        <v>19.06999969482422</v>
      </c>
      <c r="AB4" s="152" t="s">
        <v>313</v>
      </c>
      <c r="AC4" s="2">
        <v>2</v>
      </c>
      <c r="AD4" s="151">
        <v>13.109999656677246</v>
      </c>
      <c r="AE4" s="253" t="s">
        <v>314</v>
      </c>
      <c r="AF4" s="1"/>
    </row>
    <row r="5" spans="1:32" ht="11.25" customHeight="1">
      <c r="A5" s="215">
        <v>3</v>
      </c>
      <c r="B5" s="207">
        <v>14.3100004196167</v>
      </c>
      <c r="C5" s="207">
        <v>14.34000015258789</v>
      </c>
      <c r="D5" s="207">
        <v>14.300000190734863</v>
      </c>
      <c r="E5" s="207">
        <v>14.329999923706055</v>
      </c>
      <c r="F5" s="207">
        <v>14.239999771118164</v>
      </c>
      <c r="G5" s="207">
        <v>14.220000267028809</v>
      </c>
      <c r="H5" s="207">
        <v>14.300000190734863</v>
      </c>
      <c r="I5" s="207">
        <v>14.520000457763672</v>
      </c>
      <c r="J5" s="207">
        <v>14.710000038146973</v>
      </c>
      <c r="K5" s="207">
        <v>15.220000267028809</v>
      </c>
      <c r="L5" s="207">
        <v>15.760000228881836</v>
      </c>
      <c r="M5" s="207">
        <v>15.579999923706055</v>
      </c>
      <c r="N5" s="207">
        <v>15.979999542236328</v>
      </c>
      <c r="O5" s="207">
        <v>16.09000015258789</v>
      </c>
      <c r="P5" s="207">
        <v>15.369999885559082</v>
      </c>
      <c r="Q5" s="207">
        <v>14.3100004196167</v>
      </c>
      <c r="R5" s="207">
        <v>13.3100004196167</v>
      </c>
      <c r="S5" s="207">
        <v>12.529999732971191</v>
      </c>
      <c r="T5" s="207">
        <v>12.180000305175781</v>
      </c>
      <c r="U5" s="207">
        <v>11.90999984741211</v>
      </c>
      <c r="V5" s="207">
        <v>11.359999656677246</v>
      </c>
      <c r="W5" s="207">
        <v>11.300000190734863</v>
      </c>
      <c r="X5" s="207">
        <v>12.460000038146973</v>
      </c>
      <c r="Y5" s="207">
        <v>11.789999961853027</v>
      </c>
      <c r="Z5" s="214">
        <f t="shared" si="0"/>
        <v>13.934166749318441</v>
      </c>
      <c r="AA5" s="151">
        <v>16.770000457763672</v>
      </c>
      <c r="AB5" s="152" t="s">
        <v>315</v>
      </c>
      <c r="AC5" s="2">
        <v>3</v>
      </c>
      <c r="AD5" s="151">
        <v>11.050000190734863</v>
      </c>
      <c r="AE5" s="253" t="s">
        <v>316</v>
      </c>
      <c r="AF5" s="1"/>
    </row>
    <row r="6" spans="1:32" ht="11.25" customHeight="1">
      <c r="A6" s="215">
        <v>4</v>
      </c>
      <c r="B6" s="207">
        <v>11.460000038146973</v>
      </c>
      <c r="C6" s="207">
        <v>10.109999656677246</v>
      </c>
      <c r="D6" s="207">
        <v>10.4399995803833</v>
      </c>
      <c r="E6" s="207">
        <v>9.710000038146973</v>
      </c>
      <c r="F6" s="207">
        <v>8.779999732971191</v>
      </c>
      <c r="G6" s="207">
        <v>8.069999694824219</v>
      </c>
      <c r="H6" s="207">
        <v>10.130000114440918</v>
      </c>
      <c r="I6" s="207">
        <v>13.609999656677246</v>
      </c>
      <c r="J6" s="207">
        <v>16.780000686645508</v>
      </c>
      <c r="K6" s="207">
        <v>17.950000762939453</v>
      </c>
      <c r="L6" s="207">
        <v>18.190000534057617</v>
      </c>
      <c r="M6" s="207">
        <v>18.350000381469727</v>
      </c>
      <c r="N6" s="207">
        <v>17.100000381469727</v>
      </c>
      <c r="O6" s="207">
        <v>14.229999542236328</v>
      </c>
      <c r="P6" s="207">
        <v>13.739999771118164</v>
      </c>
      <c r="Q6" s="207">
        <v>12.680000305175781</v>
      </c>
      <c r="R6" s="207">
        <v>12.770000457763672</v>
      </c>
      <c r="S6" s="207">
        <v>12.359999656677246</v>
      </c>
      <c r="T6" s="207">
        <v>11.899999618530273</v>
      </c>
      <c r="U6" s="207">
        <v>11.300000190734863</v>
      </c>
      <c r="V6" s="207">
        <v>10.930000305175781</v>
      </c>
      <c r="W6" s="207">
        <v>10.930000305175781</v>
      </c>
      <c r="X6" s="207">
        <v>10.380000114440918</v>
      </c>
      <c r="Y6" s="207">
        <v>9.329999923706055</v>
      </c>
      <c r="Z6" s="214">
        <f t="shared" si="0"/>
        <v>12.551250060399374</v>
      </c>
      <c r="AA6" s="151">
        <v>19.260000228881836</v>
      </c>
      <c r="AB6" s="152" t="s">
        <v>317</v>
      </c>
      <c r="AC6" s="2">
        <v>4</v>
      </c>
      <c r="AD6" s="151">
        <v>8</v>
      </c>
      <c r="AE6" s="253" t="s">
        <v>318</v>
      </c>
      <c r="AF6" s="1"/>
    </row>
    <row r="7" spans="1:32" ht="11.25" customHeight="1">
      <c r="A7" s="215">
        <v>5</v>
      </c>
      <c r="B7" s="207">
        <v>10.180000305175781</v>
      </c>
      <c r="C7" s="207">
        <v>9.270000457763672</v>
      </c>
      <c r="D7" s="207">
        <v>8.920000076293945</v>
      </c>
      <c r="E7" s="207">
        <v>8.5600004196167</v>
      </c>
      <c r="F7" s="207">
        <v>8.130000114440918</v>
      </c>
      <c r="G7" s="207">
        <v>8.550000190734863</v>
      </c>
      <c r="H7" s="207">
        <v>11.210000038146973</v>
      </c>
      <c r="I7" s="207">
        <v>14.789999961853027</v>
      </c>
      <c r="J7" s="207">
        <v>17</v>
      </c>
      <c r="K7" s="207">
        <v>18.3700008392334</v>
      </c>
      <c r="L7" s="207">
        <v>18.559999465942383</v>
      </c>
      <c r="M7" s="207">
        <v>16.739999771118164</v>
      </c>
      <c r="N7" s="207">
        <v>16.280000686645508</v>
      </c>
      <c r="O7" s="207">
        <v>15.270000457763672</v>
      </c>
      <c r="P7" s="207">
        <v>13.739999771118164</v>
      </c>
      <c r="Q7" s="207">
        <v>12.039999961853027</v>
      </c>
      <c r="R7" s="207">
        <v>10.619999885559082</v>
      </c>
      <c r="S7" s="207">
        <v>9.670000076293945</v>
      </c>
      <c r="T7" s="207">
        <v>9.430000305175781</v>
      </c>
      <c r="U7" s="207">
        <v>9.369999885559082</v>
      </c>
      <c r="V7" s="207">
        <v>9.1899995803833</v>
      </c>
      <c r="W7" s="207">
        <v>9.270000457763672</v>
      </c>
      <c r="X7" s="207">
        <v>9.670000076293945</v>
      </c>
      <c r="Y7" s="207">
        <v>10.109999656677246</v>
      </c>
      <c r="Z7" s="214">
        <f t="shared" si="0"/>
        <v>11.87250010172526</v>
      </c>
      <c r="AA7" s="151">
        <v>19.239999771118164</v>
      </c>
      <c r="AB7" s="152" t="s">
        <v>319</v>
      </c>
      <c r="AC7" s="2">
        <v>5</v>
      </c>
      <c r="AD7" s="151">
        <v>8</v>
      </c>
      <c r="AE7" s="253" t="s">
        <v>245</v>
      </c>
      <c r="AF7" s="1"/>
    </row>
    <row r="8" spans="1:32" ht="11.25" customHeight="1">
      <c r="A8" s="215">
        <v>6</v>
      </c>
      <c r="B8" s="207">
        <v>10.579999923706055</v>
      </c>
      <c r="C8" s="207">
        <v>10.829999923706055</v>
      </c>
      <c r="D8" s="207">
        <v>11.65999984741211</v>
      </c>
      <c r="E8" s="207">
        <v>11.329999923706055</v>
      </c>
      <c r="F8" s="207">
        <v>11.539999961853027</v>
      </c>
      <c r="G8" s="207">
        <v>11.539999961853027</v>
      </c>
      <c r="H8" s="207">
        <v>11.920000076293945</v>
      </c>
      <c r="I8" s="207">
        <v>14.819999694824219</v>
      </c>
      <c r="J8" s="207">
        <v>16.010000228881836</v>
      </c>
      <c r="K8" s="207">
        <v>16.8700008392334</v>
      </c>
      <c r="L8" s="207">
        <v>16.540000915527344</v>
      </c>
      <c r="M8" s="207">
        <v>16.860000610351562</v>
      </c>
      <c r="N8" s="207">
        <v>16.649999618530273</v>
      </c>
      <c r="O8" s="207">
        <v>16.3799991607666</v>
      </c>
      <c r="P8" s="207">
        <v>15.920000076293945</v>
      </c>
      <c r="Q8" s="207">
        <v>14.609999656677246</v>
      </c>
      <c r="R8" s="207">
        <v>13.079999923706055</v>
      </c>
      <c r="S8" s="207">
        <v>12.140000343322754</v>
      </c>
      <c r="T8" s="207">
        <v>11.760000228881836</v>
      </c>
      <c r="U8" s="207">
        <v>11.510000228881836</v>
      </c>
      <c r="V8" s="207">
        <v>11.359999656677246</v>
      </c>
      <c r="W8" s="207">
        <v>11.279999732971191</v>
      </c>
      <c r="X8" s="207">
        <v>11.170000076293945</v>
      </c>
      <c r="Y8" s="207">
        <v>11.279999732971191</v>
      </c>
      <c r="Z8" s="214">
        <f t="shared" si="0"/>
        <v>13.235000014305115</v>
      </c>
      <c r="AA8" s="151">
        <v>17.280000686645508</v>
      </c>
      <c r="AB8" s="152" t="s">
        <v>320</v>
      </c>
      <c r="AC8" s="2">
        <v>6</v>
      </c>
      <c r="AD8" s="151">
        <v>10.09000015258789</v>
      </c>
      <c r="AE8" s="253" t="s">
        <v>46</v>
      </c>
      <c r="AF8" s="1"/>
    </row>
    <row r="9" spans="1:32" ht="11.25" customHeight="1">
      <c r="A9" s="215">
        <v>7</v>
      </c>
      <c r="B9" s="207">
        <v>10.619999885559082</v>
      </c>
      <c r="C9" s="207">
        <v>10.100000381469727</v>
      </c>
      <c r="D9" s="207">
        <v>10.220000267028809</v>
      </c>
      <c r="E9" s="207">
        <v>10.65999984741211</v>
      </c>
      <c r="F9" s="207">
        <v>10.260000228881836</v>
      </c>
      <c r="G9" s="207">
        <v>9.970000267028809</v>
      </c>
      <c r="H9" s="207">
        <v>11.25</v>
      </c>
      <c r="I9" s="207">
        <v>14.239999771118164</v>
      </c>
      <c r="J9" s="207">
        <v>17.079999923706055</v>
      </c>
      <c r="K9" s="207">
        <v>18.700000762939453</v>
      </c>
      <c r="L9" s="207">
        <v>17.709999084472656</v>
      </c>
      <c r="M9" s="207">
        <v>17.09000015258789</v>
      </c>
      <c r="N9" s="207">
        <v>16.079999923706055</v>
      </c>
      <c r="O9" s="207">
        <v>15.09000015258789</v>
      </c>
      <c r="P9" s="207">
        <v>14.149999618530273</v>
      </c>
      <c r="Q9" s="207">
        <v>13.649999618530273</v>
      </c>
      <c r="R9" s="207">
        <v>13</v>
      </c>
      <c r="S9" s="207">
        <v>12.34000015258789</v>
      </c>
      <c r="T9" s="207">
        <v>12.40999984741211</v>
      </c>
      <c r="U9" s="207">
        <v>12.869999885559082</v>
      </c>
      <c r="V9" s="207">
        <v>11.970000267028809</v>
      </c>
      <c r="W9" s="207">
        <v>11.369999885559082</v>
      </c>
      <c r="X9" s="207">
        <v>12.239999771118164</v>
      </c>
      <c r="Y9" s="207">
        <v>11.760000228881836</v>
      </c>
      <c r="Z9" s="214">
        <f t="shared" si="0"/>
        <v>13.117916663487753</v>
      </c>
      <c r="AA9" s="151">
        <v>19.420000076293945</v>
      </c>
      <c r="AB9" s="152" t="s">
        <v>321</v>
      </c>
      <c r="AC9" s="2">
        <v>7</v>
      </c>
      <c r="AD9" s="151">
        <v>9.699999809265137</v>
      </c>
      <c r="AE9" s="253" t="s">
        <v>322</v>
      </c>
      <c r="AF9" s="1"/>
    </row>
    <row r="10" spans="1:32" ht="11.25" customHeight="1">
      <c r="A10" s="215">
        <v>8</v>
      </c>
      <c r="B10" s="207">
        <v>11.050000190734863</v>
      </c>
      <c r="C10" s="207">
        <v>10.489999771118164</v>
      </c>
      <c r="D10" s="207">
        <v>10.279999732971191</v>
      </c>
      <c r="E10" s="207">
        <v>11.380000114440918</v>
      </c>
      <c r="F10" s="207">
        <v>9.609999656677246</v>
      </c>
      <c r="G10" s="207">
        <v>10.90999984741211</v>
      </c>
      <c r="H10" s="207">
        <v>11.399999618530273</v>
      </c>
      <c r="I10" s="207">
        <v>13.300000190734863</v>
      </c>
      <c r="J10" s="207">
        <v>13.40999984741211</v>
      </c>
      <c r="K10" s="207">
        <v>14.239999771118164</v>
      </c>
      <c r="L10" s="207">
        <v>13.989999771118164</v>
      </c>
      <c r="M10" s="207">
        <v>13.279999732971191</v>
      </c>
      <c r="N10" s="207">
        <v>13.449999809265137</v>
      </c>
      <c r="O10" s="207">
        <v>13.529999732971191</v>
      </c>
      <c r="P10" s="207">
        <v>12.9399995803833</v>
      </c>
      <c r="Q10" s="207">
        <v>11.640000343322754</v>
      </c>
      <c r="R10" s="207">
        <v>10.029999732971191</v>
      </c>
      <c r="S10" s="207">
        <v>9</v>
      </c>
      <c r="T10" s="207">
        <v>8.779999732971191</v>
      </c>
      <c r="U10" s="207">
        <v>8.5600004196167</v>
      </c>
      <c r="V10" s="207">
        <v>8.40999984741211</v>
      </c>
      <c r="W10" s="207">
        <v>8.329999923706055</v>
      </c>
      <c r="X10" s="207">
        <v>8.380000114440918</v>
      </c>
      <c r="Y10" s="207">
        <v>8.399999618530273</v>
      </c>
      <c r="Z10" s="214">
        <f t="shared" si="0"/>
        <v>11.03291654586792</v>
      </c>
      <c r="AA10" s="151">
        <v>15.229999542236328</v>
      </c>
      <c r="AB10" s="152" t="s">
        <v>323</v>
      </c>
      <c r="AC10" s="2">
        <v>8</v>
      </c>
      <c r="AD10" s="151">
        <v>8.130000114440918</v>
      </c>
      <c r="AE10" s="253" t="s">
        <v>261</v>
      </c>
      <c r="AF10" s="1"/>
    </row>
    <row r="11" spans="1:32" ht="11.25" customHeight="1">
      <c r="A11" s="215">
        <v>9</v>
      </c>
      <c r="B11" s="207">
        <v>8.199999809265137</v>
      </c>
      <c r="C11" s="207">
        <v>8.079999923706055</v>
      </c>
      <c r="D11" s="207">
        <v>8.5600004196167</v>
      </c>
      <c r="E11" s="207">
        <v>8.800000190734863</v>
      </c>
      <c r="F11" s="207">
        <v>8.350000381469727</v>
      </c>
      <c r="G11" s="207">
        <v>8.460000038146973</v>
      </c>
      <c r="H11" s="207">
        <v>9.899999618530273</v>
      </c>
      <c r="I11" s="207">
        <v>13.8100004196167</v>
      </c>
      <c r="J11" s="207">
        <v>17.239999771118164</v>
      </c>
      <c r="K11" s="207">
        <v>18.389999389648438</v>
      </c>
      <c r="L11" s="207">
        <v>18.90999984741211</v>
      </c>
      <c r="M11" s="207">
        <v>18.6299991607666</v>
      </c>
      <c r="N11" s="207">
        <v>17.360000610351562</v>
      </c>
      <c r="O11" s="207">
        <v>16.239999771118164</v>
      </c>
      <c r="P11" s="207">
        <v>14.609999656677246</v>
      </c>
      <c r="Q11" s="207">
        <v>13.470000267028809</v>
      </c>
      <c r="R11" s="207">
        <v>12.329999923706055</v>
      </c>
      <c r="S11" s="207">
        <v>11.4399995803833</v>
      </c>
      <c r="T11" s="207">
        <v>11.1899995803833</v>
      </c>
      <c r="U11" s="207">
        <v>10.979999542236328</v>
      </c>
      <c r="V11" s="207">
        <v>10.729999542236328</v>
      </c>
      <c r="W11" s="207">
        <v>10.5</v>
      </c>
      <c r="X11" s="207">
        <v>10.319999694824219</v>
      </c>
      <c r="Y11" s="207">
        <v>10.449999809265137</v>
      </c>
      <c r="Z11" s="214">
        <f t="shared" si="0"/>
        <v>12.372916539510092</v>
      </c>
      <c r="AA11" s="151">
        <v>19.579999923706055</v>
      </c>
      <c r="AB11" s="152" t="s">
        <v>267</v>
      </c>
      <c r="AC11" s="2">
        <v>9</v>
      </c>
      <c r="AD11" s="151">
        <v>7.809999942779541</v>
      </c>
      <c r="AE11" s="253" t="s">
        <v>324</v>
      </c>
      <c r="AF11" s="1"/>
    </row>
    <row r="12" spans="1:32" ht="11.25" customHeight="1">
      <c r="A12" s="223">
        <v>10</v>
      </c>
      <c r="B12" s="209">
        <v>10.020000457763672</v>
      </c>
      <c r="C12" s="209">
        <v>9.989999771118164</v>
      </c>
      <c r="D12" s="209">
        <v>9.770000457763672</v>
      </c>
      <c r="E12" s="209">
        <v>9.5</v>
      </c>
      <c r="F12" s="209">
        <v>9.550000190734863</v>
      </c>
      <c r="G12" s="209">
        <v>9.460000038146973</v>
      </c>
      <c r="H12" s="209">
        <v>10.149999618530273</v>
      </c>
      <c r="I12" s="209">
        <v>13.369999885559082</v>
      </c>
      <c r="J12" s="209">
        <v>14.460000038146973</v>
      </c>
      <c r="K12" s="209">
        <v>17.520000457763672</v>
      </c>
      <c r="L12" s="209">
        <v>18.3700008392334</v>
      </c>
      <c r="M12" s="209">
        <v>18.450000762939453</v>
      </c>
      <c r="N12" s="209">
        <v>17.329999923706055</v>
      </c>
      <c r="O12" s="209">
        <v>15.4399995803833</v>
      </c>
      <c r="P12" s="209">
        <v>13.890000343322754</v>
      </c>
      <c r="Q12" s="209">
        <v>13.020000457763672</v>
      </c>
      <c r="R12" s="209">
        <v>11.84000015258789</v>
      </c>
      <c r="S12" s="209">
        <v>12.210000038146973</v>
      </c>
      <c r="T12" s="209">
        <v>11.420000076293945</v>
      </c>
      <c r="U12" s="209">
        <v>11.649999618530273</v>
      </c>
      <c r="V12" s="209">
        <v>12.270000457763672</v>
      </c>
      <c r="W12" s="209">
        <v>12.550000190734863</v>
      </c>
      <c r="X12" s="209">
        <v>13.130000114440918</v>
      </c>
      <c r="Y12" s="209">
        <v>13.9399995803833</v>
      </c>
      <c r="Z12" s="224">
        <f t="shared" si="0"/>
        <v>12.887500127156576</v>
      </c>
      <c r="AA12" s="157">
        <v>18.899999618530273</v>
      </c>
      <c r="AB12" s="210" t="s">
        <v>10</v>
      </c>
      <c r="AC12" s="211">
        <v>10</v>
      </c>
      <c r="AD12" s="157">
        <v>9.220000267028809</v>
      </c>
      <c r="AE12" s="254" t="s">
        <v>325</v>
      </c>
      <c r="AF12" s="1"/>
    </row>
    <row r="13" spans="1:32" ht="11.25" customHeight="1">
      <c r="A13" s="215">
        <v>11</v>
      </c>
      <c r="B13" s="207">
        <v>13.9399995803833</v>
      </c>
      <c r="C13" s="207">
        <v>14.220000267028809</v>
      </c>
      <c r="D13" s="207">
        <v>13.869999885559082</v>
      </c>
      <c r="E13" s="207">
        <v>13.899999618530273</v>
      </c>
      <c r="F13" s="207">
        <v>13.819999694824219</v>
      </c>
      <c r="G13" s="207">
        <v>13.729999542236328</v>
      </c>
      <c r="H13" s="207">
        <v>14.029999732971191</v>
      </c>
      <c r="I13" s="207">
        <v>16.079999923706055</v>
      </c>
      <c r="J13" s="207">
        <v>17.770000457763672</v>
      </c>
      <c r="K13" s="207">
        <v>17.950000762939453</v>
      </c>
      <c r="L13" s="207">
        <v>18.520000457763672</v>
      </c>
      <c r="M13" s="207">
        <v>17.3799991607666</v>
      </c>
      <c r="N13" s="207">
        <v>16.6299991607666</v>
      </c>
      <c r="O13" s="207">
        <v>17.59000015258789</v>
      </c>
      <c r="P13" s="207">
        <v>17.600000381469727</v>
      </c>
      <c r="Q13" s="207">
        <v>17.1299991607666</v>
      </c>
      <c r="R13" s="207">
        <v>17.010000228881836</v>
      </c>
      <c r="S13" s="207">
        <v>17.440000534057617</v>
      </c>
      <c r="T13" s="207">
        <v>17.6200008392334</v>
      </c>
      <c r="U13" s="207">
        <v>17.139999389648438</v>
      </c>
      <c r="V13" s="207">
        <v>16.34000015258789</v>
      </c>
      <c r="W13" s="207">
        <v>16.729999542236328</v>
      </c>
      <c r="X13" s="207">
        <v>16.81999969482422</v>
      </c>
      <c r="Y13" s="207">
        <v>17.049999237060547</v>
      </c>
      <c r="Z13" s="214">
        <f t="shared" si="0"/>
        <v>16.262916564941406</v>
      </c>
      <c r="AA13" s="151">
        <v>19.559999465942383</v>
      </c>
      <c r="AB13" s="152" t="s">
        <v>326</v>
      </c>
      <c r="AC13" s="2">
        <v>11</v>
      </c>
      <c r="AD13" s="151">
        <v>13.210000038146973</v>
      </c>
      <c r="AE13" s="253" t="s">
        <v>327</v>
      </c>
      <c r="AF13" s="1"/>
    </row>
    <row r="14" spans="1:32" ht="11.25" customHeight="1">
      <c r="A14" s="215">
        <v>12</v>
      </c>
      <c r="B14" s="207">
        <v>17.219999313354492</v>
      </c>
      <c r="C14" s="207">
        <v>17.229999542236328</v>
      </c>
      <c r="D14" s="207">
        <v>16.959999084472656</v>
      </c>
      <c r="E14" s="207">
        <v>17.229999542236328</v>
      </c>
      <c r="F14" s="207">
        <v>17.829999923706055</v>
      </c>
      <c r="G14" s="207">
        <v>17.84000015258789</v>
      </c>
      <c r="H14" s="207">
        <v>17.270000457763672</v>
      </c>
      <c r="I14" s="207">
        <v>16.450000762939453</v>
      </c>
      <c r="J14" s="207">
        <v>16.450000762939453</v>
      </c>
      <c r="K14" s="207">
        <v>16.260000228881836</v>
      </c>
      <c r="L14" s="207">
        <v>16.68000030517578</v>
      </c>
      <c r="M14" s="207">
        <v>17.040000915527344</v>
      </c>
      <c r="N14" s="207">
        <v>17.399999618530273</v>
      </c>
      <c r="O14" s="207">
        <v>16.209999084472656</v>
      </c>
      <c r="P14" s="207">
        <v>15.890000343322754</v>
      </c>
      <c r="Q14" s="207">
        <v>15.100000381469727</v>
      </c>
      <c r="R14" s="207">
        <v>14.020000457763672</v>
      </c>
      <c r="S14" s="207">
        <v>13.789999961853027</v>
      </c>
      <c r="T14" s="207">
        <v>12.579999923706055</v>
      </c>
      <c r="U14" s="207">
        <v>11.899999618530273</v>
      </c>
      <c r="V14" s="207">
        <v>13.210000038146973</v>
      </c>
      <c r="W14" s="207">
        <v>12.529999732971191</v>
      </c>
      <c r="X14" s="207">
        <v>13.3100004196167</v>
      </c>
      <c r="Y14" s="207">
        <v>11.680000305175781</v>
      </c>
      <c r="Z14" s="214">
        <f t="shared" si="0"/>
        <v>15.503333369890848</v>
      </c>
      <c r="AA14" s="151">
        <v>18.059999465942383</v>
      </c>
      <c r="AB14" s="152" t="s">
        <v>328</v>
      </c>
      <c r="AC14" s="2">
        <v>12</v>
      </c>
      <c r="AD14" s="151">
        <v>11.65999984741211</v>
      </c>
      <c r="AE14" s="253" t="s">
        <v>329</v>
      </c>
      <c r="AF14" s="1"/>
    </row>
    <row r="15" spans="1:32" ht="11.25" customHeight="1">
      <c r="A15" s="215">
        <v>13</v>
      </c>
      <c r="B15" s="207">
        <v>10.869999885559082</v>
      </c>
      <c r="C15" s="207">
        <v>9.869999885559082</v>
      </c>
      <c r="D15" s="207">
        <v>9.1899995803833</v>
      </c>
      <c r="E15" s="207">
        <v>8.760000228881836</v>
      </c>
      <c r="F15" s="207">
        <v>8.399999618530273</v>
      </c>
      <c r="G15" s="207">
        <v>6.27400016784668</v>
      </c>
      <c r="H15" s="207">
        <v>8.399999618530273</v>
      </c>
      <c r="I15" s="207">
        <v>10.520000457763672</v>
      </c>
      <c r="J15" s="207">
        <v>11.920000076293945</v>
      </c>
      <c r="K15" s="207">
        <v>12.960000038146973</v>
      </c>
      <c r="L15" s="207">
        <v>14.109999656677246</v>
      </c>
      <c r="M15" s="207">
        <v>13.9399995803833</v>
      </c>
      <c r="N15" s="207">
        <v>12.119999885559082</v>
      </c>
      <c r="O15" s="207">
        <v>12.100000381469727</v>
      </c>
      <c r="P15" s="207">
        <v>10.930000305175781</v>
      </c>
      <c r="Q15" s="207">
        <v>10.270000457763672</v>
      </c>
      <c r="R15" s="207">
        <v>9.109999656677246</v>
      </c>
      <c r="S15" s="207">
        <v>8.819999694824219</v>
      </c>
      <c r="T15" s="207">
        <v>9.90999984741211</v>
      </c>
      <c r="U15" s="207">
        <v>8.880000114440918</v>
      </c>
      <c r="V15" s="207">
        <v>8.350000381469727</v>
      </c>
      <c r="W15" s="207">
        <v>7.920000076293945</v>
      </c>
      <c r="X15" s="207">
        <v>7.079999923706055</v>
      </c>
      <c r="Y15" s="207">
        <v>7.949999809265137</v>
      </c>
      <c r="Z15" s="214">
        <f t="shared" si="0"/>
        <v>9.94391663869222</v>
      </c>
      <c r="AA15" s="151">
        <v>14.619999885559082</v>
      </c>
      <c r="AB15" s="152" t="s">
        <v>330</v>
      </c>
      <c r="AC15" s="2">
        <v>13</v>
      </c>
      <c r="AD15" s="151">
        <v>6.105999946594238</v>
      </c>
      <c r="AE15" s="253" t="s">
        <v>318</v>
      </c>
      <c r="AF15" s="1"/>
    </row>
    <row r="16" spans="1:32" ht="11.25" customHeight="1">
      <c r="A16" s="215">
        <v>14</v>
      </c>
      <c r="B16" s="207">
        <v>8.510000228881836</v>
      </c>
      <c r="C16" s="207">
        <v>8.739999771118164</v>
      </c>
      <c r="D16" s="207">
        <v>9.170000076293945</v>
      </c>
      <c r="E16" s="207">
        <v>9.460000038146973</v>
      </c>
      <c r="F16" s="207">
        <v>10.130000114440918</v>
      </c>
      <c r="G16" s="207">
        <v>9.279999732971191</v>
      </c>
      <c r="H16" s="207">
        <v>8.239999771118164</v>
      </c>
      <c r="I16" s="207">
        <v>8.84000015258789</v>
      </c>
      <c r="J16" s="207">
        <v>8.9399995803833</v>
      </c>
      <c r="K16" s="207">
        <v>9.149999618530273</v>
      </c>
      <c r="L16" s="207">
        <v>9.670000076293945</v>
      </c>
      <c r="M16" s="207">
        <v>10.239999771118164</v>
      </c>
      <c r="N16" s="207">
        <v>10.5</v>
      </c>
      <c r="O16" s="207">
        <v>10.489999771118164</v>
      </c>
      <c r="P16" s="207">
        <v>10.390000343322754</v>
      </c>
      <c r="Q16" s="207">
        <v>10.050000190734863</v>
      </c>
      <c r="R16" s="207">
        <v>10.09000015258789</v>
      </c>
      <c r="S16" s="207">
        <v>10.15999984741211</v>
      </c>
      <c r="T16" s="207">
        <v>10.630000114440918</v>
      </c>
      <c r="U16" s="207">
        <v>10.680000305175781</v>
      </c>
      <c r="V16" s="207">
        <v>10.539999961853027</v>
      </c>
      <c r="W16" s="207">
        <v>10.420000076293945</v>
      </c>
      <c r="X16" s="207">
        <v>10.399999618530273</v>
      </c>
      <c r="Y16" s="207">
        <v>10.220000267028809</v>
      </c>
      <c r="Z16" s="214">
        <f t="shared" si="0"/>
        <v>9.789166649182638</v>
      </c>
      <c r="AA16" s="151">
        <v>10.729999542236328</v>
      </c>
      <c r="AB16" s="152" t="s">
        <v>331</v>
      </c>
      <c r="AC16" s="2">
        <v>14</v>
      </c>
      <c r="AD16" s="151">
        <v>7.920000076293945</v>
      </c>
      <c r="AE16" s="253" t="s">
        <v>332</v>
      </c>
      <c r="AF16" s="1"/>
    </row>
    <row r="17" spans="1:32" ht="11.25" customHeight="1">
      <c r="A17" s="215">
        <v>15</v>
      </c>
      <c r="B17" s="207">
        <v>9.289999961853027</v>
      </c>
      <c r="C17" s="207">
        <v>8.729999542236328</v>
      </c>
      <c r="D17" s="207">
        <v>9.5</v>
      </c>
      <c r="E17" s="207">
        <v>8.489999771118164</v>
      </c>
      <c r="F17" s="207">
        <v>9.539999961853027</v>
      </c>
      <c r="G17" s="207">
        <v>9.989999771118164</v>
      </c>
      <c r="H17" s="207">
        <v>10.300000190734863</v>
      </c>
      <c r="I17" s="207">
        <v>10.460000038146973</v>
      </c>
      <c r="J17" s="207">
        <v>10.680000305175781</v>
      </c>
      <c r="K17" s="207">
        <v>10.479999542236328</v>
      </c>
      <c r="L17" s="207">
        <v>10.380000114440918</v>
      </c>
      <c r="M17" s="207">
        <v>10.819999694824219</v>
      </c>
      <c r="N17" s="207">
        <v>11.510000228881836</v>
      </c>
      <c r="O17" s="207">
        <v>11.539999961853027</v>
      </c>
      <c r="P17" s="207">
        <v>11.850000381469727</v>
      </c>
      <c r="Q17" s="207">
        <v>11.430000305175781</v>
      </c>
      <c r="R17" s="207">
        <v>10.470000267028809</v>
      </c>
      <c r="S17" s="207">
        <v>10.079999923706055</v>
      </c>
      <c r="T17" s="207">
        <v>9.859999656677246</v>
      </c>
      <c r="U17" s="207">
        <v>9.460000038146973</v>
      </c>
      <c r="V17" s="207">
        <v>9.479999542236328</v>
      </c>
      <c r="W17" s="207">
        <v>9.390000343322754</v>
      </c>
      <c r="X17" s="207">
        <v>8.84000015258789</v>
      </c>
      <c r="Y17" s="207">
        <v>7.409999847412109</v>
      </c>
      <c r="Z17" s="214">
        <f t="shared" si="0"/>
        <v>9.99916664759318</v>
      </c>
      <c r="AA17" s="151">
        <v>12.140000343322754</v>
      </c>
      <c r="AB17" s="152" t="s">
        <v>225</v>
      </c>
      <c r="AC17" s="2">
        <v>15</v>
      </c>
      <c r="AD17" s="151">
        <v>7.360000133514404</v>
      </c>
      <c r="AE17" s="253" t="s">
        <v>24</v>
      </c>
      <c r="AF17" s="1"/>
    </row>
    <row r="18" spans="1:32" ht="11.25" customHeight="1">
      <c r="A18" s="215">
        <v>16</v>
      </c>
      <c r="B18" s="207">
        <v>6.706999778747559</v>
      </c>
      <c r="C18" s="207">
        <v>6.065000057220459</v>
      </c>
      <c r="D18" s="207">
        <v>6.445000171661377</v>
      </c>
      <c r="E18" s="207">
        <v>5.53000020980835</v>
      </c>
      <c r="F18" s="207">
        <v>5.330999851226807</v>
      </c>
      <c r="G18" s="207">
        <v>5.256999969482422</v>
      </c>
      <c r="H18" s="207">
        <v>5.383999824523926</v>
      </c>
      <c r="I18" s="207">
        <v>6.760000228881836</v>
      </c>
      <c r="J18" s="207">
        <v>10.869999885559082</v>
      </c>
      <c r="K18" s="207">
        <v>12</v>
      </c>
      <c r="L18" s="207">
        <v>12.6899995803833</v>
      </c>
      <c r="M18" s="207">
        <v>12.119999885559082</v>
      </c>
      <c r="N18" s="207">
        <v>11.4399995803833</v>
      </c>
      <c r="O18" s="207">
        <v>9.520000457763672</v>
      </c>
      <c r="P18" s="207">
        <v>8.84000015258789</v>
      </c>
      <c r="Q18" s="207">
        <v>8.039999961853027</v>
      </c>
      <c r="R18" s="207">
        <v>7.21999979019165</v>
      </c>
      <c r="S18" s="207">
        <v>6.9039998054504395</v>
      </c>
      <c r="T18" s="207">
        <v>6.515999794006348</v>
      </c>
      <c r="U18" s="207">
        <v>6.327000141143799</v>
      </c>
      <c r="V18" s="207">
        <v>6.01200008392334</v>
      </c>
      <c r="W18" s="207">
        <v>5.760000228881836</v>
      </c>
      <c r="X18" s="207">
        <v>5.486999988555908</v>
      </c>
      <c r="Y18" s="207">
        <v>5.140999794006348</v>
      </c>
      <c r="Z18" s="214">
        <f t="shared" si="0"/>
        <v>7.598583300908406</v>
      </c>
      <c r="AA18" s="151">
        <v>13.300000190734863</v>
      </c>
      <c r="AB18" s="152" t="s">
        <v>333</v>
      </c>
      <c r="AC18" s="2">
        <v>16</v>
      </c>
      <c r="AD18" s="151">
        <v>5.026000022888184</v>
      </c>
      <c r="AE18" s="253" t="s">
        <v>19</v>
      </c>
      <c r="AF18" s="1"/>
    </row>
    <row r="19" spans="1:32" ht="11.25" customHeight="1">
      <c r="A19" s="215">
        <v>17</v>
      </c>
      <c r="B19" s="207">
        <v>5.066999912261963</v>
      </c>
      <c r="C19" s="207">
        <v>5.172999858856201</v>
      </c>
      <c r="D19" s="207">
        <v>5.289000034332275</v>
      </c>
      <c r="E19" s="207">
        <v>5.298999786376953</v>
      </c>
      <c r="F19" s="207">
        <v>5.026000022888184</v>
      </c>
      <c r="G19" s="207">
        <v>5.0269999504089355</v>
      </c>
      <c r="H19" s="207">
        <v>5.71999979019165</v>
      </c>
      <c r="I19" s="207">
        <v>8.520000457763672</v>
      </c>
      <c r="J19" s="207">
        <v>12.819999694824219</v>
      </c>
      <c r="K19" s="207">
        <v>14.079999923706055</v>
      </c>
      <c r="L19" s="207">
        <v>13.899999618530273</v>
      </c>
      <c r="M19" s="207">
        <v>14.420000076293945</v>
      </c>
      <c r="N19" s="207">
        <v>12.550000190734863</v>
      </c>
      <c r="O19" s="207">
        <v>12.600000381469727</v>
      </c>
      <c r="P19" s="207">
        <v>10.760000228881836</v>
      </c>
      <c r="Q19" s="207">
        <v>9.770000457763672</v>
      </c>
      <c r="R19" s="207">
        <v>8.59000015258789</v>
      </c>
      <c r="S19" s="207">
        <v>8.569999694824219</v>
      </c>
      <c r="T19" s="207">
        <v>7.710000038146973</v>
      </c>
      <c r="U19" s="207">
        <v>7.159999847412109</v>
      </c>
      <c r="V19" s="207">
        <v>7.099999904632568</v>
      </c>
      <c r="W19" s="207">
        <v>6.895999908447266</v>
      </c>
      <c r="X19" s="207">
        <v>6.769999980926514</v>
      </c>
      <c r="Y19" s="207">
        <v>7.21999979019165</v>
      </c>
      <c r="Z19" s="214">
        <f t="shared" si="0"/>
        <v>8.584874987602234</v>
      </c>
      <c r="AA19" s="151">
        <v>15.180000305175781</v>
      </c>
      <c r="AB19" s="152" t="s">
        <v>278</v>
      </c>
      <c r="AC19" s="2">
        <v>17</v>
      </c>
      <c r="AD19" s="151">
        <v>4.6579999923706055</v>
      </c>
      <c r="AE19" s="253" t="s">
        <v>334</v>
      </c>
      <c r="AF19" s="1"/>
    </row>
    <row r="20" spans="1:32" ht="11.25" customHeight="1">
      <c r="A20" s="215">
        <v>18</v>
      </c>
      <c r="B20" s="207">
        <v>7.519999980926514</v>
      </c>
      <c r="C20" s="207">
        <v>8.069999694824219</v>
      </c>
      <c r="D20" s="207">
        <v>8.520000457763672</v>
      </c>
      <c r="E20" s="207">
        <v>8.40999984741211</v>
      </c>
      <c r="F20" s="207">
        <v>8.520000457763672</v>
      </c>
      <c r="G20" s="207">
        <v>8.359999656677246</v>
      </c>
      <c r="H20" s="207">
        <v>9.100000381469727</v>
      </c>
      <c r="I20" s="207">
        <v>11.720000267028809</v>
      </c>
      <c r="J20" s="207">
        <v>12.329999923706055</v>
      </c>
      <c r="K20" s="207">
        <v>12.430000305175781</v>
      </c>
      <c r="L20" s="207">
        <v>12.9399995803833</v>
      </c>
      <c r="M20" s="207">
        <v>13.369999885559082</v>
      </c>
      <c r="N20" s="207">
        <v>13.399999618530273</v>
      </c>
      <c r="O20" s="207">
        <v>13.0600004196167</v>
      </c>
      <c r="P20" s="207">
        <v>12.270000457763672</v>
      </c>
      <c r="Q20" s="207">
        <v>12.130000114440918</v>
      </c>
      <c r="R20" s="207">
        <v>11.390000343322754</v>
      </c>
      <c r="S20" s="207">
        <v>11.380000114440918</v>
      </c>
      <c r="T20" s="207">
        <v>11.470000267028809</v>
      </c>
      <c r="U20" s="207">
        <v>12</v>
      </c>
      <c r="V20" s="207">
        <v>12.350000381469727</v>
      </c>
      <c r="W20" s="207">
        <v>12.119999885559082</v>
      </c>
      <c r="X20" s="207">
        <v>12.449999809265137</v>
      </c>
      <c r="Y20" s="207">
        <v>12.699999809265137</v>
      </c>
      <c r="Z20" s="214">
        <f t="shared" si="0"/>
        <v>11.167083402474722</v>
      </c>
      <c r="AA20" s="151">
        <v>13.579999923706055</v>
      </c>
      <c r="AB20" s="152" t="s">
        <v>109</v>
      </c>
      <c r="AC20" s="2">
        <v>18</v>
      </c>
      <c r="AD20" s="151">
        <v>7.010000228881836</v>
      </c>
      <c r="AE20" s="253" t="s">
        <v>114</v>
      </c>
      <c r="AF20" s="1"/>
    </row>
    <row r="21" spans="1:32" ht="11.25" customHeight="1">
      <c r="A21" s="215">
        <v>19</v>
      </c>
      <c r="B21" s="207">
        <v>12.510000228881836</v>
      </c>
      <c r="C21" s="207">
        <v>12.520000457763672</v>
      </c>
      <c r="D21" s="207">
        <v>12.640000343322754</v>
      </c>
      <c r="E21" s="207">
        <v>12.539999961853027</v>
      </c>
      <c r="F21" s="207">
        <v>12.680000305175781</v>
      </c>
      <c r="G21" s="207">
        <v>12.539999961853027</v>
      </c>
      <c r="H21" s="207">
        <v>12.710000038146973</v>
      </c>
      <c r="I21" s="207">
        <v>12.789999961853027</v>
      </c>
      <c r="J21" s="207">
        <v>12.75</v>
      </c>
      <c r="K21" s="207">
        <v>12.8100004196167</v>
      </c>
      <c r="L21" s="207">
        <v>12.0600004196167</v>
      </c>
      <c r="M21" s="207">
        <v>12.319999694824219</v>
      </c>
      <c r="N21" s="207">
        <v>11.729999542236328</v>
      </c>
      <c r="O21" s="207">
        <v>12.140000343322754</v>
      </c>
      <c r="P21" s="207">
        <v>12.40999984741211</v>
      </c>
      <c r="Q21" s="207">
        <v>11.829999923706055</v>
      </c>
      <c r="R21" s="207">
        <v>11.170000076293945</v>
      </c>
      <c r="S21" s="207">
        <v>10.59000015258789</v>
      </c>
      <c r="T21" s="207">
        <v>10.399999618530273</v>
      </c>
      <c r="U21" s="207">
        <v>10.289999961853027</v>
      </c>
      <c r="V21" s="207">
        <v>10.229999542236328</v>
      </c>
      <c r="W21" s="207">
        <v>9.979999542236328</v>
      </c>
      <c r="X21" s="207">
        <v>10.100000381469727</v>
      </c>
      <c r="Y21" s="207">
        <v>10.15999984741211</v>
      </c>
      <c r="Z21" s="214">
        <f t="shared" si="0"/>
        <v>11.745833357175192</v>
      </c>
      <c r="AA21" s="151">
        <v>12.9399995803833</v>
      </c>
      <c r="AB21" s="152" t="s">
        <v>335</v>
      </c>
      <c r="AC21" s="2">
        <v>19</v>
      </c>
      <c r="AD21" s="151">
        <v>9.770000457763672</v>
      </c>
      <c r="AE21" s="253" t="s">
        <v>336</v>
      </c>
      <c r="AF21" s="1"/>
    </row>
    <row r="22" spans="1:32" ht="11.25" customHeight="1">
      <c r="A22" s="223">
        <v>20</v>
      </c>
      <c r="B22" s="209">
        <v>9.720000267028809</v>
      </c>
      <c r="C22" s="209">
        <v>9.640000343322754</v>
      </c>
      <c r="D22" s="209">
        <v>9.550000190734863</v>
      </c>
      <c r="E22" s="209">
        <v>9.130000114440918</v>
      </c>
      <c r="F22" s="209">
        <v>9.149999618530273</v>
      </c>
      <c r="G22" s="209">
        <v>8.75</v>
      </c>
      <c r="H22" s="209">
        <v>8.020000457763672</v>
      </c>
      <c r="I22" s="209">
        <v>10.279999732971191</v>
      </c>
      <c r="J22" s="209">
        <v>13.510000228881836</v>
      </c>
      <c r="K22" s="209">
        <v>15.140000343322754</v>
      </c>
      <c r="L22" s="209">
        <v>15.609999656677246</v>
      </c>
      <c r="M22" s="209">
        <v>15.289999961853027</v>
      </c>
      <c r="N22" s="209">
        <v>13.630000114440918</v>
      </c>
      <c r="O22" s="209">
        <v>13.390000343322754</v>
      </c>
      <c r="P22" s="209">
        <v>11.180000305175781</v>
      </c>
      <c r="Q22" s="209">
        <v>10.199999809265137</v>
      </c>
      <c r="R22" s="209">
        <v>9.390000343322754</v>
      </c>
      <c r="S22" s="209">
        <v>7.650000095367432</v>
      </c>
      <c r="T22" s="209">
        <v>6.716000080108643</v>
      </c>
      <c r="U22" s="209">
        <v>6.211999893188477</v>
      </c>
      <c r="V22" s="209">
        <v>6.360000133514404</v>
      </c>
      <c r="W22" s="209">
        <v>7.159999847412109</v>
      </c>
      <c r="X22" s="209">
        <v>7.329999923706055</v>
      </c>
      <c r="Y22" s="209">
        <v>7.78000020980835</v>
      </c>
      <c r="Z22" s="224">
        <f t="shared" si="0"/>
        <v>10.032833417256674</v>
      </c>
      <c r="AA22" s="157">
        <v>16.209999084472656</v>
      </c>
      <c r="AB22" s="210" t="s">
        <v>194</v>
      </c>
      <c r="AC22" s="211">
        <v>20</v>
      </c>
      <c r="AD22" s="157">
        <v>5.928999900817871</v>
      </c>
      <c r="AE22" s="254" t="s">
        <v>337</v>
      </c>
      <c r="AF22" s="1"/>
    </row>
    <row r="23" spans="1:32" ht="11.25" customHeight="1">
      <c r="A23" s="215">
        <v>21</v>
      </c>
      <c r="B23" s="207">
        <v>7.800000190734863</v>
      </c>
      <c r="C23" s="207">
        <v>8.470000267028809</v>
      </c>
      <c r="D23" s="207">
        <v>7.360000133514404</v>
      </c>
      <c r="E23" s="207">
        <v>7.019999980926514</v>
      </c>
      <c r="F23" s="207">
        <v>6.802000045776367</v>
      </c>
      <c r="G23" s="207">
        <v>6.580999851226807</v>
      </c>
      <c r="H23" s="207">
        <v>6.88700008392334</v>
      </c>
      <c r="I23" s="207">
        <v>9.979999542236328</v>
      </c>
      <c r="J23" s="207">
        <v>10.850000381469727</v>
      </c>
      <c r="K23" s="207">
        <v>14.850000381469727</v>
      </c>
      <c r="L23" s="207">
        <v>12.529999732971191</v>
      </c>
      <c r="M23" s="207">
        <v>12.390000343322754</v>
      </c>
      <c r="N23" s="207">
        <v>12.300000190734863</v>
      </c>
      <c r="O23" s="207">
        <v>13.25</v>
      </c>
      <c r="P23" s="207">
        <v>10.8100004196167</v>
      </c>
      <c r="Q23" s="207">
        <v>9.479999542236328</v>
      </c>
      <c r="R23" s="207">
        <v>7.989999771118164</v>
      </c>
      <c r="S23" s="207">
        <v>7.369999885559082</v>
      </c>
      <c r="T23" s="207">
        <v>7.800000190734863</v>
      </c>
      <c r="U23" s="207">
        <v>8.0600004196167</v>
      </c>
      <c r="V23" s="207">
        <v>8.09000015258789</v>
      </c>
      <c r="W23" s="207">
        <v>8.600000381469727</v>
      </c>
      <c r="X23" s="207">
        <v>8.5600004196167</v>
      </c>
      <c r="Y23" s="207">
        <v>8.359999656677246</v>
      </c>
      <c r="Z23" s="214">
        <f t="shared" si="0"/>
        <v>9.257916748523712</v>
      </c>
      <c r="AA23" s="151">
        <v>15.5600004196167</v>
      </c>
      <c r="AB23" s="152" t="s">
        <v>303</v>
      </c>
      <c r="AC23" s="2">
        <v>21</v>
      </c>
      <c r="AD23" s="151">
        <v>6.328999996185303</v>
      </c>
      <c r="AE23" s="253" t="s">
        <v>338</v>
      </c>
      <c r="AF23" s="1"/>
    </row>
    <row r="24" spans="1:32" ht="11.25" customHeight="1">
      <c r="A24" s="215">
        <v>22</v>
      </c>
      <c r="B24" s="207">
        <v>7.619999885559082</v>
      </c>
      <c r="C24" s="207">
        <v>6.9070000648498535</v>
      </c>
      <c r="D24" s="207">
        <v>7.070000171661377</v>
      </c>
      <c r="E24" s="207">
        <v>7.309999942779541</v>
      </c>
      <c r="F24" s="207">
        <v>7.480000019073486</v>
      </c>
      <c r="G24" s="207">
        <v>6.466000080108643</v>
      </c>
      <c r="H24" s="207">
        <v>6.309000015258789</v>
      </c>
      <c r="I24" s="207">
        <v>9.520000457763672</v>
      </c>
      <c r="J24" s="207">
        <v>13.380000114440918</v>
      </c>
      <c r="K24" s="207">
        <v>15.350000381469727</v>
      </c>
      <c r="L24" s="207">
        <v>14.430000305175781</v>
      </c>
      <c r="M24" s="207">
        <v>14.989999771118164</v>
      </c>
      <c r="N24" s="207">
        <v>14.600000381469727</v>
      </c>
      <c r="O24" s="207">
        <v>13.399999618530273</v>
      </c>
      <c r="P24" s="207">
        <v>11.050000190734863</v>
      </c>
      <c r="Q24" s="207">
        <v>9.9399995803833</v>
      </c>
      <c r="R24" s="207">
        <v>8.380000114440918</v>
      </c>
      <c r="S24" s="207">
        <v>7.570000171661377</v>
      </c>
      <c r="T24" s="207">
        <v>7.050000190734863</v>
      </c>
      <c r="U24" s="207">
        <v>6.728000164031982</v>
      </c>
      <c r="V24" s="207">
        <v>6.454999923706055</v>
      </c>
      <c r="W24" s="207">
        <v>5.919000148773193</v>
      </c>
      <c r="X24" s="207">
        <v>5.929999828338623</v>
      </c>
      <c r="Y24" s="207">
        <v>6.318999767303467</v>
      </c>
      <c r="Z24" s="214">
        <f t="shared" si="0"/>
        <v>9.173875053723654</v>
      </c>
      <c r="AA24" s="151">
        <v>15.8100004196167</v>
      </c>
      <c r="AB24" s="152" t="s">
        <v>339</v>
      </c>
      <c r="AC24" s="2">
        <v>22</v>
      </c>
      <c r="AD24" s="151">
        <v>5.698999881744385</v>
      </c>
      <c r="AE24" s="253" t="s">
        <v>340</v>
      </c>
      <c r="AF24" s="1"/>
    </row>
    <row r="25" spans="1:32" ht="11.25" customHeight="1">
      <c r="A25" s="215">
        <v>23</v>
      </c>
      <c r="B25" s="207">
        <v>6.539999961853027</v>
      </c>
      <c r="C25" s="207">
        <v>6.370999813079834</v>
      </c>
      <c r="D25" s="207">
        <v>6.2769999504089355</v>
      </c>
      <c r="E25" s="207">
        <v>6.183000087738037</v>
      </c>
      <c r="F25" s="207">
        <v>6.192999839782715</v>
      </c>
      <c r="G25" s="207">
        <v>6.098999977111816</v>
      </c>
      <c r="H25" s="207">
        <v>6.435999870300293</v>
      </c>
      <c r="I25" s="207">
        <v>9.829999923706055</v>
      </c>
      <c r="J25" s="207">
        <v>13.489999771118164</v>
      </c>
      <c r="K25" s="207">
        <v>14.100000381469727</v>
      </c>
      <c r="L25" s="207">
        <v>14.930000305175781</v>
      </c>
      <c r="M25" s="207">
        <v>15.430000305175781</v>
      </c>
      <c r="N25" s="207">
        <v>14.069999694824219</v>
      </c>
      <c r="O25" s="207">
        <v>13.609999656677246</v>
      </c>
      <c r="P25" s="207">
        <v>11.430000305175781</v>
      </c>
      <c r="Q25" s="207">
        <v>9.9399995803833</v>
      </c>
      <c r="R25" s="207">
        <v>8.680000305175781</v>
      </c>
      <c r="S25" s="207">
        <v>8.029999732971191</v>
      </c>
      <c r="T25" s="207">
        <v>7.559999942779541</v>
      </c>
      <c r="U25" s="207">
        <v>7.329999923706055</v>
      </c>
      <c r="V25" s="207">
        <v>7.360000133514404</v>
      </c>
      <c r="W25" s="207">
        <v>7.110000133514404</v>
      </c>
      <c r="X25" s="207">
        <v>7.099999904632568</v>
      </c>
      <c r="Y25" s="207">
        <v>6.918000221252441</v>
      </c>
      <c r="Z25" s="214">
        <f t="shared" si="0"/>
        <v>9.20904165506363</v>
      </c>
      <c r="AA25" s="151">
        <v>15.739999771118164</v>
      </c>
      <c r="AB25" s="152" t="s">
        <v>341</v>
      </c>
      <c r="AC25" s="2">
        <v>23</v>
      </c>
      <c r="AD25" s="151">
        <v>5.76200008392334</v>
      </c>
      <c r="AE25" s="253" t="s">
        <v>342</v>
      </c>
      <c r="AF25" s="1"/>
    </row>
    <row r="26" spans="1:32" ht="11.25" customHeight="1">
      <c r="A26" s="215">
        <v>24</v>
      </c>
      <c r="B26" s="207">
        <v>6.760000228881836</v>
      </c>
      <c r="C26" s="207">
        <v>6.4770002365112305</v>
      </c>
      <c r="D26" s="207">
        <v>6.498000144958496</v>
      </c>
      <c r="E26" s="207">
        <v>6.35099983215332</v>
      </c>
      <c r="F26" s="207">
        <v>6.75</v>
      </c>
      <c r="G26" s="207">
        <v>6.445000171661377</v>
      </c>
      <c r="H26" s="207">
        <v>6.949999809265137</v>
      </c>
      <c r="I26" s="207">
        <v>11.170000076293945</v>
      </c>
      <c r="J26" s="207">
        <v>15.130000114440918</v>
      </c>
      <c r="K26" s="207">
        <v>16.40999984741211</v>
      </c>
      <c r="L26" s="207">
        <v>16.549999237060547</v>
      </c>
      <c r="M26" s="207">
        <v>17.209999084472656</v>
      </c>
      <c r="N26" s="207">
        <v>14.140000343322754</v>
      </c>
      <c r="O26" s="207">
        <v>13.050000190734863</v>
      </c>
      <c r="P26" s="207">
        <v>12.119999885559082</v>
      </c>
      <c r="Q26" s="207">
        <v>11.119999885559082</v>
      </c>
      <c r="R26" s="207">
        <v>9.869999885559082</v>
      </c>
      <c r="S26" s="207">
        <v>9.229999542236328</v>
      </c>
      <c r="T26" s="207">
        <v>8.569999694824219</v>
      </c>
      <c r="U26" s="207">
        <v>8.9399995803833</v>
      </c>
      <c r="V26" s="207">
        <v>8.489999771118164</v>
      </c>
      <c r="W26" s="207">
        <v>7.809999942779541</v>
      </c>
      <c r="X26" s="207">
        <v>7.519999980926514</v>
      </c>
      <c r="Y26" s="207">
        <v>7</v>
      </c>
      <c r="Z26" s="214">
        <f t="shared" si="0"/>
        <v>10.02337489525477</v>
      </c>
      <c r="AA26" s="151">
        <v>17.6299991607666</v>
      </c>
      <c r="AB26" s="152" t="s">
        <v>343</v>
      </c>
      <c r="AC26" s="2">
        <v>24</v>
      </c>
      <c r="AD26" s="151">
        <v>6.130000114440918</v>
      </c>
      <c r="AE26" s="253" t="s">
        <v>58</v>
      </c>
      <c r="AF26" s="1"/>
    </row>
    <row r="27" spans="1:32" ht="11.25" customHeight="1">
      <c r="A27" s="215">
        <v>25</v>
      </c>
      <c r="B27" s="207">
        <v>6.9070000648498535</v>
      </c>
      <c r="C27" s="207">
        <v>6.328999996185303</v>
      </c>
      <c r="D27" s="207">
        <v>6.056000232696533</v>
      </c>
      <c r="E27" s="207">
        <v>5.803999900817871</v>
      </c>
      <c r="F27" s="207">
        <v>6.025000095367432</v>
      </c>
      <c r="G27" s="207">
        <v>5.908999919891357</v>
      </c>
      <c r="H27" s="207">
        <v>6.507999897003174</v>
      </c>
      <c r="I27" s="207">
        <v>11.3100004196167</v>
      </c>
      <c r="J27" s="207">
        <v>13.8100004196167</v>
      </c>
      <c r="K27" s="207">
        <v>14.369999885559082</v>
      </c>
      <c r="L27" s="207">
        <v>14.619999885559082</v>
      </c>
      <c r="M27" s="207">
        <v>13.619999885559082</v>
      </c>
      <c r="N27" s="207">
        <v>13.75</v>
      </c>
      <c r="O27" s="207">
        <v>12.890000343322754</v>
      </c>
      <c r="P27" s="207">
        <v>11.960000038146973</v>
      </c>
      <c r="Q27" s="207">
        <v>9.720000267028809</v>
      </c>
      <c r="R27" s="207">
        <v>8.850000381469727</v>
      </c>
      <c r="S27" s="207">
        <v>8.239999771118164</v>
      </c>
      <c r="T27" s="207">
        <v>7.090000152587891</v>
      </c>
      <c r="U27" s="207">
        <v>7.119999885559082</v>
      </c>
      <c r="V27" s="207">
        <v>5.6570000648498535</v>
      </c>
      <c r="W27" s="207">
        <v>4.617000102996826</v>
      </c>
      <c r="X27" s="207">
        <v>4.133999824523926</v>
      </c>
      <c r="Y27" s="207">
        <v>4.460000038146973</v>
      </c>
      <c r="Z27" s="214">
        <f t="shared" si="0"/>
        <v>8.73983339468638</v>
      </c>
      <c r="AA27" s="151">
        <v>15.210000038146973</v>
      </c>
      <c r="AB27" s="152" t="s">
        <v>344</v>
      </c>
      <c r="AC27" s="2">
        <v>25</v>
      </c>
      <c r="AD27" s="151">
        <v>3.8299999237060547</v>
      </c>
      <c r="AE27" s="253" t="s">
        <v>345</v>
      </c>
      <c r="AF27" s="1"/>
    </row>
    <row r="28" spans="1:32" ht="11.25" customHeight="1">
      <c r="A28" s="215">
        <v>26</v>
      </c>
      <c r="B28" s="207">
        <v>4.281000137329102</v>
      </c>
      <c r="C28" s="207">
        <v>4.427999973297119</v>
      </c>
      <c r="D28" s="207">
        <v>3.503999948501587</v>
      </c>
      <c r="E28" s="207">
        <v>3.746000051498413</v>
      </c>
      <c r="F28" s="207">
        <v>3.5360000133514404</v>
      </c>
      <c r="G28" s="207">
        <v>3.503999948501587</v>
      </c>
      <c r="H28" s="207">
        <v>3.8510000705718994</v>
      </c>
      <c r="I28" s="207">
        <v>7.119999885559082</v>
      </c>
      <c r="J28" s="207">
        <v>9.90999984741211</v>
      </c>
      <c r="K28" s="207">
        <v>11.029999732971191</v>
      </c>
      <c r="L28" s="207">
        <v>11.260000228881836</v>
      </c>
      <c r="M28" s="207">
        <v>11.180000305175781</v>
      </c>
      <c r="N28" s="207">
        <v>11.390000343322754</v>
      </c>
      <c r="O28" s="207">
        <v>11.4399995803833</v>
      </c>
      <c r="P28" s="207">
        <v>12.75</v>
      </c>
      <c r="Q28" s="207">
        <v>12.399999618530273</v>
      </c>
      <c r="R28" s="207">
        <v>12.289999961853027</v>
      </c>
      <c r="S28" s="207">
        <v>13.34000015258789</v>
      </c>
      <c r="T28" s="207">
        <v>13.850000381469727</v>
      </c>
      <c r="U28" s="207">
        <v>13.130000114440918</v>
      </c>
      <c r="V28" s="207">
        <v>12.010000228881836</v>
      </c>
      <c r="W28" s="207">
        <v>12.420000076293945</v>
      </c>
      <c r="X28" s="207">
        <v>12.149999618530273</v>
      </c>
      <c r="Y28" s="207">
        <v>11.979999542236328</v>
      </c>
      <c r="Z28" s="214">
        <f t="shared" si="0"/>
        <v>9.437499990065893</v>
      </c>
      <c r="AA28" s="151">
        <v>14.0600004196167</v>
      </c>
      <c r="AB28" s="152" t="s">
        <v>346</v>
      </c>
      <c r="AC28" s="2">
        <v>26</v>
      </c>
      <c r="AD28" s="151">
        <v>3.2730000019073486</v>
      </c>
      <c r="AE28" s="253" t="s">
        <v>347</v>
      </c>
      <c r="AF28" s="1"/>
    </row>
    <row r="29" spans="1:32" ht="11.25" customHeight="1">
      <c r="A29" s="215">
        <v>27</v>
      </c>
      <c r="B29" s="207">
        <v>11.420000076293945</v>
      </c>
      <c r="C29" s="207">
        <v>12.369999885559082</v>
      </c>
      <c r="D29" s="207">
        <v>11.220000267028809</v>
      </c>
      <c r="E29" s="207">
        <v>9.130000114440918</v>
      </c>
      <c r="F29" s="207">
        <v>7.96999979019165</v>
      </c>
      <c r="G29" s="207">
        <v>10.829999923706055</v>
      </c>
      <c r="H29" s="207">
        <v>10.239999771118164</v>
      </c>
      <c r="I29" s="207">
        <v>11.569999694824219</v>
      </c>
      <c r="J29" s="207">
        <v>12.75</v>
      </c>
      <c r="K29" s="207">
        <v>14.449999809265137</v>
      </c>
      <c r="L29" s="207">
        <v>15.779999732971191</v>
      </c>
      <c r="M29" s="207">
        <v>15.710000038146973</v>
      </c>
      <c r="N29" s="207">
        <v>14.649999618530273</v>
      </c>
      <c r="O29" s="207">
        <v>13.989999771118164</v>
      </c>
      <c r="P29" s="207">
        <v>13.319999694824219</v>
      </c>
      <c r="Q29" s="207">
        <v>12.479999542236328</v>
      </c>
      <c r="R29" s="207">
        <v>9.140000343322754</v>
      </c>
      <c r="S29" s="207">
        <v>8.09000015258789</v>
      </c>
      <c r="T29" s="207">
        <v>6.749000072479248</v>
      </c>
      <c r="U29" s="207">
        <v>6.265999794006348</v>
      </c>
      <c r="V29" s="207">
        <v>5.645999908447266</v>
      </c>
      <c r="W29" s="207">
        <v>5.908999919891357</v>
      </c>
      <c r="X29" s="207">
        <v>5.552000045776367</v>
      </c>
      <c r="Y29" s="207">
        <v>6.034999847412109</v>
      </c>
      <c r="Z29" s="214">
        <f t="shared" si="0"/>
        <v>10.469458242257437</v>
      </c>
      <c r="AA29" s="151">
        <v>16.3700008392334</v>
      </c>
      <c r="AB29" s="152" t="s">
        <v>12</v>
      </c>
      <c r="AC29" s="2">
        <v>27</v>
      </c>
      <c r="AD29" s="151">
        <v>5.456999778747559</v>
      </c>
      <c r="AE29" s="253" t="s">
        <v>348</v>
      </c>
      <c r="AF29" s="1"/>
    </row>
    <row r="30" spans="1:32" ht="11.25" customHeight="1">
      <c r="A30" s="215">
        <v>28</v>
      </c>
      <c r="B30" s="207">
        <v>5.488999843597412</v>
      </c>
      <c r="C30" s="207">
        <v>5.131999969482422</v>
      </c>
      <c r="D30" s="207">
        <v>5.058000087738037</v>
      </c>
      <c r="E30" s="207">
        <v>5.079999923706055</v>
      </c>
      <c r="F30" s="207">
        <v>5.468999862670898</v>
      </c>
      <c r="G30" s="207">
        <v>5.258999824523926</v>
      </c>
      <c r="H30" s="207">
        <v>5.879000186920166</v>
      </c>
      <c r="I30" s="207">
        <v>10.1899995803833</v>
      </c>
      <c r="J30" s="207">
        <v>11.930000305175781</v>
      </c>
      <c r="K30" s="207">
        <v>12.710000038146973</v>
      </c>
      <c r="L30" s="207">
        <v>13.010000228881836</v>
      </c>
      <c r="M30" s="207">
        <v>12.640000343322754</v>
      </c>
      <c r="N30" s="207">
        <v>11.600000381469727</v>
      </c>
      <c r="O30" s="207">
        <v>10.819999694824219</v>
      </c>
      <c r="P30" s="207">
        <v>10.510000228881836</v>
      </c>
      <c r="Q30" s="207">
        <v>9.229999542236328</v>
      </c>
      <c r="R30" s="207">
        <v>6.139999866485596</v>
      </c>
      <c r="S30" s="207">
        <v>4.743000030517578</v>
      </c>
      <c r="T30" s="207">
        <v>4.071000099182129</v>
      </c>
      <c r="U30" s="207">
        <v>3.619999885559082</v>
      </c>
      <c r="V30" s="207">
        <v>3.515000104904175</v>
      </c>
      <c r="W30" s="207">
        <v>3.440999984741211</v>
      </c>
      <c r="X30" s="207">
        <v>3.13700008392334</v>
      </c>
      <c r="Y30" s="207">
        <v>3.5989999771118164</v>
      </c>
      <c r="Z30" s="214">
        <f t="shared" si="0"/>
        <v>7.1780000030994415</v>
      </c>
      <c r="AA30" s="151">
        <v>13.670000076293945</v>
      </c>
      <c r="AB30" s="152" t="s">
        <v>343</v>
      </c>
      <c r="AC30" s="2">
        <v>28</v>
      </c>
      <c r="AD30" s="151">
        <v>3.010999917984009</v>
      </c>
      <c r="AE30" s="253" t="s">
        <v>349</v>
      </c>
      <c r="AF30" s="1"/>
    </row>
    <row r="31" spans="1:32" ht="11.25" customHeight="1">
      <c r="A31" s="215">
        <v>29</v>
      </c>
      <c r="B31" s="207">
        <v>3.0840001106262207</v>
      </c>
      <c r="C31" s="207">
        <v>2.8329999446868896</v>
      </c>
      <c r="D31" s="207">
        <v>2.759000062942505</v>
      </c>
      <c r="E31" s="207">
        <v>2.2130000591278076</v>
      </c>
      <c r="F31" s="207">
        <v>2.371000051498413</v>
      </c>
      <c r="G31" s="207">
        <v>2.193000078201294</v>
      </c>
      <c r="H31" s="207">
        <v>2.4030001163482666</v>
      </c>
      <c r="I31" s="207">
        <v>4.577000141143799</v>
      </c>
      <c r="J31" s="207">
        <v>9.630000114440918</v>
      </c>
      <c r="K31" s="207">
        <v>9.739999771118164</v>
      </c>
      <c r="L31" s="207">
        <v>10.550000190734863</v>
      </c>
      <c r="M31" s="207">
        <v>11.529999732971191</v>
      </c>
      <c r="N31" s="207">
        <v>10.739999771118164</v>
      </c>
      <c r="O31" s="207">
        <v>9.420000076293945</v>
      </c>
      <c r="P31" s="207">
        <v>9.529999732971191</v>
      </c>
      <c r="Q31" s="207">
        <v>7.679999828338623</v>
      </c>
      <c r="R31" s="207">
        <v>8.119999885559082</v>
      </c>
      <c r="S31" s="207">
        <v>6.215000152587891</v>
      </c>
      <c r="T31" s="207">
        <v>4.544000148773193</v>
      </c>
      <c r="U31" s="207">
        <v>3.9140000343322754</v>
      </c>
      <c r="V31" s="207">
        <v>3.924999952316284</v>
      </c>
      <c r="W31" s="207">
        <v>4.513000011444092</v>
      </c>
      <c r="X31" s="207">
        <v>3.2209999561309814</v>
      </c>
      <c r="Y31" s="207">
        <v>2.7070000171661377</v>
      </c>
      <c r="Z31" s="214">
        <f t="shared" si="0"/>
        <v>5.767166664203008</v>
      </c>
      <c r="AA31" s="151">
        <v>11.970000267028809</v>
      </c>
      <c r="AB31" s="152" t="s">
        <v>31</v>
      </c>
      <c r="AC31" s="2">
        <v>29</v>
      </c>
      <c r="AD31" s="151">
        <v>1.8040000200271606</v>
      </c>
      <c r="AE31" s="253" t="s">
        <v>350</v>
      </c>
      <c r="AF31" s="1"/>
    </row>
    <row r="32" spans="1:32" ht="11.25" customHeight="1">
      <c r="A32" s="215">
        <v>30</v>
      </c>
      <c r="B32" s="207">
        <v>2.9070000648498535</v>
      </c>
      <c r="C32" s="207">
        <v>2.9590001106262207</v>
      </c>
      <c r="D32" s="207">
        <v>3.053999900817871</v>
      </c>
      <c r="E32" s="207">
        <v>4.61899995803833</v>
      </c>
      <c r="F32" s="207">
        <v>4.986000061035156</v>
      </c>
      <c r="G32" s="207">
        <v>5.658999919891357</v>
      </c>
      <c r="H32" s="207">
        <v>5.796000003814697</v>
      </c>
      <c r="I32" s="207">
        <v>5.544000148773193</v>
      </c>
      <c r="J32" s="207">
        <v>5.2179999351501465</v>
      </c>
      <c r="K32" s="207">
        <v>3.9679999351501465</v>
      </c>
      <c r="L32" s="207">
        <v>4.3460001945495605</v>
      </c>
      <c r="M32" s="207">
        <v>5.618000030517578</v>
      </c>
      <c r="N32" s="207">
        <v>6.678999900817871</v>
      </c>
      <c r="O32" s="207">
        <v>7.119999885559082</v>
      </c>
      <c r="P32" s="207">
        <v>5.732999801635742</v>
      </c>
      <c r="Q32" s="207">
        <v>4.607999801635742</v>
      </c>
      <c r="R32" s="207">
        <v>3.453000068664551</v>
      </c>
      <c r="S32" s="207">
        <v>2.6649999618530273</v>
      </c>
      <c r="T32" s="207">
        <v>2.0989999771118164</v>
      </c>
      <c r="U32" s="207">
        <v>1.6790000200271606</v>
      </c>
      <c r="V32" s="207">
        <v>1.2489999532699585</v>
      </c>
      <c r="W32" s="207">
        <v>0.8500000238418579</v>
      </c>
      <c r="X32" s="207">
        <v>0.734000027179718</v>
      </c>
      <c r="Y32" s="207">
        <v>1.0809999704360962</v>
      </c>
      <c r="Z32" s="214">
        <f t="shared" si="0"/>
        <v>3.859333318968614</v>
      </c>
      <c r="AA32" s="151">
        <v>7.340000152587891</v>
      </c>
      <c r="AB32" s="152" t="s">
        <v>149</v>
      </c>
      <c r="AC32" s="2">
        <v>30</v>
      </c>
      <c r="AD32" s="151">
        <v>0.6290000081062317</v>
      </c>
      <c r="AE32" s="253" t="s">
        <v>351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66</v>
      </c>
      <c r="B34" s="217">
        <f aca="true" t="shared" si="1" ref="B34:Q34">AVERAGE(B3:B33)</f>
        <v>9.404733371734618</v>
      </c>
      <c r="C34" s="217">
        <f t="shared" si="1"/>
        <v>9.21813329855601</v>
      </c>
      <c r="D34" s="217">
        <f t="shared" si="1"/>
        <v>9.121666717529298</v>
      </c>
      <c r="E34" s="217">
        <f t="shared" si="1"/>
        <v>8.946499983469645</v>
      </c>
      <c r="F34" s="217">
        <f t="shared" si="1"/>
        <v>8.902966642379761</v>
      </c>
      <c r="G34" s="217">
        <f t="shared" si="1"/>
        <v>8.893433300654094</v>
      </c>
      <c r="H34" s="217">
        <f t="shared" si="1"/>
        <v>9.344766632715862</v>
      </c>
      <c r="I34" s="217">
        <f t="shared" si="1"/>
        <v>11.600033378601074</v>
      </c>
      <c r="J34" s="217">
        <f t="shared" si="1"/>
        <v>13.4256000995636</v>
      </c>
      <c r="K34" s="217">
        <f t="shared" si="1"/>
        <v>14.380600118637085</v>
      </c>
      <c r="L34" s="217">
        <f t="shared" si="1"/>
        <v>14.536533339818318</v>
      </c>
      <c r="M34" s="217">
        <f t="shared" si="1"/>
        <v>14.524266624450684</v>
      </c>
      <c r="N34" s="217">
        <f t="shared" si="1"/>
        <v>13.958299986521403</v>
      </c>
      <c r="O34" s="217">
        <f t="shared" si="1"/>
        <v>13.457999897003173</v>
      </c>
      <c r="P34" s="217">
        <f t="shared" si="1"/>
        <v>12.623766740163168</v>
      </c>
      <c r="Q34" s="217">
        <f t="shared" si="1"/>
        <v>11.679599936803182</v>
      </c>
      <c r="R34" s="217">
        <f>AVERAGE(R3:R33)</f>
        <v>10.67043342590332</v>
      </c>
      <c r="S34" s="217">
        <f aca="true" t="shared" si="2" ref="S34:Y34">AVERAGE(S3:S33)</f>
        <v>10.133566649754842</v>
      </c>
      <c r="T34" s="217">
        <f t="shared" si="2"/>
        <v>9.777833366394043</v>
      </c>
      <c r="U34" s="217">
        <f t="shared" si="2"/>
        <v>9.554866588115692</v>
      </c>
      <c r="V34" s="217">
        <f t="shared" si="2"/>
        <v>9.308633291721344</v>
      </c>
      <c r="W34" s="217">
        <f t="shared" si="2"/>
        <v>9.221500035127004</v>
      </c>
      <c r="X34" s="217">
        <f t="shared" si="2"/>
        <v>9.157833307981491</v>
      </c>
      <c r="Y34" s="217">
        <f t="shared" si="2"/>
        <v>9.072333220640818</v>
      </c>
      <c r="Z34" s="217">
        <f>AVERAGE(B3:Y33)</f>
        <v>10.871495831426646</v>
      </c>
      <c r="AA34" s="218">
        <f>(AVERAGE(最高))</f>
        <v>15.725666650136311</v>
      </c>
      <c r="AB34" s="219"/>
      <c r="AC34" s="220"/>
      <c r="AD34" s="218">
        <f>(AVERAGE(最低))</f>
        <v>7.341433364152908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19.579999923706055</v>
      </c>
      <c r="C46" s="3">
        <v>9</v>
      </c>
      <c r="D46" s="159" t="s">
        <v>267</v>
      </c>
      <c r="E46" s="197"/>
      <c r="F46" s="156"/>
      <c r="G46" s="157">
        <f>MIN(最低)</f>
        <v>0.6290000081062317</v>
      </c>
      <c r="H46" s="3">
        <v>30</v>
      </c>
      <c r="I46" s="255" t="s">
        <v>351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12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1.2799999713897705</v>
      </c>
      <c r="C3" s="207">
        <v>1.2589999437332153</v>
      </c>
      <c r="D3" s="207">
        <v>1.2589999437332153</v>
      </c>
      <c r="E3" s="207">
        <v>1.3009999990463257</v>
      </c>
      <c r="F3" s="207">
        <v>1.1330000162124634</v>
      </c>
      <c r="G3" s="207">
        <v>1.468999981880188</v>
      </c>
      <c r="H3" s="207">
        <v>1.5110000371932983</v>
      </c>
      <c r="I3" s="207">
        <v>4.683000087738037</v>
      </c>
      <c r="J3" s="207">
        <v>8.770000457763672</v>
      </c>
      <c r="K3" s="207">
        <v>10.170000076293945</v>
      </c>
      <c r="L3" s="207">
        <v>10.699999809265137</v>
      </c>
      <c r="M3" s="207">
        <v>10.649999618530273</v>
      </c>
      <c r="N3" s="207">
        <v>9.90999984741211</v>
      </c>
      <c r="O3" s="207">
        <v>8.930000305175781</v>
      </c>
      <c r="P3" s="207">
        <v>7.099999904632568</v>
      </c>
      <c r="Q3" s="207">
        <v>5.752999782562256</v>
      </c>
      <c r="R3" s="207">
        <v>4.388000011444092</v>
      </c>
      <c r="S3" s="207">
        <v>3.947000026702881</v>
      </c>
      <c r="T3" s="207">
        <v>3.4210000038146973</v>
      </c>
      <c r="U3" s="207">
        <v>3.5999999046325684</v>
      </c>
      <c r="V3" s="207">
        <v>3.075000047683716</v>
      </c>
      <c r="W3" s="207">
        <v>2.9079999923706055</v>
      </c>
      <c r="X3" s="207">
        <v>3.7060000896453857</v>
      </c>
      <c r="Y3" s="207">
        <v>3.7060000896453857</v>
      </c>
      <c r="Z3" s="214">
        <f aca="true" t="shared" si="0" ref="Z3:Z33">AVERAGE(B3:Y3)</f>
        <v>4.776208331187566</v>
      </c>
      <c r="AA3" s="151">
        <v>11.4399995803833</v>
      </c>
      <c r="AB3" s="152" t="s">
        <v>330</v>
      </c>
      <c r="AC3" s="2">
        <v>1</v>
      </c>
      <c r="AD3" s="151">
        <v>0.9440000057220459</v>
      </c>
      <c r="AE3" s="253" t="s">
        <v>188</v>
      </c>
      <c r="AF3" s="1"/>
    </row>
    <row r="4" spans="1:32" ht="11.25" customHeight="1">
      <c r="A4" s="215">
        <v>2</v>
      </c>
      <c r="B4" s="207">
        <v>3.0759999752044678</v>
      </c>
      <c r="C4" s="207">
        <v>2.8450000286102295</v>
      </c>
      <c r="D4" s="207">
        <v>3.265000104904175</v>
      </c>
      <c r="E4" s="207">
        <v>2.434999942779541</v>
      </c>
      <c r="F4" s="207">
        <v>2.0889999866485596</v>
      </c>
      <c r="G4" s="207">
        <v>1.690000057220459</v>
      </c>
      <c r="H4" s="207">
        <v>2.056999921798706</v>
      </c>
      <c r="I4" s="207">
        <v>5.492000102996826</v>
      </c>
      <c r="J4" s="207">
        <v>9.010000228881836</v>
      </c>
      <c r="K4" s="207">
        <v>10.460000038146973</v>
      </c>
      <c r="L4" s="207">
        <v>10.890000343322754</v>
      </c>
      <c r="M4" s="207">
        <v>10.630000114440918</v>
      </c>
      <c r="N4" s="207">
        <v>10.100000381469727</v>
      </c>
      <c r="O4" s="207">
        <v>9.760000228881836</v>
      </c>
      <c r="P4" s="207">
        <v>9.029999732971191</v>
      </c>
      <c r="Q4" s="207">
        <v>6.289000034332275</v>
      </c>
      <c r="R4" s="207">
        <v>4.4720001220703125</v>
      </c>
      <c r="S4" s="208">
        <v>3.0429999828338623</v>
      </c>
      <c r="T4" s="207">
        <v>2.7070000171661377</v>
      </c>
      <c r="U4" s="207">
        <v>2.381999969482422</v>
      </c>
      <c r="V4" s="207">
        <v>1.9620000123977661</v>
      </c>
      <c r="W4" s="207">
        <v>2.6760001182556152</v>
      </c>
      <c r="X4" s="207">
        <v>2.2360000610351562</v>
      </c>
      <c r="Y4" s="207">
        <v>1.2170000076293945</v>
      </c>
      <c r="Z4" s="214">
        <f t="shared" si="0"/>
        <v>4.992208396395047</v>
      </c>
      <c r="AA4" s="151">
        <v>11.289999961853027</v>
      </c>
      <c r="AB4" s="152" t="s">
        <v>92</v>
      </c>
      <c r="AC4" s="2">
        <v>2</v>
      </c>
      <c r="AD4" s="151">
        <v>1.1440000534057617</v>
      </c>
      <c r="AE4" s="253" t="s">
        <v>352</v>
      </c>
      <c r="AF4" s="1"/>
    </row>
    <row r="5" spans="1:32" ht="11.25" customHeight="1">
      <c r="A5" s="215">
        <v>3</v>
      </c>
      <c r="B5" s="207">
        <v>0.9229999780654907</v>
      </c>
      <c r="C5" s="207">
        <v>0.3149999976158142</v>
      </c>
      <c r="D5" s="207">
        <v>0.25200000405311584</v>
      </c>
      <c r="E5" s="207">
        <v>0</v>
      </c>
      <c r="F5" s="207">
        <v>0.28299999237060547</v>
      </c>
      <c r="G5" s="207">
        <v>0.5879999995231628</v>
      </c>
      <c r="H5" s="207">
        <v>0.6819999814033508</v>
      </c>
      <c r="I5" s="207">
        <v>3.6540000438690186</v>
      </c>
      <c r="J5" s="207">
        <v>8.75</v>
      </c>
      <c r="K5" s="207">
        <v>10.630000114440918</v>
      </c>
      <c r="L5" s="207">
        <v>11.119999885559082</v>
      </c>
      <c r="M5" s="207">
        <v>11.369999885559082</v>
      </c>
      <c r="N5" s="207">
        <v>10.699999809265137</v>
      </c>
      <c r="O5" s="207">
        <v>10.720000267028809</v>
      </c>
      <c r="P5" s="207">
        <v>8.720000267028809</v>
      </c>
      <c r="Q5" s="207">
        <v>8.180000305175781</v>
      </c>
      <c r="R5" s="207">
        <v>7.449999809265137</v>
      </c>
      <c r="S5" s="207">
        <v>7.320000171661377</v>
      </c>
      <c r="T5" s="207">
        <v>5.922999858856201</v>
      </c>
      <c r="U5" s="207">
        <v>5.796999931335449</v>
      </c>
      <c r="V5" s="207">
        <v>6.006999969482422</v>
      </c>
      <c r="W5" s="207">
        <v>8.390000343322754</v>
      </c>
      <c r="X5" s="207">
        <v>8.640000343322754</v>
      </c>
      <c r="Y5" s="207">
        <v>7.630000114440918</v>
      </c>
      <c r="Z5" s="214">
        <f t="shared" si="0"/>
        <v>6.001833378026883</v>
      </c>
      <c r="AA5" s="151">
        <v>11.930000305175781</v>
      </c>
      <c r="AB5" s="152" t="s">
        <v>10</v>
      </c>
      <c r="AC5" s="2">
        <v>3</v>
      </c>
      <c r="AD5" s="151">
        <v>-0.25200000405311584</v>
      </c>
      <c r="AE5" s="253" t="s">
        <v>353</v>
      </c>
      <c r="AF5" s="1"/>
    </row>
    <row r="6" spans="1:32" ht="11.25" customHeight="1">
      <c r="A6" s="215">
        <v>4</v>
      </c>
      <c r="B6" s="207">
        <v>6.921999931335449</v>
      </c>
      <c r="C6" s="207">
        <v>8.65999984741211</v>
      </c>
      <c r="D6" s="207">
        <v>6.901000022888184</v>
      </c>
      <c r="E6" s="207">
        <v>6.355000019073486</v>
      </c>
      <c r="F6" s="207">
        <v>4.6620001792907715</v>
      </c>
      <c r="G6" s="207">
        <v>4.9770002365112305</v>
      </c>
      <c r="H6" s="207">
        <v>6.039999961853027</v>
      </c>
      <c r="I6" s="207">
        <v>8.520000457763672</v>
      </c>
      <c r="J6" s="207">
        <v>10.390000343322754</v>
      </c>
      <c r="K6" s="207">
        <v>13.09000015258789</v>
      </c>
      <c r="L6" s="207">
        <v>14.220000267028809</v>
      </c>
      <c r="M6" s="207">
        <v>14.119999885559082</v>
      </c>
      <c r="N6" s="207">
        <v>14.800000190734863</v>
      </c>
      <c r="O6" s="207">
        <v>14.170000076293945</v>
      </c>
      <c r="P6" s="207">
        <v>12.40999984741211</v>
      </c>
      <c r="Q6" s="207">
        <v>11.319999694824219</v>
      </c>
      <c r="R6" s="207">
        <v>11.779999732971191</v>
      </c>
      <c r="S6" s="207">
        <v>11.029999732971191</v>
      </c>
      <c r="T6" s="207">
        <v>12.850000381469727</v>
      </c>
      <c r="U6" s="207">
        <v>12.039999961853027</v>
      </c>
      <c r="V6" s="207">
        <v>11.630000114440918</v>
      </c>
      <c r="W6" s="207">
        <v>12.800000190734863</v>
      </c>
      <c r="X6" s="207">
        <v>12.210000038146973</v>
      </c>
      <c r="Y6" s="207">
        <v>11.600000381469727</v>
      </c>
      <c r="Z6" s="214">
        <f t="shared" si="0"/>
        <v>10.56237506866455</v>
      </c>
      <c r="AA6" s="151">
        <v>14.930000305175781</v>
      </c>
      <c r="AB6" s="152" t="s">
        <v>159</v>
      </c>
      <c r="AC6" s="2">
        <v>4</v>
      </c>
      <c r="AD6" s="151">
        <v>4.400000095367432</v>
      </c>
      <c r="AE6" s="253" t="s">
        <v>255</v>
      </c>
      <c r="AF6" s="1"/>
    </row>
    <row r="7" spans="1:32" ht="11.25" customHeight="1">
      <c r="A7" s="215">
        <v>5</v>
      </c>
      <c r="B7" s="207">
        <v>12.880000114440918</v>
      </c>
      <c r="C7" s="207">
        <v>13.75</v>
      </c>
      <c r="D7" s="207">
        <v>14.960000038146973</v>
      </c>
      <c r="E7" s="207">
        <v>17.209999084472656</v>
      </c>
      <c r="F7" s="207">
        <v>18.68000030517578</v>
      </c>
      <c r="G7" s="207">
        <v>18.729999542236328</v>
      </c>
      <c r="H7" s="207">
        <v>19.31999969482422</v>
      </c>
      <c r="I7" s="207">
        <v>18.559999465942383</v>
      </c>
      <c r="J7" s="207">
        <v>17.8799991607666</v>
      </c>
      <c r="K7" s="207">
        <v>19.450000762939453</v>
      </c>
      <c r="L7" s="207">
        <v>20.649999618530273</v>
      </c>
      <c r="M7" s="207">
        <v>20.420000076293945</v>
      </c>
      <c r="N7" s="207">
        <v>18.559999465942383</v>
      </c>
      <c r="O7" s="207">
        <v>20.479999542236328</v>
      </c>
      <c r="P7" s="207">
        <v>18.25</v>
      </c>
      <c r="Q7" s="207">
        <v>15.90999984741211</v>
      </c>
      <c r="R7" s="207">
        <v>15.279999732971191</v>
      </c>
      <c r="S7" s="207">
        <v>12.920000076293945</v>
      </c>
      <c r="T7" s="207">
        <v>12.3100004196167</v>
      </c>
      <c r="U7" s="207">
        <v>10.65999984741211</v>
      </c>
      <c r="V7" s="207">
        <v>9.960000038146973</v>
      </c>
      <c r="W7" s="207">
        <v>8.890000343322754</v>
      </c>
      <c r="X7" s="207">
        <v>7.940000057220459</v>
      </c>
      <c r="Y7" s="207">
        <v>5.364999771118164</v>
      </c>
      <c r="Z7" s="214">
        <f t="shared" si="0"/>
        <v>15.37562487522761</v>
      </c>
      <c r="AA7" s="151">
        <v>21.350000381469727</v>
      </c>
      <c r="AB7" s="152" t="s">
        <v>181</v>
      </c>
      <c r="AC7" s="2">
        <v>5</v>
      </c>
      <c r="AD7" s="151">
        <v>5.311999797821045</v>
      </c>
      <c r="AE7" s="253" t="s">
        <v>34</v>
      </c>
      <c r="AF7" s="1"/>
    </row>
    <row r="8" spans="1:32" ht="11.25" customHeight="1">
      <c r="A8" s="215">
        <v>6</v>
      </c>
      <c r="B8" s="207">
        <v>4.796999931335449</v>
      </c>
      <c r="C8" s="207">
        <v>3.809999942779541</v>
      </c>
      <c r="D8" s="207">
        <v>4.556000232696533</v>
      </c>
      <c r="E8" s="207">
        <v>3.441999912261963</v>
      </c>
      <c r="F8" s="207">
        <v>2.8440001010894775</v>
      </c>
      <c r="G8" s="207">
        <v>3.609999895095825</v>
      </c>
      <c r="H8" s="207">
        <v>5.281000137329102</v>
      </c>
      <c r="I8" s="207">
        <v>6.690000057220459</v>
      </c>
      <c r="J8" s="207">
        <v>7.869999885559082</v>
      </c>
      <c r="K8" s="207">
        <v>9.09000015258789</v>
      </c>
      <c r="L8" s="207">
        <v>9.510000228881836</v>
      </c>
      <c r="M8" s="207">
        <v>9.229999542236328</v>
      </c>
      <c r="N8" s="207">
        <v>8.770000457763672</v>
      </c>
      <c r="O8" s="207">
        <v>8.5600004196167</v>
      </c>
      <c r="P8" s="207">
        <v>8.510000228881836</v>
      </c>
      <c r="Q8" s="207">
        <v>5.85699987411499</v>
      </c>
      <c r="R8" s="207">
        <v>3.6089999675750732</v>
      </c>
      <c r="S8" s="207">
        <v>2.73799991607666</v>
      </c>
      <c r="T8" s="207">
        <v>2.6760001182556152</v>
      </c>
      <c r="U8" s="207">
        <v>1.8990000486373901</v>
      </c>
      <c r="V8" s="207">
        <v>1.4789999723434448</v>
      </c>
      <c r="W8" s="207">
        <v>1.1230000257492065</v>
      </c>
      <c r="X8" s="207">
        <v>1.2059999704360962</v>
      </c>
      <c r="Y8" s="207">
        <v>1.2280000448226929</v>
      </c>
      <c r="Z8" s="214">
        <f t="shared" si="0"/>
        <v>4.932708377639453</v>
      </c>
      <c r="AA8" s="151">
        <v>10.229999542236328</v>
      </c>
      <c r="AB8" s="152" t="s">
        <v>25</v>
      </c>
      <c r="AC8" s="2">
        <v>6</v>
      </c>
      <c r="AD8" s="151">
        <v>0.9440000057220459</v>
      </c>
      <c r="AE8" s="253" t="s">
        <v>354</v>
      </c>
      <c r="AF8" s="1"/>
    </row>
    <row r="9" spans="1:32" ht="11.25" customHeight="1">
      <c r="A9" s="215">
        <v>7</v>
      </c>
      <c r="B9" s="207">
        <v>1.1119999885559082</v>
      </c>
      <c r="C9" s="207">
        <v>0.9760000109672546</v>
      </c>
      <c r="D9" s="207">
        <v>1.3320000171661377</v>
      </c>
      <c r="E9" s="207">
        <v>2.2039999961853027</v>
      </c>
      <c r="F9" s="207">
        <v>3.4010000228881836</v>
      </c>
      <c r="G9" s="207">
        <v>4.041999816894531</v>
      </c>
      <c r="H9" s="207">
        <v>6.416999816894531</v>
      </c>
      <c r="I9" s="207">
        <v>8.350000381469727</v>
      </c>
      <c r="J9" s="207">
        <v>10.239999771118164</v>
      </c>
      <c r="K9" s="207">
        <v>11.119999885559082</v>
      </c>
      <c r="L9" s="207">
        <v>10.359999656677246</v>
      </c>
      <c r="M9" s="207">
        <v>10.180000305175781</v>
      </c>
      <c r="N9" s="207">
        <v>9.8100004196167</v>
      </c>
      <c r="O9" s="207">
        <v>10.15999984741211</v>
      </c>
      <c r="P9" s="207">
        <v>10.029999732971191</v>
      </c>
      <c r="Q9" s="207">
        <v>9.930000305175781</v>
      </c>
      <c r="R9" s="207">
        <v>9.489999771118164</v>
      </c>
      <c r="S9" s="207">
        <v>10.510000228881836</v>
      </c>
      <c r="T9" s="207">
        <v>8.800000190734863</v>
      </c>
      <c r="U9" s="207">
        <v>7.650000095367432</v>
      </c>
      <c r="V9" s="207">
        <v>7.489999771118164</v>
      </c>
      <c r="W9" s="207">
        <v>7.329999923706055</v>
      </c>
      <c r="X9" s="207">
        <v>6.880000114440918</v>
      </c>
      <c r="Y9" s="207">
        <v>5.97599983215332</v>
      </c>
      <c r="Z9" s="214">
        <f t="shared" si="0"/>
        <v>7.241249995927016</v>
      </c>
      <c r="AA9" s="151">
        <v>11.329999923706055</v>
      </c>
      <c r="AB9" s="152" t="s">
        <v>355</v>
      </c>
      <c r="AC9" s="2">
        <v>7</v>
      </c>
      <c r="AD9" s="151">
        <v>0.8080000281333923</v>
      </c>
      <c r="AE9" s="253" t="s">
        <v>356</v>
      </c>
      <c r="AF9" s="1"/>
    </row>
    <row r="10" spans="1:32" ht="11.25" customHeight="1">
      <c r="A10" s="215">
        <v>8</v>
      </c>
      <c r="B10" s="207">
        <v>6.144000053405762</v>
      </c>
      <c r="C10" s="207">
        <v>4.998000144958496</v>
      </c>
      <c r="D10" s="207">
        <v>4.672999858856201</v>
      </c>
      <c r="E10" s="207">
        <v>4.199999809265137</v>
      </c>
      <c r="F10" s="207">
        <v>4.073999881744385</v>
      </c>
      <c r="G10" s="207">
        <v>3.8320000171661377</v>
      </c>
      <c r="H10" s="207">
        <v>4.052999973297119</v>
      </c>
      <c r="I10" s="207">
        <v>6.64900016784668</v>
      </c>
      <c r="J10" s="207">
        <v>9.050000190734863</v>
      </c>
      <c r="K10" s="207">
        <v>12.819999694824219</v>
      </c>
      <c r="L10" s="207">
        <v>13.829999923706055</v>
      </c>
      <c r="M10" s="207">
        <v>12.539999961853027</v>
      </c>
      <c r="N10" s="207">
        <v>11.789999961853027</v>
      </c>
      <c r="O10" s="207">
        <v>10.40999984741211</v>
      </c>
      <c r="P10" s="207">
        <v>8.710000038146973</v>
      </c>
      <c r="Q10" s="207">
        <v>7.820000171661377</v>
      </c>
      <c r="R10" s="207">
        <v>5.953000068664551</v>
      </c>
      <c r="S10" s="207">
        <v>5.290999889373779</v>
      </c>
      <c r="T10" s="207">
        <v>6.2789998054504395</v>
      </c>
      <c r="U10" s="207">
        <v>5.260000228881836</v>
      </c>
      <c r="V10" s="207">
        <v>5.11299991607666</v>
      </c>
      <c r="W10" s="207">
        <v>4.639999866485596</v>
      </c>
      <c r="X10" s="207">
        <v>4.872000217437744</v>
      </c>
      <c r="Y10" s="207">
        <v>3.621000051498413</v>
      </c>
      <c r="Z10" s="214">
        <f t="shared" si="0"/>
        <v>6.942583322525024</v>
      </c>
      <c r="AA10" s="151">
        <v>14.880000114440918</v>
      </c>
      <c r="AB10" s="152" t="s">
        <v>357</v>
      </c>
      <c r="AC10" s="2">
        <v>8</v>
      </c>
      <c r="AD10" s="151">
        <v>3.4630000591278076</v>
      </c>
      <c r="AE10" s="253" t="s">
        <v>358</v>
      </c>
      <c r="AF10" s="1"/>
    </row>
    <row r="11" spans="1:32" ht="11.25" customHeight="1">
      <c r="A11" s="215">
        <v>9</v>
      </c>
      <c r="B11" s="207">
        <v>4.809000015258789</v>
      </c>
      <c r="C11" s="207">
        <v>6.197000026702881</v>
      </c>
      <c r="D11" s="207">
        <v>5.586999893188477</v>
      </c>
      <c r="E11" s="207">
        <v>5.197999954223633</v>
      </c>
      <c r="F11" s="207">
        <v>5.145999908447266</v>
      </c>
      <c r="G11" s="207">
        <v>4.872000217437744</v>
      </c>
      <c r="H11" s="207">
        <v>4.683000087738037</v>
      </c>
      <c r="I11" s="207">
        <v>5.008999824523926</v>
      </c>
      <c r="J11" s="207">
        <v>5.419000148773193</v>
      </c>
      <c r="K11" s="207">
        <v>5.723999977111816</v>
      </c>
      <c r="L11" s="207">
        <v>6.1020002365112305</v>
      </c>
      <c r="M11" s="207">
        <v>6.144000053405762</v>
      </c>
      <c r="N11" s="207">
        <v>6.050000190734863</v>
      </c>
      <c r="O11" s="207">
        <v>6.050000190734863</v>
      </c>
      <c r="P11" s="207">
        <v>5.818999767303467</v>
      </c>
      <c r="Q11" s="207">
        <v>5.671000003814697</v>
      </c>
      <c r="R11" s="207">
        <v>5.419000148773193</v>
      </c>
      <c r="S11" s="207">
        <v>5.7870001792907715</v>
      </c>
      <c r="T11" s="207">
        <v>5.997000217437744</v>
      </c>
      <c r="U11" s="207">
        <v>6.4710001945495605</v>
      </c>
      <c r="V11" s="207">
        <v>6.460999965667725</v>
      </c>
      <c r="W11" s="207">
        <v>6.870999813079834</v>
      </c>
      <c r="X11" s="207">
        <v>7.03000020980835</v>
      </c>
      <c r="Y11" s="207">
        <v>6.7870001792907715</v>
      </c>
      <c r="Z11" s="214">
        <f t="shared" si="0"/>
        <v>5.804291725158691</v>
      </c>
      <c r="AA11" s="151">
        <v>7.139999866485596</v>
      </c>
      <c r="AB11" s="152" t="s">
        <v>359</v>
      </c>
      <c r="AC11" s="2">
        <v>9</v>
      </c>
      <c r="AD11" s="151">
        <v>3.316999912261963</v>
      </c>
      <c r="AE11" s="253" t="s">
        <v>360</v>
      </c>
      <c r="AF11" s="1"/>
    </row>
    <row r="12" spans="1:32" ht="11.25" customHeight="1">
      <c r="A12" s="223">
        <v>10</v>
      </c>
      <c r="B12" s="209">
        <v>6.97599983215332</v>
      </c>
      <c r="C12" s="209">
        <v>7.980000019073486</v>
      </c>
      <c r="D12" s="209">
        <v>8.1899995803833</v>
      </c>
      <c r="E12" s="209">
        <v>8.949999809265137</v>
      </c>
      <c r="F12" s="209">
        <v>8.989999771118164</v>
      </c>
      <c r="G12" s="209">
        <v>9.3100004196167</v>
      </c>
      <c r="H12" s="209">
        <v>9.40999984741211</v>
      </c>
      <c r="I12" s="209">
        <v>9.979999542236328</v>
      </c>
      <c r="J12" s="209">
        <v>10.989999771118164</v>
      </c>
      <c r="K12" s="209">
        <v>13.270000457763672</v>
      </c>
      <c r="L12" s="209">
        <v>14.350000381469727</v>
      </c>
      <c r="M12" s="209">
        <v>13.130000114440918</v>
      </c>
      <c r="N12" s="209">
        <v>13</v>
      </c>
      <c r="O12" s="209">
        <v>12.789999961853027</v>
      </c>
      <c r="P12" s="209">
        <v>11.239999771118164</v>
      </c>
      <c r="Q12" s="209">
        <v>9.520000457763672</v>
      </c>
      <c r="R12" s="209">
        <v>8.90999984741211</v>
      </c>
      <c r="S12" s="209">
        <v>7.829999923706055</v>
      </c>
      <c r="T12" s="209">
        <v>7.829999923706055</v>
      </c>
      <c r="U12" s="209">
        <v>9.479999542236328</v>
      </c>
      <c r="V12" s="209">
        <v>9.420000076293945</v>
      </c>
      <c r="W12" s="209">
        <v>8.3100004196167</v>
      </c>
      <c r="X12" s="209">
        <v>7.579999923706055</v>
      </c>
      <c r="Y12" s="209">
        <v>7.71999979019165</v>
      </c>
      <c r="Z12" s="224">
        <f t="shared" si="0"/>
        <v>9.798166632652283</v>
      </c>
      <c r="AA12" s="157">
        <v>15.460000038146973</v>
      </c>
      <c r="AB12" s="210" t="s">
        <v>16</v>
      </c>
      <c r="AC12" s="211">
        <v>10</v>
      </c>
      <c r="AD12" s="157">
        <v>6.744999885559082</v>
      </c>
      <c r="AE12" s="254" t="s">
        <v>46</v>
      </c>
      <c r="AF12" s="1"/>
    </row>
    <row r="13" spans="1:32" ht="11.25" customHeight="1">
      <c r="A13" s="215">
        <v>11</v>
      </c>
      <c r="B13" s="207">
        <v>8.949999809265137</v>
      </c>
      <c r="C13" s="207">
        <v>8</v>
      </c>
      <c r="D13" s="207">
        <v>7.059999942779541</v>
      </c>
      <c r="E13" s="207">
        <v>6.51200008392334</v>
      </c>
      <c r="F13" s="207">
        <v>5.934000015258789</v>
      </c>
      <c r="G13" s="207">
        <v>5.428999900817871</v>
      </c>
      <c r="H13" s="207">
        <v>5.2820000648498535</v>
      </c>
      <c r="I13" s="207">
        <v>8.100000381469727</v>
      </c>
      <c r="J13" s="207">
        <v>12.369999885559082</v>
      </c>
      <c r="K13" s="207">
        <v>13.970000267028809</v>
      </c>
      <c r="L13" s="207">
        <v>13.380000114440918</v>
      </c>
      <c r="M13" s="207">
        <v>13.010000228881836</v>
      </c>
      <c r="N13" s="207">
        <v>12.069999694824219</v>
      </c>
      <c r="O13" s="207">
        <v>11.670000076293945</v>
      </c>
      <c r="P13" s="207">
        <v>10.75</v>
      </c>
      <c r="Q13" s="207">
        <v>9.050000190734863</v>
      </c>
      <c r="R13" s="207">
        <v>7.309999942779541</v>
      </c>
      <c r="S13" s="207">
        <v>6.9720001220703125</v>
      </c>
      <c r="T13" s="207">
        <v>6.289000034332275</v>
      </c>
      <c r="U13" s="207">
        <v>5.796000003814697</v>
      </c>
      <c r="V13" s="207">
        <v>6.196000099182129</v>
      </c>
      <c r="W13" s="207">
        <v>6.006999969482422</v>
      </c>
      <c r="X13" s="207">
        <v>4.020999908447266</v>
      </c>
      <c r="Y13" s="207">
        <v>4.693999767303467</v>
      </c>
      <c r="Z13" s="214">
        <f t="shared" si="0"/>
        <v>8.284250020980835</v>
      </c>
      <c r="AA13" s="151">
        <v>14.279999732971191</v>
      </c>
      <c r="AB13" s="152" t="s">
        <v>361</v>
      </c>
      <c r="AC13" s="2">
        <v>11</v>
      </c>
      <c r="AD13" s="151">
        <v>3.6740000247955322</v>
      </c>
      <c r="AE13" s="253" t="s">
        <v>362</v>
      </c>
      <c r="AF13" s="1"/>
    </row>
    <row r="14" spans="1:32" ht="11.25" customHeight="1">
      <c r="A14" s="215">
        <v>12</v>
      </c>
      <c r="B14" s="207">
        <v>3.328000068664551</v>
      </c>
      <c r="C14" s="207">
        <v>2.1730000972747803</v>
      </c>
      <c r="D14" s="207">
        <v>1.847000002861023</v>
      </c>
      <c r="E14" s="207">
        <v>1.909999966621399</v>
      </c>
      <c r="F14" s="207">
        <v>2.1410000324249268</v>
      </c>
      <c r="G14" s="207">
        <v>3.632999897003174</v>
      </c>
      <c r="H14" s="207">
        <v>4.063000202178955</v>
      </c>
      <c r="I14" s="207">
        <v>4.841000080108643</v>
      </c>
      <c r="J14" s="207">
        <v>5.429999828338623</v>
      </c>
      <c r="K14" s="207">
        <v>5.545000076293945</v>
      </c>
      <c r="L14" s="207">
        <v>5.461999893188477</v>
      </c>
      <c r="M14" s="207">
        <v>5.493000030517578</v>
      </c>
      <c r="N14" s="207">
        <v>4.304999828338623</v>
      </c>
      <c r="O14" s="207">
        <v>4.327000141143799</v>
      </c>
      <c r="P14" s="207">
        <v>4.494999885559082</v>
      </c>
      <c r="Q14" s="207">
        <v>4.4629998207092285</v>
      </c>
      <c r="R14" s="207">
        <v>4.5370001792907715</v>
      </c>
      <c r="S14" s="207">
        <v>4.935999870300293</v>
      </c>
      <c r="T14" s="207">
        <v>4.926000118255615</v>
      </c>
      <c r="U14" s="207">
        <v>5.063000202178955</v>
      </c>
      <c r="V14" s="207">
        <v>5.35699987411499</v>
      </c>
      <c r="W14" s="207">
        <v>5.566999912261963</v>
      </c>
      <c r="X14" s="207">
        <v>5.820000171661377</v>
      </c>
      <c r="Y14" s="207">
        <v>6.135000228881836</v>
      </c>
      <c r="Z14" s="214">
        <f t="shared" si="0"/>
        <v>4.408208350340526</v>
      </c>
      <c r="AA14" s="151">
        <v>6.188000202178955</v>
      </c>
      <c r="AB14" s="152" t="s">
        <v>30</v>
      </c>
      <c r="AC14" s="2">
        <v>12</v>
      </c>
      <c r="AD14" s="151">
        <v>1.7740000486373901</v>
      </c>
      <c r="AE14" s="253" t="s">
        <v>124</v>
      </c>
      <c r="AF14" s="1"/>
    </row>
    <row r="15" spans="1:32" ht="11.25" customHeight="1">
      <c r="A15" s="215">
        <v>13</v>
      </c>
      <c r="B15" s="207">
        <v>6.324999809265137</v>
      </c>
      <c r="C15" s="207">
        <v>6.513999938964844</v>
      </c>
      <c r="D15" s="207">
        <v>7.090000152587891</v>
      </c>
      <c r="E15" s="207">
        <v>7.380000114440918</v>
      </c>
      <c r="F15" s="207">
        <v>6.986999988555908</v>
      </c>
      <c r="G15" s="207">
        <v>5.619999885559082</v>
      </c>
      <c r="H15" s="207">
        <v>4.800000190734863</v>
      </c>
      <c r="I15" s="207">
        <v>6.145999908447266</v>
      </c>
      <c r="J15" s="207">
        <v>11.1899995803833</v>
      </c>
      <c r="K15" s="207">
        <v>12.619999885559082</v>
      </c>
      <c r="L15" s="207">
        <v>12.800000190734863</v>
      </c>
      <c r="M15" s="207">
        <v>12.4399995803833</v>
      </c>
      <c r="N15" s="207">
        <v>11.300000190734863</v>
      </c>
      <c r="O15" s="207">
        <v>10.470000267028809</v>
      </c>
      <c r="P15" s="207">
        <v>9.850000381469727</v>
      </c>
      <c r="Q15" s="207">
        <v>8.720000267028809</v>
      </c>
      <c r="R15" s="207">
        <v>7.730000019073486</v>
      </c>
      <c r="S15" s="207">
        <v>6.564000129699707</v>
      </c>
      <c r="T15" s="207">
        <v>6.238999843597412</v>
      </c>
      <c r="U15" s="207">
        <v>5.271999835968018</v>
      </c>
      <c r="V15" s="207">
        <v>4.168000221252441</v>
      </c>
      <c r="W15" s="207">
        <v>2.75</v>
      </c>
      <c r="X15" s="207">
        <v>1.5850000381469727</v>
      </c>
      <c r="Y15" s="207">
        <v>1.5640000104904175</v>
      </c>
      <c r="Z15" s="214">
        <f t="shared" si="0"/>
        <v>7.33850001792113</v>
      </c>
      <c r="AA15" s="151">
        <v>13.119999885559082</v>
      </c>
      <c r="AB15" s="152" t="s">
        <v>363</v>
      </c>
      <c r="AC15" s="2">
        <v>13</v>
      </c>
      <c r="AD15" s="151">
        <v>1.090999960899353</v>
      </c>
      <c r="AE15" s="253" t="s">
        <v>364</v>
      </c>
      <c r="AF15" s="1"/>
    </row>
    <row r="16" spans="1:32" ht="11.25" customHeight="1">
      <c r="A16" s="215">
        <v>14</v>
      </c>
      <c r="B16" s="207">
        <v>2.046999931335449</v>
      </c>
      <c r="C16" s="207">
        <v>1.5110000371932983</v>
      </c>
      <c r="D16" s="207">
        <v>1.4900000095367432</v>
      </c>
      <c r="E16" s="207">
        <v>1.2910000085830688</v>
      </c>
      <c r="F16" s="207">
        <v>1.5950000286102295</v>
      </c>
      <c r="G16" s="207">
        <v>0.4300000071525574</v>
      </c>
      <c r="H16" s="207">
        <v>0.41999998688697815</v>
      </c>
      <c r="I16" s="207">
        <v>2.109999895095825</v>
      </c>
      <c r="J16" s="207">
        <v>4.830999851226807</v>
      </c>
      <c r="K16" s="207">
        <v>6.849999904632568</v>
      </c>
      <c r="L16" s="207">
        <v>7.650000095367432</v>
      </c>
      <c r="M16" s="207">
        <v>7.360000133514404</v>
      </c>
      <c r="N16" s="207">
        <v>6.625999927520752</v>
      </c>
      <c r="O16" s="207">
        <v>5.5229997634887695</v>
      </c>
      <c r="P16" s="207">
        <v>4.578000068664551</v>
      </c>
      <c r="Q16" s="207">
        <v>3.3589999675750732</v>
      </c>
      <c r="R16" s="207">
        <v>2.005000114440918</v>
      </c>
      <c r="S16" s="207">
        <v>1.312000036239624</v>
      </c>
      <c r="T16" s="207">
        <v>1.0700000524520874</v>
      </c>
      <c r="U16" s="207">
        <v>0.9449999928474426</v>
      </c>
      <c r="V16" s="207">
        <v>1.0390000343322754</v>
      </c>
      <c r="W16" s="207">
        <v>1.2699999809265137</v>
      </c>
      <c r="X16" s="207">
        <v>1.1749999523162842</v>
      </c>
      <c r="Y16" s="207">
        <v>1.281000018119812</v>
      </c>
      <c r="Z16" s="214">
        <f t="shared" si="0"/>
        <v>2.8236666582524776</v>
      </c>
      <c r="AA16" s="151">
        <v>9.210000038146973</v>
      </c>
      <c r="AB16" s="152" t="s">
        <v>111</v>
      </c>
      <c r="AC16" s="2">
        <v>14</v>
      </c>
      <c r="AD16" s="151">
        <v>-0.12600000202655792</v>
      </c>
      <c r="AE16" s="253" t="s">
        <v>41</v>
      </c>
      <c r="AF16" s="1"/>
    </row>
    <row r="17" spans="1:32" ht="11.25" customHeight="1">
      <c r="A17" s="215">
        <v>15</v>
      </c>
      <c r="B17" s="207">
        <v>2.677000045776367</v>
      </c>
      <c r="C17" s="207">
        <v>4.0960001945495605</v>
      </c>
      <c r="D17" s="207">
        <v>4.853000164031982</v>
      </c>
      <c r="E17" s="207">
        <v>5.2210001945495605</v>
      </c>
      <c r="F17" s="207">
        <v>4.958000183105469</v>
      </c>
      <c r="G17" s="207">
        <v>5.230999946594238</v>
      </c>
      <c r="H17" s="207">
        <v>5.820000171661377</v>
      </c>
      <c r="I17" s="207">
        <v>7.019999980926514</v>
      </c>
      <c r="J17" s="207">
        <v>8.430000305175781</v>
      </c>
      <c r="K17" s="207">
        <v>11.029999732971191</v>
      </c>
      <c r="L17" s="207">
        <v>11.390000343322754</v>
      </c>
      <c r="M17" s="207">
        <v>10.890000343322754</v>
      </c>
      <c r="N17" s="207">
        <v>10.989999771118164</v>
      </c>
      <c r="O17" s="207">
        <v>11.050000190734863</v>
      </c>
      <c r="P17" s="207">
        <v>11.239999771118164</v>
      </c>
      <c r="Q17" s="207">
        <v>10.289999961853027</v>
      </c>
      <c r="R17" s="207">
        <v>10.260000228881836</v>
      </c>
      <c r="S17" s="207">
        <v>11.079999923706055</v>
      </c>
      <c r="T17" s="207">
        <v>11.569999694824219</v>
      </c>
      <c r="U17" s="207">
        <v>11.4399995803833</v>
      </c>
      <c r="V17" s="207">
        <v>9.390000343322754</v>
      </c>
      <c r="W17" s="207">
        <v>10.9399995803833</v>
      </c>
      <c r="X17" s="207">
        <v>10.59000015258789</v>
      </c>
      <c r="Y17" s="207">
        <v>10.899999618530273</v>
      </c>
      <c r="Z17" s="214">
        <f t="shared" si="0"/>
        <v>8.806500017642975</v>
      </c>
      <c r="AA17" s="151">
        <v>11.649999618530273</v>
      </c>
      <c r="AB17" s="152" t="s">
        <v>365</v>
      </c>
      <c r="AC17" s="2">
        <v>15</v>
      </c>
      <c r="AD17" s="151">
        <v>1.2380000352859497</v>
      </c>
      <c r="AE17" s="253" t="s">
        <v>46</v>
      </c>
      <c r="AF17" s="1"/>
    </row>
    <row r="18" spans="1:32" ht="11.25" customHeight="1">
      <c r="A18" s="215">
        <v>16</v>
      </c>
      <c r="B18" s="207">
        <v>10.699999809265137</v>
      </c>
      <c r="C18" s="207">
        <v>10.569999694824219</v>
      </c>
      <c r="D18" s="207">
        <v>10.619999885559082</v>
      </c>
      <c r="E18" s="207">
        <v>8.819999694824219</v>
      </c>
      <c r="F18" s="207">
        <v>7.800000190734863</v>
      </c>
      <c r="G18" s="207">
        <v>7.53000020980835</v>
      </c>
      <c r="H18" s="207">
        <v>7.579999923706055</v>
      </c>
      <c r="I18" s="207">
        <v>11.619999885559082</v>
      </c>
      <c r="J18" s="207">
        <v>13.359999656677246</v>
      </c>
      <c r="K18" s="207">
        <v>14.319999694824219</v>
      </c>
      <c r="L18" s="207">
        <v>14.9399995803833</v>
      </c>
      <c r="M18" s="207">
        <v>14.680000305175781</v>
      </c>
      <c r="N18" s="207">
        <v>14.260000228881836</v>
      </c>
      <c r="O18" s="207">
        <v>13.359999656677246</v>
      </c>
      <c r="P18" s="207">
        <v>12.399999618530273</v>
      </c>
      <c r="Q18" s="207">
        <v>12.789999961853027</v>
      </c>
      <c r="R18" s="207">
        <v>11.350000381469727</v>
      </c>
      <c r="S18" s="207">
        <v>9.949999809265137</v>
      </c>
      <c r="T18" s="207">
        <v>8.960000038146973</v>
      </c>
      <c r="U18" s="207">
        <v>7.900000095367432</v>
      </c>
      <c r="V18" s="207">
        <v>6.964000225067139</v>
      </c>
      <c r="W18" s="207">
        <v>6.64900016784668</v>
      </c>
      <c r="X18" s="207">
        <v>5.839000225067139</v>
      </c>
      <c r="Y18" s="207">
        <v>5.166999816894531</v>
      </c>
      <c r="Z18" s="214">
        <f t="shared" si="0"/>
        <v>10.338708281517029</v>
      </c>
      <c r="AA18" s="151">
        <v>15.520000457763672</v>
      </c>
      <c r="AB18" s="152" t="s">
        <v>366</v>
      </c>
      <c r="AC18" s="2">
        <v>16</v>
      </c>
      <c r="AD18" s="151">
        <v>5.135000228881836</v>
      </c>
      <c r="AE18" s="253" t="s">
        <v>30</v>
      </c>
      <c r="AF18" s="1"/>
    </row>
    <row r="19" spans="1:32" ht="11.25" customHeight="1">
      <c r="A19" s="215">
        <v>17</v>
      </c>
      <c r="B19" s="207">
        <v>4.882999897003174</v>
      </c>
      <c r="C19" s="207">
        <v>4.546999931335449</v>
      </c>
      <c r="D19" s="207">
        <v>4.526000022888184</v>
      </c>
      <c r="E19" s="207">
        <v>4.284999847412109</v>
      </c>
      <c r="F19" s="207">
        <v>4.558000087738037</v>
      </c>
      <c r="G19" s="207">
        <v>4.464000225067139</v>
      </c>
      <c r="H19" s="207">
        <v>3.9170000553131104</v>
      </c>
      <c r="I19" s="207">
        <v>5.788000106811523</v>
      </c>
      <c r="J19" s="207">
        <v>7.179999828338623</v>
      </c>
      <c r="K19" s="207">
        <v>8.640000343322754</v>
      </c>
      <c r="L19" s="207">
        <v>9.239999771118164</v>
      </c>
      <c r="M19" s="207">
        <v>9.220000267028809</v>
      </c>
      <c r="N19" s="207">
        <v>7.909999847412109</v>
      </c>
      <c r="O19" s="207">
        <v>7.71999979019165</v>
      </c>
      <c r="P19" s="207">
        <v>6.2789998054504395</v>
      </c>
      <c r="Q19" s="207">
        <v>4.735000133514404</v>
      </c>
      <c r="R19" s="207">
        <v>4.041999816894531</v>
      </c>
      <c r="S19" s="207">
        <v>2.056999921798706</v>
      </c>
      <c r="T19" s="207">
        <v>1.4270000457763672</v>
      </c>
      <c r="U19" s="207">
        <v>1.4270000457763672</v>
      </c>
      <c r="V19" s="207">
        <v>1.7419999837875366</v>
      </c>
      <c r="W19" s="207">
        <v>1.7109999656677246</v>
      </c>
      <c r="X19" s="207">
        <v>1.343000054359436</v>
      </c>
      <c r="Y19" s="207">
        <v>0.8289999961853027</v>
      </c>
      <c r="Z19" s="214">
        <f t="shared" si="0"/>
        <v>4.686249991257985</v>
      </c>
      <c r="AA19" s="151">
        <v>9.880000114440918</v>
      </c>
      <c r="AB19" s="152" t="s">
        <v>367</v>
      </c>
      <c r="AC19" s="2">
        <v>17</v>
      </c>
      <c r="AD19" s="151">
        <v>0.671999990940094</v>
      </c>
      <c r="AE19" s="253" t="s">
        <v>145</v>
      </c>
      <c r="AF19" s="1"/>
    </row>
    <row r="20" spans="1:32" ht="11.25" customHeight="1">
      <c r="A20" s="215">
        <v>18</v>
      </c>
      <c r="B20" s="207">
        <v>0.47200000286102295</v>
      </c>
      <c r="C20" s="207">
        <v>1.1959999799728394</v>
      </c>
      <c r="D20" s="207">
        <v>2.4570000171661377</v>
      </c>
      <c r="E20" s="207">
        <v>3.2339999675750732</v>
      </c>
      <c r="F20" s="207">
        <v>3.9070000648498535</v>
      </c>
      <c r="G20" s="207">
        <v>4.485000133514404</v>
      </c>
      <c r="H20" s="207">
        <v>4.421999931335449</v>
      </c>
      <c r="I20" s="207">
        <v>5.640999794006348</v>
      </c>
      <c r="J20" s="207">
        <v>6.692999839782715</v>
      </c>
      <c r="K20" s="207">
        <v>8.029999732971191</v>
      </c>
      <c r="L20" s="207">
        <v>9.460000038146973</v>
      </c>
      <c r="M20" s="207">
        <v>9.010000228881836</v>
      </c>
      <c r="N20" s="207">
        <v>9.670000076293945</v>
      </c>
      <c r="O20" s="207">
        <v>8.59000015258789</v>
      </c>
      <c r="P20" s="207">
        <v>8.15999984741211</v>
      </c>
      <c r="Q20" s="207">
        <v>7.920000076293945</v>
      </c>
      <c r="R20" s="207">
        <v>5.420000076293945</v>
      </c>
      <c r="S20" s="207">
        <v>4.254000186920166</v>
      </c>
      <c r="T20" s="207">
        <v>3.634000062942505</v>
      </c>
      <c r="U20" s="207">
        <v>3.5490000247955322</v>
      </c>
      <c r="V20" s="207">
        <v>5</v>
      </c>
      <c r="W20" s="207">
        <v>5.13700008392334</v>
      </c>
      <c r="X20" s="207">
        <v>5.505000114440918</v>
      </c>
      <c r="Y20" s="207">
        <v>5.379000186920166</v>
      </c>
      <c r="Z20" s="214">
        <f t="shared" si="0"/>
        <v>5.467708359162013</v>
      </c>
      <c r="AA20" s="151">
        <v>9.819999694824219</v>
      </c>
      <c r="AB20" s="152" t="s">
        <v>368</v>
      </c>
      <c r="AC20" s="2">
        <v>18</v>
      </c>
      <c r="AD20" s="151">
        <v>0.17800000309944153</v>
      </c>
      <c r="AE20" s="253" t="s">
        <v>369</v>
      </c>
      <c r="AF20" s="1"/>
    </row>
    <row r="21" spans="1:32" ht="11.25" customHeight="1">
      <c r="A21" s="215">
        <v>19</v>
      </c>
      <c r="B21" s="207">
        <v>4.442999839782715</v>
      </c>
      <c r="C21" s="207">
        <v>3.686000108718872</v>
      </c>
      <c r="D21" s="207">
        <v>3.3919999599456787</v>
      </c>
      <c r="E21" s="207">
        <v>3.571000099182129</v>
      </c>
      <c r="F21" s="207">
        <v>3.381999969482422</v>
      </c>
      <c r="G21" s="207">
        <v>2.4260001182556152</v>
      </c>
      <c r="H21" s="207">
        <v>4.675000190734863</v>
      </c>
      <c r="I21" s="207">
        <v>5.86299991607666</v>
      </c>
      <c r="J21" s="207">
        <v>6.9670000076293945</v>
      </c>
      <c r="K21" s="207">
        <v>9.510000228881836</v>
      </c>
      <c r="L21" s="207">
        <v>9.630000114440918</v>
      </c>
      <c r="M21" s="207">
        <v>9.220000267028809</v>
      </c>
      <c r="N21" s="207">
        <v>8.279999732971191</v>
      </c>
      <c r="O21" s="207">
        <v>7.550000190734863</v>
      </c>
      <c r="P21" s="207">
        <v>7.070000171661377</v>
      </c>
      <c r="Q21" s="207">
        <v>6.4079999923706055</v>
      </c>
      <c r="R21" s="207">
        <v>6.103000164031982</v>
      </c>
      <c r="S21" s="207">
        <v>6.03000020980835</v>
      </c>
      <c r="T21" s="207">
        <v>5.914000034332275</v>
      </c>
      <c r="U21" s="207">
        <v>5.9039998054504395</v>
      </c>
      <c r="V21" s="207">
        <v>5.809999942779541</v>
      </c>
      <c r="W21" s="207">
        <v>6.019999980926514</v>
      </c>
      <c r="X21" s="207">
        <v>6.271999835968018</v>
      </c>
      <c r="Y21" s="207">
        <v>5.820000171661377</v>
      </c>
      <c r="Z21" s="214">
        <f t="shared" si="0"/>
        <v>5.9977500438690186</v>
      </c>
      <c r="AA21" s="151">
        <v>10.319999694824219</v>
      </c>
      <c r="AB21" s="152" t="s">
        <v>130</v>
      </c>
      <c r="AC21" s="2">
        <v>19</v>
      </c>
      <c r="AD21" s="151">
        <v>2.246999979019165</v>
      </c>
      <c r="AE21" s="253" t="s">
        <v>370</v>
      </c>
      <c r="AF21" s="1"/>
    </row>
    <row r="22" spans="1:32" ht="11.25" customHeight="1">
      <c r="A22" s="223">
        <v>20</v>
      </c>
      <c r="B22" s="209">
        <v>5.809999942779541</v>
      </c>
      <c r="C22" s="209">
        <v>5.63100004196167</v>
      </c>
      <c r="D22" s="209">
        <v>5.956999778747559</v>
      </c>
      <c r="E22" s="209">
        <v>6.3460001945495605</v>
      </c>
      <c r="F22" s="209">
        <v>6.504000186920166</v>
      </c>
      <c r="G22" s="209">
        <v>6.829999923706055</v>
      </c>
      <c r="H22" s="209">
        <v>7.070000171661377</v>
      </c>
      <c r="I22" s="209">
        <v>7.360000133514404</v>
      </c>
      <c r="J22" s="209">
        <v>8.029999732971191</v>
      </c>
      <c r="K22" s="209">
        <v>10.09000015258789</v>
      </c>
      <c r="L22" s="209">
        <v>10.15999984741211</v>
      </c>
      <c r="M22" s="209">
        <v>9.819999694824219</v>
      </c>
      <c r="N22" s="209">
        <v>11.34000015258789</v>
      </c>
      <c r="O22" s="209">
        <v>11.380000114440918</v>
      </c>
      <c r="P22" s="209">
        <v>11.15999984741211</v>
      </c>
      <c r="Q22" s="209">
        <v>10.4399995803833</v>
      </c>
      <c r="R22" s="209">
        <v>10.069999694824219</v>
      </c>
      <c r="S22" s="209">
        <v>10.760000228881836</v>
      </c>
      <c r="T22" s="209">
        <v>10.979999542236328</v>
      </c>
      <c r="U22" s="209">
        <v>10.539999961853027</v>
      </c>
      <c r="V22" s="209">
        <v>10.6899995803833</v>
      </c>
      <c r="W22" s="209">
        <v>10.4399995803833</v>
      </c>
      <c r="X22" s="209">
        <v>8.90999984741211</v>
      </c>
      <c r="Y22" s="209">
        <v>7.409999847412109</v>
      </c>
      <c r="Z22" s="224">
        <f t="shared" si="0"/>
        <v>8.905333240826925</v>
      </c>
      <c r="AA22" s="157">
        <v>11.850000381469727</v>
      </c>
      <c r="AB22" s="210" t="s">
        <v>371</v>
      </c>
      <c r="AC22" s="211">
        <v>20</v>
      </c>
      <c r="AD22" s="157">
        <v>5.3470001220703125</v>
      </c>
      <c r="AE22" s="254" t="s">
        <v>243</v>
      </c>
      <c r="AF22" s="1"/>
    </row>
    <row r="23" spans="1:32" ht="11.25" customHeight="1">
      <c r="A23" s="215">
        <v>21</v>
      </c>
      <c r="B23" s="207">
        <v>6.188000202178955</v>
      </c>
      <c r="C23" s="207">
        <v>5.914999961853027</v>
      </c>
      <c r="D23" s="207">
        <v>5.6519999504089355</v>
      </c>
      <c r="E23" s="207">
        <v>5.704999923706055</v>
      </c>
      <c r="F23" s="207">
        <v>5.041999816894531</v>
      </c>
      <c r="G23" s="207">
        <v>3.9179999828338623</v>
      </c>
      <c r="H23" s="207">
        <v>3.3289999961853027</v>
      </c>
      <c r="I23" s="207">
        <v>4.64300012588501</v>
      </c>
      <c r="J23" s="207">
        <v>6.934999942779541</v>
      </c>
      <c r="K23" s="207">
        <v>8.529999732971191</v>
      </c>
      <c r="L23" s="207">
        <v>9.640000343322754</v>
      </c>
      <c r="M23" s="207">
        <v>8.850000381469727</v>
      </c>
      <c r="N23" s="207">
        <v>8.119999885559082</v>
      </c>
      <c r="O23" s="207">
        <v>7.610000133514404</v>
      </c>
      <c r="P23" s="207">
        <v>7.260000228881836</v>
      </c>
      <c r="Q23" s="207">
        <v>5.492000102996826</v>
      </c>
      <c r="R23" s="207">
        <v>3.24399995803833</v>
      </c>
      <c r="S23" s="207">
        <v>2.7079999446868896</v>
      </c>
      <c r="T23" s="207">
        <v>1.5850000381469727</v>
      </c>
      <c r="U23" s="207">
        <v>3.8429999351501465</v>
      </c>
      <c r="V23" s="207">
        <v>4.043000221252441</v>
      </c>
      <c r="W23" s="207">
        <v>4.116000175476074</v>
      </c>
      <c r="X23" s="207">
        <v>4.021999835968018</v>
      </c>
      <c r="Y23" s="207">
        <v>3.73799991607666</v>
      </c>
      <c r="Z23" s="214">
        <f t="shared" si="0"/>
        <v>5.422000030676524</v>
      </c>
      <c r="AA23" s="151">
        <v>9.859999656677246</v>
      </c>
      <c r="AB23" s="152" t="s">
        <v>372</v>
      </c>
      <c r="AC23" s="2">
        <v>21</v>
      </c>
      <c r="AD23" s="151">
        <v>1.3009999990463257</v>
      </c>
      <c r="AE23" s="253" t="s">
        <v>373</v>
      </c>
      <c r="AF23" s="1"/>
    </row>
    <row r="24" spans="1:32" ht="11.25" customHeight="1">
      <c r="A24" s="215">
        <v>22</v>
      </c>
      <c r="B24" s="207">
        <v>2.8350000381469727</v>
      </c>
      <c r="C24" s="207">
        <v>2.109999895095825</v>
      </c>
      <c r="D24" s="207">
        <v>2.0160000324249268</v>
      </c>
      <c r="E24" s="207">
        <v>2.1730000972747803</v>
      </c>
      <c r="F24" s="207">
        <v>1.6169999837875366</v>
      </c>
      <c r="G24" s="207">
        <v>0.8080000281333923</v>
      </c>
      <c r="H24" s="207">
        <v>0.15700000524520874</v>
      </c>
      <c r="I24" s="207">
        <v>2.8559999465942383</v>
      </c>
      <c r="J24" s="207">
        <v>5.09499979019165</v>
      </c>
      <c r="K24" s="207">
        <v>7.019999980926514</v>
      </c>
      <c r="L24" s="207">
        <v>7.460000038146973</v>
      </c>
      <c r="M24" s="207">
        <v>7.929999828338623</v>
      </c>
      <c r="N24" s="207">
        <v>6.941999912261963</v>
      </c>
      <c r="O24" s="207">
        <v>6.784999847412109</v>
      </c>
      <c r="P24" s="207">
        <v>5.650000095367432</v>
      </c>
      <c r="Q24" s="207">
        <v>3.7790000438690186</v>
      </c>
      <c r="R24" s="207">
        <v>2.256999969482422</v>
      </c>
      <c r="S24" s="207">
        <v>1.312000036239624</v>
      </c>
      <c r="T24" s="207">
        <v>1.2699999809265137</v>
      </c>
      <c r="U24" s="207">
        <v>0.8399999737739563</v>
      </c>
      <c r="V24" s="207">
        <v>0.06300000101327896</v>
      </c>
      <c r="W24" s="207">
        <v>-0.5139999985694885</v>
      </c>
      <c r="X24" s="207">
        <v>-0.8080000281333923</v>
      </c>
      <c r="Y24" s="207">
        <v>-1.1330000162124634</v>
      </c>
      <c r="Z24" s="214">
        <f t="shared" si="0"/>
        <v>2.854999978405734</v>
      </c>
      <c r="AA24" s="151">
        <v>8.489999771118164</v>
      </c>
      <c r="AB24" s="152" t="s">
        <v>199</v>
      </c>
      <c r="AC24" s="2">
        <v>22</v>
      </c>
      <c r="AD24" s="151">
        <v>-1.406000018119812</v>
      </c>
      <c r="AE24" s="253" t="s">
        <v>374</v>
      </c>
      <c r="AF24" s="1"/>
    </row>
    <row r="25" spans="1:32" ht="11.25" customHeight="1">
      <c r="A25" s="215">
        <v>23</v>
      </c>
      <c r="B25" s="207">
        <v>-0.9860000014305115</v>
      </c>
      <c r="C25" s="207">
        <v>-1.1959999799728394</v>
      </c>
      <c r="D25" s="207">
        <v>-1.2280000448226929</v>
      </c>
      <c r="E25" s="207">
        <v>-1.0069999694824219</v>
      </c>
      <c r="F25" s="207">
        <v>-1.3539999723434448</v>
      </c>
      <c r="G25" s="207">
        <v>-1.4589999914169312</v>
      </c>
      <c r="H25" s="207">
        <v>-1.7630000114440918</v>
      </c>
      <c r="I25" s="207">
        <v>1.8899999856948853</v>
      </c>
      <c r="J25" s="207">
        <v>4.968999862670898</v>
      </c>
      <c r="K25" s="207">
        <v>6.093999862670898</v>
      </c>
      <c r="L25" s="207">
        <v>6.808000087738037</v>
      </c>
      <c r="M25" s="207">
        <v>6.333000183105469</v>
      </c>
      <c r="N25" s="207">
        <v>5.671000003814697</v>
      </c>
      <c r="O25" s="207">
        <v>5.449999809265137</v>
      </c>
      <c r="P25" s="207">
        <v>4.589000225067139</v>
      </c>
      <c r="Q25" s="207">
        <v>3.674999952316284</v>
      </c>
      <c r="R25" s="207">
        <v>2.5829999446868896</v>
      </c>
      <c r="S25" s="207">
        <v>0.8920000195503235</v>
      </c>
      <c r="T25" s="207">
        <v>-0.6190000176429749</v>
      </c>
      <c r="U25" s="207">
        <v>0.7559999823570251</v>
      </c>
      <c r="V25" s="207">
        <v>0.7870000004768372</v>
      </c>
      <c r="W25" s="207">
        <v>1.0180000066757202</v>
      </c>
      <c r="X25" s="207">
        <v>-1.0390000343322754</v>
      </c>
      <c r="Y25" s="207">
        <v>1.7640000581741333</v>
      </c>
      <c r="Z25" s="214">
        <f t="shared" si="0"/>
        <v>1.7761666650573413</v>
      </c>
      <c r="AA25" s="151">
        <v>7.239999771118164</v>
      </c>
      <c r="AB25" s="152" t="s">
        <v>375</v>
      </c>
      <c r="AC25" s="2">
        <v>23</v>
      </c>
      <c r="AD25" s="151">
        <v>-1.972000002861023</v>
      </c>
      <c r="AE25" s="253" t="s">
        <v>52</v>
      </c>
      <c r="AF25" s="1"/>
    </row>
    <row r="26" spans="1:32" ht="11.25" customHeight="1">
      <c r="A26" s="215">
        <v>24</v>
      </c>
      <c r="B26" s="207">
        <v>-1.1330000162124634</v>
      </c>
      <c r="C26" s="207">
        <v>0.2199999988079071</v>
      </c>
      <c r="D26" s="207">
        <v>-0.32499998807907104</v>
      </c>
      <c r="E26" s="207">
        <v>-0.9129999876022339</v>
      </c>
      <c r="F26" s="207">
        <v>-0.9449999928474426</v>
      </c>
      <c r="G26" s="207">
        <v>-1.6160000562667847</v>
      </c>
      <c r="H26" s="207">
        <v>-1.5010000467300415</v>
      </c>
      <c r="I26" s="207">
        <v>1.6799999475479126</v>
      </c>
      <c r="J26" s="207">
        <v>5.705999851226807</v>
      </c>
      <c r="K26" s="207">
        <v>6.894000053405762</v>
      </c>
      <c r="L26" s="207">
        <v>7.269999980926514</v>
      </c>
      <c r="M26" s="207">
        <v>7.690000057220459</v>
      </c>
      <c r="N26" s="207">
        <v>6.64900016784668</v>
      </c>
      <c r="O26" s="207">
        <v>6.860000133514404</v>
      </c>
      <c r="P26" s="207">
        <v>6.660999774932861</v>
      </c>
      <c r="Q26" s="207">
        <v>3.9170000553131104</v>
      </c>
      <c r="R26" s="207">
        <v>2.6670000553131104</v>
      </c>
      <c r="S26" s="207">
        <v>2.5510001182556152</v>
      </c>
      <c r="T26" s="207">
        <v>1.9529999494552612</v>
      </c>
      <c r="U26" s="207">
        <v>1.5429999828338623</v>
      </c>
      <c r="V26" s="207">
        <v>1.1970000267028809</v>
      </c>
      <c r="W26" s="207">
        <v>1.2389999628067017</v>
      </c>
      <c r="X26" s="207">
        <v>0.5770000219345093</v>
      </c>
      <c r="Y26" s="207">
        <v>0.6819999814033508</v>
      </c>
      <c r="Z26" s="214">
        <f t="shared" si="0"/>
        <v>2.480125001321236</v>
      </c>
      <c r="AA26" s="151">
        <v>7.860000133514404</v>
      </c>
      <c r="AB26" s="152" t="s">
        <v>16</v>
      </c>
      <c r="AC26" s="2">
        <v>24</v>
      </c>
      <c r="AD26" s="151">
        <v>-1.7000000476837158</v>
      </c>
      <c r="AE26" s="253" t="s">
        <v>376</v>
      </c>
      <c r="AF26" s="1"/>
    </row>
    <row r="27" spans="1:32" ht="11.25" customHeight="1">
      <c r="A27" s="215">
        <v>25</v>
      </c>
      <c r="B27" s="207">
        <v>0.4830000102519989</v>
      </c>
      <c r="C27" s="207">
        <v>-0.335999995470047</v>
      </c>
      <c r="D27" s="207">
        <v>-0.367000013589859</v>
      </c>
      <c r="E27" s="207">
        <v>-0.2619999945163727</v>
      </c>
      <c r="F27" s="207">
        <v>-0.609000027179718</v>
      </c>
      <c r="G27" s="207">
        <v>-0.5669999718666077</v>
      </c>
      <c r="H27" s="207">
        <v>-0.47200000286102295</v>
      </c>
      <c r="I27" s="207">
        <v>2.3320000171661377</v>
      </c>
      <c r="J27" s="207">
        <v>6.673999786376953</v>
      </c>
      <c r="K27" s="207">
        <v>8.260000228881836</v>
      </c>
      <c r="L27" s="207">
        <v>8.649999618530273</v>
      </c>
      <c r="M27" s="207">
        <v>8.34000015258789</v>
      </c>
      <c r="N27" s="207">
        <v>7.300000190734863</v>
      </c>
      <c r="O27" s="207">
        <v>6.388999938964844</v>
      </c>
      <c r="P27" s="207">
        <v>4.758999824523926</v>
      </c>
      <c r="Q27" s="207">
        <v>3.507999897003174</v>
      </c>
      <c r="R27" s="207">
        <v>2.0889999866485596</v>
      </c>
      <c r="S27" s="207">
        <v>1.4170000553131104</v>
      </c>
      <c r="T27" s="207">
        <v>0.9340000152587891</v>
      </c>
      <c r="U27" s="207">
        <v>0.7870000004768372</v>
      </c>
      <c r="V27" s="207">
        <v>0.5460000038146973</v>
      </c>
      <c r="W27" s="207">
        <v>0.3149999976158142</v>
      </c>
      <c r="X27" s="207">
        <v>0.10499999672174454</v>
      </c>
      <c r="Y27" s="207">
        <v>0.30399999022483826</v>
      </c>
      <c r="Z27" s="214">
        <f t="shared" si="0"/>
        <v>2.524124987733861</v>
      </c>
      <c r="AA27" s="151">
        <v>9.029999732971191</v>
      </c>
      <c r="AB27" s="152" t="s">
        <v>201</v>
      </c>
      <c r="AC27" s="2">
        <v>25</v>
      </c>
      <c r="AD27" s="151">
        <v>-0.7770000100135803</v>
      </c>
      <c r="AE27" s="253" t="s">
        <v>377</v>
      </c>
      <c r="AF27" s="1"/>
    </row>
    <row r="28" spans="1:32" ht="11.25" customHeight="1">
      <c r="A28" s="215">
        <v>26</v>
      </c>
      <c r="B28" s="207">
        <v>1.9010000228881836</v>
      </c>
      <c r="C28" s="207">
        <v>2.552000045776367</v>
      </c>
      <c r="D28" s="207">
        <v>2.0480000972747803</v>
      </c>
      <c r="E28" s="207">
        <v>1.1759999990463257</v>
      </c>
      <c r="F28" s="207">
        <v>0.902999997138977</v>
      </c>
      <c r="G28" s="207">
        <v>0.8610000014305115</v>
      </c>
      <c r="H28" s="207">
        <v>0.0729999989271164</v>
      </c>
      <c r="I28" s="207">
        <v>2.36299991607666</v>
      </c>
      <c r="J28" s="207">
        <v>5.611999988555908</v>
      </c>
      <c r="K28" s="207">
        <v>5.10699987411499</v>
      </c>
      <c r="L28" s="207">
        <v>4.790999889373779</v>
      </c>
      <c r="M28" s="207">
        <v>5.675000190734863</v>
      </c>
      <c r="N28" s="207">
        <v>6.757999897003174</v>
      </c>
      <c r="O28" s="207">
        <v>5.673999786376953</v>
      </c>
      <c r="P28" s="207">
        <v>5.64300012588501</v>
      </c>
      <c r="Q28" s="207">
        <v>4.61299991607666</v>
      </c>
      <c r="R28" s="207">
        <v>3.056999921798706</v>
      </c>
      <c r="S28" s="207">
        <v>2.5940001010894775</v>
      </c>
      <c r="T28" s="207">
        <v>0.28299999237060547</v>
      </c>
      <c r="U28" s="207">
        <v>0.2939999997615814</v>
      </c>
      <c r="V28" s="207">
        <v>-0.671999990940094</v>
      </c>
      <c r="W28" s="207">
        <v>-0.9869999885559082</v>
      </c>
      <c r="X28" s="207">
        <v>-1.0390000343322754</v>
      </c>
      <c r="Y28" s="207">
        <v>-1.0920000076293945</v>
      </c>
      <c r="Z28" s="214">
        <f t="shared" si="0"/>
        <v>2.4244999891767898</v>
      </c>
      <c r="AA28" s="151">
        <v>6.906000137329102</v>
      </c>
      <c r="AB28" s="152" t="s">
        <v>378</v>
      </c>
      <c r="AC28" s="2">
        <v>26</v>
      </c>
      <c r="AD28" s="151">
        <v>-1.343999981880188</v>
      </c>
      <c r="AE28" s="253" t="s">
        <v>379</v>
      </c>
      <c r="AF28" s="1"/>
    </row>
    <row r="29" spans="1:32" ht="11.25" customHeight="1">
      <c r="A29" s="215">
        <v>27</v>
      </c>
      <c r="B29" s="207">
        <v>-0.9660000205039978</v>
      </c>
      <c r="C29" s="207">
        <v>-1.2070000171661377</v>
      </c>
      <c r="D29" s="207">
        <v>-1.218000054359436</v>
      </c>
      <c r="E29" s="207">
        <v>-1.6380000114440918</v>
      </c>
      <c r="F29" s="207">
        <v>-1.784999966621399</v>
      </c>
      <c r="G29" s="207">
        <v>-1.6690000295639038</v>
      </c>
      <c r="H29" s="207">
        <v>-1.7009999752044678</v>
      </c>
      <c r="I29" s="207">
        <v>1.5859999656677246</v>
      </c>
      <c r="J29" s="207">
        <v>5.676000118255615</v>
      </c>
      <c r="K29" s="207">
        <v>6.9070000648498535</v>
      </c>
      <c r="L29" s="207">
        <v>7.289999961853027</v>
      </c>
      <c r="M29" s="207">
        <v>7.679999828338623</v>
      </c>
      <c r="N29" s="207">
        <v>5.63100004196167</v>
      </c>
      <c r="O29" s="207">
        <v>5.800000190734863</v>
      </c>
      <c r="P29" s="207">
        <v>5.64300012588501</v>
      </c>
      <c r="Q29" s="207">
        <v>3.8340001106262207</v>
      </c>
      <c r="R29" s="207">
        <v>2.1419999599456787</v>
      </c>
      <c r="S29" s="207">
        <v>0.20999999344348907</v>
      </c>
      <c r="T29" s="207">
        <v>-0.367000013589859</v>
      </c>
      <c r="U29" s="207">
        <v>-0.3149999976158142</v>
      </c>
      <c r="V29" s="207">
        <v>0.09399999678134918</v>
      </c>
      <c r="W29" s="207">
        <v>-0.9760000109672546</v>
      </c>
      <c r="X29" s="207">
        <v>-1.7209999561309814</v>
      </c>
      <c r="Y29" s="207">
        <v>-1.3650000095367432</v>
      </c>
      <c r="Z29" s="214">
        <f t="shared" si="0"/>
        <v>1.5652083456516266</v>
      </c>
      <c r="AA29" s="151">
        <v>8.34000015258789</v>
      </c>
      <c r="AB29" s="152" t="s">
        <v>107</v>
      </c>
      <c r="AC29" s="2">
        <v>27</v>
      </c>
      <c r="AD29" s="151">
        <v>-2.068000078201294</v>
      </c>
      <c r="AE29" s="253" t="s">
        <v>380</v>
      </c>
      <c r="AF29" s="1"/>
    </row>
    <row r="30" spans="1:32" ht="11.25" customHeight="1">
      <c r="A30" s="215">
        <v>28</v>
      </c>
      <c r="B30" s="207">
        <v>-1.2280000448226929</v>
      </c>
      <c r="C30" s="207">
        <v>-0.9449999928474426</v>
      </c>
      <c r="D30" s="207">
        <v>-1.8049999475479126</v>
      </c>
      <c r="E30" s="207">
        <v>-2.361999988555908</v>
      </c>
      <c r="F30" s="207">
        <v>-2.739000082015991</v>
      </c>
      <c r="G30" s="207">
        <v>-3.138000011444092</v>
      </c>
      <c r="H30" s="207">
        <v>-3.01200008392334</v>
      </c>
      <c r="I30" s="207">
        <v>0.009999999776482582</v>
      </c>
      <c r="J30" s="207">
        <v>3.9719998836517334</v>
      </c>
      <c r="K30" s="207">
        <v>5.370999813079834</v>
      </c>
      <c r="L30" s="207">
        <v>6.138000011444092</v>
      </c>
      <c r="M30" s="207">
        <v>6.2210001945495605</v>
      </c>
      <c r="N30" s="207">
        <v>5.041999816894531</v>
      </c>
      <c r="O30" s="207">
        <v>4.10699987411499</v>
      </c>
      <c r="P30" s="207">
        <v>2.321000099182129</v>
      </c>
      <c r="Q30" s="207">
        <v>1.6380000114440918</v>
      </c>
      <c r="R30" s="207">
        <v>0.052000001072883606</v>
      </c>
      <c r="S30" s="207">
        <v>0.11500000208616257</v>
      </c>
      <c r="T30" s="207">
        <v>-0.902999997138977</v>
      </c>
      <c r="U30" s="207">
        <v>-0.609000027179718</v>
      </c>
      <c r="V30" s="207">
        <v>-1.1130000352859497</v>
      </c>
      <c r="W30" s="207">
        <v>-0.7559999823570251</v>
      </c>
      <c r="X30" s="207">
        <v>-1.1130000352859497</v>
      </c>
      <c r="Y30" s="207">
        <v>-0.335999995470047</v>
      </c>
      <c r="Z30" s="214">
        <f t="shared" si="0"/>
        <v>0.6219999784758935</v>
      </c>
      <c r="AA30" s="151">
        <v>6.685999870300293</v>
      </c>
      <c r="AB30" s="152" t="s">
        <v>319</v>
      </c>
      <c r="AC30" s="2">
        <v>28</v>
      </c>
      <c r="AD30" s="151">
        <v>-3.2639999389648438</v>
      </c>
      <c r="AE30" s="253" t="s">
        <v>52</v>
      </c>
      <c r="AF30" s="1"/>
    </row>
    <row r="31" spans="1:32" ht="11.25" customHeight="1">
      <c r="A31" s="215">
        <v>29</v>
      </c>
      <c r="B31" s="207">
        <v>0.3889999985694885</v>
      </c>
      <c r="C31" s="207">
        <v>1.1030000448226929</v>
      </c>
      <c r="D31" s="207">
        <v>1.9329999685287476</v>
      </c>
      <c r="E31" s="207">
        <v>1.8589999675750732</v>
      </c>
      <c r="F31" s="207">
        <v>0.08399999886751175</v>
      </c>
      <c r="G31" s="207">
        <v>-0.5149999856948853</v>
      </c>
      <c r="H31" s="207">
        <v>0.24199999868869781</v>
      </c>
      <c r="I31" s="207">
        <v>0.6200000047683716</v>
      </c>
      <c r="J31" s="207">
        <v>0.7459999918937683</v>
      </c>
      <c r="K31" s="207">
        <v>0.5569999814033508</v>
      </c>
      <c r="L31" s="207">
        <v>0.39899998903274536</v>
      </c>
      <c r="M31" s="207">
        <v>0.5149999856948853</v>
      </c>
      <c r="N31" s="207">
        <v>0.3569999933242798</v>
      </c>
      <c r="O31" s="207">
        <v>0.25200000405311584</v>
      </c>
      <c r="P31" s="207">
        <v>0.09399999678134918</v>
      </c>
      <c r="Q31" s="207">
        <v>0.13699999451637268</v>
      </c>
      <c r="R31" s="207">
        <v>0.08399999886751175</v>
      </c>
      <c r="S31" s="207">
        <v>0.07400000095367432</v>
      </c>
      <c r="T31" s="207">
        <v>0.1889999955892563</v>
      </c>
      <c r="U31" s="207">
        <v>0.1889999955892563</v>
      </c>
      <c r="V31" s="207">
        <v>0.25200000405311584</v>
      </c>
      <c r="W31" s="207">
        <v>0.1469999998807907</v>
      </c>
      <c r="X31" s="207">
        <v>-0.6830000281333923</v>
      </c>
      <c r="Y31" s="207">
        <v>-0.6299999952316284</v>
      </c>
      <c r="Z31" s="214">
        <f t="shared" si="0"/>
        <v>0.3497499960164229</v>
      </c>
      <c r="AA31" s="151">
        <v>2.174999952316284</v>
      </c>
      <c r="AB31" s="152" t="s">
        <v>381</v>
      </c>
      <c r="AC31" s="2">
        <v>29</v>
      </c>
      <c r="AD31" s="151">
        <v>-0.7770000100135803</v>
      </c>
      <c r="AE31" s="253" t="s">
        <v>382</v>
      </c>
      <c r="AF31" s="1"/>
    </row>
    <row r="32" spans="1:32" ht="11.25" customHeight="1">
      <c r="A32" s="215">
        <v>30</v>
      </c>
      <c r="B32" s="207">
        <v>-1.2389999628067017</v>
      </c>
      <c r="C32" s="207">
        <v>-2.446000099182129</v>
      </c>
      <c r="D32" s="207">
        <v>-3.799999952316284</v>
      </c>
      <c r="E32" s="207">
        <v>-3.3489999771118164</v>
      </c>
      <c r="F32" s="207">
        <v>-3.989000082015991</v>
      </c>
      <c r="G32" s="207">
        <v>-3.4119999408721924</v>
      </c>
      <c r="H32" s="207">
        <v>-4.293000221252441</v>
      </c>
      <c r="I32" s="207">
        <v>-2.0160000324249268</v>
      </c>
      <c r="J32" s="207">
        <v>-1.4600000381469727</v>
      </c>
      <c r="K32" s="207">
        <v>0.640999972820282</v>
      </c>
      <c r="L32" s="207">
        <v>1.6180000305175781</v>
      </c>
      <c r="M32" s="207">
        <v>2.2269999980926514</v>
      </c>
      <c r="N32" s="207">
        <v>0.4620000123977661</v>
      </c>
      <c r="O32" s="207">
        <v>-0.7350000143051147</v>
      </c>
      <c r="P32" s="207">
        <v>-1.0290000438690186</v>
      </c>
      <c r="Q32" s="207">
        <v>-1.930999994277954</v>
      </c>
      <c r="R32" s="207">
        <v>-2.3510000705718994</v>
      </c>
      <c r="S32" s="207">
        <v>-3.2119998931884766</v>
      </c>
      <c r="T32" s="207">
        <v>-3.5789999961853027</v>
      </c>
      <c r="U32" s="207">
        <v>-4.165999889373779</v>
      </c>
      <c r="V32" s="207">
        <v>-3.7890000343322754</v>
      </c>
      <c r="W32" s="207">
        <v>-4.218999862670898</v>
      </c>
      <c r="X32" s="207">
        <v>-4.323999881744385</v>
      </c>
      <c r="Y32" s="207">
        <v>-4.34499979019165</v>
      </c>
      <c r="Z32" s="214">
        <f t="shared" si="0"/>
        <v>-2.280666656792164</v>
      </c>
      <c r="AA32" s="151">
        <v>3.309000015258789</v>
      </c>
      <c r="AB32" s="152" t="s">
        <v>100</v>
      </c>
      <c r="AC32" s="2">
        <v>30</v>
      </c>
      <c r="AD32" s="151">
        <v>-4.586999893188477</v>
      </c>
      <c r="AE32" s="253" t="s">
        <v>383</v>
      </c>
      <c r="AF32" s="1"/>
    </row>
    <row r="33" spans="1:32" ht="11.25" customHeight="1">
      <c r="A33" s="215">
        <v>31</v>
      </c>
      <c r="B33" s="207">
        <v>-4.355999946594238</v>
      </c>
      <c r="C33" s="207">
        <v>-4.104000091552734</v>
      </c>
      <c r="D33" s="207">
        <v>-4.607999801635742</v>
      </c>
      <c r="E33" s="207">
        <v>-3.2860000133514404</v>
      </c>
      <c r="F33" s="207">
        <v>-2.321000099182129</v>
      </c>
      <c r="G33" s="207">
        <v>-1.5959999561309814</v>
      </c>
      <c r="H33" s="207">
        <v>-1.1549999713897705</v>
      </c>
      <c r="I33" s="207">
        <v>-0.4410000145435333</v>
      </c>
      <c r="J33" s="207">
        <v>0.3889999985694885</v>
      </c>
      <c r="K33" s="207">
        <v>0.5040000081062317</v>
      </c>
      <c r="L33" s="207">
        <v>0.6930000185966492</v>
      </c>
      <c r="M33" s="207">
        <v>1.6080000400543213</v>
      </c>
      <c r="N33" s="207">
        <v>1.3559999465942383</v>
      </c>
      <c r="O33" s="207">
        <v>0.8930000066757202</v>
      </c>
      <c r="P33" s="207">
        <v>0.8090000152587891</v>
      </c>
      <c r="Q33" s="207">
        <v>0.7670000195503235</v>
      </c>
      <c r="R33" s="207">
        <v>0.7039999961853027</v>
      </c>
      <c r="S33" s="207">
        <v>1.3350000381469727</v>
      </c>
      <c r="T33" s="207">
        <v>2.0390000343322754</v>
      </c>
      <c r="U33" s="207">
        <v>0.9670000076293945</v>
      </c>
      <c r="V33" s="207">
        <v>0.7149999737739563</v>
      </c>
      <c r="W33" s="207">
        <v>1.3240000009536743</v>
      </c>
      <c r="X33" s="207">
        <v>-0.1469999998807907</v>
      </c>
      <c r="Y33" s="207">
        <v>-0.020999999716877937</v>
      </c>
      <c r="Z33" s="214">
        <f t="shared" si="0"/>
        <v>-0.33049999123128754</v>
      </c>
      <c r="AA33" s="151">
        <v>2.2920000553131104</v>
      </c>
      <c r="AB33" s="152" t="s">
        <v>384</v>
      </c>
      <c r="AC33" s="2">
        <v>31</v>
      </c>
      <c r="AD33" s="151">
        <v>-4.889999866485596</v>
      </c>
      <c r="AE33" s="253" t="s">
        <v>385</v>
      </c>
      <c r="AF33" s="1"/>
    </row>
    <row r="34" spans="1:32" ht="15" customHeight="1">
      <c r="A34" s="216" t="s">
        <v>66</v>
      </c>
      <c r="B34" s="217">
        <f aca="true" t="shared" si="1" ref="B34:Q34">AVERAGE(B3:B33)</f>
        <v>3.2400644911873724</v>
      </c>
      <c r="C34" s="217">
        <f t="shared" si="1"/>
        <v>3.238064508284292</v>
      </c>
      <c r="D34" s="217">
        <f t="shared" si="1"/>
        <v>3.179516125109888</v>
      </c>
      <c r="E34" s="217">
        <f t="shared" si="1"/>
        <v>3.1600322175410485</v>
      </c>
      <c r="F34" s="217">
        <f t="shared" si="1"/>
        <v>2.9990967899080245</v>
      </c>
      <c r="G34" s="217">
        <f t="shared" si="1"/>
        <v>2.92945162903878</v>
      </c>
      <c r="H34" s="217">
        <f t="shared" si="1"/>
        <v>3.1421612914531463</v>
      </c>
      <c r="I34" s="217">
        <f t="shared" si="1"/>
        <v>5.0838387121236135</v>
      </c>
      <c r="J34" s="217">
        <f t="shared" si="1"/>
        <v>7.32787089194021</v>
      </c>
      <c r="K34" s="217">
        <f t="shared" si="1"/>
        <v>8.78432260982452</v>
      </c>
      <c r="L34" s="217">
        <f t="shared" si="1"/>
        <v>9.245193558354531</v>
      </c>
      <c r="M34" s="217">
        <f t="shared" si="1"/>
        <v>9.116967789588436</v>
      </c>
      <c r="N34" s="217">
        <f t="shared" si="1"/>
        <v>8.533193549802226</v>
      </c>
      <c r="O34" s="217">
        <f t="shared" si="1"/>
        <v>8.153387120654505</v>
      </c>
      <c r="P34" s="217">
        <f t="shared" si="1"/>
        <v>7.361322553407762</v>
      </c>
      <c r="Q34" s="217">
        <f t="shared" si="1"/>
        <v>6.25335485608347</v>
      </c>
      <c r="R34" s="217">
        <f>AVERAGE(R3:R33)</f>
        <v>5.229225791990757</v>
      </c>
      <c r="S34" s="217">
        <f aca="true" t="shared" si="2" ref="S34:Y34">AVERAGE(S3:S33)</f>
        <v>4.6557097091309485</v>
      </c>
      <c r="T34" s="217">
        <f t="shared" si="2"/>
        <v>4.277000012416994</v>
      </c>
      <c r="U34" s="217">
        <f t="shared" si="2"/>
        <v>4.1033548140718095</v>
      </c>
      <c r="V34" s="217">
        <f t="shared" si="2"/>
        <v>3.9056774308123896</v>
      </c>
      <c r="W34" s="217">
        <f t="shared" si="2"/>
        <v>3.907612921249482</v>
      </c>
      <c r="X34" s="217">
        <f t="shared" si="2"/>
        <v>3.45774197362123</v>
      </c>
      <c r="Y34" s="217">
        <f t="shared" si="2"/>
        <v>3.2772580663403197</v>
      </c>
      <c r="Z34" s="217">
        <f>AVERAGE(B3:Y33)</f>
        <v>5.190059142247323</v>
      </c>
      <c r="AA34" s="218">
        <f>(AVERAGE(最高))</f>
        <v>10.129225777041528</v>
      </c>
      <c r="AB34" s="219"/>
      <c r="AC34" s="220"/>
      <c r="AD34" s="218">
        <f>(AVERAGE(最低))</f>
        <v>0.8571290445904578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2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12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21.350000381469727</v>
      </c>
      <c r="C46" s="3">
        <v>5</v>
      </c>
      <c r="D46" s="159" t="s">
        <v>181</v>
      </c>
      <c r="E46" s="197"/>
      <c r="F46" s="156"/>
      <c r="G46" s="157">
        <f>MIN(最低)</f>
        <v>-4.889999866485596</v>
      </c>
      <c r="H46" s="3">
        <v>31</v>
      </c>
      <c r="I46" s="255" t="s">
        <v>385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386</v>
      </c>
      <c r="B1" s="5"/>
      <c r="C1" s="6"/>
      <c r="D1" s="6"/>
      <c r="E1" s="6"/>
      <c r="F1" s="6"/>
      <c r="G1" s="6"/>
      <c r="H1" s="5"/>
      <c r="I1" s="177">
        <f>'1月'!Z1</f>
        <v>2004</v>
      </c>
      <c r="J1" s="176" t="s">
        <v>2</v>
      </c>
      <c r="K1" s="175" t="str">
        <f>("（平成"&amp;TEXT((I1-1988),"0")&amp;"年）")</f>
        <v>（平成16年）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387</v>
      </c>
      <c r="C3" s="15" t="s">
        <v>388</v>
      </c>
      <c r="D3" s="15" t="s">
        <v>389</v>
      </c>
      <c r="E3" s="15" t="s">
        <v>390</v>
      </c>
      <c r="F3" s="15" t="s">
        <v>391</v>
      </c>
      <c r="G3" s="15" t="s">
        <v>392</v>
      </c>
      <c r="H3" s="15" t="s">
        <v>393</v>
      </c>
      <c r="I3" s="15" t="s">
        <v>394</v>
      </c>
      <c r="J3" s="15" t="s">
        <v>395</v>
      </c>
      <c r="K3" s="15" t="s">
        <v>396</v>
      </c>
      <c r="L3" s="15" t="s">
        <v>397</v>
      </c>
      <c r="M3" s="16" t="s">
        <v>398</v>
      </c>
      <c r="N3" s="7"/>
    </row>
    <row r="4" spans="1:14" ht="18" customHeight="1">
      <c r="A4" s="17" t="s">
        <v>399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3.1444583367556334</v>
      </c>
      <c r="C5" s="23">
        <f>'2月'!Z3</f>
        <v>1.5979583089550335</v>
      </c>
      <c r="D5" s="23">
        <f>'3月'!Z3</f>
        <v>0.7341666767994562</v>
      </c>
      <c r="E5" s="23">
        <f>'4月'!Z3</f>
        <v>8.646708289782206</v>
      </c>
      <c r="F5" s="23">
        <f>'5月'!Z3</f>
        <v>11.628500004609426</v>
      </c>
      <c r="G5" s="23">
        <f>'6月'!Z3</f>
        <v>13.263749917348227</v>
      </c>
      <c r="H5" s="23">
        <f>'7月'!Z3</f>
        <v>20.614583174387615</v>
      </c>
      <c r="I5" s="23">
        <f>'8月'!Z3</f>
        <v>24.583749930063885</v>
      </c>
      <c r="J5" s="23">
        <f>'9月'!Z3</f>
        <v>23.03250002861023</v>
      </c>
      <c r="K5" s="23">
        <f>'10月'!Z3</f>
        <v>16.236666758855183</v>
      </c>
      <c r="L5" s="23">
        <f>'11月'!Z3</f>
        <v>15.96666661898295</v>
      </c>
      <c r="M5" s="24">
        <f>'12月'!Z3</f>
        <v>4.776208331187566</v>
      </c>
      <c r="N5" s="7"/>
    </row>
    <row r="6" spans="1:14" ht="18" customHeight="1">
      <c r="A6" s="25">
        <v>2</v>
      </c>
      <c r="B6" s="26">
        <f>'1月'!Z4</f>
        <v>6.104625021417935</v>
      </c>
      <c r="C6" s="27">
        <f>'2月'!Z4</f>
        <v>3.951416657616695</v>
      </c>
      <c r="D6" s="27">
        <f>'3月'!Z4</f>
        <v>0.23012500628829002</v>
      </c>
      <c r="E6" s="27">
        <f>'4月'!Z4</f>
        <v>8.865958273410797</v>
      </c>
      <c r="F6" s="27">
        <f>'5月'!Z4</f>
        <v>7.364458382129669</v>
      </c>
      <c r="G6" s="27">
        <f>'6月'!Z4</f>
        <v>14.384583314259848</v>
      </c>
      <c r="H6" s="27">
        <f>'7月'!Z4</f>
        <v>17.487083435058594</v>
      </c>
      <c r="I6" s="27">
        <f>'8月'!Z4</f>
        <v>23.863750060399372</v>
      </c>
      <c r="J6" s="27">
        <f>'9月'!Z4</f>
        <v>20.866666714350384</v>
      </c>
      <c r="K6" s="27">
        <f>'10月'!Z4</f>
        <v>18.979583342870075</v>
      </c>
      <c r="L6" s="27">
        <f>'11月'!Z4</f>
        <v>15.430833220481873</v>
      </c>
      <c r="M6" s="28">
        <f>'12月'!Z4</f>
        <v>4.992208396395047</v>
      </c>
      <c r="N6" s="7"/>
    </row>
    <row r="7" spans="1:14" ht="18" customHeight="1">
      <c r="A7" s="25">
        <v>3</v>
      </c>
      <c r="B7" s="26">
        <f>'1月'!Z5</f>
        <v>5.028624966740608</v>
      </c>
      <c r="C7" s="27">
        <f>'2月'!Z5</f>
        <v>2.7288749801615872</v>
      </c>
      <c r="D7" s="27">
        <f>'3月'!Z5</f>
        <v>0.3625416619082292</v>
      </c>
      <c r="E7" s="27">
        <f>'4月'!Z5</f>
        <v>7.921416650215785</v>
      </c>
      <c r="F7" s="27">
        <f>'5月'!Z5</f>
        <v>12.551333367824554</v>
      </c>
      <c r="G7" s="27">
        <f>'6月'!Z5</f>
        <v>15.172083338101706</v>
      </c>
      <c r="H7" s="27">
        <f>'7月'!Z5</f>
        <v>17.075833479563396</v>
      </c>
      <c r="I7" s="27">
        <f>'8月'!Z5</f>
        <v>24.204166650772095</v>
      </c>
      <c r="J7" s="27">
        <f>'9月'!Z5</f>
        <v>20.18125009536743</v>
      </c>
      <c r="K7" s="27">
        <f>'10月'!Z5</f>
        <v>15.154166539510092</v>
      </c>
      <c r="L7" s="27">
        <f>'11月'!Z5</f>
        <v>13.934166749318441</v>
      </c>
      <c r="M7" s="28">
        <f>'12月'!Z5</f>
        <v>6.001833378026883</v>
      </c>
      <c r="N7" s="7"/>
    </row>
    <row r="8" spans="1:14" ht="18" customHeight="1">
      <c r="A8" s="25">
        <v>4</v>
      </c>
      <c r="B8" s="26">
        <f>'1月'!Z6</f>
        <v>1.9513750234618783</v>
      </c>
      <c r="C8" s="27">
        <f>'2月'!Z6</f>
        <v>0.3733749973277251</v>
      </c>
      <c r="D8" s="27">
        <f>'3月'!Z6</f>
        <v>1.4999166758110125</v>
      </c>
      <c r="E8" s="27">
        <f>'4月'!Z6</f>
        <v>2.4844583347439766</v>
      </c>
      <c r="F8" s="27">
        <f>'5月'!Z6</f>
        <v>17.514583230018616</v>
      </c>
      <c r="G8" s="27">
        <f>'6月'!Z6</f>
        <v>17.269166628519695</v>
      </c>
      <c r="H8" s="27">
        <f>'7月'!Z6</f>
        <v>20.9666668176651</v>
      </c>
      <c r="I8" s="27">
        <f>'8月'!Z6</f>
        <v>24.601250171661377</v>
      </c>
      <c r="J8" s="27">
        <f>'9月'!Z6</f>
        <v>20.323333263397217</v>
      </c>
      <c r="K8" s="27">
        <f>'10月'!Z6</f>
        <v>15.134166598320007</v>
      </c>
      <c r="L8" s="27">
        <f>'11月'!Z6</f>
        <v>12.551250060399374</v>
      </c>
      <c r="M8" s="28">
        <f>'12月'!Z6</f>
        <v>10.56237506866455</v>
      </c>
      <c r="N8" s="7"/>
    </row>
    <row r="9" spans="1:14" ht="18" customHeight="1">
      <c r="A9" s="25">
        <v>5</v>
      </c>
      <c r="B9" s="26">
        <f>'1月'!Z7</f>
        <v>0.5755416750907898</v>
      </c>
      <c r="C9" s="27">
        <f>'2月'!Z7</f>
        <v>0.3069999689857165</v>
      </c>
      <c r="D9" s="27">
        <f>'3月'!Z7</f>
        <v>1.572458292202403</v>
      </c>
      <c r="E9" s="27">
        <f>'4月'!Z7</f>
        <v>4.7500417331854505</v>
      </c>
      <c r="F9" s="27">
        <f>'5月'!Z7</f>
        <v>9.014166712760925</v>
      </c>
      <c r="G9" s="27">
        <f>'6月'!Z7</f>
        <v>19.361666599909466</v>
      </c>
      <c r="H9" s="27">
        <f>'7月'!Z7</f>
        <v>23.07333318392436</v>
      </c>
      <c r="I9" s="27">
        <f>'8月'!Z7</f>
        <v>24.830000162124634</v>
      </c>
      <c r="J9" s="27">
        <f>'9月'!Z7</f>
        <v>19.420000076293945</v>
      </c>
      <c r="K9" s="27">
        <f>'10月'!Z7</f>
        <v>14.706249952316284</v>
      </c>
      <c r="L9" s="27">
        <f>'11月'!Z7</f>
        <v>11.87250010172526</v>
      </c>
      <c r="M9" s="28">
        <f>'12月'!Z7</f>
        <v>15.37562487522761</v>
      </c>
      <c r="N9" s="7"/>
    </row>
    <row r="10" spans="1:14" ht="18" customHeight="1">
      <c r="A10" s="25">
        <v>6</v>
      </c>
      <c r="B10" s="26">
        <f>'1月'!Z8</f>
        <v>0.5350416749715805</v>
      </c>
      <c r="C10" s="27">
        <f>'2月'!Z8</f>
        <v>-0.7231249970694383</v>
      </c>
      <c r="D10" s="27">
        <f>'3月'!Z8</f>
        <v>2.4805416834230223</v>
      </c>
      <c r="E10" s="27">
        <f>'4月'!Z8</f>
        <v>9.775875076651573</v>
      </c>
      <c r="F10" s="27">
        <f>'5月'!Z8</f>
        <v>9.49791669845581</v>
      </c>
      <c r="G10" s="27">
        <f>'6月'!Z8</f>
        <v>18.827916622161865</v>
      </c>
      <c r="H10" s="27">
        <f>'7月'!Z8</f>
        <v>25.700000206629436</v>
      </c>
      <c r="I10" s="27">
        <f>'8月'!Z8</f>
        <v>25.614583412806194</v>
      </c>
      <c r="J10" s="27">
        <f>'9月'!Z8</f>
        <v>22.71708329518636</v>
      </c>
      <c r="K10" s="27">
        <f>'10月'!Z8</f>
        <v>15.275833288828531</v>
      </c>
      <c r="L10" s="27">
        <f>'11月'!Z8</f>
        <v>13.235000014305115</v>
      </c>
      <c r="M10" s="28">
        <f>'12月'!Z8</f>
        <v>4.932708377639453</v>
      </c>
      <c r="N10" s="7"/>
    </row>
    <row r="11" spans="1:14" ht="18" customHeight="1">
      <c r="A11" s="25">
        <v>7</v>
      </c>
      <c r="B11" s="26">
        <f>'1月'!Z9</f>
        <v>-0.35479164589196444</v>
      </c>
      <c r="C11" s="27">
        <f>'2月'!Z9</f>
        <v>-0.5224166673918565</v>
      </c>
      <c r="D11" s="27">
        <f>'3月'!Z9</f>
        <v>0.8058750163763762</v>
      </c>
      <c r="E11" s="27">
        <f>'4月'!Z9</f>
        <v>12.200416684150696</v>
      </c>
      <c r="F11" s="27">
        <f>'5月'!Z9</f>
        <v>13.742499907811483</v>
      </c>
      <c r="G11" s="27">
        <f>'6月'!Z9</f>
        <v>21.040416876475017</v>
      </c>
      <c r="H11" s="27">
        <f>'7月'!Z9</f>
        <v>25.289583206176758</v>
      </c>
      <c r="I11" s="27">
        <f>'8月'!Z9</f>
        <v>24.93625013033549</v>
      </c>
      <c r="J11" s="27">
        <f>'9月'!Z9</f>
        <v>24.492499987284344</v>
      </c>
      <c r="K11" s="27">
        <f>'10月'!Z9</f>
        <v>13.43916658560435</v>
      </c>
      <c r="L11" s="27">
        <f>'11月'!Z9</f>
        <v>13.117916663487753</v>
      </c>
      <c r="M11" s="28">
        <f>'12月'!Z9</f>
        <v>7.241249995927016</v>
      </c>
      <c r="N11" s="7"/>
    </row>
    <row r="12" spans="1:14" ht="18" customHeight="1">
      <c r="A12" s="25">
        <v>8</v>
      </c>
      <c r="B12" s="26">
        <f>'1月'!Z10</f>
        <v>0.47237500455230474</v>
      </c>
      <c r="C12" s="27">
        <f>'2月'!Z10</f>
        <v>0.1340416924407085</v>
      </c>
      <c r="D12" s="27">
        <f>'3月'!Z10</f>
        <v>0.88612499833107</v>
      </c>
      <c r="E12" s="27">
        <f>'4月'!Z10</f>
        <v>7.385791649421056</v>
      </c>
      <c r="F12" s="27">
        <f>'5月'!Z10</f>
        <v>14.139583269755045</v>
      </c>
      <c r="G12" s="27">
        <f>'6月'!Z10</f>
        <v>15.914583365122477</v>
      </c>
      <c r="H12" s="27">
        <f>'7月'!Z10</f>
        <v>24.246666590372723</v>
      </c>
      <c r="I12" s="27">
        <f>'8月'!Z10</f>
        <v>24.56791679064433</v>
      </c>
      <c r="J12" s="27">
        <f>'9月'!Z10</f>
        <v>24.90999984741211</v>
      </c>
      <c r="K12" s="27">
        <f>'10月'!Z10</f>
        <v>14.37291669845581</v>
      </c>
      <c r="L12" s="27">
        <f>'11月'!Z10</f>
        <v>11.03291654586792</v>
      </c>
      <c r="M12" s="28">
        <f>'12月'!Z10</f>
        <v>6.942583322525024</v>
      </c>
      <c r="N12" s="7"/>
    </row>
    <row r="13" spans="1:14" ht="18" customHeight="1">
      <c r="A13" s="25">
        <v>9</v>
      </c>
      <c r="B13" s="26">
        <f>'1月'!Z11</f>
        <v>-0.47275003682201105</v>
      </c>
      <c r="C13" s="27">
        <f>'2月'!Z11</f>
        <v>1.386833343654871</v>
      </c>
      <c r="D13" s="27">
        <f>'3月'!Z11</f>
        <v>3.824124996860822</v>
      </c>
      <c r="E13" s="27">
        <f>'4月'!Z11</f>
        <v>9.950541694959005</v>
      </c>
      <c r="F13" s="27">
        <f>'5月'!Z11</f>
        <v>15.09208341439565</v>
      </c>
      <c r="G13" s="27">
        <f>'6月'!Z11</f>
        <v>15.192500193913778</v>
      </c>
      <c r="H13" s="27">
        <f>'7月'!Z11</f>
        <v>25.43583345413208</v>
      </c>
      <c r="I13" s="27">
        <f>'8月'!Z11</f>
        <v>25.630833387374878</v>
      </c>
      <c r="J13" s="27">
        <f>'9月'!Z11</f>
        <v>21.164583285649616</v>
      </c>
      <c r="K13" s="27">
        <f>'10月'!Z11</f>
        <v>16.043750166893005</v>
      </c>
      <c r="L13" s="27">
        <f>'11月'!Z11</f>
        <v>12.372916539510092</v>
      </c>
      <c r="M13" s="28">
        <f>'12月'!Z11</f>
        <v>5.804291725158691</v>
      </c>
      <c r="N13" s="7"/>
    </row>
    <row r="14" spans="1:14" ht="18" customHeight="1">
      <c r="A14" s="29">
        <v>10</v>
      </c>
      <c r="B14" s="30">
        <f>'1月'!Z12</f>
        <v>0.504416696416835</v>
      </c>
      <c r="C14" s="31">
        <f>'2月'!Z12</f>
        <v>-0.8551666798690954</v>
      </c>
      <c r="D14" s="31">
        <f>'3月'!Z12</f>
        <v>7.957833330457409</v>
      </c>
      <c r="E14" s="31">
        <f>'4月'!Z12</f>
        <v>10.930708388487497</v>
      </c>
      <c r="F14" s="31">
        <f>'5月'!Z12</f>
        <v>16.578333298365276</v>
      </c>
      <c r="G14" s="31">
        <f>'6月'!Z12</f>
        <v>19.444583376248676</v>
      </c>
      <c r="H14" s="31">
        <f>'7月'!Z12</f>
        <v>25.448750178019207</v>
      </c>
      <c r="I14" s="31">
        <f>'8月'!Z12</f>
        <v>24.738749821980793</v>
      </c>
      <c r="J14" s="31">
        <f>'9月'!Z12</f>
        <v>20.574583371480305</v>
      </c>
      <c r="K14" s="31">
        <f>'10月'!Z12</f>
        <v>15.94083329041799</v>
      </c>
      <c r="L14" s="31">
        <f>'11月'!Z12</f>
        <v>12.887500127156576</v>
      </c>
      <c r="M14" s="32">
        <f>'12月'!Z12</f>
        <v>9.798166632652283</v>
      </c>
      <c r="N14" s="7"/>
    </row>
    <row r="15" spans="1:14" ht="18" customHeight="1">
      <c r="A15" s="21">
        <v>11</v>
      </c>
      <c r="B15" s="22">
        <f>'1月'!Z13</f>
        <v>0.7775416802614927</v>
      </c>
      <c r="C15" s="23">
        <f>'2月'!Z13</f>
        <v>0.1461666434382399</v>
      </c>
      <c r="D15" s="23">
        <f>'3月'!Z13</f>
        <v>12.24916664759318</v>
      </c>
      <c r="E15" s="23">
        <f>'4月'!Z13</f>
        <v>13.236250162124634</v>
      </c>
      <c r="F15" s="23">
        <f>'5月'!Z13</f>
        <v>18.912499944369</v>
      </c>
      <c r="G15" s="23">
        <f>'6月'!Z13</f>
        <v>16.0024999777476</v>
      </c>
      <c r="H15" s="23">
        <f>'7月'!Z13</f>
        <v>22.166666587193806</v>
      </c>
      <c r="I15" s="23">
        <f>'8月'!Z13</f>
        <v>21.707916657129925</v>
      </c>
      <c r="J15" s="23">
        <f>'9月'!Z13</f>
        <v>18.324166695276897</v>
      </c>
      <c r="K15" s="23">
        <f>'10月'!Z13</f>
        <v>16.290833195050556</v>
      </c>
      <c r="L15" s="23">
        <f>'11月'!Z13</f>
        <v>16.262916564941406</v>
      </c>
      <c r="M15" s="24">
        <f>'12月'!Z13</f>
        <v>8.284250020980835</v>
      </c>
      <c r="N15" s="7"/>
    </row>
    <row r="16" spans="1:14" ht="18" customHeight="1">
      <c r="A16" s="25">
        <v>12</v>
      </c>
      <c r="B16" s="26">
        <f>'1月'!Z14</f>
        <v>0.9115000038097302</v>
      </c>
      <c r="C16" s="27">
        <f>'2月'!Z14</f>
        <v>2.413958325671653</v>
      </c>
      <c r="D16" s="27">
        <f>'3月'!Z14</f>
        <v>5.040083357443412</v>
      </c>
      <c r="E16" s="27">
        <f>'4月'!Z14</f>
        <v>15.799583415190378</v>
      </c>
      <c r="F16" s="27">
        <f>'5月'!Z14</f>
        <v>15.684166669845581</v>
      </c>
      <c r="G16" s="27">
        <f>'6月'!Z14</f>
        <v>19.346250136693318</v>
      </c>
      <c r="H16" s="27">
        <f>'7月'!Z14</f>
        <v>18.540416479110718</v>
      </c>
      <c r="I16" s="27">
        <f>'8月'!Z14</f>
        <v>23.819999933242798</v>
      </c>
      <c r="J16" s="27">
        <f>'9月'!Z14</f>
        <v>18.447500189145405</v>
      </c>
      <c r="K16" s="27">
        <f>'10月'!Z14</f>
        <v>16.815833409627277</v>
      </c>
      <c r="L16" s="27">
        <f>'11月'!Z14</f>
        <v>15.503333369890848</v>
      </c>
      <c r="M16" s="28">
        <f>'12月'!Z14</f>
        <v>4.408208350340526</v>
      </c>
      <c r="N16" s="7"/>
    </row>
    <row r="17" spans="1:14" ht="18" customHeight="1">
      <c r="A17" s="25">
        <v>13</v>
      </c>
      <c r="B17" s="26">
        <f>'1月'!Z15</f>
        <v>2.5120833366333195</v>
      </c>
      <c r="C17" s="27">
        <f>'2月'!Z15</f>
        <v>1.6655416429663699</v>
      </c>
      <c r="D17" s="27">
        <f>'3月'!Z15</f>
        <v>3.9281250232209763</v>
      </c>
      <c r="E17" s="27">
        <f>'4月'!Z15</f>
        <v>6.288875003655751</v>
      </c>
      <c r="F17" s="27">
        <f>'5月'!Z15</f>
        <v>19.022916595141094</v>
      </c>
      <c r="G17" s="27">
        <f>'6月'!Z15</f>
        <v>16.12833325068156</v>
      </c>
      <c r="H17" s="27">
        <f>'7月'!Z15</f>
        <v>21.768333276112873</v>
      </c>
      <c r="I17" s="27">
        <f>'8月'!Z15</f>
        <v>24.463333527247112</v>
      </c>
      <c r="J17" s="27">
        <f>'9月'!Z15</f>
        <v>21.97375027338664</v>
      </c>
      <c r="K17" s="27">
        <f>'10月'!Z15</f>
        <v>15.507083455721537</v>
      </c>
      <c r="L17" s="27">
        <f>'11月'!Z15</f>
        <v>9.94391663869222</v>
      </c>
      <c r="M17" s="28">
        <f>'12月'!Z15</f>
        <v>7.33850001792113</v>
      </c>
      <c r="N17" s="7"/>
    </row>
    <row r="18" spans="1:14" ht="18" customHeight="1">
      <c r="A18" s="25">
        <v>14</v>
      </c>
      <c r="B18" s="26">
        <f>'1月'!Z16</f>
        <v>-1.3677500045547883</v>
      </c>
      <c r="C18" s="27">
        <f>'2月'!Z16</f>
        <v>5.377708345651627</v>
      </c>
      <c r="D18" s="27">
        <f>'3月'!Z16</f>
        <v>4.216416685531537</v>
      </c>
      <c r="E18" s="27">
        <f>'4月'!Z16</f>
        <v>11.679458340009054</v>
      </c>
      <c r="F18" s="27">
        <f>'5月'!Z16</f>
        <v>18.09000019232432</v>
      </c>
      <c r="G18" s="27">
        <f>'6月'!Z16</f>
        <v>16.484166741371155</v>
      </c>
      <c r="H18" s="27">
        <f>'7月'!Z16</f>
        <v>20.86958320935567</v>
      </c>
      <c r="I18" s="27">
        <f>'8月'!Z16</f>
        <v>23.87374997138977</v>
      </c>
      <c r="J18" s="27">
        <f>'9月'!Z16</f>
        <v>22.584166606267292</v>
      </c>
      <c r="K18" s="27">
        <f>'10月'!Z16</f>
        <v>13.15500009059906</v>
      </c>
      <c r="L18" s="27">
        <f>'11月'!Z16</f>
        <v>9.789166649182638</v>
      </c>
      <c r="M18" s="28">
        <f>'12月'!Z16</f>
        <v>2.8236666582524776</v>
      </c>
      <c r="N18" s="7"/>
    </row>
    <row r="19" spans="1:14" ht="18" customHeight="1">
      <c r="A19" s="25">
        <v>15</v>
      </c>
      <c r="B19" s="26">
        <f>'1月'!Z17</f>
        <v>-0.7326249995579323</v>
      </c>
      <c r="C19" s="27">
        <f>'2月'!Z17</f>
        <v>3.370749994801978</v>
      </c>
      <c r="D19" s="27">
        <f>'3月'!Z17</f>
        <v>5.712249929706256</v>
      </c>
      <c r="E19" s="27">
        <f>'4月'!Z17</f>
        <v>9.874833226203918</v>
      </c>
      <c r="F19" s="27">
        <f>'5月'!Z17</f>
        <v>14.262500087420145</v>
      </c>
      <c r="G19" s="27">
        <f>'6月'!Z17</f>
        <v>20.37375005086263</v>
      </c>
      <c r="H19" s="27">
        <f>'7月'!Z17</f>
        <v>22.74458344777425</v>
      </c>
      <c r="I19" s="27">
        <f>'8月'!Z17</f>
        <v>17.09208333492279</v>
      </c>
      <c r="J19" s="27">
        <f>'9月'!Z17</f>
        <v>16.232916633288067</v>
      </c>
      <c r="K19" s="27">
        <f>'10月'!Z17</f>
        <v>11.814999957879385</v>
      </c>
      <c r="L19" s="27">
        <f>'11月'!Z17</f>
        <v>9.99916664759318</v>
      </c>
      <c r="M19" s="28">
        <f>'12月'!Z17</f>
        <v>8.806500017642975</v>
      </c>
      <c r="N19" s="7"/>
    </row>
    <row r="20" spans="1:14" ht="18" customHeight="1">
      <c r="A20" s="25">
        <v>16</v>
      </c>
      <c r="B20" s="26">
        <f>'1月'!Z18</f>
        <v>-1.9127083532512188</v>
      </c>
      <c r="C20" s="27">
        <f>'2月'!Z18</f>
        <v>2.462499976158142</v>
      </c>
      <c r="D20" s="27">
        <f>'3月'!Z18</f>
        <v>6.989874963959058</v>
      </c>
      <c r="E20" s="27">
        <f>'4月'!Z18</f>
        <v>13.915000041325888</v>
      </c>
      <c r="F20" s="27">
        <f>'5月'!Z18</f>
        <v>16.59666661421458</v>
      </c>
      <c r="G20" s="27">
        <f>'6月'!Z18</f>
        <v>14.457500020662943</v>
      </c>
      <c r="H20" s="27">
        <f>'7月'!Z18</f>
        <v>23.12041648228963</v>
      </c>
      <c r="I20" s="27">
        <f>'8月'!Z18</f>
        <v>21.509166558583576</v>
      </c>
      <c r="J20" s="27">
        <f>'9月'!Z18</f>
        <v>16.09083346525828</v>
      </c>
      <c r="K20" s="27">
        <f>'10月'!Z18</f>
        <v>11.552916646003723</v>
      </c>
      <c r="L20" s="27">
        <f>'11月'!Z18</f>
        <v>7.598583300908406</v>
      </c>
      <c r="M20" s="28">
        <f>'12月'!Z18</f>
        <v>10.338708281517029</v>
      </c>
      <c r="N20" s="7"/>
    </row>
    <row r="21" spans="1:14" ht="18" customHeight="1">
      <c r="A21" s="25">
        <v>17</v>
      </c>
      <c r="B21" s="26">
        <f>'1月'!Z19</f>
        <v>0.13699999017020068</v>
      </c>
      <c r="C21" s="27">
        <f>'2月'!Z19</f>
        <v>3.2625833648877838</v>
      </c>
      <c r="D21" s="27">
        <f>'3月'!Z19</f>
        <v>13.735333303610483</v>
      </c>
      <c r="E21" s="27">
        <f>'4月'!Z19</f>
        <v>15.927125036716461</v>
      </c>
      <c r="F21" s="27">
        <f>'5月'!Z19</f>
        <v>18.136666536331177</v>
      </c>
      <c r="G21" s="27">
        <f>'6月'!Z19</f>
        <v>16.88041679064433</v>
      </c>
      <c r="H21" s="27">
        <f>'7月'!Z19</f>
        <v>23.96250009536743</v>
      </c>
      <c r="I21" s="27">
        <f>'8月'!Z19</f>
        <v>20.613333304723103</v>
      </c>
      <c r="J21" s="27">
        <f>'9月'!Z19</f>
        <v>20.678333282470703</v>
      </c>
      <c r="K21" s="27">
        <f>'10月'!Z19</f>
        <v>11.264999985694885</v>
      </c>
      <c r="L21" s="27">
        <f>'11月'!Z19</f>
        <v>8.584874987602234</v>
      </c>
      <c r="M21" s="28">
        <f>'12月'!Z19</f>
        <v>4.686249991257985</v>
      </c>
      <c r="N21" s="7"/>
    </row>
    <row r="22" spans="1:14" ht="18" customHeight="1">
      <c r="A22" s="25">
        <v>18</v>
      </c>
      <c r="B22" s="26">
        <f>'1月'!Z20</f>
        <v>1.1824583297905822</v>
      </c>
      <c r="C22" s="27">
        <f>'2月'!Z20</f>
        <v>2.9815416748945913</v>
      </c>
      <c r="D22" s="27">
        <f>'3月'!Z20</f>
        <v>6.579624980688095</v>
      </c>
      <c r="E22" s="27">
        <f>'4月'!Z20</f>
        <v>13.028333306312561</v>
      </c>
      <c r="F22" s="27">
        <f>'5月'!Z20</f>
        <v>16.96291657288869</v>
      </c>
      <c r="G22" s="27">
        <f>'6月'!Z20</f>
        <v>21.49500012397766</v>
      </c>
      <c r="H22" s="27">
        <f>'7月'!Z20</f>
        <v>24.284166653951008</v>
      </c>
      <c r="I22" s="27">
        <f>'8月'!Z20</f>
        <v>25.71375012397766</v>
      </c>
      <c r="J22" s="27">
        <f>'9月'!Z20</f>
        <v>22.174166520436604</v>
      </c>
      <c r="K22" s="27">
        <f>'10月'!Z20</f>
        <v>11.399166623751322</v>
      </c>
      <c r="L22" s="27">
        <f>'11月'!Z20</f>
        <v>11.167083402474722</v>
      </c>
      <c r="M22" s="28">
        <f>'12月'!Z20</f>
        <v>5.467708359162013</v>
      </c>
      <c r="N22" s="7"/>
    </row>
    <row r="23" spans="1:14" ht="18" customHeight="1">
      <c r="A23" s="25">
        <v>19</v>
      </c>
      <c r="B23" s="26">
        <f>'1月'!Z21</f>
        <v>1.8164583316538483</v>
      </c>
      <c r="C23" s="27">
        <f>'2月'!Z21</f>
        <v>3.283958315849304</v>
      </c>
      <c r="D23" s="27">
        <f>'3月'!Z21</f>
        <v>1.4577916803148885</v>
      </c>
      <c r="E23" s="27">
        <f>'4月'!Z21</f>
        <v>15.507083257039389</v>
      </c>
      <c r="F23" s="27">
        <f>'5月'!Z21</f>
        <v>15.245833396911621</v>
      </c>
      <c r="G23" s="27">
        <f>'6月'!Z21</f>
        <v>22.171250184377033</v>
      </c>
      <c r="H23" s="27">
        <f>'7月'!Z21</f>
        <v>24.059166590372723</v>
      </c>
      <c r="I23" s="27">
        <f>'8月'!Z21</f>
        <v>26.49416669209798</v>
      </c>
      <c r="J23" s="27">
        <f>'9月'!Z21</f>
        <v>23.225416739781696</v>
      </c>
      <c r="K23" s="27">
        <f>'10月'!Z21</f>
        <v>14.770833373069763</v>
      </c>
      <c r="L23" s="27">
        <f>'11月'!Z21</f>
        <v>11.745833357175192</v>
      </c>
      <c r="M23" s="28">
        <f>'12月'!Z21</f>
        <v>5.9977500438690186</v>
      </c>
      <c r="N23" s="7"/>
    </row>
    <row r="24" spans="1:14" ht="18" customHeight="1">
      <c r="A24" s="29">
        <v>20</v>
      </c>
      <c r="B24" s="30">
        <f>'1月'!Z22</f>
        <v>1.4976249877363443</v>
      </c>
      <c r="C24" s="31">
        <f>'2月'!Z22</f>
        <v>3.0678333391745887</v>
      </c>
      <c r="D24" s="31">
        <f>'3月'!Z22</f>
        <v>1.146500000730157</v>
      </c>
      <c r="E24" s="31">
        <f>'4月'!Z22</f>
        <v>18.49666674931844</v>
      </c>
      <c r="F24" s="31">
        <f>'5月'!Z22</f>
        <v>12.857500036557516</v>
      </c>
      <c r="G24" s="31">
        <f>'6月'!Z22</f>
        <v>23.859583298365276</v>
      </c>
      <c r="H24" s="31">
        <f>'7月'!Z22</f>
        <v>26.232916673024494</v>
      </c>
      <c r="I24" s="31">
        <f>'8月'!Z22</f>
        <v>25.661666711171467</v>
      </c>
      <c r="J24" s="31">
        <f>'9月'!Z22</f>
        <v>22.40208339691162</v>
      </c>
      <c r="K24" s="31">
        <f>'10月'!Z22</f>
        <v>15.176250139872232</v>
      </c>
      <c r="L24" s="31">
        <f>'11月'!Z22</f>
        <v>10.032833417256674</v>
      </c>
      <c r="M24" s="32">
        <f>'12月'!Z22</f>
        <v>8.905333240826925</v>
      </c>
      <c r="N24" s="7"/>
    </row>
    <row r="25" spans="1:14" ht="18" customHeight="1">
      <c r="A25" s="21">
        <v>21</v>
      </c>
      <c r="B25" s="22">
        <f>'1月'!Z23</f>
        <v>3.6052083323399224</v>
      </c>
      <c r="C25" s="23">
        <f>'2月'!Z23</f>
        <v>8.859374930461248</v>
      </c>
      <c r="D25" s="23">
        <f>'3月'!Z23</f>
        <v>2.7564583444812647</v>
      </c>
      <c r="E25" s="23">
        <f>'4月'!Z23</f>
        <v>15.336583296457926</v>
      </c>
      <c r="F25" s="23">
        <f>'5月'!Z23</f>
        <v>14.051249941190084</v>
      </c>
      <c r="G25" s="23">
        <f>'6月'!Z23</f>
        <v>21.769166628519695</v>
      </c>
      <c r="H25" s="23">
        <f>'7月'!Z23</f>
        <v>24.27708339691162</v>
      </c>
      <c r="I25" s="23">
        <f>'8月'!Z23</f>
        <v>20.012916723887127</v>
      </c>
      <c r="J25" s="23">
        <f>'9月'!Z23</f>
        <v>25.204999923706055</v>
      </c>
      <c r="K25" s="23">
        <f>'10月'!Z23</f>
        <v>13.550833384195963</v>
      </c>
      <c r="L25" s="23">
        <f>'11月'!Z23</f>
        <v>9.257916748523712</v>
      </c>
      <c r="M25" s="24">
        <f>'12月'!Z23</f>
        <v>5.422000030676524</v>
      </c>
      <c r="N25" s="7"/>
    </row>
    <row r="26" spans="1:14" ht="18" customHeight="1">
      <c r="A26" s="25">
        <v>22</v>
      </c>
      <c r="B26" s="26">
        <f>'1月'!Z24</f>
        <v>1.0575416578600805</v>
      </c>
      <c r="C26" s="27">
        <f>'2月'!Z24</f>
        <v>12.982208410898844</v>
      </c>
      <c r="D26" s="27">
        <f>'3月'!Z24</f>
        <v>2.6053749956190586</v>
      </c>
      <c r="E26" s="27">
        <f>'4月'!Z24</f>
        <v>18.05958330631256</v>
      </c>
      <c r="F26" s="27">
        <f>'5月'!Z24</f>
        <v>8.855000019073486</v>
      </c>
      <c r="G26" s="27">
        <f>'6月'!Z24</f>
        <v>23.90166672070821</v>
      </c>
      <c r="H26" s="27">
        <f>'7月'!Z24</f>
        <v>21.925000111262005</v>
      </c>
      <c r="I26" s="27">
        <f>'8月'!Z24</f>
        <v>20.230416377385456</v>
      </c>
      <c r="J26" s="27">
        <f>'9月'!Z24</f>
        <v>21.501666863759358</v>
      </c>
      <c r="K26" s="27">
        <f>'10月'!Z24</f>
        <v>14.34583326180776</v>
      </c>
      <c r="L26" s="27">
        <f>'11月'!Z24</f>
        <v>9.173875053723654</v>
      </c>
      <c r="M26" s="28">
        <f>'12月'!Z24</f>
        <v>2.854999978405734</v>
      </c>
      <c r="N26" s="7"/>
    </row>
    <row r="27" spans="1:14" ht="18" customHeight="1">
      <c r="A27" s="25">
        <v>23</v>
      </c>
      <c r="B27" s="26">
        <f>'1月'!Z25</f>
        <v>-0.9290417072673639</v>
      </c>
      <c r="C27" s="27">
        <f>'2月'!Z25</f>
        <v>6.79008328417937</v>
      </c>
      <c r="D27" s="27">
        <f>'3月'!Z25</f>
        <v>2.4600000145534673</v>
      </c>
      <c r="E27" s="27">
        <f>'4月'!Z25</f>
        <v>10.325208405653635</v>
      </c>
      <c r="F27" s="27">
        <f>'5月'!Z25</f>
        <v>9.829583406448364</v>
      </c>
      <c r="G27" s="27">
        <f>'6月'!Z25</f>
        <v>22.49166663487752</v>
      </c>
      <c r="H27" s="27">
        <f>'7月'!Z25</f>
        <v>23</v>
      </c>
      <c r="I27" s="27">
        <f>'8月'!Z25</f>
        <v>18.59208337465922</v>
      </c>
      <c r="J27" s="27">
        <f>'9月'!Z25</f>
        <v>19.410833438237507</v>
      </c>
      <c r="K27" s="27">
        <f>'10月'!Z25</f>
        <v>11.609916607538858</v>
      </c>
      <c r="L27" s="27">
        <f>'11月'!Z25</f>
        <v>9.20904165506363</v>
      </c>
      <c r="M27" s="28">
        <f>'12月'!Z25</f>
        <v>1.7761666650573413</v>
      </c>
      <c r="N27" s="7"/>
    </row>
    <row r="28" spans="1:14" ht="18" customHeight="1">
      <c r="A28" s="25">
        <v>24</v>
      </c>
      <c r="B28" s="26">
        <f>'1月'!Z26</f>
        <v>-0.6869583192747086</v>
      </c>
      <c r="C28" s="27">
        <f>'2月'!Z26</f>
        <v>2.2406666775544486</v>
      </c>
      <c r="D28" s="27">
        <f>'3月'!Z26</f>
        <v>4.003708383534104</v>
      </c>
      <c r="E28" s="27">
        <f>'4月'!Z26</f>
        <v>7.402208348115285</v>
      </c>
      <c r="F28" s="27">
        <f>'5月'!Z26</f>
        <v>13.827500104904175</v>
      </c>
      <c r="G28" s="27">
        <f>'6月'!Z26</f>
        <v>24.454999764760334</v>
      </c>
      <c r="H28" s="27">
        <f>'7月'!Z26</f>
        <v>25.539583444595337</v>
      </c>
      <c r="I28" s="27">
        <f>'8月'!Z26</f>
        <v>22.11833318074544</v>
      </c>
      <c r="J28" s="27">
        <f>'9月'!Z26</f>
        <v>19.149166425069172</v>
      </c>
      <c r="K28" s="27">
        <f>'10月'!Z26</f>
        <v>10.090249955654144</v>
      </c>
      <c r="L28" s="27">
        <f>'11月'!Z26</f>
        <v>10.02337489525477</v>
      </c>
      <c r="M28" s="28">
        <f>'12月'!Z26</f>
        <v>2.480125001321236</v>
      </c>
      <c r="N28" s="7"/>
    </row>
    <row r="29" spans="1:14" ht="18" customHeight="1">
      <c r="A29" s="25">
        <v>25</v>
      </c>
      <c r="B29" s="26">
        <f>'1月'!Z27</f>
        <v>-0.43075001053512096</v>
      </c>
      <c r="C29" s="27">
        <f>'2月'!Z27</f>
        <v>5.556208302577336</v>
      </c>
      <c r="D29" s="27">
        <f>'3月'!Z27</f>
        <v>7.611708283424377</v>
      </c>
      <c r="E29" s="27">
        <f>'4月'!Z27</f>
        <v>8.072916716337204</v>
      </c>
      <c r="F29" s="27">
        <f>'5月'!Z27</f>
        <v>13.350833336512247</v>
      </c>
      <c r="G29" s="27">
        <f>'6月'!Z27</f>
        <v>20.507083415985107</v>
      </c>
      <c r="H29" s="27">
        <f>'7月'!Z27</f>
        <v>26.195000012715656</v>
      </c>
      <c r="I29" s="27">
        <f>'8月'!Z27</f>
        <v>19.664583206176758</v>
      </c>
      <c r="J29" s="27">
        <f>'9月'!Z27</f>
        <v>20.31875006357829</v>
      </c>
      <c r="K29" s="27">
        <f>'10月'!Z27</f>
        <v>13.642499963442484</v>
      </c>
      <c r="L29" s="27">
        <f>'11月'!Z27</f>
        <v>8.73983339468638</v>
      </c>
      <c r="M29" s="28">
        <f>'12月'!Z27</f>
        <v>2.524124987733861</v>
      </c>
      <c r="N29" s="7"/>
    </row>
    <row r="30" spans="1:14" ht="18" customHeight="1">
      <c r="A30" s="25">
        <v>26</v>
      </c>
      <c r="B30" s="26">
        <f>'1月'!Z28</f>
        <v>0.04024998222788175</v>
      </c>
      <c r="C30" s="27">
        <f>'2月'!Z28</f>
        <v>6.966499951978524</v>
      </c>
      <c r="D30" s="27">
        <f>'3月'!Z28</f>
        <v>5.735958321020007</v>
      </c>
      <c r="E30" s="27">
        <f>'4月'!Z28</f>
        <v>9.759166717529297</v>
      </c>
      <c r="F30" s="27">
        <f>'5月'!Z28</f>
        <v>17.522499918937683</v>
      </c>
      <c r="G30" s="27">
        <f>'6月'!Z28</f>
        <v>19.485416650772095</v>
      </c>
      <c r="H30" s="27">
        <f>'7月'!Z28</f>
        <v>24.69041657447815</v>
      </c>
      <c r="I30" s="27">
        <f>'8月'!Z28</f>
        <v>20.763333320617676</v>
      </c>
      <c r="J30" s="27">
        <f>'9月'!Z28</f>
        <v>17.108333388964336</v>
      </c>
      <c r="K30" s="27">
        <f>'10月'!Z28</f>
        <v>10.835416595141092</v>
      </c>
      <c r="L30" s="27">
        <f>'11月'!Z28</f>
        <v>9.437499990065893</v>
      </c>
      <c r="M30" s="28">
        <f>'12月'!Z28</f>
        <v>2.4244999891767898</v>
      </c>
      <c r="N30" s="7"/>
    </row>
    <row r="31" spans="1:14" ht="18" customHeight="1">
      <c r="A31" s="25">
        <v>27</v>
      </c>
      <c r="B31" s="26">
        <f>'1月'!Z29</f>
        <v>0.07658333828051885</v>
      </c>
      <c r="C31" s="27">
        <f>'2月'!Z29</f>
        <v>1.1165833547711372</v>
      </c>
      <c r="D31" s="27">
        <f>'3月'!Z29</f>
        <v>5.690500006079674</v>
      </c>
      <c r="E31" s="27">
        <f>'4月'!Z29</f>
        <v>14.395416696866354</v>
      </c>
      <c r="F31" s="27">
        <f>'5月'!Z29</f>
        <v>18.298333326975506</v>
      </c>
      <c r="G31" s="27">
        <f>'6月'!Z29</f>
        <v>19.81833330790202</v>
      </c>
      <c r="H31" s="27">
        <f>'7月'!Z29</f>
        <v>24.7162500222524</v>
      </c>
      <c r="I31" s="27">
        <f>'8月'!Z29</f>
        <v>19.49666651089986</v>
      </c>
      <c r="J31" s="27">
        <f>'9月'!Z29</f>
        <v>17.21874992052714</v>
      </c>
      <c r="K31" s="27">
        <f>'10月'!Z29</f>
        <v>8.204041679700216</v>
      </c>
      <c r="L31" s="27">
        <f>'11月'!Z29</f>
        <v>10.469458242257437</v>
      </c>
      <c r="M31" s="28">
        <f>'12月'!Z29</f>
        <v>1.5652083456516266</v>
      </c>
      <c r="N31" s="7"/>
    </row>
    <row r="32" spans="1:14" ht="18" customHeight="1">
      <c r="A32" s="25">
        <v>28</v>
      </c>
      <c r="B32" s="26">
        <f>'1月'!Z30</f>
        <v>0.7884583435952663</v>
      </c>
      <c r="C32" s="27">
        <f>'2月'!Z30</f>
        <v>2.590791637698809</v>
      </c>
      <c r="D32" s="27">
        <f>'3月'!Z30</f>
        <v>6.892624989151955</v>
      </c>
      <c r="E32" s="27">
        <f>'4月'!Z30</f>
        <v>8.852416694164276</v>
      </c>
      <c r="F32" s="27">
        <f>'5月'!Z30</f>
        <v>18.31333335240682</v>
      </c>
      <c r="G32" s="27">
        <f>'6月'!Z30</f>
        <v>20.22166649500529</v>
      </c>
      <c r="H32" s="27">
        <f>'7月'!Z30</f>
        <v>23.50791645050049</v>
      </c>
      <c r="I32" s="27">
        <f>'8月'!Z30</f>
        <v>18.524166742960613</v>
      </c>
      <c r="J32" s="27">
        <f>'9月'!Z30</f>
        <v>18.816249926884968</v>
      </c>
      <c r="K32" s="27">
        <f>'10月'!Z30</f>
        <v>6.600958377122879</v>
      </c>
      <c r="L32" s="27">
        <f>'11月'!Z30</f>
        <v>7.1780000030994415</v>
      </c>
      <c r="M32" s="28">
        <f>'12月'!Z30</f>
        <v>0.6219999784758935</v>
      </c>
      <c r="N32" s="7"/>
    </row>
    <row r="33" spans="1:14" ht="18" customHeight="1">
      <c r="A33" s="25">
        <v>29</v>
      </c>
      <c r="B33" s="26">
        <f>'1月'!Z31</f>
        <v>1.706708338111639</v>
      </c>
      <c r="C33" s="27">
        <f>'2月'!Z31</f>
        <v>7.470249970753987</v>
      </c>
      <c r="D33" s="27">
        <f>'3月'!Z31</f>
        <v>12.894541621208191</v>
      </c>
      <c r="E33" s="27">
        <f>'4月'!Z31</f>
        <v>11.054916699727377</v>
      </c>
      <c r="F33" s="27">
        <f>'5月'!Z31</f>
        <v>20.554583231608074</v>
      </c>
      <c r="G33" s="27">
        <f>'6月'!Z31</f>
        <v>23.325000047683716</v>
      </c>
      <c r="H33" s="27">
        <f>'7月'!Z31</f>
        <v>23.24875005086263</v>
      </c>
      <c r="I33" s="27">
        <f>'8月'!Z31</f>
        <v>18.205833196640015</v>
      </c>
      <c r="J33" s="27">
        <f>'9月'!Z31</f>
        <v>18.5724999109904</v>
      </c>
      <c r="K33" s="27">
        <f>'10月'!Z31</f>
        <v>8.283499956130981</v>
      </c>
      <c r="L33" s="27">
        <f>'11月'!Z31</f>
        <v>5.767166664203008</v>
      </c>
      <c r="M33" s="28">
        <f>'12月'!Z31</f>
        <v>0.3497499960164229</v>
      </c>
      <c r="N33" s="7"/>
    </row>
    <row r="34" spans="1:14" ht="18" customHeight="1">
      <c r="A34" s="25">
        <v>30</v>
      </c>
      <c r="B34" s="26">
        <f>'1月'!Z32</f>
        <v>1.4324166998267174</v>
      </c>
      <c r="C34" s="27"/>
      <c r="D34" s="27">
        <f>'3月'!Z32</f>
        <v>13.474583466847738</v>
      </c>
      <c r="E34" s="27">
        <f>'4月'!Z32</f>
        <v>17.018333395322163</v>
      </c>
      <c r="F34" s="27">
        <f>'5月'!Z32</f>
        <v>22.65208347638448</v>
      </c>
      <c r="G34" s="27">
        <f>'6月'!Z32</f>
        <v>23.66125003496806</v>
      </c>
      <c r="H34" s="27">
        <f>'7月'!Z32</f>
        <v>23.597916682561237</v>
      </c>
      <c r="I34" s="27">
        <f>'8月'!Z32</f>
        <v>23.767916679382324</v>
      </c>
      <c r="J34" s="27">
        <f>'9月'!Z32</f>
        <v>21.31208348274231</v>
      </c>
      <c r="K34" s="27">
        <f>'10月'!Z32</f>
        <v>12.613333384195963</v>
      </c>
      <c r="L34" s="27">
        <f>'11月'!Z32</f>
        <v>3.859333318968614</v>
      </c>
      <c r="M34" s="28">
        <f>'12月'!Z32</f>
        <v>-2.280666656792164</v>
      </c>
      <c r="N34" s="7"/>
    </row>
    <row r="35" spans="1:14" ht="18" customHeight="1">
      <c r="A35" s="33">
        <v>31</v>
      </c>
      <c r="B35" s="34">
        <f>'1月'!Z33</f>
        <v>1.1206249995157123</v>
      </c>
      <c r="C35" s="35"/>
      <c r="D35" s="35">
        <f>'3月'!Z33</f>
        <v>12.220791618029276</v>
      </c>
      <c r="E35" s="35"/>
      <c r="F35" s="35">
        <f>'5月'!Z33</f>
        <v>22.3112500111262</v>
      </c>
      <c r="G35" s="35"/>
      <c r="H35" s="35">
        <f>'7月'!Z33</f>
        <v>24.365833441416424</v>
      </c>
      <c r="I35" s="35">
        <f>'8月'!Z33</f>
        <v>24.317916711171467</v>
      </c>
      <c r="J35" s="35"/>
      <c r="K35" s="35">
        <f>'10月'!Z33</f>
        <v>15.667083303133646</v>
      </c>
      <c r="L35" s="35"/>
      <c r="M35" s="36">
        <f>'12月'!Z33</f>
        <v>-0.33049999123128754</v>
      </c>
      <c r="N35" s="7"/>
    </row>
    <row r="36" spans="1:14" ht="18" customHeight="1">
      <c r="A36" s="178" t="s">
        <v>66</v>
      </c>
      <c r="B36" s="179">
        <f>AVERAGE(B5:B35)</f>
        <v>0.9706948927117973</v>
      </c>
      <c r="C36" s="180">
        <f aca="true" t="shared" si="0" ref="C36:M36">AVERAGE(C5:C35)</f>
        <v>3.137379301695859</v>
      </c>
      <c r="D36" s="180">
        <f t="shared" si="0"/>
        <v>5.088874998555008</v>
      </c>
      <c r="E36" s="180">
        <f t="shared" si="0"/>
        <v>11.231395852979686</v>
      </c>
      <c r="F36" s="180">
        <f t="shared" si="0"/>
        <v>15.240689517990234</v>
      </c>
      <c r="G36" s="180">
        <f t="shared" si="0"/>
        <v>19.223541683620876</v>
      </c>
      <c r="H36" s="180">
        <f t="shared" si="0"/>
        <v>23.16615591638832</v>
      </c>
      <c r="I36" s="180">
        <f t="shared" si="0"/>
        <v>22.716599463134685</v>
      </c>
      <c r="J36" s="180">
        <f t="shared" si="0"/>
        <v>20.61430557039048</v>
      </c>
      <c r="K36" s="180">
        <f t="shared" si="0"/>
        <v>13.49919085701307</v>
      </c>
      <c r="L36" s="180">
        <f t="shared" si="0"/>
        <v>10.871495831426646</v>
      </c>
      <c r="M36" s="181">
        <f t="shared" si="0"/>
        <v>5.190059142247322</v>
      </c>
      <c r="N36" s="7"/>
    </row>
    <row r="37" spans="1:14" ht="18" customHeight="1">
      <c r="A37" s="37" t="s">
        <v>400</v>
      </c>
      <c r="B37" s="38">
        <f>AVERAGE(B5:B14)</f>
        <v>1.7488916716693592</v>
      </c>
      <c r="C37" s="39">
        <f aca="true" t="shared" si="1" ref="C37:M37">AVERAGE(C5:C14)</f>
        <v>0.8378791604811946</v>
      </c>
      <c r="D37" s="39">
        <f t="shared" si="1"/>
        <v>2.035370833845809</v>
      </c>
      <c r="E37" s="39">
        <f t="shared" si="1"/>
        <v>8.291191677500805</v>
      </c>
      <c r="F37" s="39">
        <f t="shared" si="1"/>
        <v>12.712345828612646</v>
      </c>
      <c r="G37" s="39">
        <f t="shared" si="1"/>
        <v>16.98712502320608</v>
      </c>
      <c r="H37" s="39">
        <f t="shared" si="1"/>
        <v>22.533833372592927</v>
      </c>
      <c r="I37" s="39">
        <f t="shared" si="1"/>
        <v>24.757125051816303</v>
      </c>
      <c r="J37" s="39">
        <f t="shared" si="1"/>
        <v>21.768249996503194</v>
      </c>
      <c r="K37" s="39">
        <f t="shared" si="1"/>
        <v>15.528333322207136</v>
      </c>
      <c r="L37" s="39">
        <f t="shared" si="1"/>
        <v>13.240166664123535</v>
      </c>
      <c r="M37" s="40">
        <f t="shared" si="1"/>
        <v>7.642725010340412</v>
      </c>
      <c r="N37" s="7"/>
    </row>
    <row r="38" spans="1:14" ht="18" customHeight="1">
      <c r="A38" s="41" t="s">
        <v>401</v>
      </c>
      <c r="B38" s="42">
        <f>AVERAGE(B15:B24)</f>
        <v>0.4821583302691578</v>
      </c>
      <c r="C38" s="43">
        <f aca="true" t="shared" si="2" ref="C38:M38">AVERAGE(C15:C24)</f>
        <v>2.8032541623494276</v>
      </c>
      <c r="D38" s="43">
        <f t="shared" si="2"/>
        <v>6.1055166572798045</v>
      </c>
      <c r="E38" s="43">
        <f t="shared" si="2"/>
        <v>13.375320853789649</v>
      </c>
      <c r="F38" s="43">
        <f t="shared" si="2"/>
        <v>16.577166664600377</v>
      </c>
      <c r="G38" s="43">
        <f t="shared" si="2"/>
        <v>18.719875057538353</v>
      </c>
      <c r="H38" s="43">
        <f t="shared" si="2"/>
        <v>22.77487494945526</v>
      </c>
      <c r="I38" s="43">
        <f t="shared" si="2"/>
        <v>23.094916681448623</v>
      </c>
      <c r="J38" s="43">
        <f t="shared" si="2"/>
        <v>20.213333380222323</v>
      </c>
      <c r="K38" s="43">
        <f t="shared" si="2"/>
        <v>13.774791687726974</v>
      </c>
      <c r="L38" s="43">
        <f t="shared" si="2"/>
        <v>11.06277083357175</v>
      </c>
      <c r="M38" s="44">
        <f t="shared" si="2"/>
        <v>6.705687498177092</v>
      </c>
      <c r="N38" s="7"/>
    </row>
    <row r="39" spans="1:14" ht="18" customHeight="1">
      <c r="A39" s="45" t="s">
        <v>402</v>
      </c>
      <c r="B39" s="46">
        <f>AVERAGE(B25:B35)</f>
        <v>0.7073674231527768</v>
      </c>
      <c r="C39" s="47">
        <f aca="true" t="shared" si="3" ref="C39:M39">AVERAGE(C25:C35)</f>
        <v>6.063629613430412</v>
      </c>
      <c r="D39" s="47">
        <f t="shared" si="3"/>
        <v>6.9405681858135555</v>
      </c>
      <c r="E39" s="47">
        <f t="shared" si="3"/>
        <v>12.027675027648606</v>
      </c>
      <c r="F39" s="47">
        <f t="shared" si="3"/>
        <v>16.324204556869738</v>
      </c>
      <c r="G39" s="47">
        <f t="shared" si="3"/>
        <v>21.9636249701182</v>
      </c>
      <c r="H39" s="47">
        <f t="shared" si="3"/>
        <v>24.09670456250509</v>
      </c>
      <c r="I39" s="47">
        <f t="shared" si="3"/>
        <v>20.517651456775088</v>
      </c>
      <c r="J39" s="47">
        <f t="shared" si="3"/>
        <v>19.861333334445952</v>
      </c>
      <c r="K39" s="47">
        <f t="shared" si="3"/>
        <v>11.403969678914908</v>
      </c>
      <c r="L39" s="47">
        <f t="shared" si="3"/>
        <v>8.311549996584652</v>
      </c>
      <c r="M39" s="48">
        <f t="shared" si="3"/>
        <v>1.58251893859018</v>
      </c>
      <c r="N39" s="7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403</v>
      </c>
      <c r="B1" s="50"/>
      <c r="C1" s="50"/>
      <c r="D1" s="50"/>
      <c r="E1" s="50"/>
      <c r="F1" s="50"/>
      <c r="G1" s="51"/>
      <c r="H1" s="51"/>
      <c r="I1" s="174">
        <f>'1月'!Z1</f>
        <v>2004</v>
      </c>
      <c r="J1" s="173" t="s">
        <v>2</v>
      </c>
      <c r="K1" s="172" t="str">
        <f>("（平成"&amp;TEXT((I1-1988),"0")&amp;"年）")</f>
        <v>（平成16年）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387</v>
      </c>
      <c r="C3" s="60" t="s">
        <v>388</v>
      </c>
      <c r="D3" s="60" t="s">
        <v>389</v>
      </c>
      <c r="E3" s="60" t="s">
        <v>390</v>
      </c>
      <c r="F3" s="60" t="s">
        <v>391</v>
      </c>
      <c r="G3" s="60" t="s">
        <v>392</v>
      </c>
      <c r="H3" s="60" t="s">
        <v>393</v>
      </c>
      <c r="I3" s="60" t="s">
        <v>394</v>
      </c>
      <c r="J3" s="60" t="s">
        <v>395</v>
      </c>
      <c r="K3" s="60" t="s">
        <v>396</v>
      </c>
      <c r="L3" s="60" t="s">
        <v>397</v>
      </c>
      <c r="M3" s="61" t="s">
        <v>398</v>
      </c>
      <c r="N3" s="52"/>
    </row>
    <row r="4" spans="1:14" ht="16.5" customHeight="1">
      <c r="A4" s="62" t="s">
        <v>399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9.670000076293945</v>
      </c>
      <c r="C5" s="68">
        <f>'2月'!AA3</f>
        <v>7.489999771118164</v>
      </c>
      <c r="D5" s="68">
        <f>'3月'!AA3</f>
        <v>5.486000061035156</v>
      </c>
      <c r="E5" s="68">
        <f>'4月'!AA3</f>
        <v>16.34000015258789</v>
      </c>
      <c r="F5" s="68">
        <f>'5月'!AA3</f>
        <v>16</v>
      </c>
      <c r="G5" s="68">
        <f>'6月'!AA3</f>
        <v>16.25</v>
      </c>
      <c r="H5" s="68">
        <f>'7月'!AA3</f>
        <v>25.389999389648438</v>
      </c>
      <c r="I5" s="68">
        <f>'8月'!AA3</f>
        <v>29.6299991607666</v>
      </c>
      <c r="J5" s="68">
        <f>'9月'!AA3</f>
        <v>29.190000534057617</v>
      </c>
      <c r="K5" s="68">
        <f>'10月'!AA3</f>
        <v>22.510000228881836</v>
      </c>
      <c r="L5" s="68">
        <f>'11月'!AA3</f>
        <v>17.34000015258789</v>
      </c>
      <c r="M5" s="69">
        <f>'12月'!AA3</f>
        <v>11.4399995803833</v>
      </c>
      <c r="N5" s="52"/>
    </row>
    <row r="6" spans="1:14" ht="16.5" customHeight="1">
      <c r="A6" s="70">
        <v>2</v>
      </c>
      <c r="B6" s="71">
        <f>'1月'!AA4</f>
        <v>12.020000457763672</v>
      </c>
      <c r="C6" s="72">
        <f>'2月'!AA4</f>
        <v>7.559999942779541</v>
      </c>
      <c r="D6" s="72">
        <f>'3月'!AA4</f>
        <v>2.933000087738037</v>
      </c>
      <c r="E6" s="72">
        <f>'4月'!AA4</f>
        <v>13.039999961853027</v>
      </c>
      <c r="F6" s="72">
        <f>'5月'!AA4</f>
        <v>11.569999694824219</v>
      </c>
      <c r="G6" s="72">
        <f>'6月'!AA4</f>
        <v>20.530000686645508</v>
      </c>
      <c r="H6" s="72">
        <f>'7月'!AA4</f>
        <v>22.020000457763672</v>
      </c>
      <c r="I6" s="72">
        <f>'8月'!AA4</f>
        <v>28.5</v>
      </c>
      <c r="J6" s="72">
        <f>'9月'!AA4</f>
        <v>24.829999923706055</v>
      </c>
      <c r="K6" s="72">
        <f>'10月'!AA4</f>
        <v>26.049999237060547</v>
      </c>
      <c r="L6" s="72">
        <f>'11月'!AA4</f>
        <v>19.06999969482422</v>
      </c>
      <c r="M6" s="73">
        <f>'12月'!AA4</f>
        <v>11.289999961853027</v>
      </c>
      <c r="N6" s="52"/>
    </row>
    <row r="7" spans="1:14" ht="16.5" customHeight="1">
      <c r="A7" s="70">
        <v>3</v>
      </c>
      <c r="B7" s="71">
        <f>'1月'!AA5</f>
        <v>10.739999771118164</v>
      </c>
      <c r="C7" s="72">
        <f>'2月'!AA5</f>
        <v>6.2179999351501465</v>
      </c>
      <c r="D7" s="72">
        <f>'3月'!AA5</f>
        <v>4.00600004196167</v>
      </c>
      <c r="E7" s="72">
        <f>'4月'!AA5</f>
        <v>16.5</v>
      </c>
      <c r="F7" s="72">
        <f>'5月'!AA5</f>
        <v>15.40999984741211</v>
      </c>
      <c r="G7" s="72">
        <f>'6月'!AA5</f>
        <v>22.270000457763672</v>
      </c>
      <c r="H7" s="72">
        <f>'7月'!AA5</f>
        <v>23.360000610351562</v>
      </c>
      <c r="I7" s="72">
        <f>'8月'!AA5</f>
        <v>28.040000915527344</v>
      </c>
      <c r="J7" s="72">
        <f>'9月'!AA5</f>
        <v>24.329999923706055</v>
      </c>
      <c r="K7" s="72">
        <f>'10月'!AA5</f>
        <v>18.559999465942383</v>
      </c>
      <c r="L7" s="72">
        <f>'11月'!AA5</f>
        <v>16.770000457763672</v>
      </c>
      <c r="M7" s="73">
        <f>'12月'!AA5</f>
        <v>11.930000305175781</v>
      </c>
      <c r="N7" s="52"/>
    </row>
    <row r="8" spans="1:14" ht="16.5" customHeight="1">
      <c r="A8" s="70">
        <v>4</v>
      </c>
      <c r="B8" s="71">
        <f>'1月'!AA6</f>
        <v>7.639999866485596</v>
      </c>
      <c r="C8" s="72">
        <f>'2月'!AA6</f>
        <v>5.468999862670898</v>
      </c>
      <c r="D8" s="72">
        <f>'3月'!AA6</f>
        <v>9.229999542236328</v>
      </c>
      <c r="E8" s="72">
        <f>'4月'!AA6</f>
        <v>5.336999893188477</v>
      </c>
      <c r="F8" s="72">
        <f>'5月'!AA6</f>
        <v>23.610000610351562</v>
      </c>
      <c r="G8" s="72">
        <f>'6月'!AA6</f>
        <v>26.920000076293945</v>
      </c>
      <c r="H8" s="72">
        <f>'7月'!AA6</f>
        <v>26.84000015258789</v>
      </c>
      <c r="I8" s="72">
        <f>'8月'!AA6</f>
        <v>29.469999313354492</v>
      </c>
      <c r="J8" s="72">
        <f>'9月'!AA6</f>
        <v>23.09000015258789</v>
      </c>
      <c r="K8" s="72">
        <f>'10月'!AA6</f>
        <v>16.469999313354492</v>
      </c>
      <c r="L8" s="72">
        <f>'11月'!AA6</f>
        <v>19.260000228881836</v>
      </c>
      <c r="M8" s="73">
        <f>'12月'!AA6</f>
        <v>14.930000305175781</v>
      </c>
      <c r="N8" s="52"/>
    </row>
    <row r="9" spans="1:14" ht="16.5" customHeight="1">
      <c r="A9" s="70">
        <v>5</v>
      </c>
      <c r="B9" s="71">
        <f>'1月'!AA7</f>
        <v>5.738999843597412</v>
      </c>
      <c r="C9" s="72">
        <f>'2月'!AA7</f>
        <v>5.901000022888184</v>
      </c>
      <c r="D9" s="72">
        <f>'3月'!AA7</f>
        <v>8.8100004196167</v>
      </c>
      <c r="E9" s="72">
        <f>'4月'!AA7</f>
        <v>10.890000343322754</v>
      </c>
      <c r="F9" s="72">
        <f>'5月'!AA7</f>
        <v>11.819999694824219</v>
      </c>
      <c r="G9" s="72">
        <f>'6月'!AA7</f>
        <v>26.56999969482422</v>
      </c>
      <c r="H9" s="72">
        <f>'7月'!AA7</f>
        <v>25.65999984741211</v>
      </c>
      <c r="I9" s="72">
        <f>'8月'!AA7</f>
        <v>28.209999084472656</v>
      </c>
      <c r="J9" s="72">
        <f>'9月'!AA7</f>
        <v>21.239999771118164</v>
      </c>
      <c r="K9" s="72">
        <f>'10月'!AA7</f>
        <v>15.600000381469727</v>
      </c>
      <c r="L9" s="72">
        <f>'11月'!AA7</f>
        <v>19.239999771118164</v>
      </c>
      <c r="M9" s="73">
        <f>'12月'!AA7</f>
        <v>21.350000381469727</v>
      </c>
      <c r="N9" s="52"/>
    </row>
    <row r="10" spans="1:14" ht="16.5" customHeight="1">
      <c r="A10" s="70">
        <v>6</v>
      </c>
      <c r="B10" s="71">
        <f>'1月'!AA8</f>
        <v>6.519999980926514</v>
      </c>
      <c r="C10" s="72">
        <f>'2月'!AA8</f>
        <v>6.175000190734863</v>
      </c>
      <c r="D10" s="72">
        <f>'3月'!AA8</f>
        <v>8.9399995803833</v>
      </c>
      <c r="E10" s="72">
        <f>'4月'!AA8</f>
        <v>17.75</v>
      </c>
      <c r="F10" s="72">
        <f>'5月'!AA8</f>
        <v>11.680000305175781</v>
      </c>
      <c r="G10" s="72">
        <f>'6月'!AA8</f>
        <v>22.719999313354492</v>
      </c>
      <c r="H10" s="72">
        <f>'7月'!AA8</f>
        <v>30.3799991607666</v>
      </c>
      <c r="I10" s="72">
        <f>'8月'!AA8</f>
        <v>32.630001068115234</v>
      </c>
      <c r="J10" s="72">
        <f>'9月'!AA8</f>
        <v>26.549999237060547</v>
      </c>
      <c r="K10" s="72">
        <f>'10月'!AA8</f>
        <v>22.149999618530273</v>
      </c>
      <c r="L10" s="72">
        <f>'11月'!AA8</f>
        <v>17.280000686645508</v>
      </c>
      <c r="M10" s="73">
        <f>'12月'!AA8</f>
        <v>10.229999542236328</v>
      </c>
      <c r="N10" s="52"/>
    </row>
    <row r="11" spans="1:14" ht="16.5" customHeight="1">
      <c r="A11" s="70">
        <v>7</v>
      </c>
      <c r="B11" s="71">
        <f>'1月'!AA9</f>
        <v>4.908999919891357</v>
      </c>
      <c r="C11" s="72">
        <f>'2月'!AA9</f>
        <v>5.14300012588501</v>
      </c>
      <c r="D11" s="72">
        <f>'3月'!AA9</f>
        <v>7.380000114440918</v>
      </c>
      <c r="E11" s="72">
        <f>'4月'!AA9</f>
        <v>17.649999618530273</v>
      </c>
      <c r="F11" s="72">
        <f>'5月'!AA9</f>
        <v>20.639999389648438</v>
      </c>
      <c r="G11" s="72">
        <f>'6月'!AA9</f>
        <v>24.459999084472656</v>
      </c>
      <c r="H11" s="72">
        <f>'7月'!AA9</f>
        <v>31.739999771118164</v>
      </c>
      <c r="I11" s="72">
        <f>'8月'!AA9</f>
        <v>29.969999313354492</v>
      </c>
      <c r="J11" s="72">
        <f>'9月'!AA9</f>
        <v>28.100000381469727</v>
      </c>
      <c r="K11" s="72">
        <f>'10月'!AA9</f>
        <v>21.030000686645508</v>
      </c>
      <c r="L11" s="72">
        <f>'11月'!AA9</f>
        <v>19.420000076293945</v>
      </c>
      <c r="M11" s="73">
        <f>'12月'!AA9</f>
        <v>11.329999923706055</v>
      </c>
      <c r="N11" s="52"/>
    </row>
    <row r="12" spans="1:14" ht="16.5" customHeight="1">
      <c r="A12" s="70">
        <v>8</v>
      </c>
      <c r="B12" s="71">
        <f>'1月'!AA10</f>
        <v>4.952000141143799</v>
      </c>
      <c r="C12" s="72">
        <f>'2月'!AA10</f>
        <v>7.210000038146973</v>
      </c>
      <c r="D12" s="72">
        <f>'3月'!AA10</f>
        <v>7.440000057220459</v>
      </c>
      <c r="E12" s="72">
        <f>'4月'!AA10</f>
        <v>14.300000190734863</v>
      </c>
      <c r="F12" s="72">
        <f>'5月'!AA10</f>
        <v>19.770000457763672</v>
      </c>
      <c r="G12" s="72">
        <f>'6月'!AA10</f>
        <v>20.90999984741211</v>
      </c>
      <c r="H12" s="72">
        <f>'7月'!AA10</f>
        <v>29.059999465942383</v>
      </c>
      <c r="I12" s="72">
        <f>'8月'!AA10</f>
        <v>29.649999618530273</v>
      </c>
      <c r="J12" s="72">
        <f>'9月'!AA10</f>
        <v>31.84000015258789</v>
      </c>
      <c r="K12" s="72">
        <f>'10月'!AA10</f>
        <v>17.06999969482422</v>
      </c>
      <c r="L12" s="72">
        <f>'11月'!AA10</f>
        <v>15.229999542236328</v>
      </c>
      <c r="M12" s="73">
        <f>'12月'!AA10</f>
        <v>14.880000114440918</v>
      </c>
      <c r="N12" s="52"/>
    </row>
    <row r="13" spans="1:14" ht="16.5" customHeight="1">
      <c r="A13" s="70">
        <v>9</v>
      </c>
      <c r="B13" s="71">
        <f>'1月'!AA11</f>
        <v>4.952000141143799</v>
      </c>
      <c r="C13" s="72">
        <f>'2月'!AA11</f>
        <v>7.630000114440918</v>
      </c>
      <c r="D13" s="72">
        <f>'3月'!AA11</f>
        <v>12.369999885559082</v>
      </c>
      <c r="E13" s="72">
        <f>'4月'!AA11</f>
        <v>16.809999465942383</v>
      </c>
      <c r="F13" s="72">
        <f>'5月'!AA11</f>
        <v>18.770000457763672</v>
      </c>
      <c r="G13" s="72">
        <f>'6月'!AA11</f>
        <v>19.229999542236328</v>
      </c>
      <c r="H13" s="72">
        <f>'7月'!AA11</f>
        <v>30.899999618530273</v>
      </c>
      <c r="I13" s="72">
        <f>'8月'!AA11</f>
        <v>32.34000015258789</v>
      </c>
      <c r="J13" s="72">
        <f>'9月'!AA11</f>
        <v>26.3700008392334</v>
      </c>
      <c r="K13" s="72">
        <f>'10月'!AA11</f>
        <v>17.219999313354492</v>
      </c>
      <c r="L13" s="72">
        <f>'11月'!AA11</f>
        <v>19.579999923706055</v>
      </c>
      <c r="M13" s="73">
        <f>'12月'!AA11</f>
        <v>7.139999866485596</v>
      </c>
      <c r="N13" s="52"/>
    </row>
    <row r="14" spans="1:14" ht="16.5" customHeight="1">
      <c r="A14" s="74">
        <v>10</v>
      </c>
      <c r="B14" s="75">
        <f>'1月'!AA12</f>
        <v>6.385000228881836</v>
      </c>
      <c r="C14" s="76">
        <f>'2月'!AA12</f>
        <v>4.228000164031982</v>
      </c>
      <c r="D14" s="76">
        <f>'3月'!AA12</f>
        <v>15.579999923706055</v>
      </c>
      <c r="E14" s="76">
        <f>'4月'!AA12</f>
        <v>19.860000610351562</v>
      </c>
      <c r="F14" s="76">
        <f>'5月'!AA12</f>
        <v>19.09000015258789</v>
      </c>
      <c r="G14" s="76">
        <f>'6月'!AA12</f>
        <v>25.829999923706055</v>
      </c>
      <c r="H14" s="76">
        <f>'7月'!AA12</f>
        <v>31.18000030517578</v>
      </c>
      <c r="I14" s="76">
        <f>'8月'!AA12</f>
        <v>30.479999542236328</v>
      </c>
      <c r="J14" s="76">
        <f>'9月'!AA12</f>
        <v>25.75</v>
      </c>
      <c r="K14" s="76">
        <f>'10月'!AA12</f>
        <v>17.59000015258789</v>
      </c>
      <c r="L14" s="76">
        <f>'11月'!AA12</f>
        <v>18.899999618530273</v>
      </c>
      <c r="M14" s="77">
        <f>'12月'!AA12</f>
        <v>15.460000038146973</v>
      </c>
      <c r="N14" s="52"/>
    </row>
    <row r="15" spans="1:14" ht="16.5" customHeight="1">
      <c r="A15" s="66">
        <v>11</v>
      </c>
      <c r="B15" s="67">
        <f>'1月'!AA13</f>
        <v>6.00600004196167</v>
      </c>
      <c r="C15" s="68">
        <f>'2月'!AA13</f>
        <v>6.544000148773193</v>
      </c>
      <c r="D15" s="68">
        <f>'3月'!AA13</f>
        <v>21.15999984741211</v>
      </c>
      <c r="E15" s="68">
        <f>'4月'!AA13</f>
        <v>17.59000015258789</v>
      </c>
      <c r="F15" s="68">
        <f>'5月'!AA13</f>
        <v>27.899999618530273</v>
      </c>
      <c r="G15" s="68">
        <f>'6月'!AA13</f>
        <v>19.459999084472656</v>
      </c>
      <c r="H15" s="68">
        <f>'7月'!AA13</f>
        <v>29.18000030517578</v>
      </c>
      <c r="I15" s="68">
        <f>'8月'!AA13</f>
        <v>27.18000030517578</v>
      </c>
      <c r="J15" s="68">
        <f>'9月'!AA13</f>
        <v>20.959999084472656</v>
      </c>
      <c r="K15" s="68">
        <f>'10月'!AA13</f>
        <v>17.760000228881836</v>
      </c>
      <c r="L15" s="68">
        <f>'11月'!AA13</f>
        <v>19.559999465942383</v>
      </c>
      <c r="M15" s="69">
        <f>'12月'!AA13</f>
        <v>14.279999732971191</v>
      </c>
      <c r="N15" s="52"/>
    </row>
    <row r="16" spans="1:14" ht="16.5" customHeight="1">
      <c r="A16" s="70">
        <v>12</v>
      </c>
      <c r="B16" s="71">
        <f>'1月'!AA14</f>
        <v>5.193999767303467</v>
      </c>
      <c r="C16" s="72">
        <f>'2月'!AA14</f>
        <v>9.760000228881836</v>
      </c>
      <c r="D16" s="72">
        <f>'3月'!AA14</f>
        <v>7.289999961853027</v>
      </c>
      <c r="E16" s="72">
        <f>'4月'!AA14</f>
        <v>22.889999389648438</v>
      </c>
      <c r="F16" s="72">
        <f>'5月'!AA14</f>
        <v>19.8700008392334</v>
      </c>
      <c r="G16" s="72">
        <f>'6月'!AA14</f>
        <v>25.059999465942383</v>
      </c>
      <c r="H16" s="72">
        <f>'7月'!AA14</f>
        <v>23.350000381469727</v>
      </c>
      <c r="I16" s="72">
        <f>'8月'!AA14</f>
        <v>30.760000228881836</v>
      </c>
      <c r="J16" s="72">
        <f>'9月'!AA14</f>
        <v>23.399999618530273</v>
      </c>
      <c r="K16" s="72">
        <f>'10月'!AA14</f>
        <v>20.559999465942383</v>
      </c>
      <c r="L16" s="72">
        <f>'11月'!AA14</f>
        <v>18.059999465942383</v>
      </c>
      <c r="M16" s="73">
        <f>'12月'!AA14</f>
        <v>6.188000202178955</v>
      </c>
      <c r="N16" s="52"/>
    </row>
    <row r="17" spans="1:14" ht="16.5" customHeight="1">
      <c r="A17" s="70">
        <v>13</v>
      </c>
      <c r="B17" s="71">
        <f>'1月'!AA15</f>
        <v>6.816999912261963</v>
      </c>
      <c r="C17" s="72">
        <f>'2月'!AA15</f>
        <v>7.579999923706055</v>
      </c>
      <c r="D17" s="72">
        <f>'3月'!AA15</f>
        <v>10.850000381469727</v>
      </c>
      <c r="E17" s="72">
        <f>'4月'!AA15</f>
        <v>9.460000038146973</v>
      </c>
      <c r="F17" s="72">
        <f>'5月'!AA15</f>
        <v>23.649999618530273</v>
      </c>
      <c r="G17" s="72">
        <f>'6月'!AA15</f>
        <v>20.809999465942383</v>
      </c>
      <c r="H17" s="72">
        <f>'7月'!AA15</f>
        <v>30.239999771118164</v>
      </c>
      <c r="I17" s="72">
        <f>'8月'!AA15</f>
        <v>29.729999542236328</v>
      </c>
      <c r="J17" s="72">
        <f>'9月'!AA15</f>
        <v>27.479999542236328</v>
      </c>
      <c r="K17" s="72">
        <f>'10月'!AA15</f>
        <v>17.299999237060547</v>
      </c>
      <c r="L17" s="72">
        <f>'11月'!AA15</f>
        <v>14.619999885559082</v>
      </c>
      <c r="M17" s="73">
        <f>'12月'!AA15</f>
        <v>13.119999885559082</v>
      </c>
      <c r="N17" s="52"/>
    </row>
    <row r="18" spans="1:14" ht="16.5" customHeight="1">
      <c r="A18" s="70">
        <v>14</v>
      </c>
      <c r="B18" s="71">
        <f>'1月'!AA16</f>
        <v>1.7549999952316284</v>
      </c>
      <c r="C18" s="72">
        <f>'2月'!AA16</f>
        <v>9.489999771118164</v>
      </c>
      <c r="D18" s="72">
        <f>'3月'!AA16</f>
        <v>12.770000457763672</v>
      </c>
      <c r="E18" s="72">
        <f>'4月'!AA16</f>
        <v>18.469999313354492</v>
      </c>
      <c r="F18" s="72">
        <f>'5月'!AA16</f>
        <v>24.920000076293945</v>
      </c>
      <c r="G18" s="72">
        <f>'6月'!AA16</f>
        <v>22.56999969482422</v>
      </c>
      <c r="H18" s="72">
        <f>'7月'!AA16</f>
        <v>25.6200008392334</v>
      </c>
      <c r="I18" s="72">
        <f>'8月'!AA16</f>
        <v>29.8799991607666</v>
      </c>
      <c r="J18" s="72">
        <f>'9月'!AA16</f>
        <v>31.59000015258789</v>
      </c>
      <c r="K18" s="72">
        <f>'10月'!AA16</f>
        <v>15.880000114440918</v>
      </c>
      <c r="L18" s="72">
        <f>'11月'!AA16</f>
        <v>10.729999542236328</v>
      </c>
      <c r="M18" s="73">
        <f>'12月'!AA16</f>
        <v>9.210000038146973</v>
      </c>
      <c r="N18" s="52"/>
    </row>
    <row r="19" spans="1:14" ht="16.5" customHeight="1">
      <c r="A19" s="70">
        <v>15</v>
      </c>
      <c r="B19" s="71">
        <f>'1月'!AA17</f>
        <v>3.7639999389648438</v>
      </c>
      <c r="C19" s="72">
        <f>'2月'!AA17</f>
        <v>8.979999542236328</v>
      </c>
      <c r="D19" s="72">
        <f>'3月'!AA17</f>
        <v>11.630000114440918</v>
      </c>
      <c r="E19" s="72">
        <f>'4月'!AA17</f>
        <v>17.899999618530273</v>
      </c>
      <c r="F19" s="72">
        <f>'5月'!AA17</f>
        <v>21.079999923706055</v>
      </c>
      <c r="G19" s="72">
        <f>'6月'!AA17</f>
        <v>30.469999313354492</v>
      </c>
      <c r="H19" s="72">
        <f>'7月'!AA17</f>
        <v>27.030000686645508</v>
      </c>
      <c r="I19" s="72">
        <f>'8月'!AA17</f>
        <v>21.6299991607666</v>
      </c>
      <c r="J19" s="72">
        <f>'9月'!AA17</f>
        <v>21.799999237060547</v>
      </c>
      <c r="K19" s="72">
        <f>'10月'!AA17</f>
        <v>19.200000762939453</v>
      </c>
      <c r="L19" s="72">
        <f>'11月'!AA17</f>
        <v>12.140000343322754</v>
      </c>
      <c r="M19" s="73">
        <f>'12月'!AA17</f>
        <v>11.649999618530273</v>
      </c>
      <c r="N19" s="52"/>
    </row>
    <row r="20" spans="1:14" ht="16.5" customHeight="1">
      <c r="A20" s="70">
        <v>16</v>
      </c>
      <c r="B20" s="71">
        <f>'1月'!AA18</f>
        <v>3.23799991607666</v>
      </c>
      <c r="C20" s="72">
        <f>'2月'!AA18</f>
        <v>9.40999984741211</v>
      </c>
      <c r="D20" s="72">
        <f>'3月'!AA18</f>
        <v>13.510000228881836</v>
      </c>
      <c r="E20" s="72">
        <f>'4月'!AA18</f>
        <v>20.559999465942383</v>
      </c>
      <c r="F20" s="72">
        <f>'5月'!AA18</f>
        <v>18.290000915527344</v>
      </c>
      <c r="G20" s="72">
        <f>'6月'!AA18</f>
        <v>19.25</v>
      </c>
      <c r="H20" s="72">
        <f>'7月'!AA18</f>
        <v>30.8700008392334</v>
      </c>
      <c r="I20" s="72">
        <f>'8月'!AA18</f>
        <v>28.559999465942383</v>
      </c>
      <c r="J20" s="72">
        <f>'9月'!AA18</f>
        <v>21.6200008392334</v>
      </c>
      <c r="K20" s="72">
        <f>'10月'!AA18</f>
        <v>15.180000305175781</v>
      </c>
      <c r="L20" s="72">
        <f>'11月'!AA18</f>
        <v>13.300000190734863</v>
      </c>
      <c r="M20" s="73">
        <f>'12月'!AA18</f>
        <v>15.520000457763672</v>
      </c>
      <c r="N20" s="52"/>
    </row>
    <row r="21" spans="1:14" ht="16.5" customHeight="1">
      <c r="A21" s="70">
        <v>17</v>
      </c>
      <c r="B21" s="71">
        <f>'1月'!AA19</f>
        <v>2.3980000019073486</v>
      </c>
      <c r="C21" s="72">
        <f>'2月'!AA19</f>
        <v>9.539999961853027</v>
      </c>
      <c r="D21" s="72">
        <f>'3月'!AA19</f>
        <v>21.31999969482422</v>
      </c>
      <c r="E21" s="72">
        <f>'4月'!AA19</f>
        <v>25.90999984741211</v>
      </c>
      <c r="F21" s="72">
        <f>'5月'!AA19</f>
        <v>21.149999618530273</v>
      </c>
      <c r="G21" s="72">
        <f>'6月'!AA19</f>
        <v>23.399999618530273</v>
      </c>
      <c r="H21" s="72">
        <f>'7月'!AA19</f>
        <v>30.479999542236328</v>
      </c>
      <c r="I21" s="72">
        <f>'8月'!AA19</f>
        <v>24.690000534057617</v>
      </c>
      <c r="J21" s="72">
        <f>'9月'!AA19</f>
        <v>26.149999618530273</v>
      </c>
      <c r="K21" s="72">
        <f>'10月'!AA19</f>
        <v>16.420000076293945</v>
      </c>
      <c r="L21" s="72">
        <f>'11月'!AA19</f>
        <v>15.180000305175781</v>
      </c>
      <c r="M21" s="73">
        <f>'12月'!AA19</f>
        <v>9.880000114440918</v>
      </c>
      <c r="N21" s="52"/>
    </row>
    <row r="22" spans="1:14" ht="16.5" customHeight="1">
      <c r="A22" s="70">
        <v>18</v>
      </c>
      <c r="B22" s="71">
        <f>'1月'!AA20</f>
        <v>6.607999801635742</v>
      </c>
      <c r="C22" s="72">
        <f>'2月'!AA20</f>
        <v>9.029999732971191</v>
      </c>
      <c r="D22" s="72">
        <f>'3月'!AA20</f>
        <v>14.539999961853027</v>
      </c>
      <c r="E22" s="72">
        <f>'4月'!AA20</f>
        <v>20.100000381469727</v>
      </c>
      <c r="F22" s="72">
        <f>'5月'!AA20</f>
        <v>21.549999237060547</v>
      </c>
      <c r="G22" s="72">
        <f>'6月'!AA20</f>
        <v>28.190000534057617</v>
      </c>
      <c r="H22" s="72">
        <f>'7月'!AA20</f>
        <v>31.40999984741211</v>
      </c>
      <c r="I22" s="72">
        <f>'8月'!AA20</f>
        <v>33.66999816894531</v>
      </c>
      <c r="J22" s="72">
        <f>'9月'!AA20</f>
        <v>28.190000534057617</v>
      </c>
      <c r="K22" s="72">
        <f>'10月'!AA20</f>
        <v>17.850000381469727</v>
      </c>
      <c r="L22" s="72">
        <f>'11月'!AA20</f>
        <v>13.579999923706055</v>
      </c>
      <c r="M22" s="73">
        <f>'12月'!AA20</f>
        <v>9.819999694824219</v>
      </c>
      <c r="N22" s="52"/>
    </row>
    <row r="23" spans="1:14" ht="16.5" customHeight="1">
      <c r="A23" s="70">
        <v>19</v>
      </c>
      <c r="B23" s="71">
        <f>'1月'!AA21</f>
        <v>5.828999996185303</v>
      </c>
      <c r="C23" s="72">
        <f>'2月'!AA21</f>
        <v>10.380000114440918</v>
      </c>
      <c r="D23" s="72">
        <f>'3月'!AA21</f>
        <v>8.430000305175781</v>
      </c>
      <c r="E23" s="72">
        <f>'4月'!AA21</f>
        <v>17.8799991607666</v>
      </c>
      <c r="F23" s="72">
        <f>'5月'!AA21</f>
        <v>20.709999084472656</v>
      </c>
      <c r="G23" s="72">
        <f>'6月'!AA21</f>
        <v>28.6200008392334</v>
      </c>
      <c r="H23" s="72">
        <f>'7月'!AA21</f>
        <v>30.829999923706055</v>
      </c>
      <c r="I23" s="72">
        <f>'8月'!AA21</f>
        <v>33.560001373291016</v>
      </c>
      <c r="J23" s="72">
        <f>'9月'!AA21</f>
        <v>29.360000610351562</v>
      </c>
      <c r="K23" s="72">
        <f>'10月'!AA21</f>
        <v>17.90999984741211</v>
      </c>
      <c r="L23" s="72">
        <f>'11月'!AA21</f>
        <v>12.9399995803833</v>
      </c>
      <c r="M23" s="73">
        <f>'12月'!AA21</f>
        <v>10.319999694824219</v>
      </c>
      <c r="N23" s="52"/>
    </row>
    <row r="24" spans="1:14" ht="16.5" customHeight="1">
      <c r="A24" s="74">
        <v>20</v>
      </c>
      <c r="B24" s="75">
        <f>'1月'!AA22</f>
        <v>8.210000038146973</v>
      </c>
      <c r="C24" s="76">
        <f>'2月'!AA22</f>
        <v>7.25</v>
      </c>
      <c r="D24" s="76">
        <f>'3月'!AA22</f>
        <v>4.014999866485596</v>
      </c>
      <c r="E24" s="76">
        <f>'4月'!AA22</f>
        <v>26.200000762939453</v>
      </c>
      <c r="F24" s="76">
        <f>'5月'!AA22</f>
        <v>13.569999694824219</v>
      </c>
      <c r="G24" s="76">
        <f>'6月'!AA22</f>
        <v>28.239999771118164</v>
      </c>
      <c r="H24" s="76">
        <f>'7月'!AA22</f>
        <v>34.150001525878906</v>
      </c>
      <c r="I24" s="76">
        <f>'8月'!AA22</f>
        <v>33.849998474121094</v>
      </c>
      <c r="J24" s="76">
        <f>'9月'!AA22</f>
        <v>27.540000915527344</v>
      </c>
      <c r="K24" s="76">
        <f>'10月'!AA22</f>
        <v>16.1200008392334</v>
      </c>
      <c r="L24" s="76">
        <f>'11月'!AA22</f>
        <v>16.209999084472656</v>
      </c>
      <c r="M24" s="77">
        <f>'12月'!AA22</f>
        <v>11.850000381469727</v>
      </c>
      <c r="N24" s="52"/>
    </row>
    <row r="25" spans="1:14" ht="16.5" customHeight="1">
      <c r="A25" s="66">
        <v>21</v>
      </c>
      <c r="B25" s="67">
        <f>'1月'!AA23</f>
        <v>8.649999618530273</v>
      </c>
      <c r="C25" s="68">
        <f>'2月'!AA23</f>
        <v>16.030000686645508</v>
      </c>
      <c r="D25" s="68">
        <f>'3月'!AA23</f>
        <v>9.279999732971191</v>
      </c>
      <c r="E25" s="68">
        <f>'4月'!AA23</f>
        <v>24.84000015258789</v>
      </c>
      <c r="F25" s="68">
        <f>'5月'!AA23</f>
        <v>23.760000228881836</v>
      </c>
      <c r="G25" s="68">
        <f>'6月'!AA23</f>
        <v>23.559999465942383</v>
      </c>
      <c r="H25" s="68">
        <f>'7月'!AA23</f>
        <v>30.6200008392334</v>
      </c>
      <c r="I25" s="68">
        <f>'8月'!AA23</f>
        <v>24.68000030517578</v>
      </c>
      <c r="J25" s="68">
        <f>'9月'!AA23</f>
        <v>31.459999084472656</v>
      </c>
      <c r="K25" s="68">
        <f>'10月'!AA23</f>
        <v>16.270000457763672</v>
      </c>
      <c r="L25" s="68">
        <f>'11月'!AA23</f>
        <v>15.5600004196167</v>
      </c>
      <c r="M25" s="69">
        <f>'12月'!AA23</f>
        <v>9.859999656677246</v>
      </c>
      <c r="N25" s="52"/>
    </row>
    <row r="26" spans="1:14" ht="16.5" customHeight="1">
      <c r="A26" s="70">
        <v>22</v>
      </c>
      <c r="B26" s="71">
        <f>'1月'!AA24</f>
        <v>6.6579999923706055</v>
      </c>
      <c r="C26" s="72">
        <f>'2月'!AA24</f>
        <v>19.43000030517578</v>
      </c>
      <c r="D26" s="72">
        <f>'3月'!AA24</f>
        <v>7.03000020980835</v>
      </c>
      <c r="E26" s="72">
        <f>'4月'!AA24</f>
        <v>27.739999771118164</v>
      </c>
      <c r="F26" s="72">
        <f>'5月'!AA24</f>
        <v>9.8100004196167</v>
      </c>
      <c r="G26" s="72">
        <f>'6月'!AA24</f>
        <v>29.229999542236328</v>
      </c>
      <c r="H26" s="72">
        <f>'7月'!AA24</f>
        <v>25.760000228881836</v>
      </c>
      <c r="I26" s="72">
        <f>'8月'!AA24</f>
        <v>23.639999389648438</v>
      </c>
      <c r="J26" s="72">
        <f>'9月'!AA24</f>
        <v>25.670000076293945</v>
      </c>
      <c r="K26" s="72">
        <f>'10月'!AA24</f>
        <v>19.65999984741211</v>
      </c>
      <c r="L26" s="72">
        <f>'11月'!AA24</f>
        <v>15.8100004196167</v>
      </c>
      <c r="M26" s="73">
        <f>'12月'!AA24</f>
        <v>8.489999771118164</v>
      </c>
      <c r="N26" s="52"/>
    </row>
    <row r="27" spans="1:14" ht="16.5" customHeight="1">
      <c r="A27" s="70">
        <v>23</v>
      </c>
      <c r="B27" s="71">
        <f>'1月'!AA25</f>
        <v>5.5</v>
      </c>
      <c r="C27" s="72">
        <f>'2月'!AA25</f>
        <v>14.609999656677246</v>
      </c>
      <c r="D27" s="72">
        <f>'3月'!AA25</f>
        <v>5.248000144958496</v>
      </c>
      <c r="E27" s="72">
        <f>'4月'!AA25</f>
        <v>15.729999542236328</v>
      </c>
      <c r="F27" s="72">
        <f>'5月'!AA25</f>
        <v>11.710000038146973</v>
      </c>
      <c r="G27" s="72">
        <f>'6月'!AA25</f>
        <v>28.5</v>
      </c>
      <c r="H27" s="72">
        <f>'7月'!AA25</f>
        <v>27.420000076293945</v>
      </c>
      <c r="I27" s="72">
        <f>'8月'!AA25</f>
        <v>20.049999237060547</v>
      </c>
      <c r="J27" s="72">
        <f>'9月'!AA25</f>
        <v>23.790000915527344</v>
      </c>
      <c r="K27" s="72">
        <f>'10月'!AA25</f>
        <v>17.940000534057617</v>
      </c>
      <c r="L27" s="72">
        <f>'11月'!AA25</f>
        <v>15.739999771118164</v>
      </c>
      <c r="M27" s="73">
        <f>'12月'!AA25</f>
        <v>7.239999771118164</v>
      </c>
      <c r="N27" s="52"/>
    </row>
    <row r="28" spans="1:14" ht="16.5" customHeight="1">
      <c r="A28" s="70">
        <v>24</v>
      </c>
      <c r="B28" s="71">
        <f>'1月'!AA26</f>
        <v>5.132999897003174</v>
      </c>
      <c r="C28" s="72">
        <f>'2月'!AA26</f>
        <v>8.770000457763672</v>
      </c>
      <c r="D28" s="72">
        <f>'3月'!AA26</f>
        <v>8.420000076293945</v>
      </c>
      <c r="E28" s="72">
        <f>'4月'!AA26</f>
        <v>14.760000228881836</v>
      </c>
      <c r="F28" s="72">
        <f>'5月'!AA26</f>
        <v>18.979999542236328</v>
      </c>
      <c r="G28" s="72">
        <f>'6月'!AA26</f>
        <v>30.889999389648438</v>
      </c>
      <c r="H28" s="72">
        <f>'7月'!AA26</f>
        <v>29.84000015258789</v>
      </c>
      <c r="I28" s="72">
        <f>'8月'!AA26</f>
        <v>27.260000228881836</v>
      </c>
      <c r="J28" s="72">
        <f>'9月'!AA26</f>
        <v>21.530000686645508</v>
      </c>
      <c r="K28" s="72">
        <f>'10月'!AA26</f>
        <v>15.239999771118164</v>
      </c>
      <c r="L28" s="72">
        <f>'11月'!AA26</f>
        <v>17.6299991607666</v>
      </c>
      <c r="M28" s="73">
        <f>'12月'!AA26</f>
        <v>7.860000133514404</v>
      </c>
      <c r="N28" s="52"/>
    </row>
    <row r="29" spans="1:14" ht="16.5" customHeight="1">
      <c r="A29" s="70">
        <v>25</v>
      </c>
      <c r="B29" s="71">
        <f>'1月'!AA27</f>
        <v>5.986000061035156</v>
      </c>
      <c r="C29" s="72">
        <f>'2月'!AA27</f>
        <v>12.84000015258789</v>
      </c>
      <c r="D29" s="72">
        <f>'3月'!AA27</f>
        <v>10.470000267028809</v>
      </c>
      <c r="E29" s="72">
        <f>'4月'!AA27</f>
        <v>17</v>
      </c>
      <c r="F29" s="72">
        <f>'5月'!AA27</f>
        <v>20.559999465942383</v>
      </c>
      <c r="G29" s="72">
        <f>'6月'!AA27</f>
        <v>22.6299991607666</v>
      </c>
      <c r="H29" s="72">
        <f>'7月'!AA27</f>
        <v>32.220001220703125</v>
      </c>
      <c r="I29" s="72">
        <f>'8月'!AA27</f>
        <v>24.65999984741211</v>
      </c>
      <c r="J29" s="72">
        <f>'9月'!AA27</f>
        <v>22.700000762939453</v>
      </c>
      <c r="K29" s="72">
        <f>'10月'!AA27</f>
        <v>18.729999542236328</v>
      </c>
      <c r="L29" s="72">
        <f>'11月'!AA27</f>
        <v>15.210000038146973</v>
      </c>
      <c r="M29" s="73">
        <f>'12月'!AA27</f>
        <v>9.029999732971191</v>
      </c>
      <c r="N29" s="52"/>
    </row>
    <row r="30" spans="1:14" ht="16.5" customHeight="1">
      <c r="A30" s="70">
        <v>26</v>
      </c>
      <c r="B30" s="71">
        <f>'1月'!AA28</f>
        <v>6.817999839782715</v>
      </c>
      <c r="C30" s="72">
        <f>'2月'!AA28</f>
        <v>17.110000610351562</v>
      </c>
      <c r="D30" s="72">
        <f>'3月'!AA28</f>
        <v>12.40999984741211</v>
      </c>
      <c r="E30" s="72">
        <f>'4月'!AA28</f>
        <v>17.09000015258789</v>
      </c>
      <c r="F30" s="72">
        <f>'5月'!AA28</f>
        <v>24.950000762939453</v>
      </c>
      <c r="G30" s="72">
        <f>'6月'!AA28</f>
        <v>25.6200008392334</v>
      </c>
      <c r="H30" s="72">
        <f>'7月'!AA28</f>
        <v>29.329999923706055</v>
      </c>
      <c r="I30" s="72">
        <f>'8月'!AA28</f>
        <v>25.440000534057617</v>
      </c>
      <c r="J30" s="72">
        <f>'9月'!AA28</f>
        <v>19.049999237060547</v>
      </c>
      <c r="K30" s="72">
        <f>'10月'!AA28</f>
        <v>13.5600004196167</v>
      </c>
      <c r="L30" s="72">
        <f>'11月'!AA28</f>
        <v>14.0600004196167</v>
      </c>
      <c r="M30" s="73">
        <f>'12月'!AA28</f>
        <v>6.906000137329102</v>
      </c>
      <c r="N30" s="52"/>
    </row>
    <row r="31" spans="1:14" ht="16.5" customHeight="1">
      <c r="A31" s="70">
        <v>27</v>
      </c>
      <c r="B31" s="71">
        <f>'1月'!AA29</f>
        <v>4.501999855041504</v>
      </c>
      <c r="C31" s="72">
        <f>'2月'!AA29</f>
        <v>8.350000381469727</v>
      </c>
      <c r="D31" s="72">
        <f>'3月'!AA29</f>
        <v>14.09000015258789</v>
      </c>
      <c r="E31" s="72">
        <f>'4月'!AA29</f>
        <v>19.049999237060547</v>
      </c>
      <c r="F31" s="72">
        <f>'5月'!AA29</f>
        <v>20.969999313354492</v>
      </c>
      <c r="G31" s="72">
        <f>'6月'!AA29</f>
        <v>23.8700008392334</v>
      </c>
      <c r="H31" s="72">
        <f>'7月'!AA29</f>
        <v>29.540000915527344</v>
      </c>
      <c r="I31" s="72">
        <f>'8月'!AA29</f>
        <v>21.760000228881836</v>
      </c>
      <c r="J31" s="72">
        <f>'9月'!AA29</f>
        <v>18</v>
      </c>
      <c r="K31" s="72">
        <f>'10月'!AA29</f>
        <v>12.600000381469727</v>
      </c>
      <c r="L31" s="72">
        <f>'11月'!AA29</f>
        <v>16.3700008392334</v>
      </c>
      <c r="M31" s="73">
        <f>'12月'!AA29</f>
        <v>8.34000015258789</v>
      </c>
      <c r="N31" s="52"/>
    </row>
    <row r="32" spans="1:14" ht="16.5" customHeight="1">
      <c r="A32" s="70">
        <v>28</v>
      </c>
      <c r="B32" s="71">
        <f>'1月'!AA30</f>
        <v>6.301000118255615</v>
      </c>
      <c r="C32" s="72">
        <f>'2月'!AA30</f>
        <v>10.869999885559082</v>
      </c>
      <c r="D32" s="72">
        <f>'3月'!AA30</f>
        <v>14.899999618530273</v>
      </c>
      <c r="E32" s="72">
        <f>'4月'!AA30</f>
        <v>15.479999542236328</v>
      </c>
      <c r="F32" s="72">
        <f>'5月'!AA30</f>
        <v>21.799999237060547</v>
      </c>
      <c r="G32" s="72">
        <f>'6月'!AA30</f>
        <v>24.290000915527344</v>
      </c>
      <c r="H32" s="72">
        <f>'7月'!AA30</f>
        <v>27.780000686645508</v>
      </c>
      <c r="I32" s="72">
        <f>'8月'!AA30</f>
        <v>21.290000915527344</v>
      </c>
      <c r="J32" s="72">
        <f>'9月'!AA30</f>
        <v>21.610000610351562</v>
      </c>
      <c r="K32" s="72">
        <f>'10月'!AA30</f>
        <v>12.930000305175781</v>
      </c>
      <c r="L32" s="72">
        <f>'11月'!AA30</f>
        <v>13.670000076293945</v>
      </c>
      <c r="M32" s="73">
        <f>'12月'!AA30</f>
        <v>6.685999870300293</v>
      </c>
      <c r="N32" s="52"/>
    </row>
    <row r="33" spans="1:14" ht="16.5" customHeight="1">
      <c r="A33" s="70">
        <v>29</v>
      </c>
      <c r="B33" s="71">
        <f>'1月'!AA31</f>
        <v>9</v>
      </c>
      <c r="C33" s="72">
        <f>'2月'!AA31</f>
        <v>13.050000190734863</v>
      </c>
      <c r="D33" s="72">
        <f>'3月'!AA31</f>
        <v>20.100000381469727</v>
      </c>
      <c r="E33" s="72">
        <f>'4月'!AA31</f>
        <v>20</v>
      </c>
      <c r="F33" s="72">
        <f>'5月'!AA31</f>
        <v>28.270000457763672</v>
      </c>
      <c r="G33" s="72">
        <f>'6月'!AA31</f>
        <v>29.489999771118164</v>
      </c>
      <c r="H33" s="72">
        <f>'7月'!AA31</f>
        <v>24.290000915527344</v>
      </c>
      <c r="I33" s="72">
        <f>'8月'!AA31</f>
        <v>19.56999969482422</v>
      </c>
      <c r="J33" s="72">
        <f>'9月'!AA31</f>
        <v>19.75</v>
      </c>
      <c r="K33" s="72">
        <f>'10月'!AA31</f>
        <v>14.899999618530273</v>
      </c>
      <c r="L33" s="72">
        <f>'11月'!AA31</f>
        <v>11.970000267028809</v>
      </c>
      <c r="M33" s="73">
        <f>'12月'!AA31</f>
        <v>2.174999952316284</v>
      </c>
      <c r="N33" s="52"/>
    </row>
    <row r="34" spans="1:14" ht="16.5" customHeight="1">
      <c r="A34" s="70">
        <v>30</v>
      </c>
      <c r="B34" s="71">
        <f>'1月'!AA32</f>
        <v>7.699999809265137</v>
      </c>
      <c r="C34" s="72"/>
      <c r="D34" s="72">
        <f>'3月'!AA32</f>
        <v>18.010000228881836</v>
      </c>
      <c r="E34" s="72">
        <f>'4月'!AA32</f>
        <v>25.389999389648438</v>
      </c>
      <c r="F34" s="72">
        <f>'5月'!AA32</f>
        <v>28.40999984741211</v>
      </c>
      <c r="G34" s="72">
        <f>'6月'!AA32</f>
        <v>29.309999465942383</v>
      </c>
      <c r="H34" s="72">
        <f>'7月'!AA32</f>
        <v>25.25</v>
      </c>
      <c r="I34" s="72">
        <f>'8月'!AA32</f>
        <v>27.670000076293945</v>
      </c>
      <c r="J34" s="72">
        <f>'9月'!AA32</f>
        <v>27.350000381469727</v>
      </c>
      <c r="K34" s="72">
        <f>'10月'!AA32</f>
        <v>15.239999771118164</v>
      </c>
      <c r="L34" s="72">
        <f>'11月'!AA32</f>
        <v>7.340000152587891</v>
      </c>
      <c r="M34" s="73">
        <f>'12月'!AA32</f>
        <v>3.309000015258789</v>
      </c>
      <c r="N34" s="52"/>
    </row>
    <row r="35" spans="1:14" ht="16.5" customHeight="1">
      <c r="A35" s="78">
        <v>31</v>
      </c>
      <c r="B35" s="79">
        <f>'1月'!AA33</f>
        <v>7.679999828338623</v>
      </c>
      <c r="C35" s="80"/>
      <c r="D35" s="80">
        <f>'3月'!AA33</f>
        <v>18.3799991607666</v>
      </c>
      <c r="E35" s="80"/>
      <c r="F35" s="80">
        <f>'5月'!AA33</f>
        <v>29.799999237060547</v>
      </c>
      <c r="G35" s="80"/>
      <c r="H35" s="80">
        <f>'7月'!AA33</f>
        <v>27.1200008392334</v>
      </c>
      <c r="I35" s="80">
        <f>'8月'!AA33</f>
        <v>31.079999923706055</v>
      </c>
      <c r="J35" s="80"/>
      <c r="K35" s="80">
        <f>'10月'!AA33</f>
        <v>18.610000610351562</v>
      </c>
      <c r="L35" s="80"/>
      <c r="M35" s="81">
        <f>'12月'!AA33</f>
        <v>2.2920000553131104</v>
      </c>
      <c r="N35" s="82"/>
    </row>
    <row r="36" spans="1:14" ht="16.5" customHeight="1">
      <c r="A36" s="232" t="s">
        <v>66</v>
      </c>
      <c r="B36" s="182">
        <f>AVERAGE(B5:B35)</f>
        <v>6.363677382469177</v>
      </c>
      <c r="C36" s="183">
        <f aca="true" t="shared" si="0" ref="C36:M36">AVERAGE(C5:C35)</f>
        <v>9.380965578144995</v>
      </c>
      <c r="D36" s="183">
        <f t="shared" si="0"/>
        <v>11.162193559831188</v>
      </c>
      <c r="E36" s="183">
        <f t="shared" si="0"/>
        <v>18.083899879455565</v>
      </c>
      <c r="F36" s="183">
        <f t="shared" si="0"/>
        <v>20.002257993144372</v>
      </c>
      <c r="G36" s="183">
        <f t="shared" si="0"/>
        <v>24.6383331934611</v>
      </c>
      <c r="H36" s="183">
        <f t="shared" si="0"/>
        <v>28.350322846443422</v>
      </c>
      <c r="I36" s="183">
        <f t="shared" si="0"/>
        <v>27.726774031116115</v>
      </c>
      <c r="J36" s="183">
        <f t="shared" si="0"/>
        <v>25.00966676076253</v>
      </c>
      <c r="K36" s="183">
        <f t="shared" si="0"/>
        <v>17.55193550355973</v>
      </c>
      <c r="L36" s="183">
        <f t="shared" si="0"/>
        <v>15.725666650136311</v>
      </c>
      <c r="M36" s="184">
        <f t="shared" si="0"/>
        <v>10.129225777041528</v>
      </c>
      <c r="N36" s="82"/>
    </row>
    <row r="37" spans="1:14" ht="16.5" customHeight="1">
      <c r="A37" s="233" t="s">
        <v>404</v>
      </c>
      <c r="B37" s="229">
        <f>MAX(B5:B35)</f>
        <v>12.020000457763672</v>
      </c>
      <c r="C37" s="230">
        <f aca="true" t="shared" si="1" ref="C37:M37">MAX(C5:C35)</f>
        <v>19.43000030517578</v>
      </c>
      <c r="D37" s="230">
        <f t="shared" si="1"/>
        <v>21.31999969482422</v>
      </c>
      <c r="E37" s="230">
        <f t="shared" si="1"/>
        <v>27.739999771118164</v>
      </c>
      <c r="F37" s="230">
        <f t="shared" si="1"/>
        <v>29.799999237060547</v>
      </c>
      <c r="G37" s="230">
        <f t="shared" si="1"/>
        <v>30.889999389648438</v>
      </c>
      <c r="H37" s="230">
        <f t="shared" si="1"/>
        <v>34.150001525878906</v>
      </c>
      <c r="I37" s="230">
        <f t="shared" si="1"/>
        <v>33.849998474121094</v>
      </c>
      <c r="J37" s="230">
        <f t="shared" si="1"/>
        <v>31.84000015258789</v>
      </c>
      <c r="K37" s="230">
        <f t="shared" si="1"/>
        <v>26.049999237060547</v>
      </c>
      <c r="L37" s="230">
        <f t="shared" si="1"/>
        <v>19.579999923706055</v>
      </c>
      <c r="M37" s="231">
        <f t="shared" si="1"/>
        <v>21.350000381469727</v>
      </c>
      <c r="N37" s="82"/>
    </row>
    <row r="38" spans="1:14" ht="16.5" customHeight="1">
      <c r="A38" s="234" t="s">
        <v>400</v>
      </c>
      <c r="B38" s="83">
        <f>AVERAGE(B5:B14)</f>
        <v>7.352700042724609</v>
      </c>
      <c r="C38" s="84">
        <f aca="true" t="shared" si="2" ref="C38:M38">AVERAGE(C5:C14)</f>
        <v>6.302400016784668</v>
      </c>
      <c r="D38" s="84">
        <f t="shared" si="2"/>
        <v>8.21749997138977</v>
      </c>
      <c r="E38" s="84">
        <f t="shared" si="2"/>
        <v>14.847700023651123</v>
      </c>
      <c r="F38" s="84">
        <f t="shared" si="2"/>
        <v>16.836000061035158</v>
      </c>
      <c r="G38" s="84">
        <f t="shared" si="2"/>
        <v>22.5689998626709</v>
      </c>
      <c r="H38" s="84">
        <f t="shared" si="2"/>
        <v>27.652999877929688</v>
      </c>
      <c r="I38" s="84">
        <f t="shared" si="2"/>
        <v>29.891999816894533</v>
      </c>
      <c r="J38" s="84">
        <f t="shared" si="2"/>
        <v>26.129000091552733</v>
      </c>
      <c r="K38" s="84">
        <f t="shared" si="2"/>
        <v>19.424999809265138</v>
      </c>
      <c r="L38" s="84">
        <f t="shared" si="2"/>
        <v>18.209000015258788</v>
      </c>
      <c r="M38" s="85">
        <f t="shared" si="2"/>
        <v>12.998000001907348</v>
      </c>
      <c r="N38" s="82"/>
    </row>
    <row r="39" spans="1:14" ht="16.5" customHeight="1">
      <c r="A39" s="235" t="s">
        <v>401</v>
      </c>
      <c r="B39" s="86">
        <f>AVERAGE(B15:B24)</f>
        <v>4.98189994096756</v>
      </c>
      <c r="C39" s="87">
        <f aca="true" t="shared" si="3" ref="C39:M39">AVERAGE(C15:C24)</f>
        <v>8.796399927139282</v>
      </c>
      <c r="D39" s="87">
        <f t="shared" si="3"/>
        <v>12.551500082015991</v>
      </c>
      <c r="E39" s="87">
        <f t="shared" si="3"/>
        <v>19.695999813079833</v>
      </c>
      <c r="F39" s="87">
        <f t="shared" si="3"/>
        <v>21.2689998626709</v>
      </c>
      <c r="G39" s="87">
        <f t="shared" si="3"/>
        <v>24.606999778747557</v>
      </c>
      <c r="H39" s="87">
        <f t="shared" si="3"/>
        <v>29.316000366210936</v>
      </c>
      <c r="I39" s="87">
        <f t="shared" si="3"/>
        <v>29.350999641418458</v>
      </c>
      <c r="J39" s="87">
        <f t="shared" si="3"/>
        <v>25.80900001525879</v>
      </c>
      <c r="K39" s="87">
        <f t="shared" si="3"/>
        <v>17.41800012588501</v>
      </c>
      <c r="L39" s="87">
        <f t="shared" si="3"/>
        <v>14.63199977874756</v>
      </c>
      <c r="M39" s="88">
        <f t="shared" si="3"/>
        <v>11.183799982070923</v>
      </c>
      <c r="N39" s="52"/>
    </row>
    <row r="40" spans="1:14" ht="16.5" customHeight="1">
      <c r="A40" s="236" t="s">
        <v>402</v>
      </c>
      <c r="B40" s="89">
        <f>AVERAGE(B25:B35)</f>
        <v>6.720727183602073</v>
      </c>
      <c r="C40" s="90">
        <f aca="true" t="shared" si="4" ref="C40:M40">AVERAGE(C25:C35)</f>
        <v>13.451111369662815</v>
      </c>
      <c r="D40" s="90">
        <f t="shared" si="4"/>
        <v>12.576181801882656</v>
      </c>
      <c r="E40" s="90">
        <f t="shared" si="4"/>
        <v>19.707999801635744</v>
      </c>
      <c r="F40" s="90">
        <f t="shared" si="4"/>
        <v>21.729090777310457</v>
      </c>
      <c r="G40" s="90">
        <f t="shared" si="4"/>
        <v>26.738999938964845</v>
      </c>
      <c r="H40" s="90">
        <f t="shared" si="4"/>
        <v>28.10636416348544</v>
      </c>
      <c r="I40" s="90">
        <f t="shared" si="4"/>
        <v>24.281818216497246</v>
      </c>
      <c r="J40" s="90">
        <f t="shared" si="4"/>
        <v>23.091000175476076</v>
      </c>
      <c r="K40" s="90">
        <f t="shared" si="4"/>
        <v>15.97090920535001</v>
      </c>
      <c r="L40" s="90">
        <f t="shared" si="4"/>
        <v>14.336000156402587</v>
      </c>
      <c r="M40" s="91">
        <f t="shared" si="4"/>
        <v>6.562545386227694</v>
      </c>
      <c r="N40" s="52"/>
    </row>
    <row r="41" spans="1:14" ht="16.5" customHeight="1">
      <c r="A41" s="237" t="s">
        <v>405</v>
      </c>
      <c r="B41" s="92">
        <f>DCOUNT($A3:$M35,2,B45:B46)</f>
        <v>0</v>
      </c>
      <c r="C41" s="93">
        <f aca="true" t="shared" si="5" ref="C41:M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38" t="s">
        <v>406</v>
      </c>
      <c r="B42" s="95">
        <f>DCOUNT($A3:$M35,2,B48:B49)</f>
        <v>0</v>
      </c>
      <c r="C42" s="96">
        <f aca="true" t="shared" si="6" ref="C42:M42">DCOUNT($A3:$M35,2,C48:C49)</f>
        <v>0</v>
      </c>
      <c r="D42" s="96">
        <f t="shared" si="6"/>
        <v>0</v>
      </c>
      <c r="E42" s="96">
        <f t="shared" si="6"/>
        <v>4</v>
      </c>
      <c r="F42" s="96">
        <f t="shared" si="6"/>
        <v>4</v>
      </c>
      <c r="G42" s="96">
        <f t="shared" si="6"/>
        <v>14</v>
      </c>
      <c r="H42" s="96">
        <f t="shared" si="6"/>
        <v>27</v>
      </c>
      <c r="I42" s="96">
        <f t="shared" si="6"/>
        <v>22</v>
      </c>
      <c r="J42" s="96">
        <f t="shared" si="6"/>
        <v>15</v>
      </c>
      <c r="K42" s="96">
        <f t="shared" si="6"/>
        <v>1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36" t="s">
        <v>407</v>
      </c>
      <c r="B43" s="98">
        <f>DCOUNT($A3:$M35,2,B51:B52)</f>
        <v>0</v>
      </c>
      <c r="C43" s="99">
        <f aca="true" t="shared" si="7" ref="C43:M43">DCOUNT($A3:$M35,2,C51:C52)</f>
        <v>0</v>
      </c>
      <c r="D43" s="99">
        <f t="shared" si="7"/>
        <v>0</v>
      </c>
      <c r="E43" s="99">
        <f t="shared" si="7"/>
        <v>0</v>
      </c>
      <c r="F43" s="99">
        <f t="shared" si="7"/>
        <v>0</v>
      </c>
      <c r="G43" s="99">
        <f t="shared" si="7"/>
        <v>2</v>
      </c>
      <c r="H43" s="99">
        <f t="shared" si="7"/>
        <v>12</v>
      </c>
      <c r="I43" s="99">
        <f t="shared" si="7"/>
        <v>8</v>
      </c>
      <c r="J43" s="99">
        <f t="shared" si="7"/>
        <v>3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39"/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7"/>
      <c r="N44" s="52"/>
    </row>
    <row r="45" spans="1:13" ht="12">
      <c r="A45" s="101" t="s">
        <v>408</v>
      </c>
      <c r="B45" s="102" t="s">
        <v>387</v>
      </c>
      <c r="C45" s="102" t="s">
        <v>388</v>
      </c>
      <c r="D45" s="102" t="s">
        <v>389</v>
      </c>
      <c r="E45" s="102" t="s">
        <v>390</v>
      </c>
      <c r="F45" s="102" t="s">
        <v>391</v>
      </c>
      <c r="G45" s="102" t="s">
        <v>392</v>
      </c>
      <c r="H45" s="102" t="s">
        <v>393</v>
      </c>
      <c r="I45" s="102" t="s">
        <v>394</v>
      </c>
      <c r="J45" s="102" t="s">
        <v>395</v>
      </c>
      <c r="K45" s="102" t="s">
        <v>396</v>
      </c>
      <c r="L45" s="102" t="s">
        <v>397</v>
      </c>
      <c r="M45" s="102" t="s">
        <v>398</v>
      </c>
    </row>
    <row r="46" spans="2:13" ht="12">
      <c r="B46" s="251" t="s">
        <v>409</v>
      </c>
      <c r="C46" s="103" t="s">
        <v>409</v>
      </c>
      <c r="D46" s="103" t="s">
        <v>409</v>
      </c>
      <c r="E46" s="103" t="s">
        <v>409</v>
      </c>
      <c r="F46" s="103" t="s">
        <v>409</v>
      </c>
      <c r="G46" s="103" t="s">
        <v>409</v>
      </c>
      <c r="H46" s="103" t="s">
        <v>409</v>
      </c>
      <c r="I46" s="103" t="s">
        <v>409</v>
      </c>
      <c r="J46" s="103" t="s">
        <v>409</v>
      </c>
      <c r="K46" s="103" t="s">
        <v>409</v>
      </c>
      <c r="L46" s="103" t="s">
        <v>409</v>
      </c>
      <c r="M46" s="103" t="s">
        <v>409</v>
      </c>
    </row>
    <row r="48" spans="1:13" ht="12">
      <c r="A48" s="101" t="s">
        <v>410</v>
      </c>
      <c r="B48" s="102" t="s">
        <v>387</v>
      </c>
      <c r="C48" s="102" t="s">
        <v>388</v>
      </c>
      <c r="D48" s="102" t="s">
        <v>389</v>
      </c>
      <c r="E48" s="102" t="s">
        <v>390</v>
      </c>
      <c r="F48" s="102" t="s">
        <v>391</v>
      </c>
      <c r="G48" s="102" t="s">
        <v>392</v>
      </c>
      <c r="H48" s="102" t="s">
        <v>393</v>
      </c>
      <c r="I48" s="102" t="s">
        <v>394</v>
      </c>
      <c r="J48" s="102" t="s">
        <v>395</v>
      </c>
      <c r="K48" s="102" t="s">
        <v>396</v>
      </c>
      <c r="L48" s="102" t="s">
        <v>397</v>
      </c>
      <c r="M48" s="102" t="s">
        <v>398</v>
      </c>
    </row>
    <row r="49" spans="2:13" ht="12">
      <c r="B49" s="251" t="s">
        <v>411</v>
      </c>
      <c r="C49" s="103" t="s">
        <v>411</v>
      </c>
      <c r="D49" s="103" t="s">
        <v>411</v>
      </c>
      <c r="E49" s="103" t="s">
        <v>411</v>
      </c>
      <c r="F49" s="103" t="s">
        <v>411</v>
      </c>
      <c r="G49" s="103" t="s">
        <v>411</v>
      </c>
      <c r="H49" s="103" t="s">
        <v>411</v>
      </c>
      <c r="I49" s="103" t="s">
        <v>411</v>
      </c>
      <c r="J49" s="103" t="s">
        <v>411</v>
      </c>
      <c r="K49" s="103" t="s">
        <v>411</v>
      </c>
      <c r="L49" s="103" t="s">
        <v>411</v>
      </c>
      <c r="M49" s="103" t="s">
        <v>411</v>
      </c>
    </row>
    <row r="51" spans="1:13" ht="12">
      <c r="A51" s="101" t="s">
        <v>412</v>
      </c>
      <c r="B51" s="102" t="s">
        <v>387</v>
      </c>
      <c r="C51" s="102" t="s">
        <v>388</v>
      </c>
      <c r="D51" s="102" t="s">
        <v>389</v>
      </c>
      <c r="E51" s="102" t="s">
        <v>390</v>
      </c>
      <c r="F51" s="102" t="s">
        <v>391</v>
      </c>
      <c r="G51" s="102" t="s">
        <v>392</v>
      </c>
      <c r="H51" s="102" t="s">
        <v>393</v>
      </c>
      <c r="I51" s="102" t="s">
        <v>394</v>
      </c>
      <c r="J51" s="102" t="s">
        <v>395</v>
      </c>
      <c r="K51" s="102" t="s">
        <v>396</v>
      </c>
      <c r="L51" s="102" t="s">
        <v>397</v>
      </c>
      <c r="M51" s="102" t="s">
        <v>398</v>
      </c>
    </row>
    <row r="52" spans="2:13" ht="12">
      <c r="B52" s="251" t="s">
        <v>413</v>
      </c>
      <c r="C52" s="103" t="s">
        <v>413</v>
      </c>
      <c r="D52" s="103" t="s">
        <v>413</v>
      </c>
      <c r="E52" s="103" t="s">
        <v>413</v>
      </c>
      <c r="F52" s="103" t="s">
        <v>413</v>
      </c>
      <c r="G52" s="103" t="s">
        <v>413</v>
      </c>
      <c r="H52" s="103" t="s">
        <v>413</v>
      </c>
      <c r="I52" s="103" t="s">
        <v>413</v>
      </c>
      <c r="J52" s="103" t="s">
        <v>413</v>
      </c>
      <c r="K52" s="103" t="s">
        <v>413</v>
      </c>
      <c r="L52" s="103" t="s">
        <v>413</v>
      </c>
      <c r="M52" s="103" t="s">
        <v>413</v>
      </c>
    </row>
    <row r="56" ht="12">
      <c r="A56" s="101" t="s">
        <v>414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415</v>
      </c>
      <c r="B1" s="105"/>
      <c r="C1" s="105"/>
      <c r="D1" s="105"/>
      <c r="E1" s="105"/>
      <c r="F1" s="105"/>
      <c r="G1" s="106"/>
      <c r="H1" s="106"/>
      <c r="I1" s="171">
        <f>'1月'!Z1</f>
        <v>2004</v>
      </c>
      <c r="J1" s="170" t="s">
        <v>2</v>
      </c>
      <c r="K1" s="169" t="str">
        <f>("（平成"&amp;TEXT((I1-1988),"0")&amp;"年）")</f>
        <v>（平成16年）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387</v>
      </c>
      <c r="C3" s="115" t="s">
        <v>388</v>
      </c>
      <c r="D3" s="115" t="s">
        <v>389</v>
      </c>
      <c r="E3" s="115" t="s">
        <v>390</v>
      </c>
      <c r="F3" s="115" t="s">
        <v>391</v>
      </c>
      <c r="G3" s="115" t="s">
        <v>392</v>
      </c>
      <c r="H3" s="115" t="s">
        <v>393</v>
      </c>
      <c r="I3" s="115" t="s">
        <v>394</v>
      </c>
      <c r="J3" s="115" t="s">
        <v>395</v>
      </c>
      <c r="K3" s="115" t="s">
        <v>396</v>
      </c>
      <c r="L3" s="115" t="s">
        <v>397</v>
      </c>
      <c r="M3" s="116" t="s">
        <v>398</v>
      </c>
      <c r="N3" s="107"/>
    </row>
    <row r="4" spans="1:14" ht="18" customHeight="1">
      <c r="A4" s="117" t="s">
        <v>399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-1.1449999809265137</v>
      </c>
      <c r="C5" s="123">
        <f>'2月'!AD3</f>
        <v>-3.1610000133514404</v>
      </c>
      <c r="D5" s="123">
        <f>'3月'!AD3</f>
        <v>-2.927999973297119</v>
      </c>
      <c r="E5" s="123">
        <f>'4月'!AD3</f>
        <v>1.8480000495910645</v>
      </c>
      <c r="F5" s="123">
        <f>'5月'!AD3</f>
        <v>6.297999858856201</v>
      </c>
      <c r="G5" s="123">
        <f>'6月'!AD3</f>
        <v>9.699999809265137</v>
      </c>
      <c r="H5" s="123">
        <f>'7月'!AD3</f>
        <v>16.299999237060547</v>
      </c>
      <c r="I5" s="123">
        <f>'8月'!AD3</f>
        <v>21.40999984741211</v>
      </c>
      <c r="J5" s="123">
        <f>'9月'!AD3</f>
        <v>18.09000015258789</v>
      </c>
      <c r="K5" s="123">
        <f>'10月'!AD3</f>
        <v>12.579999923706055</v>
      </c>
      <c r="L5" s="123">
        <f>'11月'!AD3</f>
        <v>14.5600004196167</v>
      </c>
      <c r="M5" s="124">
        <f>'12月'!AD3</f>
        <v>0.9440000057220459</v>
      </c>
      <c r="N5" s="107"/>
    </row>
    <row r="6" spans="1:14" ht="18" customHeight="1">
      <c r="A6" s="125">
        <v>2</v>
      </c>
      <c r="B6" s="126">
        <f>'1月'!AD4</f>
        <v>1.8389999866485596</v>
      </c>
      <c r="C6" s="127">
        <f>'2月'!AD4</f>
        <v>-0.9559999704360962</v>
      </c>
      <c r="D6" s="127">
        <f>'3月'!AD4</f>
        <v>-3.4119999408721924</v>
      </c>
      <c r="E6" s="127">
        <f>'4月'!AD4</f>
        <v>3.318000078201294</v>
      </c>
      <c r="F6" s="127">
        <f>'5月'!AD4</f>
        <v>4.156000137329102</v>
      </c>
      <c r="G6" s="127">
        <f>'6月'!AD4</f>
        <v>9.9399995803833</v>
      </c>
      <c r="H6" s="127">
        <f>'7月'!AD4</f>
        <v>13.899999618530273</v>
      </c>
      <c r="I6" s="127">
        <f>'8月'!AD4</f>
        <v>21.030000686645508</v>
      </c>
      <c r="J6" s="127">
        <f>'9月'!AD4</f>
        <v>18.360000610351562</v>
      </c>
      <c r="K6" s="127">
        <f>'10月'!AD4</f>
        <v>13.460000038146973</v>
      </c>
      <c r="L6" s="127">
        <f>'11月'!AD4</f>
        <v>13.109999656677246</v>
      </c>
      <c r="M6" s="128">
        <f>'12月'!AD4</f>
        <v>1.1440000534057617</v>
      </c>
      <c r="N6" s="107"/>
    </row>
    <row r="7" spans="1:14" ht="18" customHeight="1">
      <c r="A7" s="125">
        <v>3</v>
      </c>
      <c r="B7" s="126">
        <f>'1月'!AD5</f>
        <v>1.0190000534057617</v>
      </c>
      <c r="C7" s="127">
        <f>'2月'!AD5</f>
        <v>0.15800000727176666</v>
      </c>
      <c r="D7" s="127">
        <f>'3月'!AD5</f>
        <v>-3.4649999141693115</v>
      </c>
      <c r="E7" s="127">
        <f>'4月'!AD5</f>
        <v>2.109999895095825</v>
      </c>
      <c r="F7" s="127">
        <f>'5月'!AD5</f>
        <v>6.015999794006348</v>
      </c>
      <c r="G7" s="127">
        <f>'6月'!AD5</f>
        <v>10.15999984741211</v>
      </c>
      <c r="H7" s="127">
        <f>'7月'!AD5</f>
        <v>12.600000381469727</v>
      </c>
      <c r="I7" s="127">
        <f>'8月'!AD5</f>
        <v>20.75</v>
      </c>
      <c r="J7" s="127">
        <f>'9月'!AD5</f>
        <v>17.34000015258789</v>
      </c>
      <c r="K7" s="127">
        <f>'10月'!AD5</f>
        <v>13.5600004196167</v>
      </c>
      <c r="L7" s="127">
        <f>'11月'!AD5</f>
        <v>11.050000190734863</v>
      </c>
      <c r="M7" s="128">
        <f>'12月'!AD5</f>
        <v>-0.25200000405311584</v>
      </c>
      <c r="N7" s="107"/>
    </row>
    <row r="8" spans="1:14" ht="18" customHeight="1">
      <c r="A8" s="125">
        <v>4</v>
      </c>
      <c r="B8" s="126">
        <f>'1月'!AD6</f>
        <v>-1.2489999532699585</v>
      </c>
      <c r="C8" s="127">
        <f>'2月'!AD6</f>
        <v>-2.888000011444092</v>
      </c>
      <c r="D8" s="127">
        <f>'3月'!AD6</f>
        <v>-3.569999933242798</v>
      </c>
      <c r="E8" s="127">
        <f>'4月'!AD6</f>
        <v>0.47200000286102295</v>
      </c>
      <c r="F8" s="127">
        <f>'5月'!AD6</f>
        <v>11.649999618530273</v>
      </c>
      <c r="G8" s="127">
        <f>'6月'!AD6</f>
        <v>10.350000381469727</v>
      </c>
      <c r="H8" s="127">
        <f>'7月'!AD6</f>
        <v>13.520000457763672</v>
      </c>
      <c r="I8" s="127">
        <f>'8月'!AD6</f>
        <v>21.219999313354492</v>
      </c>
      <c r="J8" s="127">
        <f>'9月'!AD6</f>
        <v>17.739999771118164</v>
      </c>
      <c r="K8" s="127">
        <f>'10月'!AD6</f>
        <v>13.9399995803833</v>
      </c>
      <c r="L8" s="127">
        <f>'11月'!AD6</f>
        <v>8</v>
      </c>
      <c r="M8" s="128">
        <f>'12月'!AD6</f>
        <v>4.400000095367432</v>
      </c>
      <c r="N8" s="107"/>
    </row>
    <row r="9" spans="1:14" ht="18" customHeight="1">
      <c r="A9" s="125">
        <v>5</v>
      </c>
      <c r="B9" s="126">
        <f>'1月'!AD7</f>
        <v>-2.0789999961853027</v>
      </c>
      <c r="C9" s="127">
        <f>'2月'!AD7</f>
        <v>-3.7070000171661377</v>
      </c>
      <c r="D9" s="127">
        <f>'3月'!AD7</f>
        <v>-5.436999797821045</v>
      </c>
      <c r="E9" s="127">
        <f>'4月'!AD7</f>
        <v>1.3339999914169312</v>
      </c>
      <c r="F9" s="127">
        <f>'5月'!AD7</f>
        <v>7.980000019073486</v>
      </c>
      <c r="G9" s="127">
        <f>'6月'!AD7</f>
        <v>13.109999656677246</v>
      </c>
      <c r="H9" s="127">
        <f>'7月'!AD7</f>
        <v>20.739999771118164</v>
      </c>
      <c r="I9" s="127">
        <f>'8月'!AD7</f>
        <v>23.010000228881836</v>
      </c>
      <c r="J9" s="127">
        <f>'9月'!AD7</f>
        <v>17.969999313354492</v>
      </c>
      <c r="K9" s="127">
        <f>'10月'!AD7</f>
        <v>14.0600004196167</v>
      </c>
      <c r="L9" s="127">
        <f>'11月'!AD7</f>
        <v>8</v>
      </c>
      <c r="M9" s="128">
        <f>'12月'!AD7</f>
        <v>5.311999797821045</v>
      </c>
      <c r="N9" s="107"/>
    </row>
    <row r="10" spans="1:14" ht="18" customHeight="1">
      <c r="A10" s="125">
        <v>6</v>
      </c>
      <c r="B10" s="126">
        <f>'1月'!AD8</f>
        <v>-3.2330000400543213</v>
      </c>
      <c r="C10" s="127">
        <f>'2月'!AD8</f>
        <v>-5.460000038146973</v>
      </c>
      <c r="D10" s="127">
        <f>'3月'!AD8</f>
        <v>-1.2289999723434448</v>
      </c>
      <c r="E10" s="127">
        <f>'4月'!AD8</f>
        <v>1.4279999732971191</v>
      </c>
      <c r="F10" s="127">
        <f>'5月'!AD8</f>
        <v>7.690000057220459</v>
      </c>
      <c r="G10" s="127">
        <f>'6月'!AD8</f>
        <v>16.329999923706055</v>
      </c>
      <c r="H10" s="127">
        <f>'7月'!AD8</f>
        <v>22.059999465942383</v>
      </c>
      <c r="I10" s="127">
        <f>'8月'!AD8</f>
        <v>23.030000686645508</v>
      </c>
      <c r="J10" s="127">
        <f>'9月'!AD8</f>
        <v>19.399999618530273</v>
      </c>
      <c r="K10" s="127">
        <f>'10月'!AD8</f>
        <v>10.65999984741211</v>
      </c>
      <c r="L10" s="127">
        <f>'11月'!AD8</f>
        <v>10.09000015258789</v>
      </c>
      <c r="M10" s="128">
        <f>'12月'!AD8</f>
        <v>0.9440000057220459</v>
      </c>
      <c r="N10" s="107"/>
    </row>
    <row r="11" spans="1:14" ht="18" customHeight="1">
      <c r="A11" s="125">
        <v>7</v>
      </c>
      <c r="B11" s="126">
        <f>'1月'!AD9</f>
        <v>-3.872999906539917</v>
      </c>
      <c r="C11" s="127">
        <f>'2月'!AD9</f>
        <v>-4.389999866485596</v>
      </c>
      <c r="D11" s="127">
        <f>'3月'!AD9</f>
        <v>-3.9170000553131104</v>
      </c>
      <c r="E11" s="127">
        <f>'4月'!AD9</f>
        <v>7.139999866485596</v>
      </c>
      <c r="F11" s="127">
        <f>'5月'!AD9</f>
        <v>8.9399995803833</v>
      </c>
      <c r="G11" s="127">
        <f>'6月'!AD9</f>
        <v>18.110000610351562</v>
      </c>
      <c r="H11" s="127">
        <f>'7月'!AD9</f>
        <v>20.8700008392334</v>
      </c>
      <c r="I11" s="127">
        <f>'8月'!AD9</f>
        <v>21.5</v>
      </c>
      <c r="J11" s="127">
        <f>'9月'!AD9</f>
        <v>22.639999389648438</v>
      </c>
      <c r="K11" s="127">
        <f>'10月'!AD9</f>
        <v>8.760000228881836</v>
      </c>
      <c r="L11" s="127">
        <f>'11月'!AD9</f>
        <v>9.699999809265137</v>
      </c>
      <c r="M11" s="128">
        <f>'12月'!AD9</f>
        <v>0.8080000281333923</v>
      </c>
      <c r="N11" s="107"/>
    </row>
    <row r="12" spans="1:14" ht="18" customHeight="1">
      <c r="A12" s="125">
        <v>8</v>
      </c>
      <c r="B12" s="126">
        <f>'1月'!AD10</f>
        <v>-4.303999900817871</v>
      </c>
      <c r="C12" s="127">
        <f>'2月'!AD10</f>
        <v>-5.052000045776367</v>
      </c>
      <c r="D12" s="127">
        <f>'3月'!AD10</f>
        <v>-4.3470001220703125</v>
      </c>
      <c r="E12" s="127">
        <f>'4月'!AD10</f>
        <v>2.109999895095825</v>
      </c>
      <c r="F12" s="127">
        <f>'5月'!AD10</f>
        <v>8.510000228881836</v>
      </c>
      <c r="G12" s="127">
        <f>'6月'!AD10</f>
        <v>12.770000457763672</v>
      </c>
      <c r="H12" s="127">
        <f>'7月'!AD10</f>
        <v>20.059999465942383</v>
      </c>
      <c r="I12" s="127">
        <f>'8月'!AD10</f>
        <v>21.489999771118164</v>
      </c>
      <c r="J12" s="127">
        <f>'9月'!AD10</f>
        <v>19.729999542236328</v>
      </c>
      <c r="K12" s="127">
        <f>'10月'!AD10</f>
        <v>10.0600004196167</v>
      </c>
      <c r="L12" s="127">
        <f>'11月'!AD10</f>
        <v>8.130000114440918</v>
      </c>
      <c r="M12" s="128">
        <f>'12月'!AD10</f>
        <v>3.4630000591278076</v>
      </c>
      <c r="N12" s="107"/>
    </row>
    <row r="13" spans="1:14" ht="18" customHeight="1">
      <c r="A13" s="125">
        <v>9</v>
      </c>
      <c r="B13" s="126">
        <f>'1月'!AD11</f>
        <v>-4.922999858856201</v>
      </c>
      <c r="C13" s="127">
        <f>'2月'!AD11</f>
        <v>-2.5840001106262207</v>
      </c>
      <c r="D13" s="127">
        <f>'3月'!AD11</f>
        <v>-2.0169999599456787</v>
      </c>
      <c r="E13" s="127">
        <f>'4月'!AD11</f>
        <v>2.2260000705718994</v>
      </c>
      <c r="F13" s="127">
        <f>'5月'!AD11</f>
        <v>12.600000381469727</v>
      </c>
      <c r="G13" s="127">
        <f>'6月'!AD11</f>
        <v>12.899999618530273</v>
      </c>
      <c r="H13" s="127">
        <f>'7月'!AD11</f>
        <v>21.1299991607666</v>
      </c>
      <c r="I13" s="127">
        <f>'8月'!AD11</f>
        <v>21.450000762939453</v>
      </c>
      <c r="J13" s="127">
        <f>'9月'!AD11</f>
        <v>17.709999084472656</v>
      </c>
      <c r="K13" s="127">
        <f>'10月'!AD11</f>
        <v>14.970000267028809</v>
      </c>
      <c r="L13" s="127">
        <f>'11月'!AD11</f>
        <v>7.809999942779541</v>
      </c>
      <c r="M13" s="128">
        <f>'12月'!AD11</f>
        <v>3.316999912261963</v>
      </c>
      <c r="N13" s="107"/>
    </row>
    <row r="14" spans="1:14" ht="18" customHeight="1">
      <c r="A14" s="129">
        <v>10</v>
      </c>
      <c r="B14" s="130">
        <f>'1月'!AD12</f>
        <v>-3.947999954223633</v>
      </c>
      <c r="C14" s="131">
        <f>'2月'!AD12</f>
        <v>-4.400000095367432</v>
      </c>
      <c r="D14" s="131">
        <f>'3月'!AD12</f>
        <v>0.05299999937415123</v>
      </c>
      <c r="E14" s="131">
        <f>'4月'!AD12</f>
        <v>5.640999794006348</v>
      </c>
      <c r="F14" s="131">
        <f>'5月'!AD12</f>
        <v>13.649999618530273</v>
      </c>
      <c r="G14" s="131">
        <f>'6月'!AD12</f>
        <v>14.829999923706055</v>
      </c>
      <c r="H14" s="131">
        <f>'7月'!AD12</f>
        <v>20.440000534057617</v>
      </c>
      <c r="I14" s="131">
        <f>'8月'!AD12</f>
        <v>20.709999084472656</v>
      </c>
      <c r="J14" s="131">
        <f>'9月'!AD12</f>
        <v>17.950000762939453</v>
      </c>
      <c r="K14" s="131">
        <f>'10月'!AD12</f>
        <v>14.850000381469727</v>
      </c>
      <c r="L14" s="131">
        <f>'11月'!AD12</f>
        <v>9.220000267028809</v>
      </c>
      <c r="M14" s="132">
        <f>'12月'!AD12</f>
        <v>6.744999885559082</v>
      </c>
      <c r="N14" s="107"/>
    </row>
    <row r="15" spans="1:14" ht="18" customHeight="1">
      <c r="A15" s="121">
        <v>11</v>
      </c>
      <c r="B15" s="122">
        <f>'1月'!AD13</f>
        <v>-4.020999908447266</v>
      </c>
      <c r="C15" s="123">
        <f>'2月'!AD13</f>
        <v>-4.315999984741211</v>
      </c>
      <c r="D15" s="123">
        <f>'3月'!AD13</f>
        <v>7</v>
      </c>
      <c r="E15" s="123">
        <f>'4月'!AD13</f>
        <v>8.300000190734863</v>
      </c>
      <c r="F15" s="123">
        <f>'5月'!AD13</f>
        <v>13.399999618530273</v>
      </c>
      <c r="G15" s="123">
        <f>'6月'!AD13</f>
        <v>13.680000305175781</v>
      </c>
      <c r="H15" s="123">
        <f>'7月'!AD13</f>
        <v>17.579999923706055</v>
      </c>
      <c r="I15" s="123">
        <f>'8月'!AD13</f>
        <v>18.059999465942383</v>
      </c>
      <c r="J15" s="123">
        <f>'9月'!AD13</f>
        <v>17</v>
      </c>
      <c r="K15" s="123">
        <f>'10月'!AD13</f>
        <v>14.850000381469727</v>
      </c>
      <c r="L15" s="123">
        <f>'11月'!AD13</f>
        <v>13.210000038146973</v>
      </c>
      <c r="M15" s="124">
        <f>'12月'!AD13</f>
        <v>3.6740000247955322</v>
      </c>
      <c r="N15" s="107"/>
    </row>
    <row r="16" spans="1:14" ht="18" customHeight="1">
      <c r="A16" s="125">
        <v>12</v>
      </c>
      <c r="B16" s="126">
        <f>'1月'!AD14</f>
        <v>-4.125999927520752</v>
      </c>
      <c r="C16" s="127">
        <f>'2月'!AD14</f>
        <v>-1.7120000123977661</v>
      </c>
      <c r="D16" s="127">
        <f>'3月'!AD14</f>
        <v>0.32600000500679016</v>
      </c>
      <c r="E16" s="127">
        <f>'4月'!AD14</f>
        <v>7.199999809265137</v>
      </c>
      <c r="F16" s="127">
        <f>'5月'!AD14</f>
        <v>12.579999923706055</v>
      </c>
      <c r="G16" s="127">
        <f>'6月'!AD14</f>
        <v>15.260000228881836</v>
      </c>
      <c r="H16" s="127">
        <f>'7月'!AD14</f>
        <v>16.84000015258789</v>
      </c>
      <c r="I16" s="127">
        <f>'8月'!AD14</f>
        <v>17.809999465942383</v>
      </c>
      <c r="J16" s="127">
        <f>'9月'!AD14</f>
        <v>14.699999809265137</v>
      </c>
      <c r="K16" s="127">
        <f>'10月'!AD14</f>
        <v>14.369999885559082</v>
      </c>
      <c r="L16" s="127">
        <f>'11月'!AD14</f>
        <v>11.65999984741211</v>
      </c>
      <c r="M16" s="128">
        <f>'12月'!AD14</f>
        <v>1.7740000486373901</v>
      </c>
      <c r="N16" s="107"/>
    </row>
    <row r="17" spans="1:14" ht="18" customHeight="1">
      <c r="A17" s="125">
        <v>13</v>
      </c>
      <c r="B17" s="126">
        <f>'1月'!AD15</f>
        <v>-0.4410000145435333</v>
      </c>
      <c r="C17" s="127">
        <f>'2月'!AD15</f>
        <v>-2.6679999828338623</v>
      </c>
      <c r="D17" s="127">
        <f>'3月'!AD15</f>
        <v>-1.1339999437332153</v>
      </c>
      <c r="E17" s="127">
        <f>'4月'!AD15</f>
        <v>4.955999851226807</v>
      </c>
      <c r="F17" s="127">
        <f>'5月'!AD15</f>
        <v>15.770000457763672</v>
      </c>
      <c r="G17" s="127">
        <f>'6月'!AD15</f>
        <v>11.989999771118164</v>
      </c>
      <c r="H17" s="127">
        <f>'7月'!AD15</f>
        <v>18.059999465942383</v>
      </c>
      <c r="I17" s="127">
        <f>'8月'!AD15</f>
        <v>20.25</v>
      </c>
      <c r="J17" s="127">
        <f>'9月'!AD15</f>
        <v>15.569999694824219</v>
      </c>
      <c r="K17" s="127">
        <f>'10月'!AD15</f>
        <v>12.800000190734863</v>
      </c>
      <c r="L17" s="127">
        <f>'11月'!AD15</f>
        <v>6.105999946594238</v>
      </c>
      <c r="M17" s="128">
        <f>'12月'!AD15</f>
        <v>1.090999960899353</v>
      </c>
      <c r="N17" s="107"/>
    </row>
    <row r="18" spans="1:14" ht="18" customHeight="1">
      <c r="A18" s="125">
        <v>14</v>
      </c>
      <c r="B18" s="126">
        <f>'1月'!AD16</f>
        <v>-4.796999931335449</v>
      </c>
      <c r="C18" s="127">
        <f>'2月'!AD16</f>
        <v>1.996999979019165</v>
      </c>
      <c r="D18" s="127">
        <f>'3月'!AD16</f>
        <v>-1.7640000581741333</v>
      </c>
      <c r="E18" s="127">
        <f>'4月'!AD16</f>
        <v>5.74399995803833</v>
      </c>
      <c r="F18" s="127">
        <f>'5月'!AD16</f>
        <v>9.6899995803833</v>
      </c>
      <c r="G18" s="127">
        <f>'6月'!AD16</f>
        <v>10.6899995803833</v>
      </c>
      <c r="H18" s="127">
        <f>'7月'!AD16</f>
        <v>17.84000015258789</v>
      </c>
      <c r="I18" s="127">
        <f>'8月'!AD16</f>
        <v>20.989999771118164</v>
      </c>
      <c r="J18" s="127">
        <f>'9月'!AD16</f>
        <v>14.819999694824219</v>
      </c>
      <c r="K18" s="127">
        <f>'10月'!AD16</f>
        <v>9.609999656677246</v>
      </c>
      <c r="L18" s="127">
        <f>'11月'!AD16</f>
        <v>7.920000076293945</v>
      </c>
      <c r="M18" s="128">
        <f>'12月'!AD16</f>
        <v>-0.12600000202655792</v>
      </c>
      <c r="N18" s="107"/>
    </row>
    <row r="19" spans="1:14" ht="18" customHeight="1">
      <c r="A19" s="125">
        <v>15</v>
      </c>
      <c r="B19" s="126">
        <f>'1月'!AD17</f>
        <v>-4.440999984741211</v>
      </c>
      <c r="C19" s="127">
        <f>'2月'!AD17</f>
        <v>-0.36800000071525574</v>
      </c>
      <c r="D19" s="127">
        <f>'3月'!AD17</f>
        <v>1.4919999837875366</v>
      </c>
      <c r="E19" s="127">
        <f>'4月'!AD17</f>
        <v>4.744999885559082</v>
      </c>
      <c r="F19" s="127">
        <f>'5月'!AD17</f>
        <v>8.319999694824219</v>
      </c>
      <c r="G19" s="127">
        <f>'6月'!AD17</f>
        <v>13.5600004196167</v>
      </c>
      <c r="H19" s="127">
        <f>'7月'!AD17</f>
        <v>19.940000534057617</v>
      </c>
      <c r="I19" s="127">
        <f>'8月'!AD17</f>
        <v>14.170000076293945</v>
      </c>
      <c r="J19" s="127">
        <f>'9月'!AD17</f>
        <v>12.239999771118164</v>
      </c>
      <c r="K19" s="127">
        <f>'10月'!AD17</f>
        <v>7.510000228881836</v>
      </c>
      <c r="L19" s="127">
        <f>'11月'!AD17</f>
        <v>7.360000133514404</v>
      </c>
      <c r="M19" s="128">
        <f>'12月'!AD17</f>
        <v>1.2380000352859497</v>
      </c>
      <c r="N19" s="107"/>
    </row>
    <row r="20" spans="1:14" ht="18" customHeight="1">
      <c r="A20" s="125">
        <v>16</v>
      </c>
      <c r="B20" s="126">
        <f>'1月'!AD18</f>
        <v>-6.309000015258789</v>
      </c>
      <c r="C20" s="127">
        <f>'2月'!AD18</f>
        <v>-1.659000039100647</v>
      </c>
      <c r="D20" s="127">
        <f>'3月'!AD18</f>
        <v>0.9240000247955322</v>
      </c>
      <c r="E20" s="127">
        <f>'4月'!AD18</f>
        <v>7.789999961853027</v>
      </c>
      <c r="F20" s="127">
        <f>'5月'!AD18</f>
        <v>14.760000228881836</v>
      </c>
      <c r="G20" s="127">
        <f>'6月'!AD18</f>
        <v>9.65999984741211</v>
      </c>
      <c r="H20" s="127">
        <f>'7月'!AD18</f>
        <v>20.540000915527344</v>
      </c>
      <c r="I20" s="127">
        <f>'8月'!AD18</f>
        <v>16.110000610351562</v>
      </c>
      <c r="J20" s="127">
        <f>'9月'!AD18</f>
        <v>10.569999694824219</v>
      </c>
      <c r="K20" s="127">
        <f>'10月'!AD18</f>
        <v>8.260000228881836</v>
      </c>
      <c r="L20" s="127">
        <f>'11月'!AD18</f>
        <v>5.026000022888184</v>
      </c>
      <c r="M20" s="128">
        <f>'12月'!AD18</f>
        <v>5.135000228881836</v>
      </c>
      <c r="N20" s="107"/>
    </row>
    <row r="21" spans="1:14" ht="18" customHeight="1">
      <c r="A21" s="125">
        <v>17</v>
      </c>
      <c r="B21" s="126">
        <f>'1月'!AD19</f>
        <v>-3.9489998817443848</v>
      </c>
      <c r="C21" s="127">
        <f>'2月'!AD19</f>
        <v>-2.00600004196167</v>
      </c>
      <c r="D21" s="127">
        <f>'3月'!AD19</f>
        <v>6.044000148773193</v>
      </c>
      <c r="E21" s="127">
        <f>'4月'!AD19</f>
        <v>6.635000228881836</v>
      </c>
      <c r="F21" s="127">
        <f>'5月'!AD19</f>
        <v>16.6200008392334</v>
      </c>
      <c r="G21" s="127">
        <f>'6月'!AD19</f>
        <v>9.59000015258789</v>
      </c>
      <c r="H21" s="127">
        <f>'7月'!AD19</f>
        <v>20.860000610351562</v>
      </c>
      <c r="I21" s="127">
        <f>'8月'!AD19</f>
        <v>17.940000534057617</v>
      </c>
      <c r="J21" s="127">
        <f>'9月'!AD19</f>
        <v>16.959999084472656</v>
      </c>
      <c r="K21" s="127">
        <f>'10月'!AD19</f>
        <v>7.349999904632568</v>
      </c>
      <c r="L21" s="127">
        <f>'11月'!AD19</f>
        <v>4.6579999923706055</v>
      </c>
      <c r="M21" s="128">
        <f>'12月'!AD19</f>
        <v>0.671999990940094</v>
      </c>
      <c r="N21" s="107"/>
    </row>
    <row r="22" spans="1:14" ht="18" customHeight="1">
      <c r="A22" s="125">
        <v>18</v>
      </c>
      <c r="B22" s="126">
        <f>'1月'!AD20</f>
        <v>-2.5429999828338623</v>
      </c>
      <c r="C22" s="127">
        <f>'2月'!AD20</f>
        <v>-1.7319999933242798</v>
      </c>
      <c r="D22" s="127">
        <f>'3月'!AD20</f>
        <v>0.4300000071525574</v>
      </c>
      <c r="E22" s="127">
        <f>'4月'!AD20</f>
        <v>5.006999969482422</v>
      </c>
      <c r="F22" s="127">
        <f>'5月'!AD20</f>
        <v>13.819999694824219</v>
      </c>
      <c r="G22" s="127">
        <f>'6月'!AD20</f>
        <v>17.40999984741211</v>
      </c>
      <c r="H22" s="127">
        <f>'7月'!AD20</f>
        <v>20.270000457763672</v>
      </c>
      <c r="I22" s="127">
        <f>'8月'!AD20</f>
        <v>21.739999771118164</v>
      </c>
      <c r="J22" s="127">
        <f>'9月'!AD20</f>
        <v>17.899999618530273</v>
      </c>
      <c r="K22" s="127">
        <f>'10月'!AD20</f>
        <v>7.059999942779541</v>
      </c>
      <c r="L22" s="127">
        <f>'11月'!AD20</f>
        <v>7.010000228881836</v>
      </c>
      <c r="M22" s="128">
        <f>'12月'!AD20</f>
        <v>0.17800000309944153</v>
      </c>
      <c r="N22" s="107"/>
    </row>
    <row r="23" spans="1:14" ht="18" customHeight="1">
      <c r="A23" s="125">
        <v>19</v>
      </c>
      <c r="B23" s="126">
        <f>'1月'!AD21</f>
        <v>-1.1030000448226929</v>
      </c>
      <c r="C23" s="127">
        <f>'2月'!AD21</f>
        <v>-2.236999988555908</v>
      </c>
      <c r="D23" s="127">
        <f>'3月'!AD21</f>
        <v>-1.5429999828338623</v>
      </c>
      <c r="E23" s="127">
        <f>'4月'!AD21</f>
        <v>13.569999694824219</v>
      </c>
      <c r="F23" s="127">
        <f>'5月'!AD21</f>
        <v>12.949999809265137</v>
      </c>
      <c r="G23" s="127">
        <f>'6月'!AD21</f>
        <v>18.209999084472656</v>
      </c>
      <c r="H23" s="127">
        <f>'7月'!AD21</f>
        <v>19.5</v>
      </c>
      <c r="I23" s="127">
        <f>'8月'!AD21</f>
        <v>22.290000915527344</v>
      </c>
      <c r="J23" s="127">
        <f>'9月'!AD21</f>
        <v>20.010000228881836</v>
      </c>
      <c r="K23" s="127">
        <f>'10月'!AD21</f>
        <v>10.09000015258789</v>
      </c>
      <c r="L23" s="127">
        <f>'11月'!AD21</f>
        <v>9.770000457763672</v>
      </c>
      <c r="M23" s="128">
        <f>'12月'!AD21</f>
        <v>2.246999979019165</v>
      </c>
      <c r="N23" s="107"/>
    </row>
    <row r="24" spans="1:14" ht="18" customHeight="1">
      <c r="A24" s="129">
        <v>20</v>
      </c>
      <c r="B24" s="130">
        <f>'1月'!AD22</f>
        <v>-2.0810000896453857</v>
      </c>
      <c r="C24" s="131">
        <f>'2月'!AD22</f>
        <v>0.32600000500679016</v>
      </c>
      <c r="D24" s="131">
        <f>'3月'!AD22</f>
        <v>-0.3149999976158142</v>
      </c>
      <c r="E24" s="131">
        <f>'4月'!AD22</f>
        <v>11.59000015258789</v>
      </c>
      <c r="F24" s="131">
        <f>'5月'!AD22</f>
        <v>12.119999885559082</v>
      </c>
      <c r="G24" s="131">
        <f>'6月'!AD22</f>
        <v>20.239999771118164</v>
      </c>
      <c r="H24" s="131">
        <f>'7月'!AD22</f>
        <v>21.299999237060547</v>
      </c>
      <c r="I24" s="131">
        <f>'8月'!AD22</f>
        <v>17.399999618530273</v>
      </c>
      <c r="J24" s="131">
        <f>'9月'!AD22</f>
        <v>19.40999984741211</v>
      </c>
      <c r="K24" s="131">
        <f>'10月'!AD22</f>
        <v>14.34000015258789</v>
      </c>
      <c r="L24" s="131">
        <f>'11月'!AD22</f>
        <v>5.928999900817871</v>
      </c>
      <c r="M24" s="132">
        <f>'12月'!AD22</f>
        <v>5.3470001220703125</v>
      </c>
      <c r="N24" s="107"/>
    </row>
    <row r="25" spans="1:14" ht="18" customHeight="1">
      <c r="A25" s="121">
        <v>21</v>
      </c>
      <c r="B25" s="122">
        <f>'1月'!AD23</f>
        <v>-0.10499999672174454</v>
      </c>
      <c r="C25" s="123">
        <f>'2月'!AD23</f>
        <v>2.196000099182129</v>
      </c>
      <c r="D25" s="123">
        <f>'3月'!AD23</f>
        <v>-1.0190000534057617</v>
      </c>
      <c r="E25" s="123">
        <f>'4月'!AD23</f>
        <v>5.709000110626221</v>
      </c>
      <c r="F25" s="123">
        <f>'5月'!AD23</f>
        <v>8.279999732971191</v>
      </c>
      <c r="G25" s="123">
        <f>'6月'!AD23</f>
        <v>19.079999923706055</v>
      </c>
      <c r="H25" s="123">
        <f>'7月'!AD23</f>
        <v>21.360000610351562</v>
      </c>
      <c r="I25" s="123">
        <f>'8月'!AD23</f>
        <v>16.219999313354492</v>
      </c>
      <c r="J25" s="123">
        <f>'9月'!AD23</f>
        <v>21.3799991607666</v>
      </c>
      <c r="K25" s="123">
        <f>'10月'!AD23</f>
        <v>10.149999618530273</v>
      </c>
      <c r="L25" s="123">
        <f>'11月'!AD23</f>
        <v>6.328999996185303</v>
      </c>
      <c r="M25" s="124">
        <f>'12月'!AD23</f>
        <v>1.3009999990463257</v>
      </c>
      <c r="N25" s="107"/>
    </row>
    <row r="26" spans="1:14" ht="18" customHeight="1">
      <c r="A26" s="125">
        <v>22</v>
      </c>
      <c r="B26" s="126">
        <f>'1月'!AD24</f>
        <v>-3.065999984741211</v>
      </c>
      <c r="C26" s="127">
        <f>'2月'!AD24</f>
        <v>4.993000030517578</v>
      </c>
      <c r="D26" s="127">
        <f>'3月'!AD24</f>
        <v>0.1469999998807907</v>
      </c>
      <c r="E26" s="127">
        <f>'4月'!AD24</f>
        <v>10.579999923706055</v>
      </c>
      <c r="F26" s="127">
        <f>'5月'!AD24</f>
        <v>7.96999979019165</v>
      </c>
      <c r="G26" s="127">
        <f>'6月'!AD24</f>
        <v>19.940000534057617</v>
      </c>
      <c r="H26" s="127">
        <f>'7月'!AD24</f>
        <v>19.309999465942383</v>
      </c>
      <c r="I26" s="127">
        <f>'8月'!AD24</f>
        <v>17.329999923706055</v>
      </c>
      <c r="J26" s="127">
        <f>'9月'!AD24</f>
        <v>18.309999465942383</v>
      </c>
      <c r="K26" s="127">
        <f>'10月'!AD24</f>
        <v>10.449999809265137</v>
      </c>
      <c r="L26" s="127">
        <f>'11月'!AD24</f>
        <v>5.698999881744385</v>
      </c>
      <c r="M26" s="128">
        <f>'12月'!AD24</f>
        <v>-1.406000018119812</v>
      </c>
      <c r="N26" s="107"/>
    </row>
    <row r="27" spans="1:14" ht="18" customHeight="1">
      <c r="A27" s="125">
        <v>23</v>
      </c>
      <c r="B27" s="126">
        <f>'1月'!AD25</f>
        <v>-4.872000217437744</v>
      </c>
      <c r="C27" s="127">
        <f>'2月'!AD25</f>
        <v>-1.1649999618530273</v>
      </c>
      <c r="D27" s="127">
        <f>'3月'!AD25</f>
        <v>0.27300000190734863</v>
      </c>
      <c r="E27" s="127">
        <f>'4月'!AD25</f>
        <v>5.372000217437744</v>
      </c>
      <c r="F27" s="127">
        <f>'5月'!AD25</f>
        <v>8.380000114440918</v>
      </c>
      <c r="G27" s="127">
        <f>'6月'!AD25</f>
        <v>18.06999969482422</v>
      </c>
      <c r="H27" s="127">
        <f>'7月'!AD25</f>
        <v>19.110000610351562</v>
      </c>
      <c r="I27" s="127">
        <f>'8月'!AD25</f>
        <v>16.639999389648438</v>
      </c>
      <c r="J27" s="127">
        <f>'9月'!AD25</f>
        <v>16.899999618530273</v>
      </c>
      <c r="K27" s="127">
        <f>'10月'!AD25</f>
        <v>6.432000160217285</v>
      </c>
      <c r="L27" s="127">
        <f>'11月'!AD25</f>
        <v>5.76200008392334</v>
      </c>
      <c r="M27" s="128">
        <f>'12月'!AD25</f>
        <v>-1.972000002861023</v>
      </c>
      <c r="N27" s="107"/>
    </row>
    <row r="28" spans="1:14" ht="18" customHeight="1">
      <c r="A28" s="125">
        <v>24</v>
      </c>
      <c r="B28" s="126">
        <f>'1月'!AD26</f>
        <v>-4.000999927520752</v>
      </c>
      <c r="C28" s="127">
        <f>'2月'!AD26</f>
        <v>-3.052999973297119</v>
      </c>
      <c r="D28" s="127">
        <f>'3月'!AD26</f>
        <v>-1.1660000085830688</v>
      </c>
      <c r="E28" s="127">
        <f>'4月'!AD26</f>
        <v>2.8329999446868896</v>
      </c>
      <c r="F28" s="127">
        <f>'5月'!AD26</f>
        <v>10.069999694824219</v>
      </c>
      <c r="G28" s="127">
        <f>'6月'!AD26</f>
        <v>18.34000015258789</v>
      </c>
      <c r="H28" s="127">
        <f>'7月'!AD26</f>
        <v>22.31999969482422</v>
      </c>
      <c r="I28" s="127">
        <f>'8月'!AD26</f>
        <v>19.299999237060547</v>
      </c>
      <c r="J28" s="127">
        <f>'9月'!AD26</f>
        <v>16</v>
      </c>
      <c r="K28" s="127">
        <f>'10月'!AD26</f>
        <v>5.466000080108643</v>
      </c>
      <c r="L28" s="127">
        <f>'11月'!AD26</f>
        <v>6.130000114440918</v>
      </c>
      <c r="M28" s="128">
        <f>'12月'!AD26</f>
        <v>-1.7000000476837158</v>
      </c>
      <c r="N28" s="107"/>
    </row>
    <row r="29" spans="1:14" ht="18" customHeight="1">
      <c r="A29" s="125">
        <v>25</v>
      </c>
      <c r="B29" s="126">
        <f>'1月'!AD27</f>
        <v>-4.179999828338623</v>
      </c>
      <c r="C29" s="127">
        <f>'2月'!AD27</f>
        <v>0.8610000014305115</v>
      </c>
      <c r="D29" s="127">
        <f>'3月'!AD27</f>
        <v>4.414999961853027</v>
      </c>
      <c r="E29" s="127">
        <f>'4月'!AD27</f>
        <v>1.6360000371932983</v>
      </c>
      <c r="F29" s="127">
        <f>'5月'!AD27</f>
        <v>8.510000228881836</v>
      </c>
      <c r="G29" s="127">
        <f>'6月'!AD27</f>
        <v>18.450000762939453</v>
      </c>
      <c r="H29" s="127">
        <f>'7月'!AD27</f>
        <v>22.899999618530273</v>
      </c>
      <c r="I29" s="127">
        <f>'8月'!AD27</f>
        <v>17.030000686645508</v>
      </c>
      <c r="J29" s="127">
        <f>'9月'!AD27</f>
        <v>18.959999084472656</v>
      </c>
      <c r="K29" s="127">
        <f>'10月'!AD27</f>
        <v>10.779999732971191</v>
      </c>
      <c r="L29" s="127">
        <f>'11月'!AD27</f>
        <v>3.8299999237060547</v>
      </c>
      <c r="M29" s="128">
        <f>'12月'!AD27</f>
        <v>-0.7770000100135803</v>
      </c>
      <c r="N29" s="107"/>
    </row>
    <row r="30" spans="1:14" ht="18" customHeight="1">
      <c r="A30" s="125">
        <v>26</v>
      </c>
      <c r="B30" s="126">
        <f>'1月'!AD28</f>
        <v>-4.359000205993652</v>
      </c>
      <c r="C30" s="127">
        <f>'2月'!AD28</f>
        <v>0.47200000286102295</v>
      </c>
      <c r="D30" s="127">
        <f>'3月'!AD28</f>
        <v>-0.41999998688697815</v>
      </c>
      <c r="E30" s="127">
        <f>'4月'!AD28</f>
        <v>5.006999969482422</v>
      </c>
      <c r="F30" s="127">
        <f>'5月'!AD28</f>
        <v>10.489999771118164</v>
      </c>
      <c r="G30" s="127">
        <f>'6月'!AD28</f>
        <v>17.049999237060547</v>
      </c>
      <c r="H30" s="127">
        <f>'7月'!AD28</f>
        <v>22.31999969482422</v>
      </c>
      <c r="I30" s="127">
        <f>'8月'!AD28</f>
        <v>17.520000457763672</v>
      </c>
      <c r="J30" s="127">
        <f>'9月'!AD28</f>
        <v>15.029999732971191</v>
      </c>
      <c r="K30" s="127">
        <f>'10月'!AD28</f>
        <v>8.680000305175781</v>
      </c>
      <c r="L30" s="127">
        <f>'11月'!AD28</f>
        <v>3.2730000019073486</v>
      </c>
      <c r="M30" s="128">
        <f>'12月'!AD28</f>
        <v>-1.343999981880188</v>
      </c>
      <c r="N30" s="107"/>
    </row>
    <row r="31" spans="1:14" ht="18" customHeight="1">
      <c r="A31" s="125">
        <v>27</v>
      </c>
      <c r="B31" s="126">
        <f>'1月'!AD29</f>
        <v>-3.3919999599456787</v>
      </c>
      <c r="C31" s="127">
        <f>'2月'!AD29</f>
        <v>-3.9549999237060547</v>
      </c>
      <c r="D31" s="127">
        <f>'3月'!AD29</f>
        <v>0.1679999977350235</v>
      </c>
      <c r="E31" s="127">
        <f>'4月'!AD29</f>
        <v>9.670000076293945</v>
      </c>
      <c r="F31" s="127">
        <f>'5月'!AD29</f>
        <v>15.989999771118164</v>
      </c>
      <c r="G31" s="127">
        <f>'6月'!AD29</f>
        <v>16.309999465942383</v>
      </c>
      <c r="H31" s="127">
        <f>'7月'!AD29</f>
        <v>20.979999542236328</v>
      </c>
      <c r="I31" s="127">
        <f>'8月'!AD29</f>
        <v>18.020000457763672</v>
      </c>
      <c r="J31" s="127">
        <f>'9月'!AD29</f>
        <v>16.290000915527344</v>
      </c>
      <c r="K31" s="127">
        <f>'10月'!AD29</f>
        <v>4.059000015258789</v>
      </c>
      <c r="L31" s="127">
        <f>'11月'!AD29</f>
        <v>5.456999778747559</v>
      </c>
      <c r="M31" s="128">
        <f>'12月'!AD29</f>
        <v>-2.068000078201294</v>
      </c>
      <c r="N31" s="107"/>
    </row>
    <row r="32" spans="1:14" ht="18" customHeight="1">
      <c r="A32" s="125">
        <v>28</v>
      </c>
      <c r="B32" s="126">
        <f>'1月'!AD30</f>
        <v>-4.757999897003174</v>
      </c>
      <c r="C32" s="127">
        <f>'2月'!AD30</f>
        <v>-2.950000047683716</v>
      </c>
      <c r="D32" s="127">
        <f>'3月'!AD30</f>
        <v>0.7139999866485596</v>
      </c>
      <c r="E32" s="127">
        <f>'4月'!AD30</f>
        <v>5.196000099182129</v>
      </c>
      <c r="F32" s="127">
        <f>'5月'!AD30</f>
        <v>15.9399995803833</v>
      </c>
      <c r="G32" s="127">
        <f>'6月'!AD30</f>
        <v>17.459999084472656</v>
      </c>
      <c r="H32" s="127">
        <f>'7月'!AD30</f>
        <v>20.440000534057617</v>
      </c>
      <c r="I32" s="127">
        <f>'8月'!AD30</f>
        <v>17.450000762939453</v>
      </c>
      <c r="J32" s="127">
        <f>'9月'!AD30</f>
        <v>17.700000762939453</v>
      </c>
      <c r="K32" s="127">
        <f>'10月'!AD30</f>
        <v>2.7790000438690186</v>
      </c>
      <c r="L32" s="127">
        <f>'11月'!AD30</f>
        <v>3.010999917984009</v>
      </c>
      <c r="M32" s="128">
        <f>'12月'!AD30</f>
        <v>-3.2639999389648438</v>
      </c>
      <c r="N32" s="107"/>
    </row>
    <row r="33" spans="1:14" ht="18" customHeight="1">
      <c r="A33" s="125">
        <v>29</v>
      </c>
      <c r="B33" s="126">
        <f>'1月'!AD31</f>
        <v>-2.3320000171661377</v>
      </c>
      <c r="C33" s="127">
        <f>'2月'!AD31</f>
        <v>1.0820000171661377</v>
      </c>
      <c r="D33" s="127">
        <f>'3月'!AD31</f>
        <v>4.718999862670898</v>
      </c>
      <c r="E33" s="127">
        <f>'4月'!AD31</f>
        <v>5.836999893188477</v>
      </c>
      <c r="F33" s="127">
        <f>'5月'!AD31</f>
        <v>15.890000343322754</v>
      </c>
      <c r="G33" s="127">
        <f>'6月'!AD31</f>
        <v>17.8700008392334</v>
      </c>
      <c r="H33" s="127">
        <f>'7月'!AD31</f>
        <v>22.040000915527344</v>
      </c>
      <c r="I33" s="127">
        <f>'8月'!AD31</f>
        <v>17.280000686645508</v>
      </c>
      <c r="J33" s="127">
        <f>'9月'!AD31</f>
        <v>17.84000015258789</v>
      </c>
      <c r="K33" s="127">
        <f>'10月'!AD31</f>
        <v>4.144000053405762</v>
      </c>
      <c r="L33" s="127">
        <f>'11月'!AD31</f>
        <v>1.8040000200271606</v>
      </c>
      <c r="M33" s="128">
        <f>'12月'!AD31</f>
        <v>-0.7770000100135803</v>
      </c>
      <c r="N33" s="107"/>
    </row>
    <row r="34" spans="1:14" ht="18" customHeight="1">
      <c r="A34" s="125">
        <v>30</v>
      </c>
      <c r="B34" s="126">
        <f>'1月'!AD32</f>
        <v>-2.7730000019073486</v>
      </c>
      <c r="C34" s="127"/>
      <c r="D34" s="127">
        <f>'3月'!AD32</f>
        <v>10.210000038146973</v>
      </c>
      <c r="E34" s="127">
        <f>'4月'!AD32</f>
        <v>8.829999923706055</v>
      </c>
      <c r="F34" s="127">
        <f>'5月'!AD32</f>
        <v>17.59000015258789</v>
      </c>
      <c r="G34" s="127">
        <f>'6月'!AD32</f>
        <v>20.510000228881836</v>
      </c>
      <c r="H34" s="127">
        <f>'7月'!AD32</f>
        <v>22.459999084472656</v>
      </c>
      <c r="I34" s="127">
        <f>'8月'!AD32</f>
        <v>19.350000381469727</v>
      </c>
      <c r="J34" s="127">
        <f>'9月'!AD32</f>
        <v>15.460000038146973</v>
      </c>
      <c r="K34" s="127">
        <f>'10月'!AD32</f>
        <v>7.429999828338623</v>
      </c>
      <c r="L34" s="127">
        <f>'11月'!AD32</f>
        <v>0.6290000081062317</v>
      </c>
      <c r="M34" s="128">
        <f>'12月'!AD32</f>
        <v>-4.586999893188477</v>
      </c>
      <c r="N34" s="107"/>
    </row>
    <row r="35" spans="1:14" ht="18" customHeight="1">
      <c r="A35" s="133">
        <v>31</v>
      </c>
      <c r="B35" s="130">
        <f>'1月'!AD33</f>
        <v>-2.888000011444092</v>
      </c>
      <c r="C35" s="131"/>
      <c r="D35" s="131">
        <f>'3月'!AD33</f>
        <v>5.89300012588501</v>
      </c>
      <c r="E35" s="250"/>
      <c r="F35" s="131">
        <f>'5月'!AD33</f>
        <v>14.739999771118164</v>
      </c>
      <c r="G35" s="250"/>
      <c r="H35" s="131">
        <f>'7月'!AD33</f>
        <v>22.299999237060547</v>
      </c>
      <c r="I35" s="131">
        <f>'8月'!AD33</f>
        <v>19.579999923706055</v>
      </c>
      <c r="J35" s="250"/>
      <c r="K35" s="131">
        <f>'10月'!AD33</f>
        <v>14.069999694824219</v>
      </c>
      <c r="L35" s="131"/>
      <c r="M35" s="132">
        <f>'12月'!AD33</f>
        <v>-4.889999866485596</v>
      </c>
      <c r="N35" s="107"/>
    </row>
    <row r="36" spans="1:14" ht="18" customHeight="1">
      <c r="A36" s="243" t="s">
        <v>66</v>
      </c>
      <c r="B36" s="188">
        <f>AVERAGE(B5:B35)</f>
        <v>-2.9817096574171895</v>
      </c>
      <c r="C36" s="189">
        <f aca="true" t="shared" si="0" ref="C36:M36">AVERAGE(C5:C35)</f>
        <v>-1.6666896543626128</v>
      </c>
      <c r="D36" s="189">
        <f t="shared" si="0"/>
        <v>0.16532259494546922</v>
      </c>
      <c r="E36" s="189">
        <f t="shared" si="0"/>
        <v>5.461133317152659</v>
      </c>
      <c r="F36" s="189">
        <f t="shared" si="0"/>
        <v>11.33451606381324</v>
      </c>
      <c r="G36" s="189">
        <f t="shared" si="0"/>
        <v>15.052333291371664</v>
      </c>
      <c r="H36" s="189">
        <f t="shared" si="0"/>
        <v>19.673870948053175</v>
      </c>
      <c r="I36" s="189">
        <f t="shared" si="0"/>
        <v>19.292903284872732</v>
      </c>
      <c r="J36" s="189">
        <f t="shared" si="0"/>
        <v>17.33266649246216</v>
      </c>
      <c r="K36" s="189">
        <f t="shared" si="0"/>
        <v>10.244516180407617</v>
      </c>
      <c r="L36" s="189">
        <f t="shared" si="0"/>
        <v>7.341433364152908</v>
      </c>
      <c r="M36" s="190">
        <f t="shared" si="0"/>
        <v>0.8571290445904578</v>
      </c>
      <c r="N36" s="107"/>
    </row>
    <row r="37" spans="1:14" ht="18" customHeight="1">
      <c r="A37" s="244" t="s">
        <v>416</v>
      </c>
      <c r="B37" s="240">
        <f>MIN(B5:B35)</f>
        <v>-6.309000015258789</v>
      </c>
      <c r="C37" s="241">
        <f aca="true" t="shared" si="1" ref="C37:M37">MIN(C5:C35)</f>
        <v>-5.460000038146973</v>
      </c>
      <c r="D37" s="241">
        <f t="shared" si="1"/>
        <v>-5.436999797821045</v>
      </c>
      <c r="E37" s="241">
        <f t="shared" si="1"/>
        <v>0.47200000286102295</v>
      </c>
      <c r="F37" s="241">
        <f t="shared" si="1"/>
        <v>4.156000137329102</v>
      </c>
      <c r="G37" s="241">
        <f t="shared" si="1"/>
        <v>9.59000015258789</v>
      </c>
      <c r="H37" s="241">
        <f t="shared" si="1"/>
        <v>12.600000381469727</v>
      </c>
      <c r="I37" s="241">
        <f t="shared" si="1"/>
        <v>14.170000076293945</v>
      </c>
      <c r="J37" s="241">
        <f t="shared" si="1"/>
        <v>10.569999694824219</v>
      </c>
      <c r="K37" s="241">
        <f t="shared" si="1"/>
        <v>2.7790000438690186</v>
      </c>
      <c r="L37" s="241">
        <f t="shared" si="1"/>
        <v>0.6290000081062317</v>
      </c>
      <c r="M37" s="242">
        <f t="shared" si="1"/>
        <v>-4.889999866485596</v>
      </c>
      <c r="N37" s="107"/>
    </row>
    <row r="38" spans="1:14" ht="18" customHeight="1">
      <c r="A38" s="245" t="s">
        <v>400</v>
      </c>
      <c r="B38" s="134">
        <f>AVERAGE(B5:B14)</f>
        <v>-2.1895999550819396</v>
      </c>
      <c r="C38" s="135">
        <f aca="true" t="shared" si="2" ref="C38:M38">AVERAGE(C5:C14)</f>
        <v>-3.244000016152859</v>
      </c>
      <c r="D38" s="135">
        <f t="shared" si="2"/>
        <v>-3.026899966970086</v>
      </c>
      <c r="E38" s="135">
        <f t="shared" si="2"/>
        <v>2.7626999616622925</v>
      </c>
      <c r="F38" s="135">
        <f t="shared" si="2"/>
        <v>8.7489999294281</v>
      </c>
      <c r="G38" s="135">
        <f t="shared" si="2"/>
        <v>12.819999980926514</v>
      </c>
      <c r="H38" s="135">
        <f t="shared" si="2"/>
        <v>18.161999893188476</v>
      </c>
      <c r="I38" s="135">
        <f t="shared" si="2"/>
        <v>21.560000038146974</v>
      </c>
      <c r="J38" s="135">
        <f t="shared" si="2"/>
        <v>18.692999839782715</v>
      </c>
      <c r="K38" s="135">
        <f t="shared" si="2"/>
        <v>12.69000015258789</v>
      </c>
      <c r="L38" s="135">
        <f t="shared" si="2"/>
        <v>9.967000055313111</v>
      </c>
      <c r="M38" s="136">
        <f t="shared" si="2"/>
        <v>2.682499983906746</v>
      </c>
      <c r="N38" s="107"/>
    </row>
    <row r="39" spans="1:14" ht="18" customHeight="1">
      <c r="A39" s="246" t="s">
        <v>401</v>
      </c>
      <c r="B39" s="196">
        <f>AVERAGE(B15:B24)</f>
        <v>-3.3810999780893325</v>
      </c>
      <c r="C39" s="137">
        <f aca="true" t="shared" si="3" ref="C39:M39">AVERAGE(C15:C24)</f>
        <v>-1.4375000059604646</v>
      </c>
      <c r="D39" s="137">
        <f t="shared" si="3"/>
        <v>1.1460000187158585</v>
      </c>
      <c r="E39" s="137">
        <f t="shared" si="3"/>
        <v>7.553699970245361</v>
      </c>
      <c r="F39" s="137">
        <f t="shared" si="3"/>
        <v>13.002999973297118</v>
      </c>
      <c r="G39" s="137">
        <f t="shared" si="3"/>
        <v>14.02899990081787</v>
      </c>
      <c r="H39" s="137">
        <f t="shared" si="3"/>
        <v>19.273000144958495</v>
      </c>
      <c r="I39" s="137">
        <f t="shared" si="3"/>
        <v>18.676000022888182</v>
      </c>
      <c r="J39" s="137">
        <f t="shared" si="3"/>
        <v>15.917999744415283</v>
      </c>
      <c r="K39" s="137">
        <f t="shared" si="3"/>
        <v>10.624000072479248</v>
      </c>
      <c r="L39" s="137">
        <f t="shared" si="3"/>
        <v>7.864900064468384</v>
      </c>
      <c r="M39" s="138">
        <f t="shared" si="3"/>
        <v>2.1230000391602517</v>
      </c>
      <c r="N39" s="107"/>
    </row>
    <row r="40" spans="1:14" ht="18" customHeight="1">
      <c r="A40" s="247" t="s">
        <v>402</v>
      </c>
      <c r="B40" s="139">
        <f>AVERAGE(B25:B35)</f>
        <v>-3.3387272771109235</v>
      </c>
      <c r="C40" s="140">
        <f aca="true" t="shared" si="4" ref="C40:M40">AVERAGE(C25:C35)</f>
        <v>-0.16877775059805977</v>
      </c>
      <c r="D40" s="140">
        <f t="shared" si="4"/>
        <v>2.1758181750774384</v>
      </c>
      <c r="E40" s="140">
        <f t="shared" si="4"/>
        <v>6.067000019550323</v>
      </c>
      <c r="F40" s="140">
        <f t="shared" si="4"/>
        <v>12.168181722814387</v>
      </c>
      <c r="G40" s="140">
        <f t="shared" si="4"/>
        <v>18.307999992370604</v>
      </c>
      <c r="H40" s="140">
        <f t="shared" si="4"/>
        <v>21.4127271825617</v>
      </c>
      <c r="I40" s="140">
        <f t="shared" si="4"/>
        <v>17.792727383700285</v>
      </c>
      <c r="J40" s="140">
        <f t="shared" si="4"/>
        <v>17.386999893188477</v>
      </c>
      <c r="K40" s="140">
        <f t="shared" si="4"/>
        <v>7.676363576542247</v>
      </c>
      <c r="L40" s="140">
        <f t="shared" si="4"/>
        <v>4.192399972677231</v>
      </c>
      <c r="M40" s="141">
        <f t="shared" si="4"/>
        <v>-1.9530908953059802</v>
      </c>
      <c r="N40" s="107"/>
    </row>
    <row r="41" spans="1:14" ht="18" customHeight="1">
      <c r="A41" s="248" t="s">
        <v>405</v>
      </c>
      <c r="B41" s="142">
        <f>DCOUNT($A3:$M35,2,B44:B45)</f>
        <v>29</v>
      </c>
      <c r="C41" s="143">
        <f aca="true" t="shared" si="5" ref="C41:M41">DCOUNT($A3:$M35,2,C44:C45)</f>
        <v>21</v>
      </c>
      <c r="D41" s="143">
        <f t="shared" si="5"/>
        <v>16</v>
      </c>
      <c r="E41" s="143">
        <f t="shared" si="5"/>
        <v>0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>
        <f t="shared" si="5"/>
        <v>0</v>
      </c>
      <c r="J41" s="143">
        <f t="shared" si="5"/>
        <v>0</v>
      </c>
      <c r="K41" s="143">
        <f t="shared" si="5"/>
        <v>0</v>
      </c>
      <c r="L41" s="143">
        <f t="shared" si="5"/>
        <v>0</v>
      </c>
      <c r="M41" s="144">
        <f t="shared" si="5"/>
        <v>12</v>
      </c>
      <c r="N41" s="107"/>
    </row>
    <row r="42" spans="1:14" ht="18" customHeight="1">
      <c r="A42" s="247" t="s">
        <v>406</v>
      </c>
      <c r="B42" s="145">
        <f>DCOUNT($A3:$M35,2,B47:B48)</f>
        <v>0</v>
      </c>
      <c r="C42" s="146">
        <f aca="true" t="shared" si="6" ref="C42:M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0</v>
      </c>
      <c r="I42" s="146">
        <f t="shared" si="6"/>
        <v>0</v>
      </c>
      <c r="J42" s="146">
        <f t="shared" si="6"/>
        <v>0</v>
      </c>
      <c r="K42" s="146">
        <f t="shared" si="6"/>
        <v>0</v>
      </c>
      <c r="L42" s="146">
        <f t="shared" si="6"/>
        <v>0</v>
      </c>
      <c r="M42" s="147">
        <f t="shared" si="6"/>
        <v>0</v>
      </c>
      <c r="N42" s="107"/>
    </row>
    <row r="43" spans="1:14" ht="18" customHeight="1">
      <c r="A43" s="249"/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107"/>
    </row>
    <row r="44" spans="1:13" ht="12">
      <c r="A44" s="148" t="s">
        <v>408</v>
      </c>
      <c r="B44" s="149" t="s">
        <v>387</v>
      </c>
      <c r="C44" s="149" t="s">
        <v>388</v>
      </c>
      <c r="D44" s="149" t="s">
        <v>389</v>
      </c>
      <c r="E44" s="149" t="s">
        <v>390</v>
      </c>
      <c r="F44" s="149" t="s">
        <v>391</v>
      </c>
      <c r="G44" s="149" t="s">
        <v>392</v>
      </c>
      <c r="H44" s="149" t="s">
        <v>393</v>
      </c>
      <c r="I44" s="149" t="s">
        <v>394</v>
      </c>
      <c r="J44" s="149" t="s">
        <v>395</v>
      </c>
      <c r="K44" s="149" t="s">
        <v>396</v>
      </c>
      <c r="L44" s="149" t="s">
        <v>397</v>
      </c>
      <c r="M44" s="149" t="s">
        <v>398</v>
      </c>
    </row>
    <row r="45" spans="2:13" ht="12">
      <c r="B45" s="252" t="s">
        <v>409</v>
      </c>
      <c r="C45" s="150" t="s">
        <v>409</v>
      </c>
      <c r="D45" s="150" t="s">
        <v>409</v>
      </c>
      <c r="E45" s="150" t="s">
        <v>409</v>
      </c>
      <c r="F45" s="150" t="s">
        <v>409</v>
      </c>
      <c r="G45" s="150" t="s">
        <v>409</v>
      </c>
      <c r="H45" s="150" t="s">
        <v>409</v>
      </c>
      <c r="I45" s="150" t="s">
        <v>409</v>
      </c>
      <c r="J45" s="150" t="s">
        <v>409</v>
      </c>
      <c r="K45" s="150" t="s">
        <v>409</v>
      </c>
      <c r="L45" s="150" t="s">
        <v>409</v>
      </c>
      <c r="M45" s="150" t="s">
        <v>409</v>
      </c>
    </row>
    <row r="47" spans="1:13" ht="12">
      <c r="A47" s="148" t="s">
        <v>410</v>
      </c>
      <c r="B47" s="149" t="s">
        <v>387</v>
      </c>
      <c r="C47" s="149" t="s">
        <v>388</v>
      </c>
      <c r="D47" s="149" t="s">
        <v>389</v>
      </c>
      <c r="E47" s="149" t="s">
        <v>390</v>
      </c>
      <c r="F47" s="149" t="s">
        <v>391</v>
      </c>
      <c r="G47" s="149" t="s">
        <v>392</v>
      </c>
      <c r="H47" s="149" t="s">
        <v>393</v>
      </c>
      <c r="I47" s="149" t="s">
        <v>394</v>
      </c>
      <c r="J47" s="149" t="s">
        <v>395</v>
      </c>
      <c r="K47" s="149" t="s">
        <v>396</v>
      </c>
      <c r="L47" s="149" t="s">
        <v>397</v>
      </c>
      <c r="M47" s="149" t="s">
        <v>398</v>
      </c>
    </row>
    <row r="48" spans="2:13" ht="12">
      <c r="B48" s="252" t="s">
        <v>411</v>
      </c>
      <c r="C48" s="150" t="s">
        <v>411</v>
      </c>
      <c r="D48" s="150" t="s">
        <v>411</v>
      </c>
      <c r="E48" s="150" t="s">
        <v>411</v>
      </c>
      <c r="F48" s="150" t="s">
        <v>411</v>
      </c>
      <c r="G48" s="150" t="s">
        <v>411</v>
      </c>
      <c r="H48" s="150" t="s">
        <v>411</v>
      </c>
      <c r="I48" s="150" t="s">
        <v>411</v>
      </c>
      <c r="J48" s="150" t="s">
        <v>411</v>
      </c>
      <c r="K48" s="150" t="s">
        <v>411</v>
      </c>
      <c r="L48" s="150" t="s">
        <v>411</v>
      </c>
      <c r="M48" s="150" t="s">
        <v>411</v>
      </c>
    </row>
    <row r="58" ht="12">
      <c r="A58" s="148" t="s">
        <v>414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-2.4679999351501465</v>
      </c>
      <c r="C3" s="207">
        <v>-2.878000020980835</v>
      </c>
      <c r="D3" s="207">
        <v>-2.5420000553131104</v>
      </c>
      <c r="E3" s="207">
        <v>-2.615000009536743</v>
      </c>
      <c r="F3" s="207">
        <v>-2.9719998836517334</v>
      </c>
      <c r="G3" s="207">
        <v>-2.8989999294281006</v>
      </c>
      <c r="H3" s="207">
        <v>-2.76200008392334</v>
      </c>
      <c r="I3" s="207">
        <v>0.8299999833106995</v>
      </c>
      <c r="J3" s="207">
        <v>4.954999923706055</v>
      </c>
      <c r="K3" s="207">
        <v>5.892000198364258</v>
      </c>
      <c r="L3" s="207">
        <v>6.7129998207092285</v>
      </c>
      <c r="M3" s="207">
        <v>6.489999771118164</v>
      </c>
      <c r="N3" s="207">
        <v>6.699999809265137</v>
      </c>
      <c r="O3" s="207">
        <v>6.9629998207092285</v>
      </c>
      <c r="P3" s="207">
        <v>5.710000038146973</v>
      </c>
      <c r="Q3" s="207">
        <v>5.026000022888184</v>
      </c>
      <c r="R3" s="207">
        <v>3.3529999256134033</v>
      </c>
      <c r="S3" s="207">
        <v>1.7860000133514404</v>
      </c>
      <c r="T3" s="207">
        <v>1.2400000095367432</v>
      </c>
      <c r="U3" s="207">
        <v>0.6620000004768372</v>
      </c>
      <c r="V3" s="207">
        <v>0.6520000100135803</v>
      </c>
      <c r="W3" s="207">
        <v>0.5569999814033508</v>
      </c>
      <c r="X3" s="207">
        <v>0.4729999899864197</v>
      </c>
      <c r="Y3" s="207">
        <v>-0.5149999856948853</v>
      </c>
      <c r="Z3" s="214">
        <f aca="true" t="shared" si="0" ref="Z3:Z31">AVERAGE(B3:Y3)</f>
        <v>1.5979583089550335</v>
      </c>
      <c r="AA3" s="151">
        <v>7.489999771118164</v>
      </c>
      <c r="AB3" s="152" t="s">
        <v>78</v>
      </c>
      <c r="AC3" s="2">
        <v>1</v>
      </c>
      <c r="AD3" s="151">
        <v>-3.1610000133514404</v>
      </c>
      <c r="AE3" s="253" t="s">
        <v>79</v>
      </c>
      <c r="AF3" s="1"/>
    </row>
    <row r="4" spans="1:32" ht="11.25" customHeight="1">
      <c r="A4" s="215">
        <v>2</v>
      </c>
      <c r="B4" s="207">
        <v>0.13699999451637268</v>
      </c>
      <c r="C4" s="207">
        <v>1.2610000371932983</v>
      </c>
      <c r="D4" s="207">
        <v>1.8289999961853027</v>
      </c>
      <c r="E4" s="207">
        <v>1.6920000314712524</v>
      </c>
      <c r="F4" s="207">
        <v>1.8179999589920044</v>
      </c>
      <c r="G4" s="207">
        <v>1.1349999904632568</v>
      </c>
      <c r="H4" s="207">
        <v>1.4819999933242798</v>
      </c>
      <c r="I4" s="207">
        <v>3.4700000286102295</v>
      </c>
      <c r="J4" s="207">
        <v>4.60699987411499</v>
      </c>
      <c r="K4" s="207">
        <v>4.64900016784668</v>
      </c>
      <c r="L4" s="207">
        <v>4.354000091552734</v>
      </c>
      <c r="M4" s="207">
        <v>4.1020002365112305</v>
      </c>
      <c r="N4" s="207">
        <v>4.302000045776367</v>
      </c>
      <c r="O4" s="207">
        <v>4.764999866485596</v>
      </c>
      <c r="P4" s="207">
        <v>5.144000053405762</v>
      </c>
      <c r="Q4" s="207">
        <v>4.839000225067139</v>
      </c>
      <c r="R4" s="207">
        <v>5.164999961853027</v>
      </c>
      <c r="S4" s="208">
        <v>5.185999870300293</v>
      </c>
      <c r="T4" s="207">
        <v>6.375999927520752</v>
      </c>
      <c r="U4" s="207">
        <v>6.934000015258789</v>
      </c>
      <c r="V4" s="207">
        <v>6.817999839782715</v>
      </c>
      <c r="W4" s="207">
        <v>5.869999885559082</v>
      </c>
      <c r="X4" s="207">
        <v>4.659999847412109</v>
      </c>
      <c r="Y4" s="207">
        <v>4.238999843597412</v>
      </c>
      <c r="Z4" s="214">
        <f t="shared" si="0"/>
        <v>3.951416657616695</v>
      </c>
      <c r="AA4" s="151">
        <v>7.559999942779541</v>
      </c>
      <c r="AB4" s="152" t="s">
        <v>80</v>
      </c>
      <c r="AC4" s="2">
        <v>2</v>
      </c>
      <c r="AD4" s="151">
        <v>-0.9559999704360962</v>
      </c>
      <c r="AE4" s="253" t="s">
        <v>81</v>
      </c>
      <c r="AF4" s="1"/>
    </row>
    <row r="5" spans="1:32" ht="11.25" customHeight="1">
      <c r="A5" s="215">
        <v>3</v>
      </c>
      <c r="B5" s="207">
        <v>2.8910000324249268</v>
      </c>
      <c r="C5" s="207">
        <v>2.502000093460083</v>
      </c>
      <c r="D5" s="207">
        <v>2.628000020980835</v>
      </c>
      <c r="E5" s="207">
        <v>2.38700008392334</v>
      </c>
      <c r="F5" s="207">
        <v>2.197000026702881</v>
      </c>
      <c r="G5" s="207">
        <v>2.4070000648498535</v>
      </c>
      <c r="H5" s="207">
        <v>2.765000104904175</v>
      </c>
      <c r="I5" s="207">
        <v>3.6489999294281006</v>
      </c>
      <c r="J5" s="207">
        <v>4.922999858856201</v>
      </c>
      <c r="K5" s="207">
        <v>5.638999938964844</v>
      </c>
      <c r="L5" s="207">
        <v>5.197000026702881</v>
      </c>
      <c r="M5" s="207">
        <v>5.185999870300293</v>
      </c>
      <c r="N5" s="207">
        <v>5.10099983215332</v>
      </c>
      <c r="O5" s="207">
        <v>4.311999797821045</v>
      </c>
      <c r="P5" s="207">
        <v>3.7639999389648438</v>
      </c>
      <c r="Q5" s="207">
        <v>2.7230000495910645</v>
      </c>
      <c r="R5" s="207">
        <v>1.8609999418258667</v>
      </c>
      <c r="S5" s="207">
        <v>1.1139999628067017</v>
      </c>
      <c r="T5" s="207">
        <v>1.187999963760376</v>
      </c>
      <c r="U5" s="207">
        <v>0.9039999842643738</v>
      </c>
      <c r="V5" s="207">
        <v>0.8510000109672546</v>
      </c>
      <c r="W5" s="207">
        <v>0.32600000500679016</v>
      </c>
      <c r="X5" s="207">
        <v>0.4309999942779541</v>
      </c>
      <c r="Y5" s="207">
        <v>0.546999990940094</v>
      </c>
      <c r="Z5" s="214">
        <f t="shared" si="0"/>
        <v>2.7288749801615872</v>
      </c>
      <c r="AA5" s="151">
        <v>6.2179999351501465</v>
      </c>
      <c r="AB5" s="152" t="s">
        <v>82</v>
      </c>
      <c r="AC5" s="2">
        <v>3</v>
      </c>
      <c r="AD5" s="151">
        <v>0.15800000727176666</v>
      </c>
      <c r="AE5" s="253" t="s">
        <v>43</v>
      </c>
      <c r="AF5" s="1"/>
    </row>
    <row r="6" spans="1:32" ht="11.25" customHeight="1">
      <c r="A6" s="215">
        <v>4</v>
      </c>
      <c r="B6" s="207">
        <v>0.49399998784065247</v>
      </c>
      <c r="C6" s="207">
        <v>0.3149999976158142</v>
      </c>
      <c r="D6" s="207">
        <v>-0.3149999976158142</v>
      </c>
      <c r="E6" s="207">
        <v>-1.1660000085830688</v>
      </c>
      <c r="F6" s="207">
        <v>-2.0169999599456787</v>
      </c>
      <c r="G6" s="207">
        <v>-2.4159998893737793</v>
      </c>
      <c r="H6" s="207">
        <v>-2.7730000019073486</v>
      </c>
      <c r="I6" s="207">
        <v>-0.5680000185966492</v>
      </c>
      <c r="J6" s="207">
        <v>1.7769999504089355</v>
      </c>
      <c r="K6" s="207">
        <v>3.6070001125335693</v>
      </c>
      <c r="L6" s="207">
        <v>4.406000137329102</v>
      </c>
      <c r="M6" s="207">
        <v>4.068999767303467</v>
      </c>
      <c r="N6" s="207">
        <v>4.2789998054504395</v>
      </c>
      <c r="O6" s="207">
        <v>4.3420000076293945</v>
      </c>
      <c r="P6" s="207">
        <v>2.617000102996826</v>
      </c>
      <c r="Q6" s="207">
        <v>1.3550000190734863</v>
      </c>
      <c r="R6" s="207">
        <v>0.5249999761581421</v>
      </c>
      <c r="S6" s="207">
        <v>-0.23100000619888306</v>
      </c>
      <c r="T6" s="207">
        <v>-0.3889999985694885</v>
      </c>
      <c r="U6" s="207">
        <v>-1.2079999446868896</v>
      </c>
      <c r="V6" s="207">
        <v>-1.4919999837875366</v>
      </c>
      <c r="W6" s="207">
        <v>-1.8279999494552612</v>
      </c>
      <c r="X6" s="207">
        <v>-2.1010000705718994</v>
      </c>
      <c r="Y6" s="207">
        <v>-2.321000099182129</v>
      </c>
      <c r="Z6" s="214">
        <f t="shared" si="0"/>
        <v>0.3733749973277251</v>
      </c>
      <c r="AA6" s="151">
        <v>5.468999862670898</v>
      </c>
      <c r="AB6" s="152" t="s">
        <v>83</v>
      </c>
      <c r="AC6" s="2">
        <v>4</v>
      </c>
      <c r="AD6" s="151">
        <v>-2.888000011444092</v>
      </c>
      <c r="AE6" s="253" t="s">
        <v>84</v>
      </c>
      <c r="AF6" s="1"/>
    </row>
    <row r="7" spans="1:32" ht="11.25" customHeight="1">
      <c r="A7" s="215">
        <v>5</v>
      </c>
      <c r="B7" s="207">
        <v>-2.6570000648498535</v>
      </c>
      <c r="C7" s="207">
        <v>-2.7200000286102295</v>
      </c>
      <c r="D7" s="207">
        <v>-3.0350000858306885</v>
      </c>
      <c r="E7" s="207">
        <v>-3.055999994277954</v>
      </c>
      <c r="F7" s="207">
        <v>-3.066999912261963</v>
      </c>
      <c r="G7" s="207">
        <v>-3.4130001068115234</v>
      </c>
      <c r="H7" s="207">
        <v>-3.486999988555908</v>
      </c>
      <c r="I7" s="207">
        <v>0.5360000133514404</v>
      </c>
      <c r="J7" s="207">
        <v>1.9980000257492065</v>
      </c>
      <c r="K7" s="207">
        <v>3.5969998836517334</v>
      </c>
      <c r="L7" s="207">
        <v>4.205999851226807</v>
      </c>
      <c r="M7" s="207">
        <v>5.047999858856201</v>
      </c>
      <c r="N7" s="207">
        <v>3.921999931335449</v>
      </c>
      <c r="O7" s="207">
        <v>3.194999933242798</v>
      </c>
      <c r="P7" s="207">
        <v>3.184999942779541</v>
      </c>
      <c r="Q7" s="207">
        <v>3.490000009536743</v>
      </c>
      <c r="R7" s="207">
        <v>2.3329999446868896</v>
      </c>
      <c r="S7" s="207">
        <v>2.4179999828338623</v>
      </c>
      <c r="T7" s="207">
        <v>1.9229999780654907</v>
      </c>
      <c r="U7" s="207">
        <v>-0.5360000133514404</v>
      </c>
      <c r="V7" s="207">
        <v>-0.8399999737739563</v>
      </c>
      <c r="W7" s="207">
        <v>-1.2920000553131104</v>
      </c>
      <c r="X7" s="207">
        <v>-2.0799999237060547</v>
      </c>
      <c r="Y7" s="207">
        <v>-2.299999952316284</v>
      </c>
      <c r="Z7" s="214">
        <f t="shared" si="0"/>
        <v>0.3069999689857165</v>
      </c>
      <c r="AA7" s="151">
        <v>5.901000022888184</v>
      </c>
      <c r="AB7" s="152" t="s">
        <v>35</v>
      </c>
      <c r="AC7" s="2">
        <v>5</v>
      </c>
      <c r="AD7" s="151">
        <v>-3.7070000171661377</v>
      </c>
      <c r="AE7" s="253" t="s">
        <v>85</v>
      </c>
      <c r="AF7" s="1"/>
    </row>
    <row r="8" spans="1:32" ht="11.25" customHeight="1">
      <c r="A8" s="215">
        <v>6</v>
      </c>
      <c r="B8" s="207">
        <v>-2.3529999256134033</v>
      </c>
      <c r="C8" s="207">
        <v>-2.0269999504089355</v>
      </c>
      <c r="D8" s="207">
        <v>-2.3420000076293945</v>
      </c>
      <c r="E8" s="207">
        <v>-3.2980000972747803</v>
      </c>
      <c r="F8" s="207">
        <v>-4.4629998207092285</v>
      </c>
      <c r="G8" s="207">
        <v>-5.375999927520752</v>
      </c>
      <c r="H8" s="207">
        <v>-4.9670000076293945</v>
      </c>
      <c r="I8" s="207">
        <v>-0.9769999980926514</v>
      </c>
      <c r="J8" s="207">
        <v>1.2510000467300415</v>
      </c>
      <c r="K8" s="207">
        <v>1.7239999771118164</v>
      </c>
      <c r="L8" s="207">
        <v>3.007999897003174</v>
      </c>
      <c r="M8" s="207">
        <v>3.4700000286102295</v>
      </c>
      <c r="N8" s="207">
        <v>4.679999828338623</v>
      </c>
      <c r="O8" s="207">
        <v>4.00600004196167</v>
      </c>
      <c r="P8" s="207">
        <v>3.6059999465942383</v>
      </c>
      <c r="Q8" s="207">
        <v>1.4930000305175781</v>
      </c>
      <c r="R8" s="207">
        <v>-0.32600000500679016</v>
      </c>
      <c r="S8" s="207">
        <v>-1.5230000019073486</v>
      </c>
      <c r="T8" s="207">
        <v>-2.194999933242798</v>
      </c>
      <c r="U8" s="207">
        <v>-2.374000072479248</v>
      </c>
      <c r="V8" s="207">
        <v>-2.4159998893737793</v>
      </c>
      <c r="W8" s="207">
        <v>-2.1640000343322754</v>
      </c>
      <c r="X8" s="207">
        <v>-1.4179999828338623</v>
      </c>
      <c r="Y8" s="207">
        <v>-2.374000072479248</v>
      </c>
      <c r="Z8" s="214">
        <f t="shared" si="0"/>
        <v>-0.7231249970694383</v>
      </c>
      <c r="AA8" s="151">
        <v>6.175000190734863</v>
      </c>
      <c r="AB8" s="152" t="s">
        <v>86</v>
      </c>
      <c r="AC8" s="2">
        <v>6</v>
      </c>
      <c r="AD8" s="151">
        <v>-5.460000038146973</v>
      </c>
      <c r="AE8" s="253" t="s">
        <v>87</v>
      </c>
      <c r="AF8" s="1"/>
    </row>
    <row r="9" spans="1:32" ht="11.25" customHeight="1">
      <c r="A9" s="215">
        <v>7</v>
      </c>
      <c r="B9" s="207">
        <v>-2.447000026702881</v>
      </c>
      <c r="C9" s="207">
        <v>-2.9509999752044678</v>
      </c>
      <c r="D9" s="207">
        <v>-3.381999969482422</v>
      </c>
      <c r="E9" s="207">
        <v>-3.6019999980926514</v>
      </c>
      <c r="F9" s="207">
        <v>-4.053999900817871</v>
      </c>
      <c r="G9" s="207">
        <v>-3.7709999084472656</v>
      </c>
      <c r="H9" s="207">
        <v>-2.6579999923706055</v>
      </c>
      <c r="I9" s="207">
        <v>0.49399998784065247</v>
      </c>
      <c r="J9" s="207">
        <v>2.302999973297119</v>
      </c>
      <c r="K9" s="207">
        <v>3.1440000534057617</v>
      </c>
      <c r="L9" s="207">
        <v>3.8910000324249268</v>
      </c>
      <c r="M9" s="207">
        <v>3.8589999675750732</v>
      </c>
      <c r="N9" s="207">
        <v>4.416999816894531</v>
      </c>
      <c r="O9" s="207">
        <v>3.7960000038146973</v>
      </c>
      <c r="P9" s="207">
        <v>3.9010000228881836</v>
      </c>
      <c r="Q9" s="207">
        <v>2.502000093460083</v>
      </c>
      <c r="R9" s="207">
        <v>0.6620000004768372</v>
      </c>
      <c r="S9" s="207">
        <v>-1.1139999628067017</v>
      </c>
      <c r="T9" s="207">
        <v>-1.9429999589920044</v>
      </c>
      <c r="U9" s="207">
        <v>-2.4260001182556152</v>
      </c>
      <c r="V9" s="207">
        <v>-2.803999900817871</v>
      </c>
      <c r="W9" s="207">
        <v>-3.203000068664551</v>
      </c>
      <c r="X9" s="207">
        <v>-3.4660000801086426</v>
      </c>
      <c r="Y9" s="207">
        <v>-3.686000108718872</v>
      </c>
      <c r="Z9" s="214">
        <f t="shared" si="0"/>
        <v>-0.5224166673918565</v>
      </c>
      <c r="AA9" s="151">
        <v>5.14300012588501</v>
      </c>
      <c r="AB9" s="152" t="s">
        <v>88</v>
      </c>
      <c r="AC9" s="2">
        <v>7</v>
      </c>
      <c r="AD9" s="151">
        <v>-4.389999866485596</v>
      </c>
      <c r="AE9" s="253" t="s">
        <v>89</v>
      </c>
      <c r="AF9" s="1"/>
    </row>
    <row r="10" spans="1:32" ht="11.25" customHeight="1">
      <c r="A10" s="215">
        <v>8</v>
      </c>
      <c r="B10" s="207">
        <v>-3.990999937057495</v>
      </c>
      <c r="C10" s="207">
        <v>-4.526000022888184</v>
      </c>
      <c r="D10" s="207">
        <v>-4.798999786376953</v>
      </c>
      <c r="E10" s="207">
        <v>-4.598999977111816</v>
      </c>
      <c r="F10" s="207">
        <v>-4.72599983215332</v>
      </c>
      <c r="G10" s="207">
        <v>-4.809999942779541</v>
      </c>
      <c r="H10" s="207">
        <v>-4.494999885559082</v>
      </c>
      <c r="I10" s="207">
        <v>0.4729999899864197</v>
      </c>
      <c r="J10" s="207">
        <v>2.8499999046325684</v>
      </c>
      <c r="K10" s="207">
        <v>4.375999927520752</v>
      </c>
      <c r="L10" s="207">
        <v>5.164999961853027</v>
      </c>
      <c r="M10" s="207">
        <v>6.4710001945495605</v>
      </c>
      <c r="N10" s="207">
        <v>6.995999813079834</v>
      </c>
      <c r="O10" s="207">
        <v>5.868000030517578</v>
      </c>
      <c r="P10" s="207">
        <v>3.868000030517578</v>
      </c>
      <c r="Q10" s="207">
        <v>2.7850000858306885</v>
      </c>
      <c r="R10" s="207">
        <v>1.4079999923706055</v>
      </c>
      <c r="S10" s="207">
        <v>0.25200000405311584</v>
      </c>
      <c r="T10" s="207">
        <v>-0.24199999868869781</v>
      </c>
      <c r="U10" s="207">
        <v>-0.5569999814033508</v>
      </c>
      <c r="V10" s="207">
        <v>-1.0509999990463257</v>
      </c>
      <c r="W10" s="207">
        <v>-0.9670000076293945</v>
      </c>
      <c r="X10" s="207">
        <v>-1.1449999809265137</v>
      </c>
      <c r="Y10" s="207">
        <v>-1.3869999647140503</v>
      </c>
      <c r="Z10" s="214">
        <f t="shared" si="0"/>
        <v>0.1340416924407085</v>
      </c>
      <c r="AA10" s="151">
        <v>7.210000038146973</v>
      </c>
      <c r="AB10" s="152" t="s">
        <v>90</v>
      </c>
      <c r="AC10" s="2">
        <v>8</v>
      </c>
      <c r="AD10" s="151">
        <v>-5.052000045776367</v>
      </c>
      <c r="AE10" s="253" t="s">
        <v>91</v>
      </c>
      <c r="AF10" s="1"/>
    </row>
    <row r="11" spans="1:32" ht="11.25" customHeight="1">
      <c r="A11" s="215">
        <v>9</v>
      </c>
      <c r="B11" s="207">
        <v>-1.7120000123977661</v>
      </c>
      <c r="C11" s="207">
        <v>-1.74399995803833</v>
      </c>
      <c r="D11" s="207">
        <v>-2.0899999141693115</v>
      </c>
      <c r="E11" s="207">
        <v>-2.2160000801086426</v>
      </c>
      <c r="F11" s="207">
        <v>-2.5</v>
      </c>
      <c r="G11" s="207">
        <v>-2.2690000534057617</v>
      </c>
      <c r="H11" s="207">
        <v>-1.996000051498413</v>
      </c>
      <c r="I11" s="207">
        <v>2.2709999084472656</v>
      </c>
      <c r="J11" s="207">
        <v>5.629000186920166</v>
      </c>
      <c r="K11" s="207">
        <v>6.366000175476074</v>
      </c>
      <c r="L11" s="207">
        <v>7.320000171661377</v>
      </c>
      <c r="M11" s="207">
        <v>6.564000129699707</v>
      </c>
      <c r="N11" s="207">
        <v>5.73199987411499</v>
      </c>
      <c r="O11" s="207">
        <v>5.480000019073486</v>
      </c>
      <c r="P11" s="207">
        <v>4.942999839782715</v>
      </c>
      <c r="Q11" s="207">
        <v>4.059000015258789</v>
      </c>
      <c r="R11" s="207">
        <v>3.2170000076293945</v>
      </c>
      <c r="S11" s="207">
        <v>1.5240000486373901</v>
      </c>
      <c r="T11" s="207">
        <v>0.7149999737739563</v>
      </c>
      <c r="U11" s="207">
        <v>-0.41999998688697815</v>
      </c>
      <c r="V11" s="207">
        <v>-0.7879999876022339</v>
      </c>
      <c r="W11" s="207">
        <v>-1.8380000591278076</v>
      </c>
      <c r="X11" s="207">
        <v>-0.9879999756813049</v>
      </c>
      <c r="Y11" s="207">
        <v>-1.975000023841858</v>
      </c>
      <c r="Z11" s="214">
        <f t="shared" si="0"/>
        <v>1.386833343654871</v>
      </c>
      <c r="AA11" s="151">
        <v>7.630000114440918</v>
      </c>
      <c r="AB11" s="152" t="s">
        <v>92</v>
      </c>
      <c r="AC11" s="2">
        <v>9</v>
      </c>
      <c r="AD11" s="151">
        <v>-2.5840001106262207</v>
      </c>
      <c r="AE11" s="253" t="s">
        <v>93</v>
      </c>
      <c r="AF11" s="1"/>
    </row>
    <row r="12" spans="1:32" ht="11.25" customHeight="1">
      <c r="A12" s="223">
        <v>10</v>
      </c>
      <c r="B12" s="209">
        <v>-2.321000099182129</v>
      </c>
      <c r="C12" s="209">
        <v>-2.940999984741211</v>
      </c>
      <c r="D12" s="209">
        <v>-3.4760000705718994</v>
      </c>
      <c r="E12" s="209">
        <v>-4.3470001220703125</v>
      </c>
      <c r="F12" s="209">
        <v>-3.055999994277954</v>
      </c>
      <c r="G12" s="209">
        <v>-2.8359999656677246</v>
      </c>
      <c r="H12" s="209">
        <v>-2.322000026702881</v>
      </c>
      <c r="I12" s="209">
        <v>-0.03200000151991844</v>
      </c>
      <c r="J12" s="209">
        <v>1.9980000257492065</v>
      </c>
      <c r="K12" s="209">
        <v>2.8289999961853027</v>
      </c>
      <c r="L12" s="209">
        <v>3.3440001010894775</v>
      </c>
      <c r="M12" s="209">
        <v>3.490999937057495</v>
      </c>
      <c r="N12" s="209">
        <v>2.7330000400543213</v>
      </c>
      <c r="O12" s="209">
        <v>1.2079999446868896</v>
      </c>
      <c r="P12" s="209">
        <v>1.3760000467300415</v>
      </c>
      <c r="Q12" s="209">
        <v>1.0399999618530273</v>
      </c>
      <c r="R12" s="209">
        <v>-0.041999999433755875</v>
      </c>
      <c r="S12" s="209">
        <v>-0.32600000500679016</v>
      </c>
      <c r="T12" s="209">
        <v>-1.8589999675750732</v>
      </c>
      <c r="U12" s="209">
        <v>-2.321000099182129</v>
      </c>
      <c r="V12" s="209">
        <v>-2.803999900817871</v>
      </c>
      <c r="W12" s="209">
        <v>-3.003000020980835</v>
      </c>
      <c r="X12" s="209">
        <v>-3.2660000324249268</v>
      </c>
      <c r="Y12" s="209">
        <v>-3.5910000801086426</v>
      </c>
      <c r="Z12" s="224">
        <f t="shared" si="0"/>
        <v>-0.8551666798690954</v>
      </c>
      <c r="AA12" s="157">
        <v>4.228000164031982</v>
      </c>
      <c r="AB12" s="210" t="s">
        <v>27</v>
      </c>
      <c r="AC12" s="211">
        <v>10</v>
      </c>
      <c r="AD12" s="157">
        <v>-4.400000095367432</v>
      </c>
      <c r="AE12" s="254" t="s">
        <v>94</v>
      </c>
      <c r="AF12" s="1"/>
    </row>
    <row r="13" spans="1:32" ht="11.25" customHeight="1">
      <c r="A13" s="215">
        <v>11</v>
      </c>
      <c r="B13" s="207">
        <v>-3.5810000896453857</v>
      </c>
      <c r="C13" s="207">
        <v>-3.686000108718872</v>
      </c>
      <c r="D13" s="207">
        <v>-3.9170000553131104</v>
      </c>
      <c r="E13" s="207">
        <v>-4.053999900817871</v>
      </c>
      <c r="F13" s="207">
        <v>-4.201000213623047</v>
      </c>
      <c r="G13" s="207">
        <v>-3.9070000648498535</v>
      </c>
      <c r="H13" s="207">
        <v>-2.9719998836517334</v>
      </c>
      <c r="I13" s="207">
        <v>-0.8199999928474426</v>
      </c>
      <c r="J13" s="207">
        <v>1.9140000343322754</v>
      </c>
      <c r="K13" s="207">
        <v>3.8499999046325684</v>
      </c>
      <c r="L13" s="207">
        <v>3.9649999141693115</v>
      </c>
      <c r="M13" s="207">
        <v>5.618000030517578</v>
      </c>
      <c r="N13" s="207">
        <v>5.857999801635742</v>
      </c>
      <c r="O13" s="207">
        <v>5.005000114440918</v>
      </c>
      <c r="P13" s="207">
        <v>3.552999973297119</v>
      </c>
      <c r="Q13" s="207">
        <v>2.322999954223633</v>
      </c>
      <c r="R13" s="207">
        <v>0.6510000228881836</v>
      </c>
      <c r="S13" s="207">
        <v>-0.36800000071525574</v>
      </c>
      <c r="T13" s="207">
        <v>-0.39899998903274536</v>
      </c>
      <c r="U13" s="207">
        <v>-0.5040000081062317</v>
      </c>
      <c r="V13" s="207">
        <v>-0.3889999985694885</v>
      </c>
      <c r="W13" s="207">
        <v>-0.25200000405311584</v>
      </c>
      <c r="X13" s="207">
        <v>-0.06300000101327896</v>
      </c>
      <c r="Y13" s="207">
        <v>-0.11599999666213989</v>
      </c>
      <c r="Z13" s="214">
        <f t="shared" si="0"/>
        <v>0.1461666434382399</v>
      </c>
      <c r="AA13" s="151">
        <v>6.544000148773193</v>
      </c>
      <c r="AB13" s="152" t="s">
        <v>95</v>
      </c>
      <c r="AC13" s="2">
        <v>11</v>
      </c>
      <c r="AD13" s="151">
        <v>-4.315999984741211</v>
      </c>
      <c r="AE13" s="253" t="s">
        <v>96</v>
      </c>
      <c r="AF13" s="1"/>
    </row>
    <row r="14" spans="1:32" ht="11.25" customHeight="1">
      <c r="A14" s="215">
        <v>12</v>
      </c>
      <c r="B14" s="207">
        <v>-0.1889999955892563</v>
      </c>
      <c r="C14" s="207">
        <v>-1.0190000534057617</v>
      </c>
      <c r="D14" s="207">
        <v>-1.3969999551773071</v>
      </c>
      <c r="E14" s="207">
        <v>-1.2400000095367432</v>
      </c>
      <c r="F14" s="207">
        <v>-1.3760000467300415</v>
      </c>
      <c r="G14" s="207">
        <v>-1.3339999914169312</v>
      </c>
      <c r="H14" s="207">
        <v>-1.093000054359436</v>
      </c>
      <c r="I14" s="207">
        <v>3.2290000915527344</v>
      </c>
      <c r="J14" s="207">
        <v>6.533999919891357</v>
      </c>
      <c r="K14" s="207">
        <v>8.140000343322754</v>
      </c>
      <c r="L14" s="207">
        <v>8.869999885559082</v>
      </c>
      <c r="M14" s="207">
        <v>6.627999782562256</v>
      </c>
      <c r="N14" s="207">
        <v>6.658999919891357</v>
      </c>
      <c r="O14" s="207">
        <v>6.122000217437744</v>
      </c>
      <c r="P14" s="207">
        <v>5.752999782562256</v>
      </c>
      <c r="Q14" s="207">
        <v>5.763999938964844</v>
      </c>
      <c r="R14" s="207">
        <v>3.2699999809265137</v>
      </c>
      <c r="S14" s="207">
        <v>1.850000023841858</v>
      </c>
      <c r="T14" s="207">
        <v>0.5360000133514404</v>
      </c>
      <c r="U14" s="207">
        <v>-0.010999999940395355</v>
      </c>
      <c r="V14" s="207">
        <v>-0.20999999344348907</v>
      </c>
      <c r="W14" s="207">
        <v>0.8299999833106995</v>
      </c>
      <c r="X14" s="207">
        <v>1.4190000295639038</v>
      </c>
      <c r="Y14" s="207">
        <v>0.20000000298023224</v>
      </c>
      <c r="Z14" s="214">
        <f t="shared" si="0"/>
        <v>2.413958325671653</v>
      </c>
      <c r="AA14" s="151">
        <v>9.760000228881836</v>
      </c>
      <c r="AB14" s="152" t="s">
        <v>97</v>
      </c>
      <c r="AC14" s="2">
        <v>12</v>
      </c>
      <c r="AD14" s="151">
        <v>-1.7120000123977661</v>
      </c>
      <c r="AE14" s="253" t="s">
        <v>98</v>
      </c>
      <c r="AF14" s="1"/>
    </row>
    <row r="15" spans="1:32" ht="11.25" customHeight="1">
      <c r="A15" s="215">
        <v>13</v>
      </c>
      <c r="B15" s="207">
        <v>-0.925000011920929</v>
      </c>
      <c r="C15" s="207">
        <v>-1.0299999713897705</v>
      </c>
      <c r="D15" s="207">
        <v>-1.3869999647140503</v>
      </c>
      <c r="E15" s="207">
        <v>-1.3660000562667847</v>
      </c>
      <c r="F15" s="207">
        <v>-1.9119999408721924</v>
      </c>
      <c r="G15" s="207">
        <v>-2.311000108718872</v>
      </c>
      <c r="H15" s="207">
        <v>-2.236999988555908</v>
      </c>
      <c r="I15" s="207">
        <v>1.1670000553131104</v>
      </c>
      <c r="J15" s="207">
        <v>5.691999912261963</v>
      </c>
      <c r="K15" s="207">
        <v>5.808000087738037</v>
      </c>
      <c r="L15" s="207">
        <v>6.238999843597412</v>
      </c>
      <c r="M15" s="207">
        <v>6.500999927520752</v>
      </c>
      <c r="N15" s="207">
        <v>6.068999767303467</v>
      </c>
      <c r="O15" s="207">
        <v>4.824999809265137</v>
      </c>
      <c r="P15" s="207">
        <v>4.005000114440918</v>
      </c>
      <c r="Q15" s="207">
        <v>3.447000026702881</v>
      </c>
      <c r="R15" s="207">
        <v>2.6480000019073486</v>
      </c>
      <c r="S15" s="207">
        <v>0.9039999842643738</v>
      </c>
      <c r="T15" s="207">
        <v>0.36800000071525574</v>
      </c>
      <c r="U15" s="207">
        <v>-0.010999999940395355</v>
      </c>
      <c r="V15" s="207">
        <v>-0.4099999964237213</v>
      </c>
      <c r="W15" s="207">
        <v>0.3569999933242798</v>
      </c>
      <c r="X15" s="207">
        <v>1.4819999933242798</v>
      </c>
      <c r="Y15" s="207">
        <v>2.049999952316284</v>
      </c>
      <c r="Z15" s="214">
        <f t="shared" si="0"/>
        <v>1.6655416429663699</v>
      </c>
      <c r="AA15" s="151">
        <v>7.579999923706055</v>
      </c>
      <c r="AB15" s="152" t="s">
        <v>25</v>
      </c>
      <c r="AC15" s="2">
        <v>13</v>
      </c>
      <c r="AD15" s="151">
        <v>-2.6679999828338623</v>
      </c>
      <c r="AE15" s="253" t="s">
        <v>99</v>
      </c>
      <c r="AF15" s="1"/>
    </row>
    <row r="16" spans="1:32" ht="11.25" customHeight="1">
      <c r="A16" s="215">
        <v>14</v>
      </c>
      <c r="B16" s="207">
        <v>2.3340001106262207</v>
      </c>
      <c r="C16" s="207">
        <v>2.4600000381469727</v>
      </c>
      <c r="D16" s="207">
        <v>2.0810000896453857</v>
      </c>
      <c r="E16" s="207">
        <v>2.6489999294281006</v>
      </c>
      <c r="F16" s="207">
        <v>2.5339999198913574</v>
      </c>
      <c r="G16" s="207">
        <v>2.259999990463257</v>
      </c>
      <c r="H16" s="207">
        <v>2.6489999294281006</v>
      </c>
      <c r="I16" s="207">
        <v>3.9539999961853027</v>
      </c>
      <c r="J16" s="207">
        <v>5.9019999504089355</v>
      </c>
      <c r="K16" s="207">
        <v>6.913000106811523</v>
      </c>
      <c r="L16" s="207">
        <v>7.650000095367432</v>
      </c>
      <c r="M16" s="207">
        <v>8.84000015258789</v>
      </c>
      <c r="N16" s="207">
        <v>7.75</v>
      </c>
      <c r="O16" s="207">
        <v>8.15999984741211</v>
      </c>
      <c r="P16" s="207">
        <v>8.84000015258789</v>
      </c>
      <c r="Q16" s="207">
        <v>6.816999912261963</v>
      </c>
      <c r="R16" s="207">
        <v>5.236999988555908</v>
      </c>
      <c r="S16" s="207">
        <v>5.795000076293945</v>
      </c>
      <c r="T16" s="207">
        <v>5.489999771118164</v>
      </c>
      <c r="U16" s="207">
        <v>8.199999809265137</v>
      </c>
      <c r="V16" s="207">
        <v>8.800000190734863</v>
      </c>
      <c r="W16" s="207">
        <v>7.010000228881836</v>
      </c>
      <c r="X16" s="207">
        <v>3.51200008392334</v>
      </c>
      <c r="Y16" s="207">
        <v>3.2279999256134033</v>
      </c>
      <c r="Z16" s="214">
        <f t="shared" si="0"/>
        <v>5.377708345651627</v>
      </c>
      <c r="AA16" s="151">
        <v>9.489999771118164</v>
      </c>
      <c r="AB16" s="152" t="s">
        <v>100</v>
      </c>
      <c r="AC16" s="2">
        <v>14</v>
      </c>
      <c r="AD16" s="151">
        <v>1.996999979019165</v>
      </c>
      <c r="AE16" s="253" t="s">
        <v>101</v>
      </c>
      <c r="AF16" s="1"/>
    </row>
    <row r="17" spans="1:32" ht="11.25" customHeight="1">
      <c r="A17" s="215">
        <v>15</v>
      </c>
      <c r="B17" s="207">
        <v>3.3329999446868896</v>
      </c>
      <c r="C17" s="207">
        <v>1.9240000247955322</v>
      </c>
      <c r="D17" s="207">
        <v>1.565999984741211</v>
      </c>
      <c r="E17" s="207">
        <v>3.23799991607666</v>
      </c>
      <c r="F17" s="207">
        <v>2.3340001106262207</v>
      </c>
      <c r="G17" s="207">
        <v>1.3660000562667847</v>
      </c>
      <c r="H17" s="207">
        <v>1.0089999437332153</v>
      </c>
      <c r="I17" s="207">
        <v>2.8389999866485596</v>
      </c>
      <c r="J17" s="207">
        <v>4.795000076293945</v>
      </c>
      <c r="K17" s="207">
        <v>5.921999931335449</v>
      </c>
      <c r="L17" s="207">
        <v>7.079999923706055</v>
      </c>
      <c r="M17" s="207">
        <v>8.109999656677246</v>
      </c>
      <c r="N17" s="207">
        <v>8.020000457763672</v>
      </c>
      <c r="O17" s="207">
        <v>6.814000129699707</v>
      </c>
      <c r="P17" s="207">
        <v>5.7820000648498535</v>
      </c>
      <c r="Q17" s="207">
        <v>4.909999847412109</v>
      </c>
      <c r="R17" s="207">
        <v>4.067999839782715</v>
      </c>
      <c r="S17" s="207">
        <v>3.1640000343322754</v>
      </c>
      <c r="T17" s="207">
        <v>2.1649999618530273</v>
      </c>
      <c r="U17" s="207">
        <v>1.659999966621399</v>
      </c>
      <c r="V17" s="207">
        <v>1.0820000171661377</v>
      </c>
      <c r="W17" s="207">
        <v>0.03200000151991844</v>
      </c>
      <c r="X17" s="207">
        <v>0.03200000151991844</v>
      </c>
      <c r="Y17" s="207">
        <v>-0.34700000286102295</v>
      </c>
      <c r="Z17" s="214">
        <f t="shared" si="0"/>
        <v>3.370749994801978</v>
      </c>
      <c r="AA17" s="151">
        <v>8.979999542236328</v>
      </c>
      <c r="AB17" s="152" t="s">
        <v>102</v>
      </c>
      <c r="AC17" s="2">
        <v>15</v>
      </c>
      <c r="AD17" s="151">
        <v>-0.36800000071525574</v>
      </c>
      <c r="AE17" s="253" t="s">
        <v>103</v>
      </c>
      <c r="AF17" s="1"/>
    </row>
    <row r="18" spans="1:32" ht="11.25" customHeight="1">
      <c r="A18" s="215">
        <v>16</v>
      </c>
      <c r="B18" s="207">
        <v>-1.0190000534057617</v>
      </c>
      <c r="C18" s="207">
        <v>-1.2710000276565552</v>
      </c>
      <c r="D18" s="207">
        <v>-0.9869999885559082</v>
      </c>
      <c r="E18" s="207">
        <v>-0.7350000143051147</v>
      </c>
      <c r="F18" s="207">
        <v>-0.1469999998807907</v>
      </c>
      <c r="G18" s="207">
        <v>0.6309999823570251</v>
      </c>
      <c r="H18" s="207">
        <v>1.3350000381469727</v>
      </c>
      <c r="I18" s="207">
        <v>3.500999927520752</v>
      </c>
      <c r="J18" s="207">
        <v>5.23799991607666</v>
      </c>
      <c r="K18" s="207">
        <v>6.921999931335449</v>
      </c>
      <c r="L18" s="207">
        <v>7.590000152587891</v>
      </c>
      <c r="M18" s="207">
        <v>7.679999828338623</v>
      </c>
      <c r="N18" s="207">
        <v>9.229999542236328</v>
      </c>
      <c r="O18" s="207">
        <v>7.840000152587891</v>
      </c>
      <c r="P18" s="207">
        <v>6.624000072479248</v>
      </c>
      <c r="Q18" s="207">
        <v>5.761000156402588</v>
      </c>
      <c r="R18" s="207">
        <v>4.4039998054504395</v>
      </c>
      <c r="S18" s="207">
        <v>0.902999997138977</v>
      </c>
      <c r="T18" s="207">
        <v>0</v>
      </c>
      <c r="U18" s="207">
        <v>-0.7350000143051147</v>
      </c>
      <c r="V18" s="207">
        <v>0.1889999955892563</v>
      </c>
      <c r="W18" s="207">
        <v>-1.0080000162124634</v>
      </c>
      <c r="X18" s="207">
        <v>-1.4390000104904175</v>
      </c>
      <c r="Y18" s="207">
        <v>-1.406999945640564</v>
      </c>
      <c r="Z18" s="214">
        <f t="shared" si="0"/>
        <v>2.462499976158142</v>
      </c>
      <c r="AA18" s="151">
        <v>9.40999984741211</v>
      </c>
      <c r="AB18" s="152" t="s">
        <v>104</v>
      </c>
      <c r="AC18" s="2">
        <v>16</v>
      </c>
      <c r="AD18" s="151">
        <v>-1.659000039100647</v>
      </c>
      <c r="AE18" s="253" t="s">
        <v>48</v>
      </c>
      <c r="AF18" s="1"/>
    </row>
    <row r="19" spans="1:32" ht="11.25" customHeight="1">
      <c r="A19" s="215">
        <v>17</v>
      </c>
      <c r="B19" s="207">
        <v>-1.6490000486373901</v>
      </c>
      <c r="C19" s="207">
        <v>-1.8170000314712524</v>
      </c>
      <c r="D19" s="207">
        <v>-0.41999998688697815</v>
      </c>
      <c r="E19" s="207">
        <v>-0.871999979019165</v>
      </c>
      <c r="F19" s="207">
        <v>0.03200000151991844</v>
      </c>
      <c r="G19" s="207">
        <v>0.4099999964237213</v>
      </c>
      <c r="H19" s="207">
        <v>0.3050000071525574</v>
      </c>
      <c r="I19" s="207">
        <v>2.0810000896453857</v>
      </c>
      <c r="J19" s="207">
        <v>4.14300012588501</v>
      </c>
      <c r="K19" s="207">
        <v>5.86899995803833</v>
      </c>
      <c r="L19" s="207">
        <v>6.521999835968018</v>
      </c>
      <c r="M19" s="207">
        <v>7.789999961853027</v>
      </c>
      <c r="N19" s="207">
        <v>8.460000038146973</v>
      </c>
      <c r="O19" s="207">
        <v>8.970000267028809</v>
      </c>
      <c r="P19" s="207">
        <v>7.510000228881836</v>
      </c>
      <c r="Q19" s="207">
        <v>5.888000011444092</v>
      </c>
      <c r="R19" s="207">
        <v>6.0879998207092285</v>
      </c>
      <c r="S19" s="207">
        <v>4.3520002365112305</v>
      </c>
      <c r="T19" s="207">
        <v>4.184000015258789</v>
      </c>
      <c r="U19" s="207">
        <v>2.249000072479248</v>
      </c>
      <c r="V19" s="207">
        <v>1.312999963760376</v>
      </c>
      <c r="W19" s="207">
        <v>1.281999945640564</v>
      </c>
      <c r="X19" s="207">
        <v>3.1530001163482666</v>
      </c>
      <c r="Y19" s="207">
        <v>2.4590001106262207</v>
      </c>
      <c r="Z19" s="214">
        <f t="shared" si="0"/>
        <v>3.2625833648877838</v>
      </c>
      <c r="AA19" s="151">
        <v>9.539999961853027</v>
      </c>
      <c r="AB19" s="152" t="s">
        <v>105</v>
      </c>
      <c r="AC19" s="2">
        <v>17</v>
      </c>
      <c r="AD19" s="151">
        <v>-2.00600004196167</v>
      </c>
      <c r="AE19" s="253" t="s">
        <v>106</v>
      </c>
      <c r="AF19" s="1"/>
    </row>
    <row r="20" spans="1:32" ht="11.25" customHeight="1">
      <c r="A20" s="215">
        <v>18</v>
      </c>
      <c r="B20" s="207">
        <v>0.06300000101327896</v>
      </c>
      <c r="C20" s="207">
        <v>0.7670000195503235</v>
      </c>
      <c r="D20" s="207">
        <v>0.9670000076293945</v>
      </c>
      <c r="E20" s="207">
        <v>1.1660000085830688</v>
      </c>
      <c r="F20" s="207">
        <v>1.3450000286102295</v>
      </c>
      <c r="G20" s="207">
        <v>0.8619999885559082</v>
      </c>
      <c r="H20" s="207">
        <v>0.34700000286102295</v>
      </c>
      <c r="I20" s="207">
        <v>3.7330000400543213</v>
      </c>
      <c r="J20" s="207">
        <v>5.458000183105469</v>
      </c>
      <c r="K20" s="207">
        <v>7.25</v>
      </c>
      <c r="L20" s="207">
        <v>8.239999771118164</v>
      </c>
      <c r="M20" s="207">
        <v>7.900000095367432</v>
      </c>
      <c r="N20" s="207">
        <v>8.479999542236328</v>
      </c>
      <c r="O20" s="207">
        <v>7.760000228881836</v>
      </c>
      <c r="P20" s="207">
        <v>6.317999839782715</v>
      </c>
      <c r="Q20" s="207">
        <v>5.644000053405762</v>
      </c>
      <c r="R20" s="207">
        <v>4.372000217437744</v>
      </c>
      <c r="S20" s="207">
        <v>3.2780001163482666</v>
      </c>
      <c r="T20" s="207">
        <v>2.374000072479248</v>
      </c>
      <c r="U20" s="207">
        <v>0.2630000114440918</v>
      </c>
      <c r="V20" s="207">
        <v>-0.671999990940094</v>
      </c>
      <c r="W20" s="207">
        <v>-1.2710000276565552</v>
      </c>
      <c r="X20" s="207">
        <v>-1.5750000476837158</v>
      </c>
      <c r="Y20" s="207">
        <v>-1.5119999647140503</v>
      </c>
      <c r="Z20" s="214">
        <f t="shared" si="0"/>
        <v>2.9815416748945913</v>
      </c>
      <c r="AA20" s="151">
        <v>9.029999732971191</v>
      </c>
      <c r="AB20" s="152" t="s">
        <v>107</v>
      </c>
      <c r="AC20" s="2">
        <v>18</v>
      </c>
      <c r="AD20" s="151">
        <v>-1.7319999933242798</v>
      </c>
      <c r="AE20" s="253" t="s">
        <v>108</v>
      </c>
      <c r="AF20" s="1"/>
    </row>
    <row r="21" spans="1:32" ht="11.25" customHeight="1">
      <c r="A21" s="215">
        <v>19</v>
      </c>
      <c r="B21" s="207">
        <v>-1.4910000562667847</v>
      </c>
      <c r="C21" s="207">
        <v>-1.4700000286102295</v>
      </c>
      <c r="D21" s="207">
        <v>-1.4279999732971191</v>
      </c>
      <c r="E21" s="207">
        <v>-1.7960000038146973</v>
      </c>
      <c r="F21" s="207">
        <v>-2.0269999504089355</v>
      </c>
      <c r="G21" s="207">
        <v>-2.1740000247955322</v>
      </c>
      <c r="H21" s="207">
        <v>-1.3860000371932983</v>
      </c>
      <c r="I21" s="207">
        <v>2.2920000553131104</v>
      </c>
      <c r="J21" s="207">
        <v>6.205999851226807</v>
      </c>
      <c r="K21" s="207">
        <v>7.320000171661377</v>
      </c>
      <c r="L21" s="207">
        <v>7.739999771118164</v>
      </c>
      <c r="M21" s="207">
        <v>8.300000190734863</v>
      </c>
      <c r="N21" s="207">
        <v>9.829999923706055</v>
      </c>
      <c r="O21" s="207">
        <v>10.109999656677246</v>
      </c>
      <c r="P21" s="207">
        <v>8</v>
      </c>
      <c r="Q21" s="207">
        <v>7.110000133514404</v>
      </c>
      <c r="R21" s="207">
        <v>4.613999843597412</v>
      </c>
      <c r="S21" s="207">
        <v>3.00600004196167</v>
      </c>
      <c r="T21" s="207">
        <v>2.4800000190734863</v>
      </c>
      <c r="U21" s="207">
        <v>2.1649999618530273</v>
      </c>
      <c r="V21" s="207">
        <v>1.7230000495910645</v>
      </c>
      <c r="W21" s="207">
        <v>3.9839999675750732</v>
      </c>
      <c r="X21" s="207">
        <v>3.1640000343322754</v>
      </c>
      <c r="Y21" s="207">
        <v>2.5429999828338623</v>
      </c>
      <c r="Z21" s="214">
        <f t="shared" si="0"/>
        <v>3.283958315849304</v>
      </c>
      <c r="AA21" s="151">
        <v>10.380000114440918</v>
      </c>
      <c r="AB21" s="152" t="s">
        <v>109</v>
      </c>
      <c r="AC21" s="2">
        <v>19</v>
      </c>
      <c r="AD21" s="151">
        <v>-2.236999988555908</v>
      </c>
      <c r="AE21" s="253" t="s">
        <v>110</v>
      </c>
      <c r="AF21" s="1"/>
    </row>
    <row r="22" spans="1:32" ht="11.25" customHeight="1">
      <c r="A22" s="223">
        <v>20</v>
      </c>
      <c r="B22" s="209">
        <v>2.627000093460083</v>
      </c>
      <c r="C22" s="209">
        <v>2.3329999446868896</v>
      </c>
      <c r="D22" s="209">
        <v>2.0910000801086426</v>
      </c>
      <c r="E22" s="209">
        <v>1.156000018119812</v>
      </c>
      <c r="F22" s="209">
        <v>1.5240000486373901</v>
      </c>
      <c r="G22" s="209">
        <v>1.3969999551773071</v>
      </c>
      <c r="H22" s="209">
        <v>1.4709999561309814</v>
      </c>
      <c r="I22" s="209">
        <v>2.3540000915527344</v>
      </c>
      <c r="J22" s="209">
        <v>2.805999994277954</v>
      </c>
      <c r="K22" s="209">
        <v>3.815999984741211</v>
      </c>
      <c r="L22" s="209">
        <v>5.488999843597412</v>
      </c>
      <c r="M22" s="209">
        <v>6.067999839782715</v>
      </c>
      <c r="N22" s="209">
        <v>6.572000026702881</v>
      </c>
      <c r="O22" s="209">
        <v>4.119999885559082</v>
      </c>
      <c r="P22" s="209">
        <v>3.930999994277954</v>
      </c>
      <c r="Q22" s="209">
        <v>3.489000082015991</v>
      </c>
      <c r="R22" s="209">
        <v>3.184000015258789</v>
      </c>
      <c r="S22" s="209">
        <v>3.00600004196167</v>
      </c>
      <c r="T22" s="209">
        <v>3.121000051498413</v>
      </c>
      <c r="U22" s="209">
        <v>3.058000087738037</v>
      </c>
      <c r="V22" s="209">
        <v>2.7850000858306885</v>
      </c>
      <c r="W22" s="209">
        <v>2.743000030517578</v>
      </c>
      <c r="X22" s="209">
        <v>2.2170000076293945</v>
      </c>
      <c r="Y22" s="209">
        <v>2.2699999809265137</v>
      </c>
      <c r="Z22" s="224">
        <f t="shared" si="0"/>
        <v>3.0678333391745887</v>
      </c>
      <c r="AA22" s="157">
        <v>7.25</v>
      </c>
      <c r="AB22" s="210" t="s">
        <v>111</v>
      </c>
      <c r="AC22" s="211">
        <v>20</v>
      </c>
      <c r="AD22" s="157">
        <v>0.32600000500679016</v>
      </c>
      <c r="AE22" s="254" t="s">
        <v>112</v>
      </c>
      <c r="AF22" s="1"/>
    </row>
    <row r="23" spans="1:32" ht="11.25" customHeight="1">
      <c r="A23" s="215">
        <v>21</v>
      </c>
      <c r="B23" s="207">
        <v>2.690000057220459</v>
      </c>
      <c r="C23" s="207">
        <v>3.1740000247955322</v>
      </c>
      <c r="D23" s="207">
        <v>3.3420000076293945</v>
      </c>
      <c r="E23" s="207">
        <v>4.015999794006348</v>
      </c>
      <c r="F23" s="207">
        <v>4.625999927520752</v>
      </c>
      <c r="G23" s="207">
        <v>5.36299991607666</v>
      </c>
      <c r="H23" s="207">
        <v>5.573999881744385</v>
      </c>
      <c r="I23" s="207">
        <v>8.130000114440918</v>
      </c>
      <c r="J23" s="207">
        <v>9.970000267028809</v>
      </c>
      <c r="K23" s="207">
        <v>11.399999618530273</v>
      </c>
      <c r="L23" s="207">
        <v>13.65999984741211</v>
      </c>
      <c r="M23" s="207">
        <v>14.479999542236328</v>
      </c>
      <c r="N23" s="207">
        <v>15.65999984741211</v>
      </c>
      <c r="O23" s="207">
        <v>15.670000076293945</v>
      </c>
      <c r="P23" s="207">
        <v>14.850000381469727</v>
      </c>
      <c r="Q23" s="207">
        <v>13.220000267028809</v>
      </c>
      <c r="R23" s="207">
        <v>10.619999885559082</v>
      </c>
      <c r="S23" s="207">
        <v>9.1899995803833</v>
      </c>
      <c r="T23" s="207">
        <v>8.489999771118164</v>
      </c>
      <c r="U23" s="207">
        <v>8.109999656677246</v>
      </c>
      <c r="V23" s="207">
        <v>7.880000114440918</v>
      </c>
      <c r="W23" s="207">
        <v>7.590000152587891</v>
      </c>
      <c r="X23" s="207">
        <v>7.46999979019165</v>
      </c>
      <c r="Y23" s="207">
        <v>7.449999809265137</v>
      </c>
      <c r="Z23" s="214">
        <f t="shared" si="0"/>
        <v>8.859374930461248</v>
      </c>
      <c r="AA23" s="151">
        <v>16.030000686645508</v>
      </c>
      <c r="AB23" s="152" t="s">
        <v>113</v>
      </c>
      <c r="AC23" s="2">
        <v>21</v>
      </c>
      <c r="AD23" s="151">
        <v>2.196000099182129</v>
      </c>
      <c r="AE23" s="253" t="s">
        <v>114</v>
      </c>
      <c r="AF23" s="1"/>
    </row>
    <row r="24" spans="1:32" ht="11.25" customHeight="1">
      <c r="A24" s="215">
        <v>22</v>
      </c>
      <c r="B24" s="207">
        <v>6.888000011444092</v>
      </c>
      <c r="C24" s="207">
        <v>6.0980000495910645</v>
      </c>
      <c r="D24" s="207">
        <v>7.78000020980835</v>
      </c>
      <c r="E24" s="207">
        <v>5.581999778747559</v>
      </c>
      <c r="F24" s="207">
        <v>5.171999931335449</v>
      </c>
      <c r="G24" s="207">
        <v>5.320000171661377</v>
      </c>
      <c r="H24" s="207">
        <v>5.982999801635742</v>
      </c>
      <c r="I24" s="207">
        <v>11.390000343322754</v>
      </c>
      <c r="J24" s="207">
        <v>14.0600004196167</v>
      </c>
      <c r="K24" s="207">
        <v>15.59000015258789</v>
      </c>
      <c r="L24" s="207">
        <v>16.559999465942383</v>
      </c>
      <c r="M24" s="207">
        <v>17.81999969482422</v>
      </c>
      <c r="N24" s="207">
        <v>18.43000030517578</v>
      </c>
      <c r="O24" s="207">
        <v>18.5</v>
      </c>
      <c r="P24" s="207">
        <v>17.8700008392334</v>
      </c>
      <c r="Q24" s="207">
        <v>17.170000076293945</v>
      </c>
      <c r="R24" s="207">
        <v>16</v>
      </c>
      <c r="S24" s="207">
        <v>14.890000343322754</v>
      </c>
      <c r="T24" s="207">
        <v>14.880000114440918</v>
      </c>
      <c r="U24" s="207">
        <v>15.020000457763672</v>
      </c>
      <c r="V24" s="207">
        <v>15.199999809265137</v>
      </c>
      <c r="W24" s="207">
        <v>15.489999771118164</v>
      </c>
      <c r="X24" s="207">
        <v>15.300000190734863</v>
      </c>
      <c r="Y24" s="207">
        <v>14.579999923706055</v>
      </c>
      <c r="Z24" s="214">
        <f t="shared" si="0"/>
        <v>12.982208410898844</v>
      </c>
      <c r="AA24" s="151">
        <v>19.43000030517578</v>
      </c>
      <c r="AB24" s="152" t="s">
        <v>115</v>
      </c>
      <c r="AC24" s="2">
        <v>22</v>
      </c>
      <c r="AD24" s="151">
        <v>4.993000030517578</v>
      </c>
      <c r="AE24" s="253" t="s">
        <v>116</v>
      </c>
      <c r="AF24" s="1"/>
    </row>
    <row r="25" spans="1:32" ht="11.25" customHeight="1">
      <c r="A25" s="215">
        <v>23</v>
      </c>
      <c r="B25" s="207">
        <v>14.359999656677246</v>
      </c>
      <c r="C25" s="207">
        <v>13.989999771118164</v>
      </c>
      <c r="D25" s="207">
        <v>10.350000381469727</v>
      </c>
      <c r="E25" s="207">
        <v>9.399999618530273</v>
      </c>
      <c r="F25" s="207">
        <v>9.300000190734863</v>
      </c>
      <c r="G25" s="207">
        <v>7.460000038146973</v>
      </c>
      <c r="H25" s="207">
        <v>8.359999656677246</v>
      </c>
      <c r="I25" s="207">
        <v>9.460000038146973</v>
      </c>
      <c r="J25" s="207">
        <v>10.470000267028809</v>
      </c>
      <c r="K25" s="207">
        <v>10.289999961853027</v>
      </c>
      <c r="L25" s="207">
        <v>9.729999542236328</v>
      </c>
      <c r="M25" s="207">
        <v>8.710000038146973</v>
      </c>
      <c r="N25" s="207">
        <v>8.699999809265137</v>
      </c>
      <c r="O25" s="207">
        <v>7.380000114440918</v>
      </c>
      <c r="P25" s="207">
        <v>5.692999839782715</v>
      </c>
      <c r="Q25" s="207">
        <v>4.830999851226807</v>
      </c>
      <c r="R25" s="207">
        <v>3.7909998893737793</v>
      </c>
      <c r="S25" s="207">
        <v>2.9709999561309814</v>
      </c>
      <c r="T25" s="207">
        <v>2.614000082015991</v>
      </c>
      <c r="U25" s="207">
        <v>2.005000114440918</v>
      </c>
      <c r="V25" s="207">
        <v>1.805999994277954</v>
      </c>
      <c r="W25" s="207">
        <v>1.2910000085830688</v>
      </c>
      <c r="X25" s="207">
        <v>1.1649999618530273</v>
      </c>
      <c r="Y25" s="207">
        <v>-1.1649999618530273</v>
      </c>
      <c r="Z25" s="214">
        <f t="shared" si="0"/>
        <v>6.79008328417937</v>
      </c>
      <c r="AA25" s="151">
        <v>14.609999656677246</v>
      </c>
      <c r="AB25" s="152" t="s">
        <v>46</v>
      </c>
      <c r="AC25" s="2">
        <v>23</v>
      </c>
      <c r="AD25" s="151">
        <v>-1.1649999618530273</v>
      </c>
      <c r="AE25" s="253" t="s">
        <v>34</v>
      </c>
      <c r="AF25" s="1"/>
    </row>
    <row r="26" spans="1:32" ht="11.25" customHeight="1">
      <c r="A26" s="215">
        <v>24</v>
      </c>
      <c r="B26" s="207">
        <v>-1.7940000295639038</v>
      </c>
      <c r="C26" s="207">
        <v>-1.9730000495910645</v>
      </c>
      <c r="D26" s="207">
        <v>-2.4760000705718994</v>
      </c>
      <c r="E26" s="207">
        <v>-2.5810000896453857</v>
      </c>
      <c r="F26" s="207">
        <v>-2.9070000648498535</v>
      </c>
      <c r="G26" s="207">
        <v>-2.9800000190734863</v>
      </c>
      <c r="H26" s="207">
        <v>-2.119999885559082</v>
      </c>
      <c r="I26" s="207">
        <v>1.8799999952316284</v>
      </c>
      <c r="J26" s="207">
        <v>5.107999801635742</v>
      </c>
      <c r="K26" s="207">
        <v>6.085999965667725</v>
      </c>
      <c r="L26" s="207">
        <v>6.843999862670898</v>
      </c>
      <c r="M26" s="207">
        <v>8.0600004196167</v>
      </c>
      <c r="N26" s="207">
        <v>7.260000228881836</v>
      </c>
      <c r="O26" s="207">
        <v>5.379000186920166</v>
      </c>
      <c r="P26" s="207">
        <v>4.485000133514404</v>
      </c>
      <c r="Q26" s="207">
        <v>4.486000061035156</v>
      </c>
      <c r="R26" s="207">
        <v>3.6549999713897705</v>
      </c>
      <c r="S26" s="207">
        <v>1.6699999570846558</v>
      </c>
      <c r="T26" s="207">
        <v>2.00600004196167</v>
      </c>
      <c r="U26" s="207">
        <v>2.0789999961853027</v>
      </c>
      <c r="V26" s="207">
        <v>1.6799999475479126</v>
      </c>
      <c r="W26" s="207">
        <v>1.8380000591278076</v>
      </c>
      <c r="X26" s="207">
        <v>2.6679999828338623</v>
      </c>
      <c r="Y26" s="207">
        <v>5.422999858856201</v>
      </c>
      <c r="Z26" s="214">
        <f t="shared" si="0"/>
        <v>2.2406666775544486</v>
      </c>
      <c r="AA26" s="151">
        <v>8.770000457763672</v>
      </c>
      <c r="AB26" s="152" t="s">
        <v>117</v>
      </c>
      <c r="AC26" s="2">
        <v>24</v>
      </c>
      <c r="AD26" s="151">
        <v>-3.052999973297119</v>
      </c>
      <c r="AE26" s="253" t="s">
        <v>118</v>
      </c>
      <c r="AF26" s="1"/>
    </row>
    <row r="27" spans="1:32" ht="11.25" customHeight="1">
      <c r="A27" s="215">
        <v>25</v>
      </c>
      <c r="B27" s="207">
        <v>3.877000093460083</v>
      </c>
      <c r="C27" s="207">
        <v>2.63700008392334</v>
      </c>
      <c r="D27" s="207">
        <v>2.384999990463257</v>
      </c>
      <c r="E27" s="207">
        <v>1.7860000133514404</v>
      </c>
      <c r="F27" s="207">
        <v>1.975000023841858</v>
      </c>
      <c r="G27" s="207">
        <v>1.0399999618530273</v>
      </c>
      <c r="H27" s="207">
        <v>1.4290000200271606</v>
      </c>
      <c r="I27" s="207">
        <v>5.2870001792907715</v>
      </c>
      <c r="J27" s="207">
        <v>8</v>
      </c>
      <c r="K27" s="207">
        <v>10.6899995803833</v>
      </c>
      <c r="L27" s="207">
        <v>12.4399995803833</v>
      </c>
      <c r="M27" s="207">
        <v>11.84000015258789</v>
      </c>
      <c r="N27" s="207">
        <v>12.199999809265137</v>
      </c>
      <c r="O27" s="207">
        <v>12.279999732971191</v>
      </c>
      <c r="P27" s="207">
        <v>11.270000457763672</v>
      </c>
      <c r="Q27" s="207">
        <v>9.829999923706055</v>
      </c>
      <c r="R27" s="207">
        <v>6.36899995803833</v>
      </c>
      <c r="S27" s="207">
        <v>4.285999774932861</v>
      </c>
      <c r="T27" s="207">
        <v>2.7829999923706055</v>
      </c>
      <c r="U27" s="207">
        <v>2.184999942779541</v>
      </c>
      <c r="V27" s="207">
        <v>2.2899999618530273</v>
      </c>
      <c r="W27" s="207">
        <v>2.0899999141693115</v>
      </c>
      <c r="X27" s="207">
        <v>2.0480000972747803</v>
      </c>
      <c r="Y27" s="207">
        <v>2.3320000171661377</v>
      </c>
      <c r="Z27" s="214">
        <f t="shared" si="0"/>
        <v>5.556208302577336</v>
      </c>
      <c r="AA27" s="151">
        <v>12.84000015258789</v>
      </c>
      <c r="AB27" s="152" t="s">
        <v>119</v>
      </c>
      <c r="AC27" s="2">
        <v>25</v>
      </c>
      <c r="AD27" s="151">
        <v>0.8610000014305115</v>
      </c>
      <c r="AE27" s="253" t="s">
        <v>120</v>
      </c>
      <c r="AF27" s="1"/>
    </row>
    <row r="28" spans="1:32" ht="11.25" customHeight="1">
      <c r="A28" s="215">
        <v>26</v>
      </c>
      <c r="B28" s="207">
        <v>2.447999954223633</v>
      </c>
      <c r="C28" s="207">
        <v>3.6670000553131104</v>
      </c>
      <c r="D28" s="207">
        <v>5.265999794006348</v>
      </c>
      <c r="E28" s="207">
        <v>5.065999984741211</v>
      </c>
      <c r="F28" s="207">
        <v>3.9619998931884766</v>
      </c>
      <c r="G28" s="207">
        <v>3.7090001106262207</v>
      </c>
      <c r="H28" s="207">
        <v>4.329999923706055</v>
      </c>
      <c r="I28" s="207">
        <v>10.180000305175781</v>
      </c>
      <c r="J28" s="207">
        <v>12.170000076293945</v>
      </c>
      <c r="K28" s="207">
        <v>13.75</v>
      </c>
      <c r="L28" s="207">
        <v>15.229999542236328</v>
      </c>
      <c r="M28" s="207">
        <v>16.549999237060547</v>
      </c>
      <c r="N28" s="207">
        <v>15.630000114440918</v>
      </c>
      <c r="O28" s="207">
        <v>12.65999984741211</v>
      </c>
      <c r="P28" s="207">
        <v>10.779999732971191</v>
      </c>
      <c r="Q28" s="207">
        <v>7.730000019073486</v>
      </c>
      <c r="R28" s="207">
        <v>6.5370001792907715</v>
      </c>
      <c r="S28" s="207">
        <v>5.453000068664551</v>
      </c>
      <c r="T28" s="207">
        <v>3.4560000896453857</v>
      </c>
      <c r="U28" s="207">
        <v>2.7100000381469727</v>
      </c>
      <c r="V28" s="207">
        <v>2.635999917984009</v>
      </c>
      <c r="W28" s="207">
        <v>1.6069999933242798</v>
      </c>
      <c r="X28" s="207">
        <v>1.1339999437332153</v>
      </c>
      <c r="Y28" s="207">
        <v>0.5350000262260437</v>
      </c>
      <c r="Z28" s="214">
        <f t="shared" si="0"/>
        <v>6.966499951978524</v>
      </c>
      <c r="AA28" s="151">
        <v>17.110000610351562</v>
      </c>
      <c r="AB28" s="152" t="s">
        <v>95</v>
      </c>
      <c r="AC28" s="2">
        <v>26</v>
      </c>
      <c r="AD28" s="151">
        <v>0.47200000286102295</v>
      </c>
      <c r="AE28" s="253" t="s">
        <v>24</v>
      </c>
      <c r="AF28" s="1"/>
    </row>
    <row r="29" spans="1:32" ht="11.25" customHeight="1">
      <c r="A29" s="215">
        <v>27</v>
      </c>
      <c r="B29" s="207">
        <v>-0.335999995470047</v>
      </c>
      <c r="C29" s="207">
        <v>-0.996999979019165</v>
      </c>
      <c r="D29" s="207">
        <v>-1.5950000286102295</v>
      </c>
      <c r="E29" s="207">
        <v>-2.1619999408721924</v>
      </c>
      <c r="F29" s="207">
        <v>-3.127000093460083</v>
      </c>
      <c r="G29" s="207">
        <v>-3.8510000705718994</v>
      </c>
      <c r="H29" s="207">
        <v>-2.6029999256134033</v>
      </c>
      <c r="I29" s="207">
        <v>0.8510000109672546</v>
      </c>
      <c r="J29" s="207">
        <v>4.025000095367432</v>
      </c>
      <c r="K29" s="207">
        <v>5.234000205993652</v>
      </c>
      <c r="L29" s="207">
        <v>6.919000148773193</v>
      </c>
      <c r="M29" s="207">
        <v>7.409999847412109</v>
      </c>
      <c r="N29" s="207">
        <v>6.843999862670898</v>
      </c>
      <c r="O29" s="207">
        <v>6.875</v>
      </c>
      <c r="P29" s="207">
        <v>5.307000160217285</v>
      </c>
      <c r="Q29" s="207">
        <v>4.539000034332275</v>
      </c>
      <c r="R29" s="207">
        <v>3.2780001163482666</v>
      </c>
      <c r="S29" s="207">
        <v>0.367000013589859</v>
      </c>
      <c r="T29" s="207">
        <v>-0.9129999876022339</v>
      </c>
      <c r="U29" s="207">
        <v>-1.2910000085830688</v>
      </c>
      <c r="V29" s="207">
        <v>-1.5529999732971191</v>
      </c>
      <c r="W29" s="207">
        <v>-1.909999966621399</v>
      </c>
      <c r="X29" s="207">
        <v>-2.246000051498413</v>
      </c>
      <c r="Y29" s="207">
        <v>-2.2669999599456787</v>
      </c>
      <c r="Z29" s="214">
        <f t="shared" si="0"/>
        <v>1.1165833547711372</v>
      </c>
      <c r="AA29" s="151">
        <v>8.350000381469727</v>
      </c>
      <c r="AB29" s="152" t="s">
        <v>121</v>
      </c>
      <c r="AC29" s="2">
        <v>27</v>
      </c>
      <c r="AD29" s="151">
        <v>-3.9549999237060547</v>
      </c>
      <c r="AE29" s="253" t="s">
        <v>122</v>
      </c>
      <c r="AF29" s="1"/>
    </row>
    <row r="30" spans="1:32" ht="11.25" customHeight="1">
      <c r="A30" s="215">
        <v>28</v>
      </c>
      <c r="B30" s="207">
        <v>-2.4670000076293945</v>
      </c>
      <c r="C30" s="207">
        <v>-2.7190001010894775</v>
      </c>
      <c r="D30" s="207">
        <v>-2.8450000286102295</v>
      </c>
      <c r="E30" s="207">
        <v>-2.6659998893737793</v>
      </c>
      <c r="F30" s="207">
        <v>-2.5399999618530273</v>
      </c>
      <c r="G30" s="207">
        <v>-2.3299999237060547</v>
      </c>
      <c r="H30" s="207">
        <v>-0.9769999980926514</v>
      </c>
      <c r="I30" s="207">
        <v>2.490999937057495</v>
      </c>
      <c r="J30" s="207">
        <v>5.046000003814697</v>
      </c>
      <c r="K30" s="207">
        <v>6.888000011444092</v>
      </c>
      <c r="L30" s="207">
        <v>8.729999542236328</v>
      </c>
      <c r="M30" s="207">
        <v>9.529999732971191</v>
      </c>
      <c r="N30" s="207">
        <v>8.5600004196167</v>
      </c>
      <c r="O30" s="207">
        <v>7.329999923706055</v>
      </c>
      <c r="P30" s="207">
        <v>6.422999858856201</v>
      </c>
      <c r="Q30" s="207">
        <v>5.790999889373779</v>
      </c>
      <c r="R30" s="207">
        <v>5.159999847412109</v>
      </c>
      <c r="S30" s="207">
        <v>3.76200008392334</v>
      </c>
      <c r="T30" s="207">
        <v>2.6050000190734863</v>
      </c>
      <c r="U30" s="207">
        <v>1.74399995803833</v>
      </c>
      <c r="V30" s="207">
        <v>1.2389999628067017</v>
      </c>
      <c r="W30" s="207">
        <v>1.3550000190734863</v>
      </c>
      <c r="X30" s="207">
        <v>0.9240000247955322</v>
      </c>
      <c r="Y30" s="207">
        <v>1.1449999809265137</v>
      </c>
      <c r="Z30" s="214">
        <f t="shared" si="0"/>
        <v>2.590791637698809</v>
      </c>
      <c r="AA30" s="151">
        <v>10.869999885559082</v>
      </c>
      <c r="AB30" s="152" t="s">
        <v>123</v>
      </c>
      <c r="AC30" s="2">
        <v>28</v>
      </c>
      <c r="AD30" s="151">
        <v>-2.950000047683716</v>
      </c>
      <c r="AE30" s="253" t="s">
        <v>124</v>
      </c>
      <c r="AF30" s="1"/>
    </row>
    <row r="31" spans="1:32" ht="11.25" customHeight="1">
      <c r="A31" s="215">
        <v>29</v>
      </c>
      <c r="B31" s="207">
        <v>2.069999933242798</v>
      </c>
      <c r="C31" s="207">
        <v>2.86899995803833</v>
      </c>
      <c r="D31" s="207">
        <v>3.2049999237060547</v>
      </c>
      <c r="E31" s="207">
        <v>3.6679999828338623</v>
      </c>
      <c r="F31" s="207">
        <v>4.394000053405762</v>
      </c>
      <c r="G31" s="207">
        <v>4.794000148773193</v>
      </c>
      <c r="H31" s="207">
        <v>4.951000213623047</v>
      </c>
      <c r="I31" s="207">
        <v>6.961999893188477</v>
      </c>
      <c r="J31" s="207">
        <v>8.270000457763672</v>
      </c>
      <c r="K31" s="207">
        <v>10.630000114440918</v>
      </c>
      <c r="L31" s="207">
        <v>9.819999694824219</v>
      </c>
      <c r="M31" s="207">
        <v>11.149999618530273</v>
      </c>
      <c r="N31" s="207">
        <v>11.9399995803833</v>
      </c>
      <c r="O31" s="207">
        <v>12.329999923706055</v>
      </c>
      <c r="P31" s="207">
        <v>12.949999809265137</v>
      </c>
      <c r="Q31" s="207">
        <v>12.829999923706055</v>
      </c>
      <c r="R31" s="207">
        <v>9.75</v>
      </c>
      <c r="S31" s="207">
        <v>7.849999904632568</v>
      </c>
      <c r="T31" s="207">
        <v>6.938000202178955</v>
      </c>
      <c r="U31" s="207">
        <v>6.781000137329102</v>
      </c>
      <c r="V31" s="207">
        <v>6.664999961853027</v>
      </c>
      <c r="W31" s="207">
        <v>6.843999862670898</v>
      </c>
      <c r="X31" s="207">
        <v>6.138999938964844</v>
      </c>
      <c r="Y31" s="207">
        <v>5.486000061035156</v>
      </c>
      <c r="Z31" s="214">
        <f t="shared" si="0"/>
        <v>7.470249970753987</v>
      </c>
      <c r="AA31" s="151">
        <v>13.050000190734863</v>
      </c>
      <c r="AB31" s="152" t="s">
        <v>125</v>
      </c>
      <c r="AC31" s="2"/>
      <c r="AD31" s="151">
        <v>1.0820000171661377</v>
      </c>
      <c r="AE31" s="253" t="s">
        <v>126</v>
      </c>
      <c r="AF31" s="1"/>
    </row>
    <row r="32" spans="1:32" ht="11.25" customHeight="1">
      <c r="A32" s="215">
        <v>30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14"/>
      <c r="AA32" s="151"/>
      <c r="AB32" s="152"/>
      <c r="AC32" s="2"/>
      <c r="AD32" s="151"/>
      <c r="AE32" s="253"/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66</v>
      </c>
      <c r="B34" s="217">
        <f aca="true" t="shared" si="1" ref="B34:Q34">AVERAGE(B3:B33)</f>
        <v>0.44179308902600717</v>
      </c>
      <c r="C34" s="217">
        <f t="shared" si="1"/>
        <v>0.28372413125531426</v>
      </c>
      <c r="D34" s="217">
        <f t="shared" si="1"/>
        <v>0.1743793292292233</v>
      </c>
      <c r="E34" s="217">
        <f t="shared" si="1"/>
        <v>-0.019482793479130185</v>
      </c>
      <c r="F34" s="217">
        <f t="shared" si="1"/>
        <v>-0.13375860208581233</v>
      </c>
      <c r="G34" s="217">
        <f t="shared" si="1"/>
        <v>-0.29389653637491425</v>
      </c>
      <c r="H34" s="217">
        <f t="shared" si="1"/>
        <v>0.10834481592836051</v>
      </c>
      <c r="I34" s="217">
        <f t="shared" si="1"/>
        <v>3.141620723466421</v>
      </c>
      <c r="J34" s="217">
        <f t="shared" si="1"/>
        <v>5.451655211119816</v>
      </c>
      <c r="K34" s="217">
        <f t="shared" si="1"/>
        <v>6.69624139522684</v>
      </c>
      <c r="L34" s="217">
        <f t="shared" si="1"/>
        <v>7.480068839829544</v>
      </c>
      <c r="M34" s="217">
        <f t="shared" si="1"/>
        <v>7.85293094865207</v>
      </c>
      <c r="N34" s="217">
        <f t="shared" si="1"/>
        <v>7.965999923903366</v>
      </c>
      <c r="O34" s="217">
        <f t="shared" si="1"/>
        <v>7.312586192427011</v>
      </c>
      <c r="P34" s="217">
        <f t="shared" si="1"/>
        <v>6.484758668932422</v>
      </c>
      <c r="Q34" s="217">
        <f t="shared" si="1"/>
        <v>5.548000023282808</v>
      </c>
      <c r="R34" s="217">
        <f>AVERAGE(R3:R33)</f>
        <v>4.201793073451724</v>
      </c>
      <c r="S34" s="217">
        <f aca="true" t="shared" si="2" ref="S34:Y34">AVERAGE(S3:S33)</f>
        <v>2.945344832436792</v>
      </c>
      <c r="T34" s="217">
        <f t="shared" si="2"/>
        <v>2.344551732314044</v>
      </c>
      <c r="U34" s="217">
        <f t="shared" si="2"/>
        <v>1.8736206884014195</v>
      </c>
      <c r="V34" s="217">
        <f t="shared" si="2"/>
        <v>1.6613793188127979</v>
      </c>
      <c r="W34" s="217">
        <f t="shared" si="2"/>
        <v>1.4606896411499073</v>
      </c>
      <c r="X34" s="217">
        <f t="shared" si="2"/>
        <v>1.2966896507503658</v>
      </c>
      <c r="Y34" s="217">
        <f t="shared" si="2"/>
        <v>1.018068943044235</v>
      </c>
      <c r="Z34" s="217">
        <f>AVERAGE(B3:Y33)</f>
        <v>3.1373793016958595</v>
      </c>
      <c r="AA34" s="218">
        <f>(AVERAGE(最高))</f>
        <v>9.380965578144995</v>
      </c>
      <c r="AB34" s="219"/>
      <c r="AC34" s="220"/>
      <c r="AD34" s="218">
        <f>(AVERAGE(最低))</f>
        <v>-1.6666896543626128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3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21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19.43000030517578</v>
      </c>
      <c r="C46" s="3">
        <v>22</v>
      </c>
      <c r="D46" s="159" t="s">
        <v>115</v>
      </c>
      <c r="E46" s="197"/>
      <c r="F46" s="156"/>
      <c r="G46" s="157">
        <f>MIN(最低)</f>
        <v>-5.460000038146973</v>
      </c>
      <c r="H46" s="3">
        <v>6</v>
      </c>
      <c r="I46" s="255" t="s">
        <v>87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3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4.697999954223633</v>
      </c>
      <c r="C3" s="207">
        <v>3.7720000743865967</v>
      </c>
      <c r="D3" s="207">
        <v>3.5940001010894775</v>
      </c>
      <c r="E3" s="207">
        <v>1.8589999675750732</v>
      </c>
      <c r="F3" s="207">
        <v>1.4919999837875366</v>
      </c>
      <c r="G3" s="207">
        <v>2.3010001182556152</v>
      </c>
      <c r="H3" s="207">
        <v>2.700000047683716</v>
      </c>
      <c r="I3" s="207">
        <v>2.196000099182129</v>
      </c>
      <c r="J3" s="207">
        <v>2.2899999618530273</v>
      </c>
      <c r="K3" s="207">
        <v>1.9850000143051147</v>
      </c>
      <c r="L3" s="207">
        <v>1.0399999618530273</v>
      </c>
      <c r="M3" s="207">
        <v>0.4620000123977661</v>
      </c>
      <c r="N3" s="207">
        <v>-0.20000000298023224</v>
      </c>
      <c r="O3" s="207">
        <v>1.312999963760376</v>
      </c>
      <c r="P3" s="207">
        <v>1.6390000581741333</v>
      </c>
      <c r="Q3" s="207">
        <v>1.218000054359436</v>
      </c>
      <c r="R3" s="207">
        <v>0.24199999868869781</v>
      </c>
      <c r="S3" s="207">
        <v>-0.9660000205039978</v>
      </c>
      <c r="T3" s="207">
        <v>-1.690000057220459</v>
      </c>
      <c r="U3" s="207">
        <v>-2.046999931335449</v>
      </c>
      <c r="V3" s="207">
        <v>-2.614000082015991</v>
      </c>
      <c r="W3" s="207">
        <v>-2.760999917984009</v>
      </c>
      <c r="X3" s="207">
        <v>-2.677000045776367</v>
      </c>
      <c r="Y3" s="207">
        <v>-2.2260000705718994</v>
      </c>
      <c r="Z3" s="214">
        <f aca="true" t="shared" si="0" ref="Z3:Z33">AVERAGE(B3:Y3)</f>
        <v>0.7341666767994562</v>
      </c>
      <c r="AA3" s="151">
        <v>5.486000061035156</v>
      </c>
      <c r="AB3" s="152" t="s">
        <v>46</v>
      </c>
      <c r="AC3" s="2">
        <v>1</v>
      </c>
      <c r="AD3" s="151">
        <v>-2.927999973297119</v>
      </c>
      <c r="AE3" s="253" t="s">
        <v>127</v>
      </c>
      <c r="AF3" s="1"/>
    </row>
    <row r="4" spans="1:32" ht="11.25" customHeight="1">
      <c r="A4" s="215">
        <v>2</v>
      </c>
      <c r="B4" s="207">
        <v>-2.5929999351501465</v>
      </c>
      <c r="C4" s="207">
        <v>-3.328000068664551</v>
      </c>
      <c r="D4" s="207">
        <v>-2.184000015258789</v>
      </c>
      <c r="E4" s="207">
        <v>-1.3020000457763672</v>
      </c>
      <c r="F4" s="207">
        <v>-2.2260000705718994</v>
      </c>
      <c r="G4" s="207">
        <v>-2.928999900817871</v>
      </c>
      <c r="H4" s="207">
        <v>-2.0899999141693115</v>
      </c>
      <c r="I4" s="207">
        <v>1.0720000267028809</v>
      </c>
      <c r="J4" s="207">
        <v>1.649999976158142</v>
      </c>
      <c r="K4" s="207">
        <v>2.1440000534057617</v>
      </c>
      <c r="L4" s="207">
        <v>1.6080000400543213</v>
      </c>
      <c r="M4" s="207">
        <v>1.9550000429153442</v>
      </c>
      <c r="N4" s="207">
        <v>1.1449999809265137</v>
      </c>
      <c r="O4" s="207">
        <v>2.2070000171661377</v>
      </c>
      <c r="P4" s="207">
        <v>2.6489999294281006</v>
      </c>
      <c r="Q4" s="207">
        <v>2.3540000915527344</v>
      </c>
      <c r="R4" s="207">
        <v>2.2909998893737793</v>
      </c>
      <c r="S4" s="208">
        <v>1.3550000190734863</v>
      </c>
      <c r="T4" s="207">
        <v>0.20999999344348907</v>
      </c>
      <c r="U4" s="207">
        <v>1.5240000486373901</v>
      </c>
      <c r="V4" s="207">
        <v>0.9879999756813049</v>
      </c>
      <c r="W4" s="207">
        <v>0.1679999977350235</v>
      </c>
      <c r="X4" s="207">
        <v>-0.34700000286102295</v>
      </c>
      <c r="Y4" s="207">
        <v>-0.7979999780654907</v>
      </c>
      <c r="Z4" s="214">
        <f t="shared" si="0"/>
        <v>0.23012500628829002</v>
      </c>
      <c r="AA4" s="151">
        <v>2.933000087738037</v>
      </c>
      <c r="AB4" s="152" t="s">
        <v>128</v>
      </c>
      <c r="AC4" s="2">
        <v>2</v>
      </c>
      <c r="AD4" s="151">
        <v>-3.4119999408721924</v>
      </c>
      <c r="AE4" s="253" t="s">
        <v>129</v>
      </c>
      <c r="AF4" s="1"/>
    </row>
    <row r="5" spans="1:32" ht="11.25" customHeight="1">
      <c r="A5" s="215">
        <v>3</v>
      </c>
      <c r="B5" s="207">
        <v>-0.8399999737739563</v>
      </c>
      <c r="C5" s="207">
        <v>-1.1979999542236328</v>
      </c>
      <c r="D5" s="207">
        <v>-1.7649999856948853</v>
      </c>
      <c r="E5" s="207">
        <v>-1.8070000410079956</v>
      </c>
      <c r="F5" s="207">
        <v>-2.0480000972747803</v>
      </c>
      <c r="G5" s="207">
        <v>-3.0239999294281006</v>
      </c>
      <c r="H5" s="207">
        <v>-2.2160000801086426</v>
      </c>
      <c r="I5" s="207">
        <v>0.36800000071525574</v>
      </c>
      <c r="J5" s="207">
        <v>2.4700000286102295</v>
      </c>
      <c r="K5" s="207">
        <v>3.312000036239624</v>
      </c>
      <c r="L5" s="207">
        <v>3.1429998874664307</v>
      </c>
      <c r="M5" s="207">
        <v>2.765000104904175</v>
      </c>
      <c r="N5" s="207">
        <v>2.7219998836517334</v>
      </c>
      <c r="O5" s="207">
        <v>2.6059999465942383</v>
      </c>
      <c r="P5" s="207">
        <v>1.628999948501587</v>
      </c>
      <c r="Q5" s="207">
        <v>1.2710000276565552</v>
      </c>
      <c r="R5" s="207">
        <v>0.6830000281333923</v>
      </c>
      <c r="S5" s="207">
        <v>0.4519999921321869</v>
      </c>
      <c r="T5" s="207">
        <v>0.4830000102519989</v>
      </c>
      <c r="U5" s="207">
        <v>0.7459999918937683</v>
      </c>
      <c r="V5" s="207">
        <v>0.8090000152587891</v>
      </c>
      <c r="W5" s="207">
        <v>-0.640999972820282</v>
      </c>
      <c r="X5" s="207">
        <v>-0.9559999704360962</v>
      </c>
      <c r="Y5" s="207">
        <v>-0.2630000114440918</v>
      </c>
      <c r="Z5" s="214">
        <f t="shared" si="0"/>
        <v>0.3625416619082292</v>
      </c>
      <c r="AA5" s="151">
        <v>4.00600004196167</v>
      </c>
      <c r="AB5" s="152" t="s">
        <v>130</v>
      </c>
      <c r="AC5" s="2">
        <v>3</v>
      </c>
      <c r="AD5" s="151">
        <v>-3.4649999141693115</v>
      </c>
      <c r="AE5" s="253" t="s">
        <v>99</v>
      </c>
      <c r="AF5" s="1"/>
    </row>
    <row r="6" spans="1:32" ht="11.25" customHeight="1">
      <c r="A6" s="215">
        <v>4</v>
      </c>
      <c r="B6" s="207">
        <v>-0.13699999451637268</v>
      </c>
      <c r="C6" s="207">
        <v>-0.34700000286102295</v>
      </c>
      <c r="D6" s="207">
        <v>-0.12600000202655792</v>
      </c>
      <c r="E6" s="207">
        <v>-0.13699999451637268</v>
      </c>
      <c r="F6" s="207">
        <v>0.07400000095367432</v>
      </c>
      <c r="G6" s="207">
        <v>0.24199999868869781</v>
      </c>
      <c r="H6" s="207">
        <v>0.6830000281333923</v>
      </c>
      <c r="I6" s="207">
        <v>1.2510000467300415</v>
      </c>
      <c r="J6" s="207">
        <v>1.9869999885559082</v>
      </c>
      <c r="K6" s="207">
        <v>4.301000118255615</v>
      </c>
      <c r="L6" s="207">
        <v>6.289999961853027</v>
      </c>
      <c r="M6" s="207">
        <v>7.46999979019165</v>
      </c>
      <c r="N6" s="207">
        <v>8.130000114440918</v>
      </c>
      <c r="O6" s="207">
        <v>5.058000087738037</v>
      </c>
      <c r="P6" s="207">
        <v>4.868000030517578</v>
      </c>
      <c r="Q6" s="207">
        <v>1.2079999446868896</v>
      </c>
      <c r="R6" s="207">
        <v>1.8700000047683716</v>
      </c>
      <c r="S6" s="207">
        <v>1.440000057220459</v>
      </c>
      <c r="T6" s="207">
        <v>0.4830000102519989</v>
      </c>
      <c r="U6" s="207">
        <v>-0.20999999344348907</v>
      </c>
      <c r="V6" s="207">
        <v>-1.5019999742507935</v>
      </c>
      <c r="W6" s="207">
        <v>-1.5959999561309814</v>
      </c>
      <c r="X6" s="207">
        <v>-1.7430000305175781</v>
      </c>
      <c r="Y6" s="207">
        <v>-3.559000015258789</v>
      </c>
      <c r="Z6" s="214">
        <f t="shared" si="0"/>
        <v>1.4999166758110125</v>
      </c>
      <c r="AA6" s="151">
        <v>9.229999542236328</v>
      </c>
      <c r="AB6" s="152" t="s">
        <v>131</v>
      </c>
      <c r="AC6" s="2">
        <v>4</v>
      </c>
      <c r="AD6" s="151">
        <v>-3.569999933242798</v>
      </c>
      <c r="AE6" s="253" t="s">
        <v>132</v>
      </c>
      <c r="AF6" s="1"/>
    </row>
    <row r="7" spans="1:32" ht="11.25" customHeight="1">
      <c r="A7" s="215">
        <v>5</v>
      </c>
      <c r="B7" s="207">
        <v>-4.063000202178955</v>
      </c>
      <c r="C7" s="207">
        <v>-4.168000221252441</v>
      </c>
      <c r="D7" s="207">
        <v>-3.927000045776367</v>
      </c>
      <c r="E7" s="207">
        <v>-4.556000232696533</v>
      </c>
      <c r="F7" s="207">
        <v>-5.196000099182129</v>
      </c>
      <c r="G7" s="207">
        <v>-4.934000015258789</v>
      </c>
      <c r="H7" s="207">
        <v>-2.7309999465942383</v>
      </c>
      <c r="I7" s="207">
        <v>1.062000036239624</v>
      </c>
      <c r="J7" s="207">
        <v>3.122999906539917</v>
      </c>
      <c r="K7" s="207">
        <v>4.732999801635742</v>
      </c>
      <c r="L7" s="207">
        <v>6.269999980926514</v>
      </c>
      <c r="M7" s="207">
        <v>7.559999942779541</v>
      </c>
      <c r="N7" s="207">
        <v>8.25</v>
      </c>
      <c r="O7" s="207">
        <v>8.260000228881836</v>
      </c>
      <c r="P7" s="207">
        <v>5.572999954223633</v>
      </c>
      <c r="Q7" s="207">
        <v>7.679999828338623</v>
      </c>
      <c r="R7" s="207">
        <v>6.058000087738037</v>
      </c>
      <c r="S7" s="207">
        <v>3.878999948501587</v>
      </c>
      <c r="T7" s="207">
        <v>2.996000051498413</v>
      </c>
      <c r="U7" s="207">
        <v>0.6620000004768372</v>
      </c>
      <c r="V7" s="207">
        <v>1.4079999923706055</v>
      </c>
      <c r="W7" s="207">
        <v>1.0399999618530273</v>
      </c>
      <c r="X7" s="207">
        <v>-0.03200000151991844</v>
      </c>
      <c r="Y7" s="207">
        <v>-1.2079999446868896</v>
      </c>
      <c r="Z7" s="214">
        <f t="shared" si="0"/>
        <v>1.572458292202403</v>
      </c>
      <c r="AA7" s="151">
        <v>8.8100004196167</v>
      </c>
      <c r="AB7" s="152" t="s">
        <v>133</v>
      </c>
      <c r="AC7" s="2">
        <v>5</v>
      </c>
      <c r="AD7" s="151">
        <v>-5.436999797821045</v>
      </c>
      <c r="AE7" s="253" t="s">
        <v>134</v>
      </c>
      <c r="AF7" s="1"/>
    </row>
    <row r="8" spans="1:32" ht="11.25" customHeight="1">
      <c r="A8" s="215">
        <v>6</v>
      </c>
      <c r="B8" s="207">
        <v>-0.010999999940395355</v>
      </c>
      <c r="C8" s="207">
        <v>0.6940000057220459</v>
      </c>
      <c r="D8" s="207">
        <v>0.6520000100135803</v>
      </c>
      <c r="E8" s="207">
        <v>0.4410000145435333</v>
      </c>
      <c r="F8" s="207">
        <v>0.5569999814033508</v>
      </c>
      <c r="G8" s="207">
        <v>0.777999997138977</v>
      </c>
      <c r="H8" s="207">
        <v>0.8930000066757202</v>
      </c>
      <c r="I8" s="207">
        <v>1.8289999961853027</v>
      </c>
      <c r="J8" s="207">
        <v>2.818000078201294</v>
      </c>
      <c r="K8" s="207">
        <v>4.353000164031982</v>
      </c>
      <c r="L8" s="207">
        <v>3.0169999599456787</v>
      </c>
      <c r="M8" s="207">
        <v>7.880000114440918</v>
      </c>
      <c r="N8" s="207">
        <v>6.784999847412109</v>
      </c>
      <c r="O8" s="207">
        <v>5.353000164031982</v>
      </c>
      <c r="P8" s="207">
        <v>6.573999881744385</v>
      </c>
      <c r="Q8" s="207">
        <v>5.984000205993652</v>
      </c>
      <c r="R8" s="207">
        <v>5.120999813079834</v>
      </c>
      <c r="S8" s="207">
        <v>3.617000102996826</v>
      </c>
      <c r="T8" s="207">
        <v>2.0810000896453857</v>
      </c>
      <c r="U8" s="207">
        <v>1.1139999628067017</v>
      </c>
      <c r="V8" s="207">
        <v>0.6520000100135803</v>
      </c>
      <c r="W8" s="207">
        <v>-0.24199999868869781</v>
      </c>
      <c r="X8" s="207">
        <v>-0.609000027179718</v>
      </c>
      <c r="Y8" s="207">
        <v>-0.7979999780654907</v>
      </c>
      <c r="Z8" s="214">
        <f t="shared" si="0"/>
        <v>2.4805416834230223</v>
      </c>
      <c r="AA8" s="151">
        <v>8.9399995803833</v>
      </c>
      <c r="AB8" s="152" t="s">
        <v>37</v>
      </c>
      <c r="AC8" s="2">
        <v>6</v>
      </c>
      <c r="AD8" s="151">
        <v>-1.2289999723434448</v>
      </c>
      <c r="AE8" s="253" t="s">
        <v>46</v>
      </c>
      <c r="AF8" s="1"/>
    </row>
    <row r="9" spans="1:32" ht="11.25" customHeight="1">
      <c r="A9" s="215">
        <v>7</v>
      </c>
      <c r="B9" s="207">
        <v>-1.1770000457763672</v>
      </c>
      <c r="C9" s="207">
        <v>-2.0269999504089355</v>
      </c>
      <c r="D9" s="207">
        <v>-2.625999927520752</v>
      </c>
      <c r="E9" s="207">
        <v>-2.867000102996826</v>
      </c>
      <c r="F9" s="207">
        <v>-3.1610000133514404</v>
      </c>
      <c r="G9" s="207">
        <v>-3.7279999256134033</v>
      </c>
      <c r="H9" s="207">
        <v>-2.194999933242798</v>
      </c>
      <c r="I9" s="207">
        <v>1.850000023841858</v>
      </c>
      <c r="J9" s="207">
        <v>4.039000034332275</v>
      </c>
      <c r="K9" s="207">
        <v>5.817999839782715</v>
      </c>
      <c r="L9" s="207">
        <v>6.281000137329102</v>
      </c>
      <c r="M9" s="207">
        <v>4.8480000495910645</v>
      </c>
      <c r="N9" s="207">
        <v>3.2799999713897705</v>
      </c>
      <c r="O9" s="207">
        <v>5.511000156402588</v>
      </c>
      <c r="P9" s="207">
        <v>5.195000171661377</v>
      </c>
      <c r="Q9" s="207">
        <v>4.184999942779541</v>
      </c>
      <c r="R9" s="207">
        <v>2.9119999408721924</v>
      </c>
      <c r="S9" s="207">
        <v>1.281999945640564</v>
      </c>
      <c r="T9" s="207">
        <v>-0.22100000083446503</v>
      </c>
      <c r="U9" s="207">
        <v>-1.1449999809265137</v>
      </c>
      <c r="V9" s="207">
        <v>-1.4079999923706055</v>
      </c>
      <c r="W9" s="207">
        <v>-1.74399995803833</v>
      </c>
      <c r="X9" s="207">
        <v>-1.5440000295639038</v>
      </c>
      <c r="Y9" s="207">
        <v>-2.0169999599456787</v>
      </c>
      <c r="Z9" s="214">
        <f t="shared" si="0"/>
        <v>0.8058750163763762</v>
      </c>
      <c r="AA9" s="151">
        <v>7.380000114440918</v>
      </c>
      <c r="AB9" s="152" t="s">
        <v>135</v>
      </c>
      <c r="AC9" s="2">
        <v>7</v>
      </c>
      <c r="AD9" s="151">
        <v>-3.9170000553131104</v>
      </c>
      <c r="AE9" s="253" t="s">
        <v>136</v>
      </c>
      <c r="AF9" s="1"/>
    </row>
    <row r="10" spans="1:32" ht="11.25" customHeight="1">
      <c r="A10" s="215">
        <v>8</v>
      </c>
      <c r="B10" s="207">
        <v>-1.996000051498413</v>
      </c>
      <c r="C10" s="207">
        <v>-2.4790000915527344</v>
      </c>
      <c r="D10" s="207">
        <v>-2.562999963760376</v>
      </c>
      <c r="E10" s="207">
        <v>-2.7829999923706055</v>
      </c>
      <c r="F10" s="207">
        <v>-2.437000036239624</v>
      </c>
      <c r="G10" s="207">
        <v>-3.802000045776367</v>
      </c>
      <c r="H10" s="207">
        <v>-3.130000114440918</v>
      </c>
      <c r="I10" s="207">
        <v>1.0829999446868896</v>
      </c>
      <c r="J10" s="207">
        <v>3.2290000915527344</v>
      </c>
      <c r="K10" s="207">
        <v>4.702000141143799</v>
      </c>
      <c r="L10" s="207">
        <v>5.9019999504089355</v>
      </c>
      <c r="M10" s="207">
        <v>6.849999904632568</v>
      </c>
      <c r="N10" s="207">
        <v>5.60699987411499</v>
      </c>
      <c r="O10" s="207">
        <v>6.28000020980835</v>
      </c>
      <c r="P10" s="207">
        <v>5.953000068664551</v>
      </c>
      <c r="Q10" s="207">
        <v>5.28000020980835</v>
      </c>
      <c r="R10" s="207">
        <v>4.258999824523926</v>
      </c>
      <c r="S10" s="207">
        <v>0.609000027179718</v>
      </c>
      <c r="T10" s="207">
        <v>-0.5569999814033508</v>
      </c>
      <c r="U10" s="207">
        <v>-1.3450000286102295</v>
      </c>
      <c r="V10" s="207">
        <v>-1.753999948501587</v>
      </c>
      <c r="W10" s="207">
        <v>-1.7649999856948853</v>
      </c>
      <c r="X10" s="207">
        <v>-1.9010000228881836</v>
      </c>
      <c r="Y10" s="207">
        <v>-1.975000023841858</v>
      </c>
      <c r="Z10" s="214">
        <f t="shared" si="0"/>
        <v>0.88612499833107</v>
      </c>
      <c r="AA10" s="151">
        <v>7.440000057220459</v>
      </c>
      <c r="AB10" s="152" t="s">
        <v>137</v>
      </c>
      <c r="AC10" s="2">
        <v>8</v>
      </c>
      <c r="AD10" s="151">
        <v>-4.3470001220703125</v>
      </c>
      <c r="AE10" s="253" t="s">
        <v>138</v>
      </c>
      <c r="AF10" s="1"/>
    </row>
    <row r="11" spans="1:32" ht="11.25" customHeight="1">
      <c r="A11" s="215">
        <v>9</v>
      </c>
      <c r="B11" s="207">
        <v>-1.3969999551773071</v>
      </c>
      <c r="C11" s="207">
        <v>-1.4809999465942383</v>
      </c>
      <c r="D11" s="207">
        <v>-1.6069999933242798</v>
      </c>
      <c r="E11" s="207">
        <v>-1.1239999532699585</v>
      </c>
      <c r="F11" s="207">
        <v>-0.8410000205039978</v>
      </c>
      <c r="G11" s="207">
        <v>-0.9350000023841858</v>
      </c>
      <c r="H11" s="207">
        <v>1.409000039100647</v>
      </c>
      <c r="I11" s="207">
        <v>4.111999988555908</v>
      </c>
      <c r="J11" s="207">
        <v>5.164999961853027</v>
      </c>
      <c r="K11" s="207">
        <v>7.269999980926514</v>
      </c>
      <c r="L11" s="207">
        <v>9.359999656677246</v>
      </c>
      <c r="M11" s="207">
        <v>10.680000305175781</v>
      </c>
      <c r="N11" s="207">
        <v>11.079999923706055</v>
      </c>
      <c r="O11" s="207">
        <v>11.619999885559082</v>
      </c>
      <c r="P11" s="207">
        <v>10.210000038146973</v>
      </c>
      <c r="Q11" s="207">
        <v>8.210000038146973</v>
      </c>
      <c r="R11" s="207">
        <v>6.77400016784668</v>
      </c>
      <c r="S11" s="207">
        <v>3.63700008392334</v>
      </c>
      <c r="T11" s="207">
        <v>2.5959999561309814</v>
      </c>
      <c r="U11" s="207">
        <v>2.2809998989105225</v>
      </c>
      <c r="V11" s="207">
        <v>1.9229999780654907</v>
      </c>
      <c r="W11" s="207">
        <v>1.281999945640564</v>
      </c>
      <c r="X11" s="207">
        <v>1.0399999618530273</v>
      </c>
      <c r="Y11" s="207">
        <v>0.5149999856948853</v>
      </c>
      <c r="Z11" s="214">
        <f t="shared" si="0"/>
        <v>3.824124996860822</v>
      </c>
      <c r="AA11" s="151">
        <v>12.369999885559082</v>
      </c>
      <c r="AB11" s="152" t="s">
        <v>139</v>
      </c>
      <c r="AC11" s="2">
        <v>9</v>
      </c>
      <c r="AD11" s="151">
        <v>-2.0169999599456787</v>
      </c>
      <c r="AE11" s="253" t="s">
        <v>140</v>
      </c>
      <c r="AF11" s="1"/>
    </row>
    <row r="12" spans="1:32" ht="11.25" customHeight="1">
      <c r="A12" s="223">
        <v>10</v>
      </c>
      <c r="B12" s="209">
        <v>0.5249999761581421</v>
      </c>
      <c r="C12" s="209">
        <v>0.20000000298023224</v>
      </c>
      <c r="D12" s="209">
        <v>0.6200000047683716</v>
      </c>
      <c r="E12" s="209">
        <v>0.8930000066757202</v>
      </c>
      <c r="F12" s="209">
        <v>0.9350000023841858</v>
      </c>
      <c r="G12" s="209">
        <v>1.0089999437332153</v>
      </c>
      <c r="H12" s="209">
        <v>3.174999952316284</v>
      </c>
      <c r="I12" s="209">
        <v>9.529999732971191</v>
      </c>
      <c r="J12" s="209">
        <v>12.270000457763672</v>
      </c>
      <c r="K12" s="209">
        <v>13.539999961853027</v>
      </c>
      <c r="L12" s="209">
        <v>14.630000114440918</v>
      </c>
      <c r="M12" s="209">
        <v>14.649999618530273</v>
      </c>
      <c r="N12" s="209">
        <v>13.510000228881836</v>
      </c>
      <c r="O12" s="209">
        <v>14.729999542236328</v>
      </c>
      <c r="P12" s="209">
        <v>12.3100004196167</v>
      </c>
      <c r="Q12" s="209">
        <v>12.859999656677246</v>
      </c>
      <c r="R12" s="209">
        <v>9.34000015258789</v>
      </c>
      <c r="S12" s="209">
        <v>7.639999866485596</v>
      </c>
      <c r="T12" s="209">
        <v>7.550000190734863</v>
      </c>
      <c r="U12" s="209">
        <v>6.341000080108643</v>
      </c>
      <c r="V12" s="209">
        <v>7.110000133514404</v>
      </c>
      <c r="W12" s="209">
        <v>9.329999923706055</v>
      </c>
      <c r="X12" s="209">
        <v>8.430000305175781</v>
      </c>
      <c r="Y12" s="209">
        <v>9.859999656677246</v>
      </c>
      <c r="Z12" s="224">
        <f t="shared" si="0"/>
        <v>7.957833330457409</v>
      </c>
      <c r="AA12" s="157">
        <v>15.579999923706055</v>
      </c>
      <c r="AB12" s="210" t="s">
        <v>83</v>
      </c>
      <c r="AC12" s="211">
        <v>10</v>
      </c>
      <c r="AD12" s="157">
        <v>0.05299999937415123</v>
      </c>
      <c r="AE12" s="254" t="s">
        <v>141</v>
      </c>
      <c r="AF12" s="1"/>
    </row>
    <row r="13" spans="1:32" ht="11.25" customHeight="1">
      <c r="A13" s="215">
        <v>11</v>
      </c>
      <c r="B13" s="207">
        <v>10.020000457763672</v>
      </c>
      <c r="C13" s="207">
        <v>10.359999656677246</v>
      </c>
      <c r="D13" s="207">
        <v>10.010000228881836</v>
      </c>
      <c r="E13" s="207">
        <v>10.09000015258789</v>
      </c>
      <c r="F13" s="207">
        <v>10.609999656677246</v>
      </c>
      <c r="G13" s="207">
        <v>10.170000076293945</v>
      </c>
      <c r="H13" s="207">
        <v>10.9399995803833</v>
      </c>
      <c r="I13" s="207">
        <v>12.470000267028809</v>
      </c>
      <c r="J13" s="207">
        <v>13.40999984741211</v>
      </c>
      <c r="K13" s="207">
        <v>16.31999969482422</v>
      </c>
      <c r="L13" s="207">
        <v>18.75</v>
      </c>
      <c r="M13" s="207">
        <v>19.8799991607666</v>
      </c>
      <c r="N13" s="207">
        <v>20.18000030517578</v>
      </c>
      <c r="O13" s="207">
        <v>20.6200008392334</v>
      </c>
      <c r="P13" s="207">
        <v>18.809999465942383</v>
      </c>
      <c r="Q13" s="207">
        <v>12.170000076293945</v>
      </c>
      <c r="R13" s="207">
        <v>10.069999694824219</v>
      </c>
      <c r="S13" s="207">
        <v>9.680000305175781</v>
      </c>
      <c r="T13" s="207">
        <v>10.369999885559082</v>
      </c>
      <c r="U13" s="207">
        <v>8.619999885559082</v>
      </c>
      <c r="V13" s="207">
        <v>8.34000015258789</v>
      </c>
      <c r="W13" s="207">
        <v>7.539999961853027</v>
      </c>
      <c r="X13" s="207">
        <v>7.340000152587891</v>
      </c>
      <c r="Y13" s="207">
        <v>7.210000038146973</v>
      </c>
      <c r="Z13" s="214">
        <f t="shared" si="0"/>
        <v>12.24916664759318</v>
      </c>
      <c r="AA13" s="151">
        <v>21.15999984741211</v>
      </c>
      <c r="AB13" s="152" t="s">
        <v>142</v>
      </c>
      <c r="AC13" s="2">
        <v>11</v>
      </c>
      <c r="AD13" s="151">
        <v>7</v>
      </c>
      <c r="AE13" s="253" t="s">
        <v>143</v>
      </c>
      <c r="AF13" s="1"/>
    </row>
    <row r="14" spans="1:32" ht="11.25" customHeight="1">
      <c r="A14" s="215">
        <v>12</v>
      </c>
      <c r="B14" s="207">
        <v>6.875</v>
      </c>
      <c r="C14" s="207">
        <v>6.790999889373779</v>
      </c>
      <c r="D14" s="207">
        <v>6.75</v>
      </c>
      <c r="E14" s="207">
        <v>6.433000087738037</v>
      </c>
      <c r="F14" s="207">
        <v>6.181000232696533</v>
      </c>
      <c r="G14" s="207">
        <v>5.664999961853027</v>
      </c>
      <c r="H14" s="207">
        <v>5.244999885559082</v>
      </c>
      <c r="I14" s="207">
        <v>4.88700008392334</v>
      </c>
      <c r="J14" s="207">
        <v>4.677000045776367</v>
      </c>
      <c r="K14" s="207">
        <v>4.718999862670898</v>
      </c>
      <c r="L14" s="207">
        <v>5.056000232696533</v>
      </c>
      <c r="M14" s="207">
        <v>5.4770002365112305</v>
      </c>
      <c r="N14" s="207">
        <v>6.002999782562256</v>
      </c>
      <c r="O14" s="207">
        <v>5.928999900817871</v>
      </c>
      <c r="P14" s="207">
        <v>7.070000171661377</v>
      </c>
      <c r="Q14" s="207">
        <v>6.203000068664551</v>
      </c>
      <c r="R14" s="207">
        <v>5.750999927520752</v>
      </c>
      <c r="S14" s="207">
        <v>4.993000030517578</v>
      </c>
      <c r="T14" s="207">
        <v>4.761000156402588</v>
      </c>
      <c r="U14" s="207">
        <v>4.625</v>
      </c>
      <c r="V14" s="207">
        <v>3.2890000343322754</v>
      </c>
      <c r="W14" s="207">
        <v>2.1640000343322754</v>
      </c>
      <c r="X14" s="207">
        <v>1.0499999523162842</v>
      </c>
      <c r="Y14" s="207">
        <v>0.36800000071525574</v>
      </c>
      <c r="Z14" s="214">
        <f t="shared" si="0"/>
        <v>5.040083357443412</v>
      </c>
      <c r="AA14" s="151">
        <v>7.289999961853027</v>
      </c>
      <c r="AB14" s="152" t="s">
        <v>128</v>
      </c>
      <c r="AC14" s="2">
        <v>12</v>
      </c>
      <c r="AD14" s="151">
        <v>0.32600000500679016</v>
      </c>
      <c r="AE14" s="253" t="s">
        <v>24</v>
      </c>
      <c r="AF14" s="1"/>
    </row>
    <row r="15" spans="1:32" ht="11.25" customHeight="1">
      <c r="A15" s="215">
        <v>13</v>
      </c>
      <c r="B15" s="207">
        <v>0.1469999998807907</v>
      </c>
      <c r="C15" s="207">
        <v>-0.15800000727176666</v>
      </c>
      <c r="D15" s="207">
        <v>-0.13699999451637268</v>
      </c>
      <c r="E15" s="207">
        <v>-0.32600000500679016</v>
      </c>
      <c r="F15" s="207">
        <v>-0.6510000228881836</v>
      </c>
      <c r="G15" s="207">
        <v>-0.9350000023841858</v>
      </c>
      <c r="H15" s="207">
        <v>1.1139999628067017</v>
      </c>
      <c r="I15" s="207">
        <v>5.750999927520752</v>
      </c>
      <c r="J15" s="207">
        <v>8.210000038146973</v>
      </c>
      <c r="K15" s="207">
        <v>9.920000076293945</v>
      </c>
      <c r="L15" s="207">
        <v>9.100000381469727</v>
      </c>
      <c r="M15" s="207">
        <v>10.25</v>
      </c>
      <c r="N15" s="207">
        <v>10.130000114440918</v>
      </c>
      <c r="O15" s="207">
        <v>10.319999694824219</v>
      </c>
      <c r="P15" s="207">
        <v>8.670000076293945</v>
      </c>
      <c r="Q15" s="207">
        <v>7.550000190734863</v>
      </c>
      <c r="R15" s="207">
        <v>7.289999961853027</v>
      </c>
      <c r="S15" s="207">
        <v>5.781000137329102</v>
      </c>
      <c r="T15" s="207">
        <v>3.509000062942505</v>
      </c>
      <c r="U15" s="207">
        <v>1.1239999532699585</v>
      </c>
      <c r="V15" s="207">
        <v>-0.1679999977350235</v>
      </c>
      <c r="W15" s="207">
        <v>-0.335999995470047</v>
      </c>
      <c r="X15" s="207">
        <v>-0.7879999876022339</v>
      </c>
      <c r="Y15" s="207">
        <v>-1.0920000076293945</v>
      </c>
      <c r="Z15" s="214">
        <f t="shared" si="0"/>
        <v>3.9281250232209763</v>
      </c>
      <c r="AA15" s="151">
        <v>10.850000381469727</v>
      </c>
      <c r="AB15" s="152" t="s">
        <v>144</v>
      </c>
      <c r="AC15" s="2">
        <v>13</v>
      </c>
      <c r="AD15" s="151">
        <v>-1.1339999437332153</v>
      </c>
      <c r="AE15" s="253" t="s">
        <v>145</v>
      </c>
      <c r="AF15" s="1"/>
    </row>
    <row r="16" spans="1:32" ht="11.25" customHeight="1">
      <c r="A16" s="215">
        <v>14</v>
      </c>
      <c r="B16" s="207">
        <v>-1.2489999532699585</v>
      </c>
      <c r="C16" s="207">
        <v>-1.4170000553131104</v>
      </c>
      <c r="D16" s="207">
        <v>-1.3329999446868896</v>
      </c>
      <c r="E16" s="207">
        <v>-1.437999963760376</v>
      </c>
      <c r="F16" s="207">
        <v>-1.2289999723434448</v>
      </c>
      <c r="G16" s="207">
        <v>-1.5329999923706055</v>
      </c>
      <c r="H16" s="207">
        <v>0.4830000102519989</v>
      </c>
      <c r="I16" s="207">
        <v>5.1620001792907715</v>
      </c>
      <c r="J16" s="207">
        <v>6.909999847412109</v>
      </c>
      <c r="K16" s="207">
        <v>7.880000114440918</v>
      </c>
      <c r="L16" s="207">
        <v>10.199999809265137</v>
      </c>
      <c r="M16" s="207">
        <v>10.949999809265137</v>
      </c>
      <c r="N16" s="207">
        <v>10.760000228881836</v>
      </c>
      <c r="O16" s="207">
        <v>9.720000267028809</v>
      </c>
      <c r="P16" s="207">
        <v>8.15999984741211</v>
      </c>
      <c r="Q16" s="207">
        <v>8.470000267028809</v>
      </c>
      <c r="R16" s="207">
        <v>7.579999923706055</v>
      </c>
      <c r="S16" s="207">
        <v>5.308000087738037</v>
      </c>
      <c r="T16" s="207">
        <v>3.6570000648498535</v>
      </c>
      <c r="U16" s="207">
        <v>2.690000057220459</v>
      </c>
      <c r="V16" s="207">
        <v>3.9189999103546143</v>
      </c>
      <c r="W16" s="207">
        <v>3.1630001068115234</v>
      </c>
      <c r="X16" s="207">
        <v>2.132999897003174</v>
      </c>
      <c r="Y16" s="207">
        <v>2.247999906539917</v>
      </c>
      <c r="Z16" s="214">
        <f t="shared" si="0"/>
        <v>4.216416685531537</v>
      </c>
      <c r="AA16" s="151">
        <v>12.770000457763672</v>
      </c>
      <c r="AB16" s="152" t="s">
        <v>113</v>
      </c>
      <c r="AC16" s="2">
        <v>14</v>
      </c>
      <c r="AD16" s="151">
        <v>-1.7640000581741333</v>
      </c>
      <c r="AE16" s="253" t="s">
        <v>146</v>
      </c>
      <c r="AF16" s="1"/>
    </row>
    <row r="17" spans="1:32" ht="11.25" customHeight="1">
      <c r="A17" s="215">
        <v>15</v>
      </c>
      <c r="B17" s="207">
        <v>2.8889999389648438</v>
      </c>
      <c r="C17" s="207">
        <v>2.4059998989105225</v>
      </c>
      <c r="D17" s="207">
        <v>1.5549999475479126</v>
      </c>
      <c r="E17" s="207">
        <v>2.132999897003174</v>
      </c>
      <c r="F17" s="207">
        <v>3.184000015258789</v>
      </c>
      <c r="G17" s="207">
        <v>3.0999999046325684</v>
      </c>
      <c r="H17" s="207">
        <v>3.7730000019073486</v>
      </c>
      <c r="I17" s="207">
        <v>4.877999782562256</v>
      </c>
      <c r="J17" s="207">
        <v>7.159999847412109</v>
      </c>
      <c r="K17" s="207">
        <v>9</v>
      </c>
      <c r="L17" s="207">
        <v>10.649999618530273</v>
      </c>
      <c r="M17" s="207">
        <v>10.579999923706055</v>
      </c>
      <c r="N17" s="207">
        <v>11.279999732971191</v>
      </c>
      <c r="O17" s="207">
        <v>10.859999656677246</v>
      </c>
      <c r="P17" s="207">
        <v>9.520000457763672</v>
      </c>
      <c r="Q17" s="207">
        <v>7.909999847412109</v>
      </c>
      <c r="R17" s="207">
        <v>6.317999839782715</v>
      </c>
      <c r="S17" s="207">
        <v>5.960000038146973</v>
      </c>
      <c r="T17" s="207">
        <v>4.928999900817871</v>
      </c>
      <c r="U17" s="207">
        <v>4.151000022888184</v>
      </c>
      <c r="V17" s="207">
        <v>3.2890000343322754</v>
      </c>
      <c r="W17" s="207">
        <v>3.867000102996826</v>
      </c>
      <c r="X17" s="207">
        <v>3.8559999465942383</v>
      </c>
      <c r="Y17" s="207">
        <v>3.8459999561309814</v>
      </c>
      <c r="Z17" s="214">
        <f t="shared" si="0"/>
        <v>5.712249929706256</v>
      </c>
      <c r="AA17" s="151">
        <v>11.630000114440918</v>
      </c>
      <c r="AB17" s="152" t="s">
        <v>147</v>
      </c>
      <c r="AC17" s="2">
        <v>15</v>
      </c>
      <c r="AD17" s="151">
        <v>1.4919999837875366</v>
      </c>
      <c r="AE17" s="253" t="s">
        <v>22</v>
      </c>
      <c r="AF17" s="1"/>
    </row>
    <row r="18" spans="1:32" ht="11.25" customHeight="1">
      <c r="A18" s="215">
        <v>16</v>
      </c>
      <c r="B18" s="207">
        <v>3.687999963760376</v>
      </c>
      <c r="C18" s="207">
        <v>2.753000020980835</v>
      </c>
      <c r="D18" s="207">
        <v>1.2079999446868896</v>
      </c>
      <c r="E18" s="207">
        <v>2.121999979019165</v>
      </c>
      <c r="F18" s="207">
        <v>1.597000002861023</v>
      </c>
      <c r="G18" s="207">
        <v>1.0190000534057617</v>
      </c>
      <c r="H18" s="207">
        <v>3.109999895095825</v>
      </c>
      <c r="I18" s="207">
        <v>6.677000045776367</v>
      </c>
      <c r="J18" s="207">
        <v>8.949999809265137</v>
      </c>
      <c r="K18" s="207">
        <v>10.119999885559082</v>
      </c>
      <c r="L18" s="207">
        <v>11.6899995803833</v>
      </c>
      <c r="M18" s="207">
        <v>12.970000267028809</v>
      </c>
      <c r="N18" s="207">
        <v>10.989999771118164</v>
      </c>
      <c r="O18" s="207">
        <v>9.829999923706055</v>
      </c>
      <c r="P18" s="207">
        <v>10.550000190734863</v>
      </c>
      <c r="Q18" s="207">
        <v>10.300000190734863</v>
      </c>
      <c r="R18" s="207">
        <v>9.779999732971191</v>
      </c>
      <c r="S18" s="207">
        <v>7.53000020980835</v>
      </c>
      <c r="T18" s="207">
        <v>7.389999866485596</v>
      </c>
      <c r="U18" s="207">
        <v>7.380000114440918</v>
      </c>
      <c r="V18" s="207">
        <v>7.679999828338623</v>
      </c>
      <c r="W18" s="207">
        <v>7.429999828338623</v>
      </c>
      <c r="X18" s="207">
        <v>6.623000144958496</v>
      </c>
      <c r="Y18" s="207">
        <v>6.369999885559082</v>
      </c>
      <c r="Z18" s="214">
        <f t="shared" si="0"/>
        <v>6.989874963959058</v>
      </c>
      <c r="AA18" s="151">
        <v>13.510000228881836</v>
      </c>
      <c r="AB18" s="152" t="s">
        <v>148</v>
      </c>
      <c r="AC18" s="2">
        <v>16</v>
      </c>
      <c r="AD18" s="151">
        <v>0.9240000247955322</v>
      </c>
      <c r="AE18" s="253" t="s">
        <v>116</v>
      </c>
      <c r="AF18" s="1"/>
    </row>
    <row r="19" spans="1:32" ht="11.25" customHeight="1">
      <c r="A19" s="215">
        <v>17</v>
      </c>
      <c r="B19" s="207">
        <v>6.328000068664551</v>
      </c>
      <c r="C19" s="207">
        <v>7.639999866485596</v>
      </c>
      <c r="D19" s="207">
        <v>7.650000095367432</v>
      </c>
      <c r="E19" s="207">
        <v>7.21999979019165</v>
      </c>
      <c r="F19" s="207">
        <v>8</v>
      </c>
      <c r="G19" s="207">
        <v>8.489999771118164</v>
      </c>
      <c r="H19" s="207">
        <v>10.09000015258789</v>
      </c>
      <c r="I19" s="207">
        <v>12.180000305175781</v>
      </c>
      <c r="J19" s="207">
        <v>14.510000228881836</v>
      </c>
      <c r="K19" s="207">
        <v>16.170000076293945</v>
      </c>
      <c r="L19" s="207">
        <v>18.549999237060547</v>
      </c>
      <c r="M19" s="207">
        <v>19.709999084472656</v>
      </c>
      <c r="N19" s="207">
        <v>21.18000030517578</v>
      </c>
      <c r="O19" s="207">
        <v>20.920000076293945</v>
      </c>
      <c r="P19" s="207">
        <v>19.170000076293945</v>
      </c>
      <c r="Q19" s="207">
        <v>17.670000076293945</v>
      </c>
      <c r="R19" s="207">
        <v>16.3700008392334</v>
      </c>
      <c r="S19" s="207">
        <v>14.670000076293945</v>
      </c>
      <c r="T19" s="207">
        <v>14.050000190734863</v>
      </c>
      <c r="U19" s="207">
        <v>14.109999656677246</v>
      </c>
      <c r="V19" s="207">
        <v>13.75</v>
      </c>
      <c r="W19" s="207">
        <v>13.989999771118164</v>
      </c>
      <c r="X19" s="207">
        <v>13.949999809265137</v>
      </c>
      <c r="Y19" s="207">
        <v>13.279999732971191</v>
      </c>
      <c r="Z19" s="214">
        <f t="shared" si="0"/>
        <v>13.735333303610483</v>
      </c>
      <c r="AA19" s="151">
        <v>21.31999969482422</v>
      </c>
      <c r="AB19" s="152" t="s">
        <v>149</v>
      </c>
      <c r="AC19" s="2">
        <v>17</v>
      </c>
      <c r="AD19" s="151">
        <v>6.044000148773193</v>
      </c>
      <c r="AE19" s="253" t="s">
        <v>150</v>
      </c>
      <c r="AF19" s="1"/>
    </row>
    <row r="20" spans="1:32" ht="11.25" customHeight="1">
      <c r="A20" s="215">
        <v>18</v>
      </c>
      <c r="B20" s="207">
        <v>13.90999984741211</v>
      </c>
      <c r="C20" s="207">
        <v>13.6899995803833</v>
      </c>
      <c r="D20" s="207">
        <v>13.899999618530273</v>
      </c>
      <c r="E20" s="207">
        <v>13.949999809265137</v>
      </c>
      <c r="F20" s="207">
        <v>14.220000267028809</v>
      </c>
      <c r="G20" s="207">
        <v>14.300000190734863</v>
      </c>
      <c r="H20" s="207">
        <v>14.399999618530273</v>
      </c>
      <c r="I20" s="207">
        <v>12.510000228881836</v>
      </c>
      <c r="J20" s="207">
        <v>7.820000171661377</v>
      </c>
      <c r="K20" s="207">
        <v>6.1579999923706055</v>
      </c>
      <c r="L20" s="207">
        <v>5.315999984741211</v>
      </c>
      <c r="M20" s="207">
        <v>4.453999996185303</v>
      </c>
      <c r="N20" s="207">
        <v>3.7290000915527344</v>
      </c>
      <c r="O20" s="207">
        <v>3.4030001163482666</v>
      </c>
      <c r="P20" s="207">
        <v>3.055999994277954</v>
      </c>
      <c r="Q20" s="207">
        <v>2.878000020980835</v>
      </c>
      <c r="R20" s="207">
        <v>2.2049999237060547</v>
      </c>
      <c r="S20" s="207">
        <v>1.6380000114440918</v>
      </c>
      <c r="T20" s="207">
        <v>1.4390000104904175</v>
      </c>
      <c r="U20" s="207">
        <v>1.3020000457763672</v>
      </c>
      <c r="V20" s="207">
        <v>1.3339999914169312</v>
      </c>
      <c r="W20" s="207">
        <v>1.0920000076293945</v>
      </c>
      <c r="X20" s="207">
        <v>0.7450000047683716</v>
      </c>
      <c r="Y20" s="207">
        <v>0.4620000123977661</v>
      </c>
      <c r="Z20" s="214">
        <f t="shared" si="0"/>
        <v>6.579624980688095</v>
      </c>
      <c r="AA20" s="151">
        <v>14.539999961853027</v>
      </c>
      <c r="AB20" s="152" t="s">
        <v>151</v>
      </c>
      <c r="AC20" s="2">
        <v>18</v>
      </c>
      <c r="AD20" s="151">
        <v>0.4300000071525574</v>
      </c>
      <c r="AE20" s="253" t="s">
        <v>34</v>
      </c>
      <c r="AF20" s="1"/>
    </row>
    <row r="21" spans="1:32" ht="11.25" customHeight="1">
      <c r="A21" s="215">
        <v>19</v>
      </c>
      <c r="B21" s="207">
        <v>0.052000001072883606</v>
      </c>
      <c r="C21" s="207">
        <v>-0.05299999937415123</v>
      </c>
      <c r="D21" s="207">
        <v>0.12600000202655792</v>
      </c>
      <c r="E21" s="207">
        <v>-0.3149999976158142</v>
      </c>
      <c r="F21" s="207">
        <v>-1.2599999904632568</v>
      </c>
      <c r="G21" s="207">
        <v>-1.2599999904632568</v>
      </c>
      <c r="H21" s="207">
        <v>-0.2840000092983246</v>
      </c>
      <c r="I21" s="207">
        <v>1.690999984741211</v>
      </c>
      <c r="J21" s="207">
        <v>4.182000160217285</v>
      </c>
      <c r="K21" s="207">
        <v>5.623000144958496</v>
      </c>
      <c r="L21" s="207">
        <v>6.317999839782715</v>
      </c>
      <c r="M21" s="207">
        <v>6.339000225067139</v>
      </c>
      <c r="N21" s="207">
        <v>5.076000213623047</v>
      </c>
      <c r="O21" s="207">
        <v>4.579999923706055</v>
      </c>
      <c r="P21" s="207">
        <v>3.507999897003174</v>
      </c>
      <c r="Q21" s="207">
        <v>2.5209999084472656</v>
      </c>
      <c r="R21" s="207">
        <v>1.7009999752044678</v>
      </c>
      <c r="S21" s="207">
        <v>0.25200000405311584</v>
      </c>
      <c r="T21" s="207">
        <v>-0.6299999952316284</v>
      </c>
      <c r="U21" s="207">
        <v>-1.1019999980926514</v>
      </c>
      <c r="V21" s="207">
        <v>-1.3639999628067017</v>
      </c>
      <c r="W21" s="207">
        <v>-0.5460000038146973</v>
      </c>
      <c r="X21" s="207">
        <v>0.10499999672174454</v>
      </c>
      <c r="Y21" s="207">
        <v>-0.27300000190734863</v>
      </c>
      <c r="Z21" s="214">
        <f t="shared" si="0"/>
        <v>1.4577916803148885</v>
      </c>
      <c r="AA21" s="151">
        <v>8.430000305175781</v>
      </c>
      <c r="AB21" s="152" t="s">
        <v>152</v>
      </c>
      <c r="AC21" s="2">
        <v>19</v>
      </c>
      <c r="AD21" s="151">
        <v>-1.5429999828338623</v>
      </c>
      <c r="AE21" s="253" t="s">
        <v>153</v>
      </c>
      <c r="AF21" s="1"/>
    </row>
    <row r="22" spans="1:32" ht="11.25" customHeight="1">
      <c r="A22" s="223">
        <v>20</v>
      </c>
      <c r="B22" s="209">
        <v>0.4519999921321869</v>
      </c>
      <c r="C22" s="209">
        <v>0.3569999933242798</v>
      </c>
      <c r="D22" s="209">
        <v>0.5879999995231628</v>
      </c>
      <c r="E22" s="209">
        <v>1.0920000076293945</v>
      </c>
      <c r="F22" s="209">
        <v>1.1759999990463257</v>
      </c>
      <c r="G22" s="209">
        <v>1.0920000076293945</v>
      </c>
      <c r="H22" s="209">
        <v>2.111999988555908</v>
      </c>
      <c r="I22" s="209">
        <v>3.572999954223633</v>
      </c>
      <c r="J22" s="209">
        <v>3.868000030517578</v>
      </c>
      <c r="K22" s="209">
        <v>3.7100000381469727</v>
      </c>
      <c r="L22" s="209">
        <v>2.490000009536743</v>
      </c>
      <c r="M22" s="209">
        <v>0.7350000143051147</v>
      </c>
      <c r="N22" s="209">
        <v>1.1239999532699585</v>
      </c>
      <c r="O22" s="209">
        <v>0.9240000247955322</v>
      </c>
      <c r="P22" s="209">
        <v>0.3779999911785126</v>
      </c>
      <c r="Q22" s="209">
        <v>0.3569999933242798</v>
      </c>
      <c r="R22" s="209">
        <v>0.3149999976158142</v>
      </c>
      <c r="S22" s="209">
        <v>0.3779999911785126</v>
      </c>
      <c r="T22" s="209">
        <v>0.7670000195503235</v>
      </c>
      <c r="U22" s="209">
        <v>0.6299999952316284</v>
      </c>
      <c r="V22" s="209">
        <v>0.5360000133514404</v>
      </c>
      <c r="W22" s="209">
        <v>0.32600000500679016</v>
      </c>
      <c r="X22" s="209">
        <v>0.2939999997615814</v>
      </c>
      <c r="Y22" s="209">
        <v>0.24199999868869781</v>
      </c>
      <c r="Z22" s="224">
        <f t="shared" si="0"/>
        <v>1.146500000730157</v>
      </c>
      <c r="AA22" s="157">
        <v>4.014999866485596</v>
      </c>
      <c r="AB22" s="210" t="s">
        <v>154</v>
      </c>
      <c r="AC22" s="211">
        <v>20</v>
      </c>
      <c r="AD22" s="157">
        <v>-0.3149999976158142</v>
      </c>
      <c r="AE22" s="254" t="s">
        <v>46</v>
      </c>
      <c r="AF22" s="1"/>
    </row>
    <row r="23" spans="1:32" ht="11.25" customHeight="1">
      <c r="A23" s="215">
        <v>21</v>
      </c>
      <c r="B23" s="207">
        <v>-0.020999999716877937</v>
      </c>
      <c r="C23" s="207">
        <v>-0.27300000190734863</v>
      </c>
      <c r="D23" s="207">
        <v>-0.4519999921321869</v>
      </c>
      <c r="E23" s="207">
        <v>-0.671999990940094</v>
      </c>
      <c r="F23" s="207">
        <v>-0.7039999961853027</v>
      </c>
      <c r="G23" s="207">
        <v>-0.9449999928474426</v>
      </c>
      <c r="H23" s="207">
        <v>0.3149999976158142</v>
      </c>
      <c r="I23" s="207">
        <v>3.9839999675750732</v>
      </c>
      <c r="J23" s="207">
        <v>6.36299991607666</v>
      </c>
      <c r="K23" s="207">
        <v>8.34000015258789</v>
      </c>
      <c r="L23" s="207">
        <v>7.320000171661377</v>
      </c>
      <c r="M23" s="207">
        <v>8.569999694824219</v>
      </c>
      <c r="N23" s="207">
        <v>7.610000133514404</v>
      </c>
      <c r="O23" s="207">
        <v>7.360000133514404</v>
      </c>
      <c r="P23" s="207">
        <v>6.497000217437744</v>
      </c>
      <c r="Q23" s="207">
        <v>5.539000034332275</v>
      </c>
      <c r="R23" s="207">
        <v>4.0879998207092285</v>
      </c>
      <c r="S23" s="207">
        <v>1.8799999952316284</v>
      </c>
      <c r="T23" s="207">
        <v>0.6620000004768372</v>
      </c>
      <c r="U23" s="207">
        <v>0.22100000083446503</v>
      </c>
      <c r="V23" s="207">
        <v>0.052000001072883606</v>
      </c>
      <c r="W23" s="207">
        <v>-0.27300000190734863</v>
      </c>
      <c r="X23" s="207">
        <v>0.2840000092983246</v>
      </c>
      <c r="Y23" s="207">
        <v>0.4099999964237213</v>
      </c>
      <c r="Z23" s="214">
        <f t="shared" si="0"/>
        <v>2.7564583444812647</v>
      </c>
      <c r="AA23" s="151">
        <v>9.279999732971191</v>
      </c>
      <c r="AB23" s="152" t="s">
        <v>155</v>
      </c>
      <c r="AC23" s="2">
        <v>21</v>
      </c>
      <c r="AD23" s="151">
        <v>-1.0190000534057617</v>
      </c>
      <c r="AE23" s="253" t="s">
        <v>156</v>
      </c>
      <c r="AF23" s="1"/>
    </row>
    <row r="24" spans="1:32" ht="11.25" customHeight="1">
      <c r="A24" s="215">
        <v>22</v>
      </c>
      <c r="B24" s="207">
        <v>0.3779999911785126</v>
      </c>
      <c r="C24" s="207">
        <v>0.5569999814033508</v>
      </c>
      <c r="D24" s="207">
        <v>0.4620000123977661</v>
      </c>
      <c r="E24" s="207">
        <v>0.7459999918937683</v>
      </c>
      <c r="F24" s="207">
        <v>1.1660000085830688</v>
      </c>
      <c r="G24" s="207">
        <v>1.281999945640564</v>
      </c>
      <c r="H24" s="207">
        <v>2.6589999198913574</v>
      </c>
      <c r="I24" s="207">
        <v>4.309999942779541</v>
      </c>
      <c r="J24" s="207">
        <v>5.741000175476074</v>
      </c>
      <c r="K24" s="207">
        <v>6.309999942779541</v>
      </c>
      <c r="L24" s="207">
        <v>5.593999862670898</v>
      </c>
      <c r="M24" s="207">
        <v>6.8460001945495605</v>
      </c>
      <c r="N24" s="207">
        <v>5.625</v>
      </c>
      <c r="O24" s="207">
        <v>5.48799991607666</v>
      </c>
      <c r="P24" s="207">
        <v>4.552000045776367</v>
      </c>
      <c r="Q24" s="207">
        <v>2.9639999866485596</v>
      </c>
      <c r="R24" s="207">
        <v>1.6180000305175781</v>
      </c>
      <c r="S24" s="207">
        <v>0.8299999833106995</v>
      </c>
      <c r="T24" s="207">
        <v>0.6200000047683716</v>
      </c>
      <c r="U24" s="207">
        <v>0.5879999995231628</v>
      </c>
      <c r="V24" s="207">
        <v>0.7039999961853027</v>
      </c>
      <c r="W24" s="207">
        <v>0.8830000162124634</v>
      </c>
      <c r="X24" s="207">
        <v>1.218999981880188</v>
      </c>
      <c r="Y24" s="207">
        <v>1.3869999647140503</v>
      </c>
      <c r="Z24" s="214">
        <f t="shared" si="0"/>
        <v>2.6053749956190586</v>
      </c>
      <c r="AA24" s="151">
        <v>7.03000020980835</v>
      </c>
      <c r="AB24" s="152" t="s">
        <v>157</v>
      </c>
      <c r="AC24" s="2">
        <v>22</v>
      </c>
      <c r="AD24" s="151">
        <v>0.1469999998807907</v>
      </c>
      <c r="AE24" s="253" t="s">
        <v>158</v>
      </c>
      <c r="AF24" s="1"/>
    </row>
    <row r="25" spans="1:32" ht="11.25" customHeight="1">
      <c r="A25" s="215">
        <v>23</v>
      </c>
      <c r="B25" s="207">
        <v>1.6080000400543213</v>
      </c>
      <c r="C25" s="207">
        <v>1.7970000505447388</v>
      </c>
      <c r="D25" s="207">
        <v>1.8179999589920044</v>
      </c>
      <c r="E25" s="207">
        <v>1.944000005722046</v>
      </c>
      <c r="F25" s="207">
        <v>2.0810000896453857</v>
      </c>
      <c r="G25" s="207">
        <v>2.0490000247955322</v>
      </c>
      <c r="H25" s="207">
        <v>2.069999933242798</v>
      </c>
      <c r="I25" s="207">
        <v>2.259000062942505</v>
      </c>
      <c r="J25" s="207">
        <v>2.385999917984009</v>
      </c>
      <c r="K25" s="207">
        <v>2.365000009536743</v>
      </c>
      <c r="L25" s="207">
        <v>2.880000114440918</v>
      </c>
      <c r="M25" s="207">
        <v>3.953000068664551</v>
      </c>
      <c r="N25" s="207">
        <v>4.59499979019165</v>
      </c>
      <c r="O25" s="207">
        <v>4.374000072479248</v>
      </c>
      <c r="P25" s="207">
        <v>4.5320000648498535</v>
      </c>
      <c r="Q25" s="207">
        <v>3.930999994277954</v>
      </c>
      <c r="R25" s="207">
        <v>3.700000047683716</v>
      </c>
      <c r="S25" s="207">
        <v>2.5850000381469727</v>
      </c>
      <c r="T25" s="207">
        <v>2.312000036239624</v>
      </c>
      <c r="U25" s="207">
        <v>1.934000015258789</v>
      </c>
      <c r="V25" s="207">
        <v>1.25</v>
      </c>
      <c r="W25" s="207">
        <v>1.2400000095367432</v>
      </c>
      <c r="X25" s="207">
        <v>1.0509999990463257</v>
      </c>
      <c r="Y25" s="207">
        <v>0.32600000500679016</v>
      </c>
      <c r="Z25" s="214">
        <f t="shared" si="0"/>
        <v>2.4600000145534673</v>
      </c>
      <c r="AA25" s="151">
        <v>5.248000144958496</v>
      </c>
      <c r="AB25" s="152" t="s">
        <v>159</v>
      </c>
      <c r="AC25" s="2">
        <v>23</v>
      </c>
      <c r="AD25" s="151">
        <v>0.27300000190734863</v>
      </c>
      <c r="AE25" s="253" t="s">
        <v>34</v>
      </c>
      <c r="AF25" s="1"/>
    </row>
    <row r="26" spans="1:32" ht="11.25" customHeight="1">
      <c r="A26" s="215">
        <v>24</v>
      </c>
      <c r="B26" s="207">
        <v>-0.06300000101327896</v>
      </c>
      <c r="C26" s="207">
        <v>-0.03200000151991844</v>
      </c>
      <c r="D26" s="207">
        <v>-0.6830000281333923</v>
      </c>
      <c r="E26" s="207">
        <v>-0.7559999823570251</v>
      </c>
      <c r="F26" s="207">
        <v>-0.7670000195503235</v>
      </c>
      <c r="G26" s="207">
        <v>-0.7879999876022339</v>
      </c>
      <c r="H26" s="207">
        <v>0.7149999737739563</v>
      </c>
      <c r="I26" s="207">
        <v>4.543000221252441</v>
      </c>
      <c r="J26" s="207">
        <v>6.14300012588501</v>
      </c>
      <c r="K26" s="207">
        <v>6.701000213623047</v>
      </c>
      <c r="L26" s="207">
        <v>8.020000457763672</v>
      </c>
      <c r="M26" s="207">
        <v>7.46999979019165</v>
      </c>
      <c r="N26" s="207">
        <v>7.440000057220459</v>
      </c>
      <c r="O26" s="207">
        <v>7.710000038146973</v>
      </c>
      <c r="P26" s="207">
        <v>7.090000152587891</v>
      </c>
      <c r="Q26" s="207">
        <v>6.183000087738037</v>
      </c>
      <c r="R26" s="207">
        <v>5.394000053405762</v>
      </c>
      <c r="S26" s="207">
        <v>5.014999866485596</v>
      </c>
      <c r="T26" s="207">
        <v>4.730999946594238</v>
      </c>
      <c r="U26" s="207">
        <v>4.414999961853027</v>
      </c>
      <c r="V26" s="207">
        <v>4.4679999351501465</v>
      </c>
      <c r="W26" s="207">
        <v>4.3520002365112305</v>
      </c>
      <c r="X26" s="207">
        <v>4.236000061035156</v>
      </c>
      <c r="Y26" s="207">
        <v>4.552000045776367</v>
      </c>
      <c r="Z26" s="214">
        <f t="shared" si="0"/>
        <v>4.003708383534104</v>
      </c>
      <c r="AA26" s="151">
        <v>8.420000076293945</v>
      </c>
      <c r="AB26" s="152" t="s">
        <v>160</v>
      </c>
      <c r="AC26" s="2">
        <v>24</v>
      </c>
      <c r="AD26" s="151">
        <v>-1.1660000085830688</v>
      </c>
      <c r="AE26" s="253" t="s">
        <v>161</v>
      </c>
      <c r="AF26" s="1"/>
    </row>
    <row r="27" spans="1:32" ht="11.25" customHeight="1">
      <c r="A27" s="215">
        <v>25</v>
      </c>
      <c r="B27" s="207">
        <v>4.668000221252441</v>
      </c>
      <c r="C27" s="207">
        <v>4.877999782562256</v>
      </c>
      <c r="D27" s="207">
        <v>5.014999866485596</v>
      </c>
      <c r="E27" s="207">
        <v>5.510000228881836</v>
      </c>
      <c r="F27" s="207">
        <v>5.236000061035156</v>
      </c>
      <c r="G27" s="207">
        <v>5.256999969482422</v>
      </c>
      <c r="H27" s="207">
        <v>5.836999893188477</v>
      </c>
      <c r="I27" s="207">
        <v>7.579999923706055</v>
      </c>
      <c r="J27" s="207">
        <v>7.880000114440918</v>
      </c>
      <c r="K27" s="207">
        <v>7.900000095367432</v>
      </c>
      <c r="L27" s="207">
        <v>9.34000015258789</v>
      </c>
      <c r="M27" s="207">
        <v>10.1899995803833</v>
      </c>
      <c r="N27" s="207">
        <v>10.050000190734863</v>
      </c>
      <c r="O27" s="207">
        <v>9.829999923706055</v>
      </c>
      <c r="P27" s="207">
        <v>9.850000381469727</v>
      </c>
      <c r="Q27" s="207">
        <v>9.609999656677246</v>
      </c>
      <c r="R27" s="207">
        <v>9.279999732971191</v>
      </c>
      <c r="S27" s="207">
        <v>8.569999694824219</v>
      </c>
      <c r="T27" s="207">
        <v>8.119999885559082</v>
      </c>
      <c r="U27" s="207">
        <v>8.149999618530273</v>
      </c>
      <c r="V27" s="207">
        <v>7.809999942779541</v>
      </c>
      <c r="W27" s="207">
        <v>7.769999980926514</v>
      </c>
      <c r="X27" s="207">
        <v>7.269999980926514</v>
      </c>
      <c r="Y27" s="207">
        <v>7.079999923706055</v>
      </c>
      <c r="Z27" s="214">
        <f t="shared" si="0"/>
        <v>7.611708283424377</v>
      </c>
      <c r="AA27" s="151">
        <v>10.470000267028809</v>
      </c>
      <c r="AB27" s="152" t="s">
        <v>162</v>
      </c>
      <c r="AC27" s="2">
        <v>25</v>
      </c>
      <c r="AD27" s="151">
        <v>4.414999961853027</v>
      </c>
      <c r="AE27" s="253" t="s">
        <v>163</v>
      </c>
      <c r="AF27" s="1"/>
    </row>
    <row r="28" spans="1:32" ht="11.25" customHeight="1">
      <c r="A28" s="215">
        <v>26</v>
      </c>
      <c r="B28" s="207">
        <v>6.771999835968018</v>
      </c>
      <c r="C28" s="207">
        <v>6.171999931335449</v>
      </c>
      <c r="D28" s="207">
        <v>5.235000133514404</v>
      </c>
      <c r="E28" s="207">
        <v>4.668000221252441</v>
      </c>
      <c r="F28" s="207">
        <v>4.256999969482422</v>
      </c>
      <c r="G28" s="207">
        <v>4.256999969482422</v>
      </c>
      <c r="H28" s="207">
        <v>4.26800012588501</v>
      </c>
      <c r="I28" s="207">
        <v>5.835000038146973</v>
      </c>
      <c r="J28" s="207">
        <v>6.004000186920166</v>
      </c>
      <c r="K28" s="207">
        <v>7.199999809265137</v>
      </c>
      <c r="L28" s="207">
        <v>7.599999904632568</v>
      </c>
      <c r="M28" s="207">
        <v>9.880000114440918</v>
      </c>
      <c r="N28" s="207">
        <v>12.170000076293945</v>
      </c>
      <c r="O28" s="207">
        <v>10.4399995803833</v>
      </c>
      <c r="P28" s="207">
        <v>9.680000305175781</v>
      </c>
      <c r="Q28" s="207">
        <v>8.4399995803833</v>
      </c>
      <c r="R28" s="207">
        <v>7.400000095367432</v>
      </c>
      <c r="S28" s="207">
        <v>5.697999954223633</v>
      </c>
      <c r="T28" s="207">
        <v>4.414999961853027</v>
      </c>
      <c r="U28" s="207">
        <v>3.6679999828338623</v>
      </c>
      <c r="V28" s="207">
        <v>0.9769999980926514</v>
      </c>
      <c r="W28" s="207">
        <v>0.1679999977350235</v>
      </c>
      <c r="X28" s="207">
        <v>-0.3050000071525574</v>
      </c>
      <c r="Y28" s="207">
        <v>2.7639999389648438</v>
      </c>
      <c r="Z28" s="214">
        <f t="shared" si="0"/>
        <v>5.735958321020007</v>
      </c>
      <c r="AA28" s="151">
        <v>12.40999984741211</v>
      </c>
      <c r="AB28" s="152" t="s">
        <v>164</v>
      </c>
      <c r="AC28" s="2">
        <v>26</v>
      </c>
      <c r="AD28" s="151">
        <v>-0.41999998688697815</v>
      </c>
      <c r="AE28" s="253" t="s">
        <v>165</v>
      </c>
      <c r="AF28" s="1"/>
    </row>
    <row r="29" spans="1:32" ht="11.25" customHeight="1">
      <c r="A29" s="215">
        <v>27</v>
      </c>
      <c r="B29" s="207">
        <v>2.6689999103546143</v>
      </c>
      <c r="C29" s="207">
        <v>2.563999891281128</v>
      </c>
      <c r="D29" s="207">
        <v>2.3540000915527344</v>
      </c>
      <c r="E29" s="207">
        <v>1.312999963760376</v>
      </c>
      <c r="F29" s="207">
        <v>2.880000114440918</v>
      </c>
      <c r="G29" s="207">
        <v>0.9980000257492065</v>
      </c>
      <c r="H29" s="207">
        <v>1.5870000123977661</v>
      </c>
      <c r="I29" s="207">
        <v>6.3520002365112305</v>
      </c>
      <c r="J29" s="207">
        <v>7.340000152587891</v>
      </c>
      <c r="K29" s="207">
        <v>9.859999656677246</v>
      </c>
      <c r="L29" s="207">
        <v>11.420000076293945</v>
      </c>
      <c r="M29" s="207">
        <v>12.489999771118164</v>
      </c>
      <c r="N29" s="207">
        <v>12.920000076293945</v>
      </c>
      <c r="O29" s="207">
        <v>13.430000305175781</v>
      </c>
      <c r="P29" s="207">
        <v>12.899999618530273</v>
      </c>
      <c r="Q29" s="207">
        <v>10.850000381469727</v>
      </c>
      <c r="R29" s="207">
        <v>7.349999904632568</v>
      </c>
      <c r="S29" s="207">
        <v>4.802999973297119</v>
      </c>
      <c r="T29" s="207">
        <v>3.4040000438690186</v>
      </c>
      <c r="U29" s="207">
        <v>2.2170000076293945</v>
      </c>
      <c r="V29" s="207">
        <v>1.8070000410079956</v>
      </c>
      <c r="W29" s="207">
        <v>1.5549999475479126</v>
      </c>
      <c r="X29" s="207">
        <v>1.3969999551773071</v>
      </c>
      <c r="Y29" s="207">
        <v>2.111999988555908</v>
      </c>
      <c r="Z29" s="214">
        <f t="shared" si="0"/>
        <v>5.690500006079674</v>
      </c>
      <c r="AA29" s="151">
        <v>14.09000015258789</v>
      </c>
      <c r="AB29" s="152" t="s">
        <v>166</v>
      </c>
      <c r="AC29" s="2">
        <v>27</v>
      </c>
      <c r="AD29" s="151">
        <v>0.1679999977350235</v>
      </c>
      <c r="AE29" s="253" t="s">
        <v>167</v>
      </c>
      <c r="AF29" s="1"/>
    </row>
    <row r="30" spans="1:32" ht="11.25" customHeight="1">
      <c r="A30" s="215">
        <v>28</v>
      </c>
      <c r="B30" s="207">
        <v>1.1660000085830688</v>
      </c>
      <c r="C30" s="207">
        <v>1.3240000009536743</v>
      </c>
      <c r="D30" s="207">
        <v>1.156000018119812</v>
      </c>
      <c r="E30" s="207">
        <v>1.2610000371932983</v>
      </c>
      <c r="F30" s="207">
        <v>2.3959999084472656</v>
      </c>
      <c r="G30" s="207">
        <v>1.5449999570846558</v>
      </c>
      <c r="H30" s="207">
        <v>3.7839999198913574</v>
      </c>
      <c r="I30" s="207">
        <v>9.300000190734863</v>
      </c>
      <c r="J30" s="207">
        <v>11.819999694824219</v>
      </c>
      <c r="K30" s="207">
        <v>14.25</v>
      </c>
      <c r="L30" s="207">
        <v>13.609999656677246</v>
      </c>
      <c r="M30" s="207">
        <v>12.739999771118164</v>
      </c>
      <c r="N30" s="207">
        <v>11.920000076293945</v>
      </c>
      <c r="O30" s="207">
        <v>12.260000228881836</v>
      </c>
      <c r="P30" s="207">
        <v>11.539999961853027</v>
      </c>
      <c r="Q30" s="207">
        <v>9.9399995803833</v>
      </c>
      <c r="R30" s="207">
        <v>8.720000267028809</v>
      </c>
      <c r="S30" s="207">
        <v>5.760000228881836</v>
      </c>
      <c r="T30" s="207">
        <v>5.255000114440918</v>
      </c>
      <c r="U30" s="207">
        <v>4.624000072479248</v>
      </c>
      <c r="V30" s="207">
        <v>4.697999954223633</v>
      </c>
      <c r="W30" s="207">
        <v>5.927999973297119</v>
      </c>
      <c r="X30" s="207">
        <v>5.086999893188477</v>
      </c>
      <c r="Y30" s="207">
        <v>5.339000225067139</v>
      </c>
      <c r="Z30" s="214">
        <f t="shared" si="0"/>
        <v>6.892624989151955</v>
      </c>
      <c r="AA30" s="151">
        <v>14.899999618530273</v>
      </c>
      <c r="AB30" s="152" t="s">
        <v>168</v>
      </c>
      <c r="AC30" s="2">
        <v>28</v>
      </c>
      <c r="AD30" s="151">
        <v>0.7139999866485596</v>
      </c>
      <c r="AE30" s="253" t="s">
        <v>169</v>
      </c>
      <c r="AF30" s="1"/>
    </row>
    <row r="31" spans="1:32" ht="11.25" customHeight="1">
      <c r="A31" s="215">
        <v>29</v>
      </c>
      <c r="B31" s="207">
        <v>5.107999801635742</v>
      </c>
      <c r="C31" s="207">
        <v>4.993000030517578</v>
      </c>
      <c r="D31" s="207">
        <v>6.466000080108643</v>
      </c>
      <c r="E31" s="207">
        <v>8.449999809265137</v>
      </c>
      <c r="F31" s="207">
        <v>6.992000102996826</v>
      </c>
      <c r="G31" s="207">
        <v>9.199999809265137</v>
      </c>
      <c r="H31" s="207">
        <v>10.890000343322754</v>
      </c>
      <c r="I31" s="207">
        <v>12.130000114440918</v>
      </c>
      <c r="J31" s="207">
        <v>15.34000015258789</v>
      </c>
      <c r="K31" s="207">
        <v>16.889999389648438</v>
      </c>
      <c r="L31" s="207">
        <v>18.31999969482422</v>
      </c>
      <c r="M31" s="207">
        <v>18.610000610351562</v>
      </c>
      <c r="N31" s="207">
        <v>19.059999465942383</v>
      </c>
      <c r="O31" s="207">
        <v>19.329999923706055</v>
      </c>
      <c r="P31" s="207">
        <v>18.479999542236328</v>
      </c>
      <c r="Q31" s="207">
        <v>17.5</v>
      </c>
      <c r="R31" s="207">
        <v>16.309999465942383</v>
      </c>
      <c r="S31" s="207">
        <v>14.300000190734863</v>
      </c>
      <c r="T31" s="207">
        <v>12.359999656677246</v>
      </c>
      <c r="U31" s="207">
        <v>12.069999694824219</v>
      </c>
      <c r="V31" s="207">
        <v>12.960000038146973</v>
      </c>
      <c r="W31" s="207">
        <v>11.3100004196167</v>
      </c>
      <c r="X31" s="207">
        <v>10.680000305175781</v>
      </c>
      <c r="Y31" s="207">
        <v>11.720000267028809</v>
      </c>
      <c r="Z31" s="214">
        <f t="shared" si="0"/>
        <v>12.894541621208191</v>
      </c>
      <c r="AA31" s="151">
        <v>20.100000381469727</v>
      </c>
      <c r="AB31" s="152" t="s">
        <v>170</v>
      </c>
      <c r="AC31" s="2">
        <v>29</v>
      </c>
      <c r="AD31" s="151">
        <v>4.718999862670898</v>
      </c>
      <c r="AE31" s="253" t="s">
        <v>171</v>
      </c>
      <c r="AF31" s="1"/>
    </row>
    <row r="32" spans="1:32" ht="11.25" customHeight="1">
      <c r="A32" s="215">
        <v>30</v>
      </c>
      <c r="B32" s="207">
        <v>11.720000267028809</v>
      </c>
      <c r="C32" s="207">
        <v>11.720000267028809</v>
      </c>
      <c r="D32" s="207">
        <v>11.350000381469727</v>
      </c>
      <c r="E32" s="207">
        <v>11.140000343322754</v>
      </c>
      <c r="F32" s="207">
        <v>11.270000457763672</v>
      </c>
      <c r="G32" s="207">
        <v>11.109999656677246</v>
      </c>
      <c r="H32" s="207">
        <v>11.880000114440918</v>
      </c>
      <c r="I32" s="207">
        <v>13.65999984741211</v>
      </c>
      <c r="J32" s="207">
        <v>15.550000190734863</v>
      </c>
      <c r="K32" s="207">
        <v>16.350000381469727</v>
      </c>
      <c r="L32" s="207">
        <v>15.90999984741211</v>
      </c>
      <c r="M32" s="207">
        <v>17.100000381469727</v>
      </c>
      <c r="N32" s="207">
        <v>17.059999465942383</v>
      </c>
      <c r="O32" s="207">
        <v>16.040000915527344</v>
      </c>
      <c r="P32" s="207">
        <v>15.640000343322754</v>
      </c>
      <c r="Q32" s="207">
        <v>15.0600004196167</v>
      </c>
      <c r="R32" s="207">
        <v>12.720000267028809</v>
      </c>
      <c r="S32" s="207">
        <v>12.489999771118164</v>
      </c>
      <c r="T32" s="207">
        <v>12.319999694824219</v>
      </c>
      <c r="U32" s="207">
        <v>12.779999732971191</v>
      </c>
      <c r="V32" s="207">
        <v>12.970000267028809</v>
      </c>
      <c r="W32" s="207">
        <v>12.710000038146973</v>
      </c>
      <c r="X32" s="207">
        <v>12.329999923706055</v>
      </c>
      <c r="Y32" s="207">
        <v>12.510000228881836</v>
      </c>
      <c r="Z32" s="214">
        <f t="shared" si="0"/>
        <v>13.474583466847738</v>
      </c>
      <c r="AA32" s="151">
        <v>18.010000228881836</v>
      </c>
      <c r="AB32" s="152" t="s">
        <v>172</v>
      </c>
      <c r="AC32" s="2">
        <v>30</v>
      </c>
      <c r="AD32" s="151">
        <v>10.210000038146973</v>
      </c>
      <c r="AE32" s="253" t="s">
        <v>173</v>
      </c>
      <c r="AF32" s="1"/>
    </row>
    <row r="33" spans="1:32" ht="11.25" customHeight="1">
      <c r="A33" s="215">
        <v>31</v>
      </c>
      <c r="B33" s="207">
        <v>12.489999771118164</v>
      </c>
      <c r="C33" s="207">
        <v>12.579999923706055</v>
      </c>
      <c r="D33" s="207">
        <v>12.649999618530273</v>
      </c>
      <c r="E33" s="207">
        <v>12.529999732971191</v>
      </c>
      <c r="F33" s="207">
        <v>11.970000267028809</v>
      </c>
      <c r="G33" s="207">
        <v>11.289999961853027</v>
      </c>
      <c r="H33" s="207">
        <v>12.649999618530273</v>
      </c>
      <c r="I33" s="207">
        <v>15.220000267028809</v>
      </c>
      <c r="J33" s="207">
        <v>16.489999771118164</v>
      </c>
      <c r="K33" s="207">
        <v>17.68000030517578</v>
      </c>
      <c r="L33" s="207">
        <v>17.899999618530273</v>
      </c>
      <c r="M33" s="207">
        <v>16.8799991607666</v>
      </c>
      <c r="N33" s="207">
        <v>16.75</v>
      </c>
      <c r="O33" s="207">
        <v>16.360000610351562</v>
      </c>
      <c r="P33" s="207">
        <v>15.819999694824219</v>
      </c>
      <c r="Q33" s="207">
        <v>12.09000015258789</v>
      </c>
      <c r="R33" s="207">
        <v>11.039999961853027</v>
      </c>
      <c r="S33" s="207">
        <v>9.289999961853027</v>
      </c>
      <c r="T33" s="207">
        <v>8.0600004196167</v>
      </c>
      <c r="U33" s="207">
        <v>7.789999961853027</v>
      </c>
      <c r="V33" s="207">
        <v>6.943999767303467</v>
      </c>
      <c r="W33" s="207">
        <v>6.776000022888184</v>
      </c>
      <c r="X33" s="207">
        <v>6.135000228881836</v>
      </c>
      <c r="Y33" s="207">
        <v>5.914000034332275</v>
      </c>
      <c r="Z33" s="214">
        <f t="shared" si="0"/>
        <v>12.220791618029276</v>
      </c>
      <c r="AA33" s="151">
        <v>18.3799991607666</v>
      </c>
      <c r="AB33" s="152" t="s">
        <v>174</v>
      </c>
      <c r="AC33" s="2">
        <v>31</v>
      </c>
      <c r="AD33" s="151">
        <v>5.89300012588501</v>
      </c>
      <c r="AE33" s="253" t="s">
        <v>34</v>
      </c>
      <c r="AF33" s="1"/>
    </row>
    <row r="34" spans="1:32" ht="15" customHeight="1">
      <c r="A34" s="216" t="s">
        <v>66</v>
      </c>
      <c r="B34" s="217">
        <f aca="true" t="shared" si="1" ref="B34:Q34">AVERAGE(B3:B33)</f>
        <v>2.6650322559740274</v>
      </c>
      <c r="C34" s="217">
        <f t="shared" si="1"/>
        <v>2.52538704992302</v>
      </c>
      <c r="D34" s="217">
        <f t="shared" si="1"/>
        <v>2.443741942605665</v>
      </c>
      <c r="E34" s="217">
        <f t="shared" si="1"/>
        <v>2.442322572392802</v>
      </c>
      <c r="F34" s="217">
        <f t="shared" si="1"/>
        <v>2.443677444611826</v>
      </c>
      <c r="G34" s="217">
        <f t="shared" si="1"/>
        <v>2.2690645018892903</v>
      </c>
      <c r="H34" s="217">
        <f t="shared" si="1"/>
        <v>3.3592257749649788</v>
      </c>
      <c r="I34" s="217">
        <f t="shared" si="1"/>
        <v>5.784032305402141</v>
      </c>
      <c r="J34" s="217">
        <f t="shared" si="1"/>
        <v>7.090161319701902</v>
      </c>
      <c r="K34" s="217">
        <f t="shared" si="1"/>
        <v>8.245935482363548</v>
      </c>
      <c r="L34" s="217">
        <f t="shared" si="1"/>
        <v>8.824999932319887</v>
      </c>
      <c r="M34" s="217">
        <f t="shared" si="1"/>
        <v>9.393354765830502</v>
      </c>
      <c r="N34" s="217">
        <f t="shared" si="1"/>
        <v>9.224548375894946</v>
      </c>
      <c r="O34" s="217">
        <f t="shared" si="1"/>
        <v>9.11825813785676</v>
      </c>
      <c r="P34" s="217">
        <f t="shared" si="1"/>
        <v>8.45396777410661</v>
      </c>
      <c r="Q34" s="217">
        <f t="shared" si="1"/>
        <v>7.367290339162273</v>
      </c>
      <c r="R34" s="217">
        <f>AVERAGE(R3:R33)</f>
        <v>6.275806431328097</v>
      </c>
      <c r="S34" s="217">
        <f aca="true" t="shared" si="2" ref="S34:Y34">AVERAGE(S3:S33)</f>
        <v>4.850193566853</v>
      </c>
      <c r="T34" s="217">
        <f t="shared" si="2"/>
        <v>4.078451619032891</v>
      </c>
      <c r="U34" s="217">
        <f t="shared" si="2"/>
        <v>3.545419317099356</v>
      </c>
      <c r="V34" s="217">
        <f t="shared" si="2"/>
        <v>3.2534516146106105</v>
      </c>
      <c r="W34" s="217">
        <f t="shared" si="2"/>
        <v>3.0380645322222866</v>
      </c>
      <c r="X34" s="217">
        <f t="shared" si="2"/>
        <v>2.721064528510455</v>
      </c>
      <c r="Y34" s="217">
        <f t="shared" si="2"/>
        <v>2.719548380663318</v>
      </c>
      <c r="Z34" s="217">
        <f>AVERAGE(B3:Y33)</f>
        <v>5.088874998555008</v>
      </c>
      <c r="AA34" s="218">
        <f>(AVERAGE(最高))</f>
        <v>11.162193559831188</v>
      </c>
      <c r="AB34" s="219"/>
      <c r="AC34" s="220"/>
      <c r="AD34" s="218">
        <f>(AVERAGE(最低))</f>
        <v>0.16532259494546922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16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21.31999969482422</v>
      </c>
      <c r="C46" s="3">
        <v>17</v>
      </c>
      <c r="D46" s="159" t="s">
        <v>149</v>
      </c>
      <c r="E46" s="197"/>
      <c r="F46" s="156"/>
      <c r="G46" s="157">
        <f>MIN(最低)</f>
        <v>-5.436999797821045</v>
      </c>
      <c r="H46" s="3">
        <v>5</v>
      </c>
      <c r="I46" s="255" t="s">
        <v>134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0">
      <selection activeCell="F50" sqref="F50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4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5.598999977111816</v>
      </c>
      <c r="C3" s="207">
        <v>4.673999786376953</v>
      </c>
      <c r="D3" s="207">
        <v>5.672999858856201</v>
      </c>
      <c r="E3" s="207">
        <v>5.093999862670898</v>
      </c>
      <c r="F3" s="207">
        <v>2.13100004196167</v>
      </c>
      <c r="G3" s="207">
        <v>2.309999942779541</v>
      </c>
      <c r="H3" s="207">
        <v>5.105999946594238</v>
      </c>
      <c r="I3" s="207">
        <v>9.550000190734863</v>
      </c>
      <c r="J3" s="207">
        <v>11.609999656677246</v>
      </c>
      <c r="K3" s="207">
        <v>12.729999542236328</v>
      </c>
      <c r="L3" s="207">
        <v>13.739999771118164</v>
      </c>
      <c r="M3" s="207">
        <v>15.170000076293945</v>
      </c>
      <c r="N3" s="207">
        <v>15.720000267028809</v>
      </c>
      <c r="O3" s="207">
        <v>13.40999984741211</v>
      </c>
      <c r="P3" s="207">
        <v>13.130000114440918</v>
      </c>
      <c r="Q3" s="207">
        <v>10.420000076293945</v>
      </c>
      <c r="R3" s="207">
        <v>9.029999732971191</v>
      </c>
      <c r="S3" s="207">
        <v>7.260000228881836</v>
      </c>
      <c r="T3" s="207">
        <v>6.513000011444092</v>
      </c>
      <c r="U3" s="207">
        <v>6.870999813079834</v>
      </c>
      <c r="V3" s="207">
        <v>7.369999885559082</v>
      </c>
      <c r="W3" s="207">
        <v>7.690000057220459</v>
      </c>
      <c r="X3" s="207">
        <v>8.180000305175781</v>
      </c>
      <c r="Y3" s="207">
        <v>8.539999961853027</v>
      </c>
      <c r="Z3" s="214">
        <f aca="true" t="shared" si="0" ref="Z3:Z32">AVERAGE(B3:Y3)</f>
        <v>8.646708289782206</v>
      </c>
      <c r="AA3" s="151">
        <v>16.34000015258789</v>
      </c>
      <c r="AB3" s="152" t="s">
        <v>175</v>
      </c>
      <c r="AC3" s="2">
        <v>1</v>
      </c>
      <c r="AD3" s="151">
        <v>1.8480000495910645</v>
      </c>
      <c r="AE3" s="253" t="s">
        <v>176</v>
      </c>
      <c r="AF3" s="1"/>
    </row>
    <row r="4" spans="1:32" ht="11.25" customHeight="1">
      <c r="A4" s="215">
        <v>2</v>
      </c>
      <c r="B4" s="207">
        <v>9.010000228881836</v>
      </c>
      <c r="C4" s="207">
        <v>8.84000015258789</v>
      </c>
      <c r="D4" s="207">
        <v>8.670000076293945</v>
      </c>
      <c r="E4" s="207">
        <v>8.260000228881836</v>
      </c>
      <c r="F4" s="207">
        <v>8</v>
      </c>
      <c r="G4" s="207">
        <v>8.4399995803833</v>
      </c>
      <c r="H4" s="207">
        <v>9.270000457763672</v>
      </c>
      <c r="I4" s="207">
        <v>8.899999618530273</v>
      </c>
      <c r="J4" s="207">
        <v>8.630000114440918</v>
      </c>
      <c r="K4" s="207">
        <v>10.229999542236328</v>
      </c>
      <c r="L4" s="207">
        <v>10.300000190734863</v>
      </c>
      <c r="M4" s="207">
        <v>10.6899995803833</v>
      </c>
      <c r="N4" s="207">
        <v>11.539999961853027</v>
      </c>
      <c r="O4" s="207">
        <v>11.699999809265137</v>
      </c>
      <c r="P4" s="207">
        <v>11.399999618530273</v>
      </c>
      <c r="Q4" s="207">
        <v>12.680000305175781</v>
      </c>
      <c r="R4" s="207">
        <v>12.229999542236328</v>
      </c>
      <c r="S4" s="208">
        <v>10.699999809265137</v>
      </c>
      <c r="T4" s="207">
        <v>9.010000228881836</v>
      </c>
      <c r="U4" s="207">
        <v>6.97599983215332</v>
      </c>
      <c r="V4" s="207">
        <v>5.429999828338623</v>
      </c>
      <c r="W4" s="207">
        <v>4.515999794006348</v>
      </c>
      <c r="X4" s="207">
        <v>3.937999963760376</v>
      </c>
      <c r="Y4" s="207">
        <v>3.4230000972747803</v>
      </c>
      <c r="Z4" s="214">
        <f t="shared" si="0"/>
        <v>8.865958273410797</v>
      </c>
      <c r="AA4" s="151">
        <v>13.039999961853027</v>
      </c>
      <c r="AB4" s="152" t="s">
        <v>177</v>
      </c>
      <c r="AC4" s="2">
        <v>2</v>
      </c>
      <c r="AD4" s="151">
        <v>3.318000078201294</v>
      </c>
      <c r="AE4" s="253" t="s">
        <v>20</v>
      </c>
      <c r="AF4" s="1"/>
    </row>
    <row r="5" spans="1:32" ht="11.25" customHeight="1">
      <c r="A5" s="215">
        <v>3</v>
      </c>
      <c r="B5" s="207">
        <v>3.1080000400543213</v>
      </c>
      <c r="C5" s="207">
        <v>2.8450000286102295</v>
      </c>
      <c r="D5" s="207">
        <v>2.4149999618530273</v>
      </c>
      <c r="E5" s="207">
        <v>2.2890000343322754</v>
      </c>
      <c r="F5" s="207">
        <v>2.436000108718872</v>
      </c>
      <c r="G5" s="207">
        <v>3.203000068664551</v>
      </c>
      <c r="H5" s="207">
        <v>6.567999839782715</v>
      </c>
      <c r="I5" s="207">
        <v>10.569999694824219</v>
      </c>
      <c r="J5" s="207">
        <v>13.020000457763672</v>
      </c>
      <c r="K5" s="207">
        <v>13.34000015258789</v>
      </c>
      <c r="L5" s="207">
        <v>14.930000305175781</v>
      </c>
      <c r="M5" s="207">
        <v>15.989999771118164</v>
      </c>
      <c r="N5" s="207">
        <v>12.640000343322754</v>
      </c>
      <c r="O5" s="207">
        <v>11.869999885559082</v>
      </c>
      <c r="P5" s="207">
        <v>10.979999542236328</v>
      </c>
      <c r="Q5" s="207">
        <v>10.180000305175781</v>
      </c>
      <c r="R5" s="207">
        <v>9.149999618530273</v>
      </c>
      <c r="S5" s="207">
        <v>8.119999885559082</v>
      </c>
      <c r="T5" s="207">
        <v>7.869999885559082</v>
      </c>
      <c r="U5" s="207">
        <v>7.329999923706055</v>
      </c>
      <c r="V5" s="207">
        <v>6.923999786376953</v>
      </c>
      <c r="W5" s="207">
        <v>5.683000087738037</v>
      </c>
      <c r="X5" s="207">
        <v>4.0320000648498535</v>
      </c>
      <c r="Y5" s="207">
        <v>4.620999813079834</v>
      </c>
      <c r="Z5" s="214">
        <f t="shared" si="0"/>
        <v>7.921416650215785</v>
      </c>
      <c r="AA5" s="151">
        <v>16.5</v>
      </c>
      <c r="AB5" s="152" t="s">
        <v>88</v>
      </c>
      <c r="AC5" s="2">
        <v>3</v>
      </c>
      <c r="AD5" s="151">
        <v>2.109999895095825</v>
      </c>
      <c r="AE5" s="253" t="s">
        <v>178</v>
      </c>
      <c r="AF5" s="1"/>
    </row>
    <row r="6" spans="1:32" ht="11.25" customHeight="1">
      <c r="A6" s="215">
        <v>4</v>
      </c>
      <c r="B6" s="207">
        <v>5.178999900817871</v>
      </c>
      <c r="C6" s="207">
        <v>5.073999881744385</v>
      </c>
      <c r="D6" s="207">
        <v>4.558000087738037</v>
      </c>
      <c r="E6" s="207">
        <v>3.9590001106262207</v>
      </c>
      <c r="F6" s="207">
        <v>3.6440000534057617</v>
      </c>
      <c r="G6" s="207">
        <v>3.4230000972747803</v>
      </c>
      <c r="H6" s="207">
        <v>3.2869999408721924</v>
      </c>
      <c r="I6" s="207">
        <v>2.940000057220459</v>
      </c>
      <c r="J6" s="207">
        <v>3.1089999675750732</v>
      </c>
      <c r="K6" s="207">
        <v>2.7929999828338623</v>
      </c>
      <c r="L6" s="207">
        <v>2.9719998836517334</v>
      </c>
      <c r="M6" s="207">
        <v>2.6670000553131104</v>
      </c>
      <c r="N6" s="207">
        <v>2.687999963760376</v>
      </c>
      <c r="O6" s="207">
        <v>2.236999988555908</v>
      </c>
      <c r="P6" s="207">
        <v>1.5750000476837158</v>
      </c>
      <c r="Q6" s="207">
        <v>1.2489999532699585</v>
      </c>
      <c r="R6" s="207">
        <v>1.0180000066757202</v>
      </c>
      <c r="S6" s="207">
        <v>0.703000009059906</v>
      </c>
      <c r="T6" s="207">
        <v>0.5139999985694885</v>
      </c>
      <c r="U6" s="207">
        <v>0.671999990940094</v>
      </c>
      <c r="V6" s="207">
        <v>0.9869999885559082</v>
      </c>
      <c r="W6" s="207">
        <v>1.2389999628067017</v>
      </c>
      <c r="X6" s="207">
        <v>1.565000057220459</v>
      </c>
      <c r="Y6" s="207">
        <v>1.5750000476837158</v>
      </c>
      <c r="Z6" s="214">
        <f t="shared" si="0"/>
        <v>2.4844583347439766</v>
      </c>
      <c r="AA6" s="151">
        <v>5.336999893188477</v>
      </c>
      <c r="AB6" s="152" t="s">
        <v>179</v>
      </c>
      <c r="AC6" s="2">
        <v>4</v>
      </c>
      <c r="AD6" s="151">
        <v>0.47200000286102295</v>
      </c>
      <c r="AE6" s="253" t="s">
        <v>180</v>
      </c>
      <c r="AF6" s="1"/>
    </row>
    <row r="7" spans="1:32" ht="11.25" customHeight="1">
      <c r="A7" s="215">
        <v>5</v>
      </c>
      <c r="B7" s="207">
        <v>1.774999976158142</v>
      </c>
      <c r="C7" s="207">
        <v>2.372999906539917</v>
      </c>
      <c r="D7" s="207">
        <v>2.509999990463257</v>
      </c>
      <c r="E7" s="207">
        <v>2.562999963760376</v>
      </c>
      <c r="F7" s="207">
        <v>1.784999966621399</v>
      </c>
      <c r="G7" s="207">
        <v>2.5840001106262207</v>
      </c>
      <c r="H7" s="207">
        <v>3.4140000343322754</v>
      </c>
      <c r="I7" s="207">
        <v>5.918000221252441</v>
      </c>
      <c r="J7" s="207">
        <v>7.650000095367432</v>
      </c>
      <c r="K7" s="207">
        <v>9.25</v>
      </c>
      <c r="L7" s="207">
        <v>10.020000457763672</v>
      </c>
      <c r="M7" s="207">
        <v>9.300000190734863</v>
      </c>
      <c r="N7" s="207">
        <v>9.75</v>
      </c>
      <c r="O7" s="207">
        <v>8.430000305175781</v>
      </c>
      <c r="P7" s="207">
        <v>8.600000381469727</v>
      </c>
      <c r="Q7" s="207">
        <v>6.146999835968018</v>
      </c>
      <c r="R7" s="207">
        <v>5.485000133514404</v>
      </c>
      <c r="S7" s="207">
        <v>4.033999919891357</v>
      </c>
      <c r="T7" s="207">
        <v>2.5309998989105225</v>
      </c>
      <c r="U7" s="207">
        <v>2.1630001068115234</v>
      </c>
      <c r="V7" s="207">
        <v>2.4260001182556152</v>
      </c>
      <c r="W7" s="207">
        <v>2.184000015258789</v>
      </c>
      <c r="X7" s="207">
        <v>1.6699999570846558</v>
      </c>
      <c r="Y7" s="207">
        <v>1.4390000104904175</v>
      </c>
      <c r="Z7" s="214">
        <f t="shared" si="0"/>
        <v>4.7500417331854505</v>
      </c>
      <c r="AA7" s="151">
        <v>10.890000343322754</v>
      </c>
      <c r="AB7" s="152" t="s">
        <v>181</v>
      </c>
      <c r="AC7" s="2">
        <v>5</v>
      </c>
      <c r="AD7" s="151">
        <v>1.3339999914169312</v>
      </c>
      <c r="AE7" s="253" t="s">
        <v>182</v>
      </c>
      <c r="AF7" s="1"/>
    </row>
    <row r="8" spans="1:32" ht="11.25" customHeight="1">
      <c r="A8" s="215">
        <v>6</v>
      </c>
      <c r="B8" s="207">
        <v>1.9850000143051147</v>
      </c>
      <c r="C8" s="207">
        <v>2.309999942779541</v>
      </c>
      <c r="D8" s="207">
        <v>2.677999973297119</v>
      </c>
      <c r="E8" s="207">
        <v>2.825000047683716</v>
      </c>
      <c r="F8" s="207">
        <v>2.740999937057495</v>
      </c>
      <c r="G8" s="207">
        <v>3.877000093460083</v>
      </c>
      <c r="H8" s="207">
        <v>6.675000190734863</v>
      </c>
      <c r="I8" s="207">
        <v>10.75</v>
      </c>
      <c r="J8" s="207">
        <v>11.739999771118164</v>
      </c>
      <c r="K8" s="207">
        <v>13.1899995803833</v>
      </c>
      <c r="L8" s="207">
        <v>14.890000343322754</v>
      </c>
      <c r="M8" s="207">
        <v>16.020000457763672</v>
      </c>
      <c r="N8" s="207">
        <v>16.200000762939453</v>
      </c>
      <c r="O8" s="207">
        <v>16.93000030517578</v>
      </c>
      <c r="P8" s="207">
        <v>15.470000267028809</v>
      </c>
      <c r="Q8" s="207">
        <v>14.899999618530273</v>
      </c>
      <c r="R8" s="207">
        <v>14.020000457763672</v>
      </c>
      <c r="S8" s="207">
        <v>11.550000190734863</v>
      </c>
      <c r="T8" s="207">
        <v>12</v>
      </c>
      <c r="U8" s="207">
        <v>10.760000228881836</v>
      </c>
      <c r="V8" s="207">
        <v>9.6899995803833</v>
      </c>
      <c r="W8" s="207">
        <v>8.34000015258789</v>
      </c>
      <c r="X8" s="207">
        <v>7.690000057220459</v>
      </c>
      <c r="Y8" s="207">
        <v>7.389999866485596</v>
      </c>
      <c r="Z8" s="214">
        <f t="shared" si="0"/>
        <v>9.775875076651573</v>
      </c>
      <c r="AA8" s="151">
        <v>17.75</v>
      </c>
      <c r="AB8" s="152" t="s">
        <v>166</v>
      </c>
      <c r="AC8" s="2">
        <v>6</v>
      </c>
      <c r="AD8" s="151">
        <v>1.4279999732971191</v>
      </c>
      <c r="AE8" s="253" t="s">
        <v>126</v>
      </c>
      <c r="AF8" s="1"/>
    </row>
    <row r="9" spans="1:32" ht="11.25" customHeight="1">
      <c r="A9" s="215">
        <v>7</v>
      </c>
      <c r="B9" s="207">
        <v>7.599999904632568</v>
      </c>
      <c r="C9" s="207">
        <v>7.570000171661377</v>
      </c>
      <c r="D9" s="207">
        <v>7.949999809265137</v>
      </c>
      <c r="E9" s="207">
        <v>7.440000057220459</v>
      </c>
      <c r="F9" s="207">
        <v>7.550000190734863</v>
      </c>
      <c r="G9" s="207">
        <v>7.900000095367432</v>
      </c>
      <c r="H9" s="207">
        <v>10.619999885559082</v>
      </c>
      <c r="I9" s="207">
        <v>14.119999885559082</v>
      </c>
      <c r="J9" s="207">
        <v>15.739999771118164</v>
      </c>
      <c r="K9" s="207">
        <v>16.299999237060547</v>
      </c>
      <c r="L9" s="207">
        <v>16.690000534057617</v>
      </c>
      <c r="M9" s="207">
        <v>16.350000381469727</v>
      </c>
      <c r="N9" s="207">
        <v>17.18000030517578</v>
      </c>
      <c r="O9" s="207">
        <v>16.959999084472656</v>
      </c>
      <c r="P9" s="207">
        <v>16.1200008392334</v>
      </c>
      <c r="Q9" s="207">
        <v>14.9399995803833</v>
      </c>
      <c r="R9" s="207">
        <v>13.720000267028809</v>
      </c>
      <c r="S9" s="207">
        <v>12.130000114440918</v>
      </c>
      <c r="T9" s="207">
        <v>11.569999694824219</v>
      </c>
      <c r="U9" s="207">
        <v>11.430000305175781</v>
      </c>
      <c r="V9" s="207">
        <v>10.75</v>
      </c>
      <c r="W9" s="207">
        <v>11.3100004196167</v>
      </c>
      <c r="X9" s="207">
        <v>10.390000343322754</v>
      </c>
      <c r="Y9" s="207">
        <v>10.479999542236328</v>
      </c>
      <c r="Z9" s="214">
        <f t="shared" si="0"/>
        <v>12.200416684150696</v>
      </c>
      <c r="AA9" s="151">
        <v>17.649999618530273</v>
      </c>
      <c r="AB9" s="152" t="s">
        <v>183</v>
      </c>
      <c r="AC9" s="2">
        <v>7</v>
      </c>
      <c r="AD9" s="151">
        <v>7.139999866485596</v>
      </c>
      <c r="AE9" s="253" t="s">
        <v>184</v>
      </c>
      <c r="AF9" s="1"/>
    </row>
    <row r="10" spans="1:32" ht="11.25" customHeight="1">
      <c r="A10" s="215">
        <v>8</v>
      </c>
      <c r="B10" s="207">
        <v>9.09000015258789</v>
      </c>
      <c r="C10" s="207">
        <v>7.610000133514404</v>
      </c>
      <c r="D10" s="207">
        <v>7.590000152587891</v>
      </c>
      <c r="E10" s="207">
        <v>6.3979997634887695</v>
      </c>
      <c r="F10" s="207">
        <v>6.081999778747559</v>
      </c>
      <c r="G10" s="207">
        <v>5.420000076293945</v>
      </c>
      <c r="H10" s="207">
        <v>5.189000129699707</v>
      </c>
      <c r="I10" s="207">
        <v>5.136000156402588</v>
      </c>
      <c r="J10" s="207">
        <v>6.872000217437744</v>
      </c>
      <c r="K10" s="207">
        <v>10.289999961853027</v>
      </c>
      <c r="L10" s="207">
        <v>12.670000076293945</v>
      </c>
      <c r="M10" s="207">
        <v>12.9399995803833</v>
      </c>
      <c r="N10" s="207">
        <v>13.670000076293945</v>
      </c>
      <c r="O10" s="207">
        <v>13.430000305175781</v>
      </c>
      <c r="P10" s="207">
        <v>13.069999694824219</v>
      </c>
      <c r="Q10" s="207">
        <v>9.40999984741211</v>
      </c>
      <c r="R10" s="207">
        <v>8.4399995803833</v>
      </c>
      <c r="S10" s="207">
        <v>6.25</v>
      </c>
      <c r="T10" s="207">
        <v>4.295000076293945</v>
      </c>
      <c r="U10" s="207">
        <v>3.4539999961853027</v>
      </c>
      <c r="V10" s="207">
        <v>2.928999900817871</v>
      </c>
      <c r="W10" s="207">
        <v>2.4779999256134033</v>
      </c>
      <c r="X10" s="207">
        <v>2.2990000247955322</v>
      </c>
      <c r="Y10" s="207">
        <v>2.246999979019165</v>
      </c>
      <c r="Z10" s="214">
        <f t="shared" si="0"/>
        <v>7.385791649421056</v>
      </c>
      <c r="AA10" s="151">
        <v>14.300000190734863</v>
      </c>
      <c r="AB10" s="152" t="s">
        <v>185</v>
      </c>
      <c r="AC10" s="2">
        <v>8</v>
      </c>
      <c r="AD10" s="151">
        <v>2.109999895095825</v>
      </c>
      <c r="AE10" s="253" t="s">
        <v>186</v>
      </c>
      <c r="AF10" s="1"/>
    </row>
    <row r="11" spans="1:32" ht="11.25" customHeight="1">
      <c r="A11" s="215">
        <v>9</v>
      </c>
      <c r="B11" s="207">
        <v>4.138000011444092</v>
      </c>
      <c r="C11" s="207">
        <v>3.180999994277954</v>
      </c>
      <c r="D11" s="207">
        <v>2.7720000743865967</v>
      </c>
      <c r="E11" s="207">
        <v>4.158999919891357</v>
      </c>
      <c r="F11" s="207">
        <v>4.673999786376953</v>
      </c>
      <c r="G11" s="207">
        <v>5.178999900817871</v>
      </c>
      <c r="H11" s="207">
        <v>7.260000228881836</v>
      </c>
      <c r="I11" s="207">
        <v>10.100000381469727</v>
      </c>
      <c r="J11" s="207">
        <v>11.420000076293945</v>
      </c>
      <c r="K11" s="207">
        <v>12.289999961853027</v>
      </c>
      <c r="L11" s="207">
        <v>13.729999542236328</v>
      </c>
      <c r="M11" s="207">
        <v>14.100000381469727</v>
      </c>
      <c r="N11" s="207">
        <v>14.140000343322754</v>
      </c>
      <c r="O11" s="207">
        <v>16.149999618530273</v>
      </c>
      <c r="P11" s="207">
        <v>15.729999542236328</v>
      </c>
      <c r="Q11" s="207">
        <v>14.75</v>
      </c>
      <c r="R11" s="207">
        <v>12.829999923706055</v>
      </c>
      <c r="S11" s="207">
        <v>11.140000343322754</v>
      </c>
      <c r="T11" s="207">
        <v>9.300000190734863</v>
      </c>
      <c r="U11" s="207">
        <v>9.75</v>
      </c>
      <c r="V11" s="207">
        <v>11.170000076293945</v>
      </c>
      <c r="W11" s="207">
        <v>11.220000267028809</v>
      </c>
      <c r="X11" s="207">
        <v>10.680000305175781</v>
      </c>
      <c r="Y11" s="207">
        <v>8.949999809265137</v>
      </c>
      <c r="Z11" s="214">
        <f t="shared" si="0"/>
        <v>9.950541694959005</v>
      </c>
      <c r="AA11" s="151">
        <v>16.809999465942383</v>
      </c>
      <c r="AB11" s="152" t="s">
        <v>109</v>
      </c>
      <c r="AC11" s="2">
        <v>9</v>
      </c>
      <c r="AD11" s="151">
        <v>2.2260000705718994</v>
      </c>
      <c r="AE11" s="253" t="s">
        <v>46</v>
      </c>
      <c r="AF11" s="1"/>
    </row>
    <row r="12" spans="1:32" ht="11.25" customHeight="1">
      <c r="A12" s="223">
        <v>10</v>
      </c>
      <c r="B12" s="209">
        <v>8.979999542236328</v>
      </c>
      <c r="C12" s="209">
        <v>8.380000114440918</v>
      </c>
      <c r="D12" s="209">
        <v>7.829999923706055</v>
      </c>
      <c r="E12" s="209">
        <v>7.079999923706055</v>
      </c>
      <c r="F12" s="209">
        <v>5.767000198364258</v>
      </c>
      <c r="G12" s="209">
        <v>7.079999923706055</v>
      </c>
      <c r="H12" s="209">
        <v>9.930000305175781</v>
      </c>
      <c r="I12" s="209">
        <v>15.180000305175781</v>
      </c>
      <c r="J12" s="209">
        <v>17.40999984741211</v>
      </c>
      <c r="K12" s="209">
        <v>19.329999923706055</v>
      </c>
      <c r="L12" s="209">
        <v>16.81999969482422</v>
      </c>
      <c r="M12" s="209">
        <v>16.690000534057617</v>
      </c>
      <c r="N12" s="209">
        <v>14.140000343322754</v>
      </c>
      <c r="O12" s="209">
        <v>14.140000343322754</v>
      </c>
      <c r="P12" s="209">
        <v>13.630000114440918</v>
      </c>
      <c r="Q12" s="209">
        <v>12.079999923706055</v>
      </c>
      <c r="R12" s="209">
        <v>10.850000381469727</v>
      </c>
      <c r="S12" s="209">
        <v>9.270000457763672</v>
      </c>
      <c r="T12" s="209">
        <v>7.75</v>
      </c>
      <c r="U12" s="209">
        <v>7.269999980926514</v>
      </c>
      <c r="V12" s="209">
        <v>7.929999828338623</v>
      </c>
      <c r="W12" s="209">
        <v>7.900000095367432</v>
      </c>
      <c r="X12" s="209">
        <v>8.149999618530273</v>
      </c>
      <c r="Y12" s="209">
        <v>8.75</v>
      </c>
      <c r="Z12" s="224">
        <f t="shared" si="0"/>
        <v>10.930708388487497</v>
      </c>
      <c r="AA12" s="157">
        <v>19.860000610351562</v>
      </c>
      <c r="AB12" s="210" t="s">
        <v>187</v>
      </c>
      <c r="AC12" s="211">
        <v>10</v>
      </c>
      <c r="AD12" s="157">
        <v>5.640999794006348</v>
      </c>
      <c r="AE12" s="254" t="s">
        <v>188</v>
      </c>
      <c r="AF12" s="1"/>
    </row>
    <row r="13" spans="1:32" ht="11.25" customHeight="1">
      <c r="A13" s="215">
        <v>11</v>
      </c>
      <c r="B13" s="207">
        <v>8.350000381469727</v>
      </c>
      <c r="C13" s="207">
        <v>8.449999809265137</v>
      </c>
      <c r="D13" s="207">
        <v>8.75</v>
      </c>
      <c r="E13" s="207">
        <v>8.510000228881836</v>
      </c>
      <c r="F13" s="207">
        <v>9.640000343322754</v>
      </c>
      <c r="G13" s="207">
        <v>10.390000343322754</v>
      </c>
      <c r="H13" s="207">
        <v>13.619999885559082</v>
      </c>
      <c r="I13" s="207">
        <v>15.050000190734863</v>
      </c>
      <c r="J13" s="207">
        <v>15.449999809265137</v>
      </c>
      <c r="K13" s="207">
        <v>16.1200008392334</v>
      </c>
      <c r="L13" s="207">
        <v>15.670000076293945</v>
      </c>
      <c r="M13" s="207">
        <v>16.399999618530273</v>
      </c>
      <c r="N13" s="207">
        <v>16.600000381469727</v>
      </c>
      <c r="O13" s="207">
        <v>17.110000610351562</v>
      </c>
      <c r="P13" s="207">
        <v>16.950000762939453</v>
      </c>
      <c r="Q13" s="207">
        <v>15.399999618530273</v>
      </c>
      <c r="R13" s="207">
        <v>15.130000114440918</v>
      </c>
      <c r="S13" s="207">
        <v>13.970000267028809</v>
      </c>
      <c r="T13" s="207">
        <v>12.970000267028809</v>
      </c>
      <c r="U13" s="207">
        <v>12.319999694824219</v>
      </c>
      <c r="V13" s="207">
        <v>12.390000343322754</v>
      </c>
      <c r="W13" s="207">
        <v>13.640000343322754</v>
      </c>
      <c r="X13" s="207">
        <v>12.510000228881836</v>
      </c>
      <c r="Y13" s="207">
        <v>12.279999732971191</v>
      </c>
      <c r="Z13" s="214">
        <f t="shared" si="0"/>
        <v>13.236250162124634</v>
      </c>
      <c r="AA13" s="151">
        <v>17.59000015258789</v>
      </c>
      <c r="AB13" s="152" t="s">
        <v>189</v>
      </c>
      <c r="AC13" s="2">
        <v>11</v>
      </c>
      <c r="AD13" s="151">
        <v>8.300000190734863</v>
      </c>
      <c r="AE13" s="253" t="s">
        <v>190</v>
      </c>
      <c r="AF13" s="1"/>
    </row>
    <row r="14" spans="1:32" ht="11.25" customHeight="1">
      <c r="A14" s="215">
        <v>12</v>
      </c>
      <c r="B14" s="207">
        <v>11.869999885559082</v>
      </c>
      <c r="C14" s="207">
        <v>11.699999809265137</v>
      </c>
      <c r="D14" s="207">
        <v>11.239999771118164</v>
      </c>
      <c r="E14" s="207">
        <v>11.359999656677246</v>
      </c>
      <c r="F14" s="207">
        <v>10.050000190734863</v>
      </c>
      <c r="G14" s="207">
        <v>10.729999542236328</v>
      </c>
      <c r="H14" s="207">
        <v>13.850000381469727</v>
      </c>
      <c r="I14" s="207">
        <v>18.260000228881836</v>
      </c>
      <c r="J14" s="207">
        <v>20.6200008392334</v>
      </c>
      <c r="K14" s="207">
        <v>22.09000015258789</v>
      </c>
      <c r="L14" s="207">
        <v>21.709999084472656</v>
      </c>
      <c r="M14" s="207">
        <v>21.860000610351562</v>
      </c>
      <c r="N14" s="207">
        <v>20.8700008392334</v>
      </c>
      <c r="O14" s="207">
        <v>21.889999389648438</v>
      </c>
      <c r="P14" s="207">
        <v>21.809999465942383</v>
      </c>
      <c r="Q14" s="207">
        <v>21.100000381469727</v>
      </c>
      <c r="R14" s="207">
        <v>18.700000762939453</v>
      </c>
      <c r="S14" s="207">
        <v>16.260000228881836</v>
      </c>
      <c r="T14" s="207">
        <v>14.720000267028809</v>
      </c>
      <c r="U14" s="207">
        <v>13.619999885559082</v>
      </c>
      <c r="V14" s="207">
        <v>13.09000015258789</v>
      </c>
      <c r="W14" s="207">
        <v>15.289999961853027</v>
      </c>
      <c r="X14" s="207">
        <v>9.220000267028809</v>
      </c>
      <c r="Y14" s="207">
        <v>7.28000020980835</v>
      </c>
      <c r="Z14" s="214">
        <f t="shared" si="0"/>
        <v>15.799583415190378</v>
      </c>
      <c r="AA14" s="151">
        <v>22.889999389648438</v>
      </c>
      <c r="AB14" s="152" t="s">
        <v>191</v>
      </c>
      <c r="AC14" s="2">
        <v>12</v>
      </c>
      <c r="AD14" s="151">
        <v>7.199999809265137</v>
      </c>
      <c r="AE14" s="253" t="s">
        <v>34</v>
      </c>
      <c r="AF14" s="1"/>
    </row>
    <row r="15" spans="1:32" ht="11.25" customHeight="1">
      <c r="A15" s="215">
        <v>13</v>
      </c>
      <c r="B15" s="207">
        <v>6.309999942779541</v>
      </c>
      <c r="C15" s="207">
        <v>5.638000011444092</v>
      </c>
      <c r="D15" s="207">
        <v>5.500999927520752</v>
      </c>
      <c r="E15" s="207">
        <v>5.123000144958496</v>
      </c>
      <c r="F15" s="207">
        <v>5.133999824523926</v>
      </c>
      <c r="G15" s="207">
        <v>5.238999843597412</v>
      </c>
      <c r="H15" s="207">
        <v>5.4070000648498535</v>
      </c>
      <c r="I15" s="207">
        <v>5.124000072479248</v>
      </c>
      <c r="J15" s="207">
        <v>5.270999908447266</v>
      </c>
      <c r="K15" s="207">
        <v>5.828000068664551</v>
      </c>
      <c r="L15" s="207">
        <v>6.815999984741211</v>
      </c>
      <c r="M15" s="207">
        <v>8.670000076293945</v>
      </c>
      <c r="N15" s="207">
        <v>8.819999694824219</v>
      </c>
      <c r="O15" s="207">
        <v>8.850000381469727</v>
      </c>
      <c r="P15" s="207">
        <v>7.550000190734863</v>
      </c>
      <c r="Q15" s="207">
        <v>7.070000171661377</v>
      </c>
      <c r="R15" s="207">
        <v>6.669000148773193</v>
      </c>
      <c r="S15" s="207">
        <v>6.196000099182129</v>
      </c>
      <c r="T15" s="207">
        <v>5.9019999504089355</v>
      </c>
      <c r="U15" s="207">
        <v>5.74399995803833</v>
      </c>
      <c r="V15" s="207">
        <v>5.943999767303467</v>
      </c>
      <c r="W15" s="207">
        <v>6.006999969482422</v>
      </c>
      <c r="X15" s="207">
        <v>6.080999851226807</v>
      </c>
      <c r="Y15" s="207">
        <v>6.039000034332275</v>
      </c>
      <c r="Z15" s="214">
        <f t="shared" si="0"/>
        <v>6.288875003655751</v>
      </c>
      <c r="AA15" s="151">
        <v>9.460000038146973</v>
      </c>
      <c r="AB15" s="152" t="s">
        <v>192</v>
      </c>
      <c r="AC15" s="2">
        <v>13</v>
      </c>
      <c r="AD15" s="151">
        <v>4.955999851226807</v>
      </c>
      <c r="AE15" s="253" t="s">
        <v>193</v>
      </c>
      <c r="AF15" s="1"/>
    </row>
    <row r="16" spans="1:32" ht="11.25" customHeight="1">
      <c r="A16" s="215">
        <v>14</v>
      </c>
      <c r="B16" s="207">
        <v>6.070000171661377</v>
      </c>
      <c r="C16" s="207">
        <v>6.132999897003174</v>
      </c>
      <c r="D16" s="207">
        <v>5.943999767303467</v>
      </c>
      <c r="E16" s="207">
        <v>7.340000152587891</v>
      </c>
      <c r="F16" s="207">
        <v>7.03000020980835</v>
      </c>
      <c r="G16" s="207">
        <v>8.050000190734863</v>
      </c>
      <c r="H16" s="207">
        <v>8.859999656677246</v>
      </c>
      <c r="I16" s="207">
        <v>10.760000228881836</v>
      </c>
      <c r="J16" s="207">
        <v>14.229999542236328</v>
      </c>
      <c r="K16" s="207">
        <v>16.469999313354492</v>
      </c>
      <c r="L16" s="207">
        <v>17.920000076293945</v>
      </c>
      <c r="M16" s="207">
        <v>15.4399995803833</v>
      </c>
      <c r="N16" s="207">
        <v>15.850000381469727</v>
      </c>
      <c r="O16" s="207">
        <v>16.09000015258789</v>
      </c>
      <c r="P16" s="207">
        <v>16.270000457763672</v>
      </c>
      <c r="Q16" s="207">
        <v>15.239999771118164</v>
      </c>
      <c r="R16" s="207">
        <v>13.319999694824219</v>
      </c>
      <c r="S16" s="207">
        <v>12.5600004196167</v>
      </c>
      <c r="T16" s="207">
        <v>12.170000076293945</v>
      </c>
      <c r="U16" s="207">
        <v>11.770000457763672</v>
      </c>
      <c r="V16" s="207">
        <v>11.5</v>
      </c>
      <c r="W16" s="207">
        <v>11.15999984741211</v>
      </c>
      <c r="X16" s="207">
        <v>10.859999656677246</v>
      </c>
      <c r="Y16" s="207">
        <v>9.270000457763672</v>
      </c>
      <c r="Z16" s="214">
        <f t="shared" si="0"/>
        <v>11.679458340009054</v>
      </c>
      <c r="AA16" s="151">
        <v>18.469999313354492</v>
      </c>
      <c r="AB16" s="152" t="s">
        <v>194</v>
      </c>
      <c r="AC16" s="2">
        <v>14</v>
      </c>
      <c r="AD16" s="151">
        <v>5.74399995803833</v>
      </c>
      <c r="AE16" s="253" t="s">
        <v>195</v>
      </c>
      <c r="AF16" s="1"/>
    </row>
    <row r="17" spans="1:32" ht="11.25" customHeight="1">
      <c r="A17" s="215">
        <v>15</v>
      </c>
      <c r="B17" s="207">
        <v>7.039999961853027</v>
      </c>
      <c r="C17" s="207">
        <v>6.048999786376953</v>
      </c>
      <c r="D17" s="207">
        <v>5.313000202178955</v>
      </c>
      <c r="E17" s="207">
        <v>4.767000198364258</v>
      </c>
      <c r="F17" s="207">
        <v>5.796999931335449</v>
      </c>
      <c r="G17" s="207">
        <v>6.059999942779541</v>
      </c>
      <c r="H17" s="207">
        <v>10.859999656677246</v>
      </c>
      <c r="I17" s="207">
        <v>14.069999694824219</v>
      </c>
      <c r="J17" s="207">
        <v>17.049999237060547</v>
      </c>
      <c r="K17" s="207">
        <v>14.479999542236328</v>
      </c>
      <c r="L17" s="207">
        <v>14.15999984741211</v>
      </c>
      <c r="M17" s="207">
        <v>12.819999694824219</v>
      </c>
      <c r="N17" s="207">
        <v>12.029999732971191</v>
      </c>
      <c r="O17" s="207">
        <v>12.180000305175781</v>
      </c>
      <c r="P17" s="207">
        <v>13.020000457763672</v>
      </c>
      <c r="Q17" s="207">
        <v>11.609999656677246</v>
      </c>
      <c r="R17" s="207">
        <v>10.489999771118164</v>
      </c>
      <c r="S17" s="207">
        <v>8.739999771118164</v>
      </c>
      <c r="T17" s="207">
        <v>7.099999904632568</v>
      </c>
      <c r="U17" s="207">
        <v>7.730000019073486</v>
      </c>
      <c r="V17" s="207">
        <v>8.460000038146973</v>
      </c>
      <c r="W17" s="207">
        <v>8.779999732971191</v>
      </c>
      <c r="X17" s="207">
        <v>9.180000305175781</v>
      </c>
      <c r="Y17" s="207">
        <v>9.210000038146973</v>
      </c>
      <c r="Z17" s="214">
        <f t="shared" si="0"/>
        <v>9.874833226203918</v>
      </c>
      <c r="AA17" s="151">
        <v>17.899999618530273</v>
      </c>
      <c r="AB17" s="152" t="s">
        <v>196</v>
      </c>
      <c r="AC17" s="2">
        <v>15</v>
      </c>
      <c r="AD17" s="151">
        <v>4.744999885559082</v>
      </c>
      <c r="AE17" s="253" t="s">
        <v>94</v>
      </c>
      <c r="AF17" s="1"/>
    </row>
    <row r="18" spans="1:32" ht="11.25" customHeight="1">
      <c r="A18" s="215">
        <v>16</v>
      </c>
      <c r="B18" s="207">
        <v>9.1899995803833</v>
      </c>
      <c r="C18" s="207">
        <v>8.229999542236328</v>
      </c>
      <c r="D18" s="207">
        <v>8.079999923706055</v>
      </c>
      <c r="E18" s="207">
        <v>7.949999809265137</v>
      </c>
      <c r="F18" s="207">
        <v>8.420000076293945</v>
      </c>
      <c r="G18" s="207">
        <v>10.59000015258789</v>
      </c>
      <c r="H18" s="207">
        <v>12.829999923706055</v>
      </c>
      <c r="I18" s="207">
        <v>15.020000457763672</v>
      </c>
      <c r="J18" s="207">
        <v>15.800000190734863</v>
      </c>
      <c r="K18" s="207">
        <v>16.760000228881836</v>
      </c>
      <c r="L18" s="207">
        <v>18.780000686645508</v>
      </c>
      <c r="M18" s="207">
        <v>19.579999923706055</v>
      </c>
      <c r="N18" s="207">
        <v>18.770000457763672</v>
      </c>
      <c r="O18" s="207">
        <v>19.1200008392334</v>
      </c>
      <c r="P18" s="207">
        <v>18.450000762939453</v>
      </c>
      <c r="Q18" s="207">
        <v>16.6299991607666</v>
      </c>
      <c r="R18" s="207">
        <v>15.470000267028809</v>
      </c>
      <c r="S18" s="207">
        <v>13.149999618530273</v>
      </c>
      <c r="T18" s="207">
        <v>12.8100004196167</v>
      </c>
      <c r="U18" s="207">
        <v>13.529999732971191</v>
      </c>
      <c r="V18" s="207">
        <v>13.859999656677246</v>
      </c>
      <c r="W18" s="207">
        <v>13.579999923706055</v>
      </c>
      <c r="X18" s="207">
        <v>13.979999542236328</v>
      </c>
      <c r="Y18" s="207">
        <v>13.380000114440918</v>
      </c>
      <c r="Z18" s="214">
        <f t="shared" si="0"/>
        <v>13.915000041325888</v>
      </c>
      <c r="AA18" s="151">
        <v>20.559999465942383</v>
      </c>
      <c r="AB18" s="152" t="s">
        <v>197</v>
      </c>
      <c r="AC18" s="2">
        <v>16</v>
      </c>
      <c r="AD18" s="151">
        <v>7.789999961853027</v>
      </c>
      <c r="AE18" s="253" t="s">
        <v>198</v>
      </c>
      <c r="AF18" s="1"/>
    </row>
    <row r="19" spans="1:32" ht="11.25" customHeight="1">
      <c r="A19" s="215">
        <v>17</v>
      </c>
      <c r="B19" s="207">
        <v>12.359999656677246</v>
      </c>
      <c r="C19" s="207">
        <v>11.539999961853027</v>
      </c>
      <c r="D19" s="207">
        <v>11.199999809265137</v>
      </c>
      <c r="E19" s="207">
        <v>10.550000190734863</v>
      </c>
      <c r="F19" s="207">
        <v>11.3100004196167</v>
      </c>
      <c r="G19" s="207">
        <v>11.210000038146973</v>
      </c>
      <c r="H19" s="207">
        <v>14.729999542236328</v>
      </c>
      <c r="I19" s="207">
        <v>17.829999923706055</v>
      </c>
      <c r="J19" s="207">
        <v>20.770000457763672</v>
      </c>
      <c r="K19" s="207">
        <v>22.65999984741211</v>
      </c>
      <c r="L19" s="207">
        <v>23.81999969482422</v>
      </c>
      <c r="M19" s="207">
        <v>23.1200008392334</v>
      </c>
      <c r="N19" s="207">
        <v>24.239999771118164</v>
      </c>
      <c r="O19" s="207">
        <v>24.5</v>
      </c>
      <c r="P19" s="207">
        <v>23.450000762939453</v>
      </c>
      <c r="Q19" s="207">
        <v>21.649999618530273</v>
      </c>
      <c r="R19" s="207">
        <v>20.149999618530273</v>
      </c>
      <c r="S19" s="207">
        <v>18.200000762939453</v>
      </c>
      <c r="T19" s="207">
        <v>13.420000076293945</v>
      </c>
      <c r="U19" s="207">
        <v>11.569999694824219</v>
      </c>
      <c r="V19" s="207">
        <v>11.119999885559082</v>
      </c>
      <c r="W19" s="207">
        <v>8.34000015258789</v>
      </c>
      <c r="X19" s="207">
        <v>7.559999942779541</v>
      </c>
      <c r="Y19" s="207">
        <v>6.951000213623047</v>
      </c>
      <c r="Z19" s="214">
        <f t="shared" si="0"/>
        <v>15.927125036716461</v>
      </c>
      <c r="AA19" s="151">
        <v>25.90999984741211</v>
      </c>
      <c r="AB19" s="152" t="s">
        <v>199</v>
      </c>
      <c r="AC19" s="2">
        <v>17</v>
      </c>
      <c r="AD19" s="151">
        <v>6.635000228881836</v>
      </c>
      <c r="AE19" s="253" t="s">
        <v>145</v>
      </c>
      <c r="AF19" s="1"/>
    </row>
    <row r="20" spans="1:32" ht="11.25" customHeight="1">
      <c r="A20" s="215">
        <v>18</v>
      </c>
      <c r="B20" s="207">
        <v>6.951000213623047</v>
      </c>
      <c r="C20" s="207">
        <v>6.636000156402588</v>
      </c>
      <c r="D20" s="207">
        <v>6.614999771118164</v>
      </c>
      <c r="E20" s="207">
        <v>6.193999767303467</v>
      </c>
      <c r="F20" s="207">
        <v>5.290999889373779</v>
      </c>
      <c r="G20" s="207">
        <v>5.552999973297119</v>
      </c>
      <c r="H20" s="207">
        <v>8.020000457763672</v>
      </c>
      <c r="I20" s="207">
        <v>11.720000267028809</v>
      </c>
      <c r="J20" s="207">
        <v>14.510000228881836</v>
      </c>
      <c r="K20" s="207">
        <v>15.079999923706055</v>
      </c>
      <c r="L20" s="207">
        <v>16.989999771118164</v>
      </c>
      <c r="M20" s="207">
        <v>18.8799991607666</v>
      </c>
      <c r="N20" s="207">
        <v>19.559999465942383</v>
      </c>
      <c r="O20" s="207">
        <v>18.829999923706055</v>
      </c>
      <c r="P20" s="207">
        <v>18.030000686645508</v>
      </c>
      <c r="Q20" s="207">
        <v>16.18000030517578</v>
      </c>
      <c r="R20" s="207">
        <v>15.489999771118164</v>
      </c>
      <c r="S20" s="207">
        <v>15.40999984741211</v>
      </c>
      <c r="T20" s="207">
        <v>13.949999809265137</v>
      </c>
      <c r="U20" s="207">
        <v>14.899999618530273</v>
      </c>
      <c r="V20" s="207">
        <v>14.880000114440918</v>
      </c>
      <c r="W20" s="207">
        <v>14.550000190734863</v>
      </c>
      <c r="X20" s="207">
        <v>14.180000305175781</v>
      </c>
      <c r="Y20" s="207">
        <v>14.279999732971191</v>
      </c>
      <c r="Z20" s="214">
        <f t="shared" si="0"/>
        <v>13.028333306312561</v>
      </c>
      <c r="AA20" s="151">
        <v>20.100000381469727</v>
      </c>
      <c r="AB20" s="152" t="s">
        <v>175</v>
      </c>
      <c r="AC20" s="2">
        <v>18</v>
      </c>
      <c r="AD20" s="151">
        <v>5.006999969482422</v>
      </c>
      <c r="AE20" s="253" t="s">
        <v>200</v>
      </c>
      <c r="AF20" s="1"/>
    </row>
    <row r="21" spans="1:32" ht="11.25" customHeight="1">
      <c r="A21" s="215">
        <v>19</v>
      </c>
      <c r="B21" s="207">
        <v>13.899999618530273</v>
      </c>
      <c r="C21" s="207">
        <v>13.800000190734863</v>
      </c>
      <c r="D21" s="207">
        <v>13.720000267028809</v>
      </c>
      <c r="E21" s="207">
        <v>13.8100004196167</v>
      </c>
      <c r="F21" s="207">
        <v>13.9399995803833</v>
      </c>
      <c r="G21" s="207">
        <v>14.239999771118164</v>
      </c>
      <c r="H21" s="207">
        <v>14.729999542236328</v>
      </c>
      <c r="I21" s="207">
        <v>15.220000267028809</v>
      </c>
      <c r="J21" s="207">
        <v>15.430000305175781</v>
      </c>
      <c r="K21" s="207">
        <v>16.440000534057617</v>
      </c>
      <c r="L21" s="207">
        <v>16.8799991607666</v>
      </c>
      <c r="M21" s="207">
        <v>17.469999313354492</v>
      </c>
      <c r="N21" s="207">
        <v>17.40999984741211</v>
      </c>
      <c r="O21" s="207">
        <v>17.15999984741211</v>
      </c>
      <c r="P21" s="207">
        <v>17.43000030517578</v>
      </c>
      <c r="Q21" s="207">
        <v>17.079999923706055</v>
      </c>
      <c r="R21" s="207">
        <v>15.90999984741211</v>
      </c>
      <c r="S21" s="207">
        <v>16.09000015258789</v>
      </c>
      <c r="T21" s="207">
        <v>15.729999542236328</v>
      </c>
      <c r="U21" s="207">
        <v>15.239999771118164</v>
      </c>
      <c r="V21" s="207">
        <v>15.430000305175781</v>
      </c>
      <c r="W21" s="207">
        <v>15.119999885559082</v>
      </c>
      <c r="X21" s="207">
        <v>14.899999618530273</v>
      </c>
      <c r="Y21" s="207">
        <v>15.09000015258789</v>
      </c>
      <c r="Z21" s="214">
        <f t="shared" si="0"/>
        <v>15.507083257039389</v>
      </c>
      <c r="AA21" s="151">
        <v>17.8799991607666</v>
      </c>
      <c r="AB21" s="152" t="s">
        <v>201</v>
      </c>
      <c r="AC21" s="2">
        <v>19</v>
      </c>
      <c r="AD21" s="151">
        <v>13.569999694824219</v>
      </c>
      <c r="AE21" s="253" t="s">
        <v>202</v>
      </c>
      <c r="AF21" s="1"/>
    </row>
    <row r="22" spans="1:32" ht="11.25" customHeight="1">
      <c r="A22" s="223">
        <v>20</v>
      </c>
      <c r="B22" s="209">
        <v>15.15999984741211</v>
      </c>
      <c r="C22" s="209">
        <v>15.5600004196167</v>
      </c>
      <c r="D22" s="209">
        <v>15.90999984741211</v>
      </c>
      <c r="E22" s="209">
        <v>15.789999961853027</v>
      </c>
      <c r="F22" s="209">
        <v>15.430000305175781</v>
      </c>
      <c r="G22" s="209">
        <v>15.600000381469727</v>
      </c>
      <c r="H22" s="209">
        <v>16.5</v>
      </c>
      <c r="I22" s="209">
        <v>17.360000610351562</v>
      </c>
      <c r="J22" s="209">
        <v>21.139999389648438</v>
      </c>
      <c r="K22" s="209">
        <v>22.950000762939453</v>
      </c>
      <c r="L22" s="209">
        <v>24.559999465942383</v>
      </c>
      <c r="M22" s="209">
        <v>24.809999465942383</v>
      </c>
      <c r="N22" s="209">
        <v>25.290000915527344</v>
      </c>
      <c r="O22" s="209">
        <v>24.219999313354492</v>
      </c>
      <c r="P22" s="209">
        <v>25.030000686645508</v>
      </c>
      <c r="Q22" s="209">
        <v>23.350000381469727</v>
      </c>
      <c r="R22" s="209">
        <v>21.3799991607666</v>
      </c>
      <c r="S22" s="209">
        <v>18.100000381469727</v>
      </c>
      <c r="T22" s="209">
        <v>16.440000534057617</v>
      </c>
      <c r="U22" s="209">
        <v>15.520000457763672</v>
      </c>
      <c r="V22" s="209">
        <v>14.4399995803833</v>
      </c>
      <c r="W22" s="209">
        <v>13.779999732971191</v>
      </c>
      <c r="X22" s="209">
        <v>13.550000190734863</v>
      </c>
      <c r="Y22" s="209">
        <v>12.050000190734863</v>
      </c>
      <c r="Z22" s="224">
        <f t="shared" si="0"/>
        <v>18.49666674931844</v>
      </c>
      <c r="AA22" s="157">
        <v>26.200000762939453</v>
      </c>
      <c r="AB22" s="210" t="s">
        <v>203</v>
      </c>
      <c r="AC22" s="211">
        <v>20</v>
      </c>
      <c r="AD22" s="157">
        <v>11.59000015258789</v>
      </c>
      <c r="AE22" s="254" t="s">
        <v>204</v>
      </c>
      <c r="AF22" s="1"/>
    </row>
    <row r="23" spans="1:32" ht="11.25" customHeight="1">
      <c r="A23" s="215">
        <v>21</v>
      </c>
      <c r="B23" s="207">
        <v>11.229999542236328</v>
      </c>
      <c r="C23" s="207">
        <v>8.390000343322754</v>
      </c>
      <c r="D23" s="207">
        <v>6.822000026702881</v>
      </c>
      <c r="E23" s="207">
        <v>7.849999904632568</v>
      </c>
      <c r="F23" s="207">
        <v>6.065999984741211</v>
      </c>
      <c r="G23" s="207">
        <v>7.800000190734863</v>
      </c>
      <c r="H23" s="207">
        <v>12.010000228881836</v>
      </c>
      <c r="I23" s="207">
        <v>15.229999542236328</v>
      </c>
      <c r="J23" s="207">
        <v>17.690000534057617</v>
      </c>
      <c r="K23" s="207">
        <v>19.43000030517578</v>
      </c>
      <c r="L23" s="207">
        <v>21.40999984741211</v>
      </c>
      <c r="M23" s="207">
        <v>22.440000534057617</v>
      </c>
      <c r="N23" s="207">
        <v>24.309999465942383</v>
      </c>
      <c r="O23" s="207">
        <v>24.020000457763672</v>
      </c>
      <c r="P23" s="207">
        <v>24.170000076293945</v>
      </c>
      <c r="Q23" s="207">
        <v>22.389999389648438</v>
      </c>
      <c r="R23" s="207">
        <v>17.829999923706055</v>
      </c>
      <c r="S23" s="207">
        <v>15.880000114440918</v>
      </c>
      <c r="T23" s="207">
        <v>14.279999732971191</v>
      </c>
      <c r="U23" s="207">
        <v>14.869999885559082</v>
      </c>
      <c r="V23" s="207">
        <v>15.699999809265137</v>
      </c>
      <c r="W23" s="207">
        <v>13.149999618530273</v>
      </c>
      <c r="X23" s="207">
        <v>12.9399995803833</v>
      </c>
      <c r="Y23" s="207">
        <v>12.170000076293945</v>
      </c>
      <c r="Z23" s="214">
        <f t="shared" si="0"/>
        <v>15.336583296457926</v>
      </c>
      <c r="AA23" s="151">
        <v>24.84000015258789</v>
      </c>
      <c r="AB23" s="152" t="s">
        <v>185</v>
      </c>
      <c r="AC23" s="2">
        <v>21</v>
      </c>
      <c r="AD23" s="151">
        <v>5.709000110626221</v>
      </c>
      <c r="AE23" s="253" t="s">
        <v>110</v>
      </c>
      <c r="AF23" s="1"/>
    </row>
    <row r="24" spans="1:32" ht="11.25" customHeight="1">
      <c r="A24" s="215">
        <v>22</v>
      </c>
      <c r="B24" s="207">
        <v>11.359999656677246</v>
      </c>
      <c r="C24" s="207">
        <v>10.899999618530273</v>
      </c>
      <c r="D24" s="207">
        <v>10.739999771118164</v>
      </c>
      <c r="E24" s="207">
        <v>10.789999961853027</v>
      </c>
      <c r="F24" s="207">
        <v>10.949999809265137</v>
      </c>
      <c r="G24" s="207">
        <v>12.119999885559082</v>
      </c>
      <c r="H24" s="207">
        <v>14.779999732971191</v>
      </c>
      <c r="I24" s="207">
        <v>18.639999389648438</v>
      </c>
      <c r="J24" s="207">
        <v>20.360000610351562</v>
      </c>
      <c r="K24" s="207">
        <v>22.43000030517578</v>
      </c>
      <c r="L24" s="207">
        <v>23.81999969482422</v>
      </c>
      <c r="M24" s="207">
        <v>25.200000762939453</v>
      </c>
      <c r="N24" s="207">
        <v>26.540000915527344</v>
      </c>
      <c r="O24" s="207">
        <v>26.56999969482422</v>
      </c>
      <c r="P24" s="207">
        <v>26.450000762939453</v>
      </c>
      <c r="Q24" s="207">
        <v>24.920000076293945</v>
      </c>
      <c r="R24" s="207">
        <v>21.719999313354492</v>
      </c>
      <c r="S24" s="207">
        <v>19.479999542236328</v>
      </c>
      <c r="T24" s="207">
        <v>17.5</v>
      </c>
      <c r="U24" s="207">
        <v>16.690000534057617</v>
      </c>
      <c r="V24" s="207">
        <v>16.829999923706055</v>
      </c>
      <c r="W24" s="207">
        <v>15.65999984741211</v>
      </c>
      <c r="X24" s="207">
        <v>14.619999885559082</v>
      </c>
      <c r="Y24" s="207">
        <v>14.359999656677246</v>
      </c>
      <c r="Z24" s="214">
        <f t="shared" si="0"/>
        <v>18.05958330631256</v>
      </c>
      <c r="AA24" s="151">
        <v>27.739999771118164</v>
      </c>
      <c r="AB24" s="152" t="s">
        <v>205</v>
      </c>
      <c r="AC24" s="2">
        <v>22</v>
      </c>
      <c r="AD24" s="151">
        <v>10.579999923706055</v>
      </c>
      <c r="AE24" s="253" t="s">
        <v>206</v>
      </c>
      <c r="AF24" s="1"/>
    </row>
    <row r="25" spans="1:32" ht="11.25" customHeight="1">
      <c r="A25" s="215">
        <v>23</v>
      </c>
      <c r="B25" s="207">
        <v>13.369999885559082</v>
      </c>
      <c r="C25" s="207">
        <v>12.5</v>
      </c>
      <c r="D25" s="207">
        <v>12.65999984741211</v>
      </c>
      <c r="E25" s="207">
        <v>12.930000305175781</v>
      </c>
      <c r="F25" s="207">
        <v>12.84000015258789</v>
      </c>
      <c r="G25" s="207">
        <v>13.600000381469727</v>
      </c>
      <c r="H25" s="207">
        <v>14.369999885559082</v>
      </c>
      <c r="I25" s="207">
        <v>14.420000076293945</v>
      </c>
      <c r="J25" s="207">
        <v>14.430000305175781</v>
      </c>
      <c r="K25" s="207">
        <v>15.050000190734863</v>
      </c>
      <c r="L25" s="207">
        <v>14.680000305175781</v>
      </c>
      <c r="M25" s="207">
        <v>11.59000015258789</v>
      </c>
      <c r="N25" s="207">
        <v>9.470000267028809</v>
      </c>
      <c r="O25" s="207">
        <v>8.09000015258789</v>
      </c>
      <c r="P25" s="207">
        <v>7.920000076293945</v>
      </c>
      <c r="Q25" s="207">
        <v>7.389999866485596</v>
      </c>
      <c r="R25" s="207">
        <v>7.179999828338623</v>
      </c>
      <c r="S25" s="207">
        <v>6.947000026702881</v>
      </c>
      <c r="T25" s="207">
        <v>6.5269999504089355</v>
      </c>
      <c r="U25" s="207">
        <v>6.390999794006348</v>
      </c>
      <c r="V25" s="207">
        <v>6.264999866485596</v>
      </c>
      <c r="W25" s="207">
        <v>6.4120001792907715</v>
      </c>
      <c r="X25" s="207">
        <v>5.940000057220459</v>
      </c>
      <c r="Y25" s="207">
        <v>6.833000183105469</v>
      </c>
      <c r="Z25" s="214">
        <f t="shared" si="0"/>
        <v>10.325208405653635</v>
      </c>
      <c r="AA25" s="151">
        <v>15.729999542236328</v>
      </c>
      <c r="AB25" s="152" t="s">
        <v>168</v>
      </c>
      <c r="AC25" s="2">
        <v>23</v>
      </c>
      <c r="AD25" s="151">
        <v>5.372000217437744</v>
      </c>
      <c r="AE25" s="253" t="s">
        <v>207</v>
      </c>
      <c r="AF25" s="1"/>
    </row>
    <row r="26" spans="1:32" ht="11.25" customHeight="1">
      <c r="A26" s="215">
        <v>24</v>
      </c>
      <c r="B26" s="207">
        <v>6.801000118255615</v>
      </c>
      <c r="C26" s="207">
        <v>6.034999847412109</v>
      </c>
      <c r="D26" s="207">
        <v>5.361999988555908</v>
      </c>
      <c r="E26" s="207">
        <v>4.039000034332275</v>
      </c>
      <c r="F26" s="207">
        <v>4.206999778747559</v>
      </c>
      <c r="G26" s="207">
        <v>4.638000011444092</v>
      </c>
      <c r="H26" s="207">
        <v>7.46999979019165</v>
      </c>
      <c r="I26" s="207">
        <v>10.25</v>
      </c>
      <c r="J26" s="207">
        <v>11.989999771118164</v>
      </c>
      <c r="K26" s="207">
        <v>12.289999961853027</v>
      </c>
      <c r="L26" s="207">
        <v>14.539999961853027</v>
      </c>
      <c r="M26" s="207">
        <v>13.020000457763672</v>
      </c>
      <c r="N26" s="207">
        <v>13.15999984741211</v>
      </c>
      <c r="O26" s="207">
        <v>11.75</v>
      </c>
      <c r="P26" s="207">
        <v>9.520000457763672</v>
      </c>
      <c r="Q26" s="207">
        <v>7.590000152587891</v>
      </c>
      <c r="R26" s="207">
        <v>7.730000019073486</v>
      </c>
      <c r="S26" s="207">
        <v>5.9720001220703125</v>
      </c>
      <c r="T26" s="207">
        <v>4.827000141143799</v>
      </c>
      <c r="U26" s="207">
        <v>3.944999933242798</v>
      </c>
      <c r="V26" s="207">
        <v>3.5360000133514404</v>
      </c>
      <c r="W26" s="207">
        <v>3.0320000648498535</v>
      </c>
      <c r="X26" s="207">
        <v>3.0739998817443848</v>
      </c>
      <c r="Y26" s="207">
        <v>2.875</v>
      </c>
      <c r="Z26" s="214">
        <f t="shared" si="0"/>
        <v>7.402208348115285</v>
      </c>
      <c r="AA26" s="151">
        <v>14.760000228881836</v>
      </c>
      <c r="AB26" s="152" t="s">
        <v>208</v>
      </c>
      <c r="AC26" s="2">
        <v>24</v>
      </c>
      <c r="AD26" s="151">
        <v>2.8329999446868896</v>
      </c>
      <c r="AE26" s="253" t="s">
        <v>209</v>
      </c>
      <c r="AF26" s="1"/>
    </row>
    <row r="27" spans="1:32" ht="11.25" customHeight="1">
      <c r="A27" s="215">
        <v>25</v>
      </c>
      <c r="B27" s="207">
        <v>2.434000015258789</v>
      </c>
      <c r="C27" s="207">
        <v>2.0880000591278076</v>
      </c>
      <c r="D27" s="207">
        <v>2.319000005722046</v>
      </c>
      <c r="E27" s="207">
        <v>2.812000036239624</v>
      </c>
      <c r="F27" s="207">
        <v>2.927999973297119</v>
      </c>
      <c r="G27" s="207">
        <v>4.492000102996826</v>
      </c>
      <c r="H27" s="207">
        <v>6.605000019073486</v>
      </c>
      <c r="I27" s="207">
        <v>9.279999732971191</v>
      </c>
      <c r="J27" s="207">
        <v>11.600000381469727</v>
      </c>
      <c r="K27" s="207">
        <v>13.079999923706055</v>
      </c>
      <c r="L27" s="207">
        <v>14.770000457763672</v>
      </c>
      <c r="M27" s="207">
        <v>15.470000267028809</v>
      </c>
      <c r="N27" s="207">
        <v>15.5600004196167</v>
      </c>
      <c r="O27" s="207">
        <v>12.470000267028809</v>
      </c>
      <c r="P27" s="207">
        <v>11.710000038146973</v>
      </c>
      <c r="Q27" s="207">
        <v>10.1899995803833</v>
      </c>
      <c r="R27" s="207">
        <v>9</v>
      </c>
      <c r="S27" s="207">
        <v>8.220000267028809</v>
      </c>
      <c r="T27" s="207">
        <v>7.059999942779541</v>
      </c>
      <c r="U27" s="207">
        <v>6.309000015258789</v>
      </c>
      <c r="V27" s="207">
        <v>6.078000068664551</v>
      </c>
      <c r="W27" s="207">
        <v>6.171999931335449</v>
      </c>
      <c r="X27" s="207">
        <v>6.666999816894531</v>
      </c>
      <c r="Y27" s="207">
        <v>6.435999870300293</v>
      </c>
      <c r="Z27" s="214">
        <f t="shared" si="0"/>
        <v>8.072916716337204</v>
      </c>
      <c r="AA27" s="151">
        <v>17</v>
      </c>
      <c r="AB27" s="152" t="s">
        <v>210</v>
      </c>
      <c r="AC27" s="2">
        <v>25</v>
      </c>
      <c r="AD27" s="151">
        <v>1.6360000371932983</v>
      </c>
      <c r="AE27" s="253" t="s">
        <v>211</v>
      </c>
      <c r="AF27" s="1"/>
    </row>
    <row r="28" spans="1:32" ht="11.25" customHeight="1">
      <c r="A28" s="215">
        <v>26</v>
      </c>
      <c r="B28" s="207">
        <v>6.014999866485596</v>
      </c>
      <c r="C28" s="207">
        <v>5.436999797821045</v>
      </c>
      <c r="D28" s="207">
        <v>5.3429999351501465</v>
      </c>
      <c r="E28" s="207">
        <v>5.311999797821045</v>
      </c>
      <c r="F28" s="207">
        <v>5.184999942779541</v>
      </c>
      <c r="G28" s="207">
        <v>6.677999973297119</v>
      </c>
      <c r="H28" s="207">
        <v>10.039999961853027</v>
      </c>
      <c r="I28" s="207">
        <v>14.510000228881836</v>
      </c>
      <c r="J28" s="207">
        <v>16.790000915527344</v>
      </c>
      <c r="K28" s="207">
        <v>15.369999885559082</v>
      </c>
      <c r="L28" s="207">
        <v>14.890000343322754</v>
      </c>
      <c r="M28" s="207">
        <v>13.210000038146973</v>
      </c>
      <c r="N28" s="207">
        <v>11.029999732971191</v>
      </c>
      <c r="O28" s="207">
        <v>11.100000381469727</v>
      </c>
      <c r="P28" s="207">
        <v>10.260000228881836</v>
      </c>
      <c r="Q28" s="207">
        <v>9.449999809265137</v>
      </c>
      <c r="R28" s="207">
        <v>8.670000076293945</v>
      </c>
      <c r="S28" s="207">
        <v>8.130000114440918</v>
      </c>
      <c r="T28" s="207">
        <v>8.34000015258789</v>
      </c>
      <c r="U28" s="207">
        <v>8.9399995803833</v>
      </c>
      <c r="V28" s="207">
        <v>9.470000267028809</v>
      </c>
      <c r="W28" s="207">
        <v>9.529999732971191</v>
      </c>
      <c r="X28" s="207">
        <v>10.130000114440918</v>
      </c>
      <c r="Y28" s="207">
        <v>10.390000343322754</v>
      </c>
      <c r="Z28" s="214">
        <f t="shared" si="0"/>
        <v>9.759166717529297</v>
      </c>
      <c r="AA28" s="151">
        <v>17.09000015258789</v>
      </c>
      <c r="AB28" s="152" t="s">
        <v>212</v>
      </c>
      <c r="AC28" s="2">
        <v>26</v>
      </c>
      <c r="AD28" s="151">
        <v>5.006999969482422</v>
      </c>
      <c r="AE28" s="253" t="s">
        <v>110</v>
      </c>
      <c r="AF28" s="1"/>
    </row>
    <row r="29" spans="1:32" ht="11.25" customHeight="1">
      <c r="A29" s="215">
        <v>27</v>
      </c>
      <c r="B29" s="207">
        <v>9.829999923706055</v>
      </c>
      <c r="C29" s="207">
        <v>10.989999771118164</v>
      </c>
      <c r="D29" s="207">
        <v>11</v>
      </c>
      <c r="E29" s="207">
        <v>10.989999771118164</v>
      </c>
      <c r="F29" s="207">
        <v>10.5600004196167</v>
      </c>
      <c r="G29" s="207">
        <v>10.9399995803833</v>
      </c>
      <c r="H29" s="207">
        <v>11.850000381469727</v>
      </c>
      <c r="I29" s="207">
        <v>12.0600004196167</v>
      </c>
      <c r="J29" s="207">
        <v>12.520000457763672</v>
      </c>
      <c r="K29" s="207">
        <v>12.84000015258789</v>
      </c>
      <c r="L29" s="207">
        <v>13.5600004196167</v>
      </c>
      <c r="M29" s="207">
        <v>14.34000015258789</v>
      </c>
      <c r="N29" s="207">
        <v>15.380000114440918</v>
      </c>
      <c r="O29" s="207">
        <v>15.859999656677246</v>
      </c>
      <c r="P29" s="207">
        <v>16.239999771118164</v>
      </c>
      <c r="Q29" s="207">
        <v>16.809999465942383</v>
      </c>
      <c r="R29" s="207">
        <v>17.229999542236328</v>
      </c>
      <c r="S29" s="207">
        <v>17.989999771118164</v>
      </c>
      <c r="T29" s="207">
        <v>18.729999542236328</v>
      </c>
      <c r="U29" s="207">
        <v>18.899999618530273</v>
      </c>
      <c r="V29" s="207">
        <v>18.530000686645508</v>
      </c>
      <c r="W29" s="207">
        <v>17.040000915527344</v>
      </c>
      <c r="X29" s="207">
        <v>15.84000015258789</v>
      </c>
      <c r="Y29" s="207">
        <v>15.460000038146973</v>
      </c>
      <c r="Z29" s="214">
        <f t="shared" si="0"/>
        <v>14.395416696866354</v>
      </c>
      <c r="AA29" s="151">
        <v>19.049999237060547</v>
      </c>
      <c r="AB29" s="152" t="s">
        <v>213</v>
      </c>
      <c r="AC29" s="2">
        <v>27</v>
      </c>
      <c r="AD29" s="151">
        <v>9.670000076293945</v>
      </c>
      <c r="AE29" s="253" t="s">
        <v>163</v>
      </c>
      <c r="AF29" s="1"/>
    </row>
    <row r="30" spans="1:32" ht="11.25" customHeight="1">
      <c r="A30" s="215">
        <v>28</v>
      </c>
      <c r="B30" s="207">
        <v>13.460000038146973</v>
      </c>
      <c r="C30" s="207">
        <v>12.369999885559082</v>
      </c>
      <c r="D30" s="207">
        <v>11.850000381469727</v>
      </c>
      <c r="E30" s="207">
        <v>12.079999923706055</v>
      </c>
      <c r="F30" s="207">
        <v>11.649999618530273</v>
      </c>
      <c r="G30" s="207">
        <v>11.220000267028809</v>
      </c>
      <c r="H30" s="207">
        <v>10.380000114440918</v>
      </c>
      <c r="I30" s="207">
        <v>9.789999961853027</v>
      </c>
      <c r="J30" s="207">
        <v>10.25</v>
      </c>
      <c r="K30" s="207">
        <v>10.140000343322754</v>
      </c>
      <c r="L30" s="207">
        <v>8.6899995803833</v>
      </c>
      <c r="M30" s="207">
        <v>7.21999979019165</v>
      </c>
      <c r="N30" s="207">
        <v>6.761000156402588</v>
      </c>
      <c r="O30" s="207">
        <v>6.9710001945495605</v>
      </c>
      <c r="P30" s="207">
        <v>7.840000152587891</v>
      </c>
      <c r="Q30" s="207">
        <v>8.579999923706055</v>
      </c>
      <c r="R30" s="207">
        <v>8.890000343322754</v>
      </c>
      <c r="S30" s="207">
        <v>7.539999961853027</v>
      </c>
      <c r="T30" s="207">
        <v>6.993000030517578</v>
      </c>
      <c r="U30" s="207">
        <v>6.750999927520752</v>
      </c>
      <c r="V30" s="207">
        <v>5.984000205993652</v>
      </c>
      <c r="W30" s="207">
        <v>5.552999973297119</v>
      </c>
      <c r="X30" s="207">
        <v>5.479000091552734</v>
      </c>
      <c r="Y30" s="207">
        <v>6.015999794006348</v>
      </c>
      <c r="Z30" s="214">
        <f t="shared" si="0"/>
        <v>8.852416694164276</v>
      </c>
      <c r="AA30" s="151">
        <v>15.479999542236328</v>
      </c>
      <c r="AB30" s="152" t="s">
        <v>46</v>
      </c>
      <c r="AC30" s="2">
        <v>28</v>
      </c>
      <c r="AD30" s="151">
        <v>5.196000099182129</v>
      </c>
      <c r="AE30" s="253" t="s">
        <v>214</v>
      </c>
      <c r="AF30" s="1"/>
    </row>
    <row r="31" spans="1:32" ht="11.25" customHeight="1">
      <c r="A31" s="215">
        <v>29</v>
      </c>
      <c r="B31" s="207">
        <v>5.952000141143799</v>
      </c>
      <c r="C31" s="207">
        <v>6.110000133514404</v>
      </c>
      <c r="D31" s="207">
        <v>6.414999961853027</v>
      </c>
      <c r="E31" s="207">
        <v>7.380000114440918</v>
      </c>
      <c r="F31" s="207">
        <v>6.741000175476074</v>
      </c>
      <c r="G31" s="207">
        <v>8.350000381469727</v>
      </c>
      <c r="H31" s="207">
        <v>9.510000228881836</v>
      </c>
      <c r="I31" s="207">
        <v>13.670000076293945</v>
      </c>
      <c r="J31" s="207">
        <v>15.90999984741211</v>
      </c>
      <c r="K31" s="207">
        <v>17.489999771118164</v>
      </c>
      <c r="L31" s="207">
        <v>18.360000610351562</v>
      </c>
      <c r="M31" s="207">
        <v>17.979999542236328</v>
      </c>
      <c r="N31" s="207">
        <v>16.6200008392334</v>
      </c>
      <c r="O31" s="207">
        <v>14.779999732971191</v>
      </c>
      <c r="P31" s="207">
        <v>14.739999771118164</v>
      </c>
      <c r="Q31" s="207">
        <v>12.979999542236328</v>
      </c>
      <c r="R31" s="207">
        <v>11.149999618530273</v>
      </c>
      <c r="S31" s="207">
        <v>9.880000114440918</v>
      </c>
      <c r="T31" s="207">
        <v>8.229999542236328</v>
      </c>
      <c r="U31" s="207">
        <v>7.300000190734863</v>
      </c>
      <c r="V31" s="207">
        <v>7.340000152587891</v>
      </c>
      <c r="W31" s="207">
        <v>8.390000343322754</v>
      </c>
      <c r="X31" s="207">
        <v>10.010000228881836</v>
      </c>
      <c r="Y31" s="207">
        <v>10.029999732971191</v>
      </c>
      <c r="Z31" s="214">
        <f t="shared" si="0"/>
        <v>11.054916699727377</v>
      </c>
      <c r="AA31" s="151">
        <v>20</v>
      </c>
      <c r="AB31" s="152" t="s">
        <v>215</v>
      </c>
      <c r="AC31" s="2">
        <v>29</v>
      </c>
      <c r="AD31" s="151">
        <v>5.836999893188477</v>
      </c>
      <c r="AE31" s="253" t="s">
        <v>216</v>
      </c>
      <c r="AF31" s="1"/>
    </row>
    <row r="32" spans="1:32" ht="11.25" customHeight="1">
      <c r="A32" s="215">
        <v>30</v>
      </c>
      <c r="B32" s="207">
        <v>9.640000343322754</v>
      </c>
      <c r="C32" s="207">
        <v>9.6899995803833</v>
      </c>
      <c r="D32" s="207">
        <v>10.6899995803833</v>
      </c>
      <c r="E32" s="207">
        <v>9.850000381469727</v>
      </c>
      <c r="F32" s="207">
        <v>9.890000343322754</v>
      </c>
      <c r="G32" s="207">
        <v>11.6899995803833</v>
      </c>
      <c r="H32" s="207">
        <v>13.75</v>
      </c>
      <c r="I32" s="207">
        <v>17.760000228881836</v>
      </c>
      <c r="J32" s="207">
        <v>20.6200008392334</v>
      </c>
      <c r="K32" s="207">
        <v>22.270000457763672</v>
      </c>
      <c r="L32" s="207">
        <v>23.770000457763672</v>
      </c>
      <c r="M32" s="207">
        <v>24.299999237060547</v>
      </c>
      <c r="N32" s="207">
        <v>23.84000015258789</v>
      </c>
      <c r="O32" s="207">
        <v>24.049999237060547</v>
      </c>
      <c r="P32" s="207">
        <v>23.450000762939453</v>
      </c>
      <c r="Q32" s="207">
        <v>22.329999923706055</v>
      </c>
      <c r="R32" s="207">
        <v>20.020000457763672</v>
      </c>
      <c r="S32" s="207">
        <v>17.920000076293945</v>
      </c>
      <c r="T32" s="207">
        <v>17.989999771118164</v>
      </c>
      <c r="U32" s="207">
        <v>16.670000076293945</v>
      </c>
      <c r="V32" s="207">
        <v>15.329999923706055</v>
      </c>
      <c r="W32" s="207">
        <v>15.069999694824219</v>
      </c>
      <c r="X32" s="207">
        <v>14</v>
      </c>
      <c r="Y32" s="207">
        <v>13.850000381469727</v>
      </c>
      <c r="Z32" s="214">
        <f t="shared" si="0"/>
        <v>17.018333395322163</v>
      </c>
      <c r="AA32" s="151">
        <v>25.389999389648438</v>
      </c>
      <c r="AB32" s="152" t="s">
        <v>51</v>
      </c>
      <c r="AC32" s="2">
        <v>30</v>
      </c>
      <c r="AD32" s="151">
        <v>8.829999923706055</v>
      </c>
      <c r="AE32" s="253" t="s">
        <v>217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66</v>
      </c>
      <c r="B34" s="217">
        <f aca="true" t="shared" si="1" ref="B34:Q34">AVERAGE(B3:B33)</f>
        <v>8.125233284632365</v>
      </c>
      <c r="C34" s="217">
        <f t="shared" si="1"/>
        <v>7.70343329111735</v>
      </c>
      <c r="D34" s="217">
        <f t="shared" si="1"/>
        <v>7.603999956448873</v>
      </c>
      <c r="E34" s="217">
        <f t="shared" si="1"/>
        <v>7.516466689109802</v>
      </c>
      <c r="F34" s="217">
        <f t="shared" si="1"/>
        <v>7.262300034364064</v>
      </c>
      <c r="G34" s="217">
        <f t="shared" si="1"/>
        <v>7.9535333474477135</v>
      </c>
      <c r="H34" s="217">
        <f t="shared" si="1"/>
        <v>9.916366680463154</v>
      </c>
      <c r="I34" s="217">
        <f t="shared" si="1"/>
        <v>12.306266736984252</v>
      </c>
      <c r="J34" s="217">
        <f t="shared" si="1"/>
        <v>13.98773345152537</v>
      </c>
      <c r="K34" s="217">
        <f t="shared" si="1"/>
        <v>14.96703334649404</v>
      </c>
      <c r="L34" s="217">
        <f t="shared" si="1"/>
        <v>15.75193334420522</v>
      </c>
      <c r="M34" s="217">
        <f t="shared" si="1"/>
        <v>15.791233340899149</v>
      </c>
      <c r="N34" s="217">
        <f t="shared" si="1"/>
        <v>15.659300192197163</v>
      </c>
      <c r="O34" s="217">
        <f t="shared" si="1"/>
        <v>15.362266667683919</v>
      </c>
      <c r="P34" s="217">
        <f t="shared" si="1"/>
        <v>14.999833559989929</v>
      </c>
      <c r="Q34" s="217">
        <f t="shared" si="1"/>
        <v>13.823199872175852</v>
      </c>
      <c r="R34" s="217">
        <f>AVERAGE(R3:R33)</f>
        <v>12.6300665974617</v>
      </c>
      <c r="S34" s="217">
        <f aca="true" t="shared" si="2" ref="S34:Y34">AVERAGE(S3:S33)</f>
        <v>11.259733420610427</v>
      </c>
      <c r="T34" s="217">
        <f t="shared" si="2"/>
        <v>10.234733321269353</v>
      </c>
      <c r="U34" s="217">
        <f t="shared" si="2"/>
        <v>9.84619996746381</v>
      </c>
      <c r="V34" s="217">
        <f t="shared" si="2"/>
        <v>9.726099991798401</v>
      </c>
      <c r="W34" s="217">
        <f t="shared" si="2"/>
        <v>9.427200027306874</v>
      </c>
      <c r="X34" s="217">
        <f t="shared" si="2"/>
        <v>8.977166680494944</v>
      </c>
      <c r="Y34" s="217">
        <f t="shared" si="2"/>
        <v>8.722166669368743</v>
      </c>
      <c r="Z34" s="217">
        <f>AVERAGE(B3:Y33)</f>
        <v>11.231395852979686</v>
      </c>
      <c r="AA34" s="218">
        <f>(AVERAGE(最高))</f>
        <v>18.083899879455565</v>
      </c>
      <c r="AB34" s="219"/>
      <c r="AC34" s="220"/>
      <c r="AD34" s="218">
        <f>(AVERAGE(最低))</f>
        <v>5.461133317152659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4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27.739999771118164</v>
      </c>
      <c r="C46" s="3">
        <v>22</v>
      </c>
      <c r="D46" s="159" t="s">
        <v>205</v>
      </c>
      <c r="E46" s="197"/>
      <c r="F46" s="156"/>
      <c r="G46" s="157">
        <f>MIN(最低)</f>
        <v>0.47200000286102295</v>
      </c>
      <c r="H46" s="3">
        <v>4</v>
      </c>
      <c r="I46" s="255" t="s">
        <v>180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94"/>
      <c r="I48" s="195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5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14.039999961853027</v>
      </c>
      <c r="C3" s="207">
        <v>13.75</v>
      </c>
      <c r="D3" s="207">
        <v>13.4399995803833</v>
      </c>
      <c r="E3" s="207">
        <v>13.279999732971191</v>
      </c>
      <c r="F3" s="207">
        <v>13.270000457763672</v>
      </c>
      <c r="G3" s="207">
        <v>13.640000343322754</v>
      </c>
      <c r="H3" s="207">
        <v>15.630000114440918</v>
      </c>
      <c r="I3" s="207">
        <v>14.449999809265137</v>
      </c>
      <c r="J3" s="207">
        <v>13.850000381469727</v>
      </c>
      <c r="K3" s="207">
        <v>14.270000457763672</v>
      </c>
      <c r="L3" s="207">
        <v>14.729999542236328</v>
      </c>
      <c r="M3" s="207">
        <v>14.539999961853027</v>
      </c>
      <c r="N3" s="207">
        <v>13.4399995803833</v>
      </c>
      <c r="O3" s="207">
        <v>13.09000015258789</v>
      </c>
      <c r="P3" s="207">
        <v>12.289999961853027</v>
      </c>
      <c r="Q3" s="207">
        <v>11.050000190734863</v>
      </c>
      <c r="R3" s="207">
        <v>9.329999923706055</v>
      </c>
      <c r="S3" s="207">
        <v>8.460000038146973</v>
      </c>
      <c r="T3" s="207">
        <v>7.679999828338623</v>
      </c>
      <c r="U3" s="207">
        <v>7.369999885559082</v>
      </c>
      <c r="V3" s="207">
        <v>6.960000038146973</v>
      </c>
      <c r="W3" s="207">
        <v>6.7820000648498535</v>
      </c>
      <c r="X3" s="207">
        <v>6.875999927520752</v>
      </c>
      <c r="Y3" s="207">
        <v>6.866000175476074</v>
      </c>
      <c r="Z3" s="214">
        <f aca="true" t="shared" si="0" ref="Z3:Z33">AVERAGE(B3:Y3)</f>
        <v>11.628500004609426</v>
      </c>
      <c r="AA3" s="151">
        <v>16</v>
      </c>
      <c r="AB3" s="152" t="s">
        <v>218</v>
      </c>
      <c r="AC3" s="2">
        <v>1</v>
      </c>
      <c r="AD3" s="151">
        <v>6.297999858856201</v>
      </c>
      <c r="AE3" s="253" t="s">
        <v>219</v>
      </c>
      <c r="AF3" s="1"/>
    </row>
    <row r="4" spans="1:32" ht="11.25" customHeight="1">
      <c r="A4" s="215">
        <v>2</v>
      </c>
      <c r="B4" s="207">
        <v>7.070000171661377</v>
      </c>
      <c r="C4" s="207">
        <v>7.170000076293945</v>
      </c>
      <c r="D4" s="207">
        <v>6.771999835968018</v>
      </c>
      <c r="E4" s="207">
        <v>6.499000072479248</v>
      </c>
      <c r="F4" s="207">
        <v>6.373000144958496</v>
      </c>
      <c r="G4" s="207">
        <v>6.309999942779541</v>
      </c>
      <c r="H4" s="207">
        <v>6.510000228881836</v>
      </c>
      <c r="I4" s="207">
        <v>7.190000057220459</v>
      </c>
      <c r="J4" s="207">
        <v>8.210000038146973</v>
      </c>
      <c r="K4" s="207">
        <v>9.930000305175781</v>
      </c>
      <c r="L4" s="207">
        <v>10.270000457763672</v>
      </c>
      <c r="M4" s="207">
        <v>10.59000015258789</v>
      </c>
      <c r="N4" s="207">
        <v>11.039999961853027</v>
      </c>
      <c r="O4" s="207">
        <v>9.979999542236328</v>
      </c>
      <c r="P4" s="207">
        <v>9.75</v>
      </c>
      <c r="Q4" s="207">
        <v>8.630000114440918</v>
      </c>
      <c r="R4" s="207">
        <v>7.630000114440918</v>
      </c>
      <c r="S4" s="208">
        <v>6.709000110626221</v>
      </c>
      <c r="T4" s="207">
        <v>5.406000137329102</v>
      </c>
      <c r="U4" s="207">
        <v>4.4710001945495605</v>
      </c>
      <c r="V4" s="207">
        <v>4.659999847412109</v>
      </c>
      <c r="W4" s="207">
        <v>4.74399995803833</v>
      </c>
      <c r="X4" s="207">
        <v>4.785999774932861</v>
      </c>
      <c r="Y4" s="207">
        <v>6.046999931335449</v>
      </c>
      <c r="Z4" s="214">
        <f t="shared" si="0"/>
        <v>7.364458382129669</v>
      </c>
      <c r="AA4" s="151">
        <v>11.569999694824219</v>
      </c>
      <c r="AB4" s="152" t="s">
        <v>51</v>
      </c>
      <c r="AC4" s="2">
        <v>2</v>
      </c>
      <c r="AD4" s="151">
        <v>4.156000137329102</v>
      </c>
      <c r="AE4" s="253" t="s">
        <v>220</v>
      </c>
      <c r="AF4" s="1"/>
    </row>
    <row r="5" spans="1:32" ht="11.25" customHeight="1">
      <c r="A5" s="215">
        <v>3</v>
      </c>
      <c r="B5" s="207">
        <v>6.961999893188477</v>
      </c>
      <c r="C5" s="207">
        <v>7.900000095367432</v>
      </c>
      <c r="D5" s="207">
        <v>8.34000015258789</v>
      </c>
      <c r="E5" s="207">
        <v>9.180000305175781</v>
      </c>
      <c r="F5" s="207">
        <v>9.3100004196167</v>
      </c>
      <c r="G5" s="207">
        <v>9.800000190734863</v>
      </c>
      <c r="H5" s="207">
        <v>11.199999809265137</v>
      </c>
      <c r="I5" s="207">
        <v>11.989999771118164</v>
      </c>
      <c r="J5" s="207">
        <v>13.5600004196167</v>
      </c>
      <c r="K5" s="207">
        <v>13.390000343322754</v>
      </c>
      <c r="L5" s="207">
        <v>13.649999618530273</v>
      </c>
      <c r="M5" s="207">
        <v>13.470000267028809</v>
      </c>
      <c r="N5" s="207">
        <v>13.229999542236328</v>
      </c>
      <c r="O5" s="207">
        <v>13.3100004196167</v>
      </c>
      <c r="P5" s="207">
        <v>13.3100004196167</v>
      </c>
      <c r="Q5" s="207">
        <v>13.869999885559082</v>
      </c>
      <c r="R5" s="207">
        <v>14.289999961853027</v>
      </c>
      <c r="S5" s="207">
        <v>14.819999694824219</v>
      </c>
      <c r="T5" s="207">
        <v>15.239999771118164</v>
      </c>
      <c r="U5" s="207">
        <v>15.260000228881836</v>
      </c>
      <c r="V5" s="207">
        <v>14.869999885559082</v>
      </c>
      <c r="W5" s="207">
        <v>14.649999618530273</v>
      </c>
      <c r="X5" s="207">
        <v>14.880000114440918</v>
      </c>
      <c r="Y5" s="207">
        <v>14.75</v>
      </c>
      <c r="Z5" s="214">
        <f t="shared" si="0"/>
        <v>12.551333367824554</v>
      </c>
      <c r="AA5" s="151">
        <v>15.40999984741211</v>
      </c>
      <c r="AB5" s="152" t="s">
        <v>221</v>
      </c>
      <c r="AC5" s="2">
        <v>3</v>
      </c>
      <c r="AD5" s="151">
        <v>6.015999794006348</v>
      </c>
      <c r="AE5" s="253" t="s">
        <v>46</v>
      </c>
      <c r="AF5" s="1"/>
    </row>
    <row r="6" spans="1:32" ht="11.25" customHeight="1">
      <c r="A6" s="215">
        <v>4</v>
      </c>
      <c r="B6" s="207">
        <v>14.850000381469727</v>
      </c>
      <c r="C6" s="207">
        <v>15.050000190734863</v>
      </c>
      <c r="D6" s="207">
        <v>15.520000457763672</v>
      </c>
      <c r="E6" s="207">
        <v>15.680000305175781</v>
      </c>
      <c r="F6" s="207">
        <v>15.850000381469727</v>
      </c>
      <c r="G6" s="207">
        <v>15.739999771118164</v>
      </c>
      <c r="H6" s="207">
        <v>15.84000015258789</v>
      </c>
      <c r="I6" s="207">
        <v>16.139999389648438</v>
      </c>
      <c r="J6" s="207">
        <v>17.530000686645508</v>
      </c>
      <c r="K6" s="207">
        <v>18.959999084472656</v>
      </c>
      <c r="L6" s="207">
        <v>20.6200008392334</v>
      </c>
      <c r="M6" s="207">
        <v>21.010000228881836</v>
      </c>
      <c r="N6" s="207">
        <v>20.920000076293945</v>
      </c>
      <c r="O6" s="207">
        <v>21.600000381469727</v>
      </c>
      <c r="P6" s="207">
        <v>21.459999084472656</v>
      </c>
      <c r="Q6" s="207">
        <v>22.209999084472656</v>
      </c>
      <c r="R6" s="207">
        <v>20.809999465942383</v>
      </c>
      <c r="S6" s="207">
        <v>19.229999542236328</v>
      </c>
      <c r="T6" s="207">
        <v>18.34000015258789</v>
      </c>
      <c r="U6" s="207">
        <v>16.709999084472656</v>
      </c>
      <c r="V6" s="207">
        <v>16.219999313354492</v>
      </c>
      <c r="W6" s="207">
        <v>14.869999885559082</v>
      </c>
      <c r="X6" s="207">
        <v>13.4399995803833</v>
      </c>
      <c r="Y6" s="207">
        <v>11.75</v>
      </c>
      <c r="Z6" s="214">
        <f t="shared" si="0"/>
        <v>17.514583230018616</v>
      </c>
      <c r="AA6" s="151">
        <v>23.610000610351562</v>
      </c>
      <c r="AB6" s="152" t="s">
        <v>222</v>
      </c>
      <c r="AC6" s="2">
        <v>4</v>
      </c>
      <c r="AD6" s="151">
        <v>11.649999618530273</v>
      </c>
      <c r="AE6" s="253" t="s">
        <v>34</v>
      </c>
      <c r="AF6" s="1"/>
    </row>
    <row r="7" spans="1:32" ht="11.25" customHeight="1">
      <c r="A7" s="215">
        <v>5</v>
      </c>
      <c r="B7" s="207">
        <v>10.920000076293945</v>
      </c>
      <c r="C7" s="207">
        <v>9.619999885559082</v>
      </c>
      <c r="D7" s="207">
        <v>9.239999771118164</v>
      </c>
      <c r="E7" s="207">
        <v>8.789999961853027</v>
      </c>
      <c r="F7" s="207">
        <v>8.670000076293945</v>
      </c>
      <c r="G7" s="207">
        <v>8.630000114440918</v>
      </c>
      <c r="H7" s="207">
        <v>8.510000228881836</v>
      </c>
      <c r="I7" s="207">
        <v>8.430000305175781</v>
      </c>
      <c r="J7" s="207">
        <v>8.819999694824219</v>
      </c>
      <c r="K7" s="207">
        <v>9.680000305175781</v>
      </c>
      <c r="L7" s="207">
        <v>9.649999618530273</v>
      </c>
      <c r="M7" s="207">
        <v>9.319999694824219</v>
      </c>
      <c r="N7" s="207">
        <v>9.800000190734863</v>
      </c>
      <c r="O7" s="207">
        <v>9.600000381469727</v>
      </c>
      <c r="P7" s="207">
        <v>9.75</v>
      </c>
      <c r="Q7" s="207">
        <v>9.550000190734863</v>
      </c>
      <c r="R7" s="207">
        <v>8.84000015258789</v>
      </c>
      <c r="S7" s="207">
        <v>8.430000305175781</v>
      </c>
      <c r="T7" s="207">
        <v>8.140000343322754</v>
      </c>
      <c r="U7" s="207">
        <v>8.460000038146973</v>
      </c>
      <c r="V7" s="207">
        <v>8.579999923706055</v>
      </c>
      <c r="W7" s="207">
        <v>8.4399995803833</v>
      </c>
      <c r="X7" s="207">
        <v>8.350000381469727</v>
      </c>
      <c r="Y7" s="207">
        <v>8.119999885559082</v>
      </c>
      <c r="Z7" s="214">
        <f t="shared" si="0"/>
        <v>9.014166712760925</v>
      </c>
      <c r="AA7" s="151">
        <v>11.819999694824219</v>
      </c>
      <c r="AB7" s="152" t="s">
        <v>223</v>
      </c>
      <c r="AC7" s="2">
        <v>5</v>
      </c>
      <c r="AD7" s="151">
        <v>7.980000019073486</v>
      </c>
      <c r="AE7" s="253" t="s">
        <v>224</v>
      </c>
      <c r="AF7" s="1"/>
    </row>
    <row r="8" spans="1:32" ht="11.25" customHeight="1">
      <c r="A8" s="215">
        <v>6</v>
      </c>
      <c r="B8" s="207">
        <v>8.130000114440918</v>
      </c>
      <c r="C8" s="207">
        <v>8.029999732971191</v>
      </c>
      <c r="D8" s="207">
        <v>7.829999923706055</v>
      </c>
      <c r="E8" s="207">
        <v>7.789999961853027</v>
      </c>
      <c r="F8" s="207">
        <v>7.869999885559082</v>
      </c>
      <c r="G8" s="207">
        <v>7.989999771118164</v>
      </c>
      <c r="H8" s="207">
        <v>9.029999732971191</v>
      </c>
      <c r="I8" s="207">
        <v>9.130000114440918</v>
      </c>
      <c r="J8" s="207">
        <v>9.3100004196167</v>
      </c>
      <c r="K8" s="207">
        <v>9.529999732971191</v>
      </c>
      <c r="L8" s="207">
        <v>9.960000038146973</v>
      </c>
      <c r="M8" s="207">
        <v>10.829999923706055</v>
      </c>
      <c r="N8" s="207">
        <v>10.979999542236328</v>
      </c>
      <c r="O8" s="207">
        <v>11.119999885559082</v>
      </c>
      <c r="P8" s="207">
        <v>11.399999618530273</v>
      </c>
      <c r="Q8" s="207">
        <v>11.380000114440918</v>
      </c>
      <c r="R8" s="207">
        <v>10.579999923706055</v>
      </c>
      <c r="S8" s="207">
        <v>10.0600004196167</v>
      </c>
      <c r="T8" s="207">
        <v>9.8100004196167</v>
      </c>
      <c r="U8" s="207">
        <v>9.600000381469727</v>
      </c>
      <c r="V8" s="207">
        <v>9.770000457763672</v>
      </c>
      <c r="W8" s="207">
        <v>9.420000076293945</v>
      </c>
      <c r="X8" s="207">
        <v>9.350000381469727</v>
      </c>
      <c r="Y8" s="207">
        <v>9.050000190734863</v>
      </c>
      <c r="Z8" s="214">
        <f t="shared" si="0"/>
        <v>9.49791669845581</v>
      </c>
      <c r="AA8" s="151">
        <v>11.680000305175781</v>
      </c>
      <c r="AB8" s="152" t="s">
        <v>225</v>
      </c>
      <c r="AC8" s="2">
        <v>6</v>
      </c>
      <c r="AD8" s="151">
        <v>7.690000057220459</v>
      </c>
      <c r="AE8" s="253" t="s">
        <v>226</v>
      </c>
      <c r="AF8" s="1"/>
    </row>
    <row r="9" spans="1:32" ht="11.25" customHeight="1">
      <c r="A9" s="215">
        <v>7</v>
      </c>
      <c r="B9" s="207">
        <v>9.789999961853027</v>
      </c>
      <c r="C9" s="207">
        <v>9.460000038146973</v>
      </c>
      <c r="D9" s="207">
        <v>9.640000343322754</v>
      </c>
      <c r="E9" s="207">
        <v>9.619999885559082</v>
      </c>
      <c r="F9" s="207">
        <v>9.229999542236328</v>
      </c>
      <c r="G9" s="207">
        <v>9.819999694824219</v>
      </c>
      <c r="H9" s="207">
        <v>11.6899995803833</v>
      </c>
      <c r="I9" s="207">
        <v>15.239999771118164</v>
      </c>
      <c r="J9" s="207">
        <v>17.829999923706055</v>
      </c>
      <c r="K9" s="207">
        <v>18.09000015258789</v>
      </c>
      <c r="L9" s="207">
        <v>19.299999237060547</v>
      </c>
      <c r="M9" s="207">
        <v>20.25</v>
      </c>
      <c r="N9" s="207">
        <v>19.829999923706055</v>
      </c>
      <c r="O9" s="207">
        <v>19.719999313354492</v>
      </c>
      <c r="P9" s="207">
        <v>18.829999923706055</v>
      </c>
      <c r="Q9" s="207">
        <v>17.8799991607666</v>
      </c>
      <c r="R9" s="207">
        <v>15.770000457763672</v>
      </c>
      <c r="S9" s="207">
        <v>13.510000228881836</v>
      </c>
      <c r="T9" s="207">
        <v>11.779999732971191</v>
      </c>
      <c r="U9" s="207">
        <v>10.710000038146973</v>
      </c>
      <c r="V9" s="207">
        <v>11.350000381469727</v>
      </c>
      <c r="W9" s="207">
        <v>10.289999961853027</v>
      </c>
      <c r="X9" s="207">
        <v>10.220000267028809</v>
      </c>
      <c r="Y9" s="207">
        <v>9.970000267028809</v>
      </c>
      <c r="Z9" s="214">
        <f t="shared" si="0"/>
        <v>13.742499907811483</v>
      </c>
      <c r="AA9" s="151">
        <v>20.639999389648438</v>
      </c>
      <c r="AB9" s="152" t="s">
        <v>227</v>
      </c>
      <c r="AC9" s="2">
        <v>7</v>
      </c>
      <c r="AD9" s="151">
        <v>8.9399995803833</v>
      </c>
      <c r="AE9" s="253" t="s">
        <v>228</v>
      </c>
      <c r="AF9" s="1"/>
    </row>
    <row r="10" spans="1:32" ht="11.25" customHeight="1">
      <c r="A10" s="215">
        <v>8</v>
      </c>
      <c r="B10" s="207">
        <v>10.649999618530273</v>
      </c>
      <c r="C10" s="207">
        <v>10.210000038146973</v>
      </c>
      <c r="D10" s="207">
        <v>9.4399995803833</v>
      </c>
      <c r="E10" s="207">
        <v>9.390000343322754</v>
      </c>
      <c r="F10" s="207">
        <v>8.59000015258789</v>
      </c>
      <c r="G10" s="207">
        <v>10.5600004196167</v>
      </c>
      <c r="H10" s="207">
        <v>13.399999618530273</v>
      </c>
      <c r="I10" s="207">
        <v>16.239999771118164</v>
      </c>
      <c r="J10" s="207">
        <v>17.649999618530273</v>
      </c>
      <c r="K10" s="207">
        <v>17.559999465942383</v>
      </c>
      <c r="L10" s="207">
        <v>17.510000228881836</v>
      </c>
      <c r="M10" s="207">
        <v>18.850000381469727</v>
      </c>
      <c r="N10" s="207">
        <v>18.8799991607666</v>
      </c>
      <c r="O10" s="207">
        <v>18.510000228881836</v>
      </c>
      <c r="P10" s="207">
        <v>17.75</v>
      </c>
      <c r="Q10" s="207">
        <v>16</v>
      </c>
      <c r="R10" s="207">
        <v>14.930000305175781</v>
      </c>
      <c r="S10" s="207">
        <v>13.819999694824219</v>
      </c>
      <c r="T10" s="207">
        <v>11.510000228881836</v>
      </c>
      <c r="U10" s="207">
        <v>11.59000015258789</v>
      </c>
      <c r="V10" s="207">
        <v>13.149999618530273</v>
      </c>
      <c r="W10" s="207">
        <v>14.170000076293945</v>
      </c>
      <c r="X10" s="207">
        <v>14.319999694824219</v>
      </c>
      <c r="Y10" s="207">
        <v>14.670000076293945</v>
      </c>
      <c r="Z10" s="214">
        <f t="shared" si="0"/>
        <v>14.139583269755045</v>
      </c>
      <c r="AA10" s="151">
        <v>19.770000457763672</v>
      </c>
      <c r="AB10" s="152" t="s">
        <v>229</v>
      </c>
      <c r="AC10" s="2">
        <v>8</v>
      </c>
      <c r="AD10" s="151">
        <v>8.510000228881836</v>
      </c>
      <c r="AE10" s="253" t="s">
        <v>230</v>
      </c>
      <c r="AF10" s="1"/>
    </row>
    <row r="11" spans="1:32" ht="11.25" customHeight="1">
      <c r="A11" s="215">
        <v>9</v>
      </c>
      <c r="B11" s="207">
        <v>14.149999618530273</v>
      </c>
      <c r="C11" s="207">
        <v>14.539999961853027</v>
      </c>
      <c r="D11" s="207">
        <v>14.319999694824219</v>
      </c>
      <c r="E11" s="207">
        <v>13.9399995803833</v>
      </c>
      <c r="F11" s="207">
        <v>14.65999984741211</v>
      </c>
      <c r="G11" s="207">
        <v>16.280000686645508</v>
      </c>
      <c r="H11" s="207">
        <v>16.8700008392334</v>
      </c>
      <c r="I11" s="207">
        <v>17.260000228881836</v>
      </c>
      <c r="J11" s="207">
        <v>17.610000610351562</v>
      </c>
      <c r="K11" s="207">
        <v>18.600000381469727</v>
      </c>
      <c r="L11" s="207">
        <v>16.75</v>
      </c>
      <c r="M11" s="207">
        <v>16.059999465942383</v>
      </c>
      <c r="N11" s="207">
        <v>16.270000457763672</v>
      </c>
      <c r="O11" s="207">
        <v>15.5600004196167</v>
      </c>
      <c r="P11" s="207">
        <v>15.510000228881836</v>
      </c>
      <c r="Q11" s="207">
        <v>15.130000114440918</v>
      </c>
      <c r="R11" s="207">
        <v>14.300000190734863</v>
      </c>
      <c r="S11" s="207">
        <v>13.460000038146973</v>
      </c>
      <c r="T11" s="207">
        <v>13.029999732971191</v>
      </c>
      <c r="U11" s="207">
        <v>13.239999771118164</v>
      </c>
      <c r="V11" s="207">
        <v>13.5</v>
      </c>
      <c r="W11" s="207">
        <v>13.800000190734863</v>
      </c>
      <c r="X11" s="207">
        <v>13.640000343322754</v>
      </c>
      <c r="Y11" s="207">
        <v>13.729999542236328</v>
      </c>
      <c r="Z11" s="214">
        <f t="shared" si="0"/>
        <v>15.09208341439565</v>
      </c>
      <c r="AA11" s="151">
        <v>18.770000457763672</v>
      </c>
      <c r="AB11" s="152" t="s">
        <v>231</v>
      </c>
      <c r="AC11" s="2">
        <v>9</v>
      </c>
      <c r="AD11" s="151">
        <v>12.600000381469727</v>
      </c>
      <c r="AE11" s="253" t="s">
        <v>232</v>
      </c>
      <c r="AF11" s="1"/>
    </row>
    <row r="12" spans="1:32" ht="11.25" customHeight="1">
      <c r="A12" s="223">
        <v>10</v>
      </c>
      <c r="B12" s="209">
        <v>13.890000343322754</v>
      </c>
      <c r="C12" s="209">
        <v>13.859999656677246</v>
      </c>
      <c r="D12" s="209">
        <v>13.84000015258789</v>
      </c>
      <c r="E12" s="209">
        <v>13.720000267028809</v>
      </c>
      <c r="F12" s="209">
        <v>14.180000305175781</v>
      </c>
      <c r="G12" s="209">
        <v>14.380000114440918</v>
      </c>
      <c r="H12" s="209">
        <v>15.09000015258789</v>
      </c>
      <c r="I12" s="209">
        <v>15.739999771118164</v>
      </c>
      <c r="J12" s="209">
        <v>16.299999237060547</v>
      </c>
      <c r="K12" s="209">
        <v>17.18000030517578</v>
      </c>
      <c r="L12" s="209">
        <v>17.3799991607666</v>
      </c>
      <c r="M12" s="209">
        <v>17.760000228881836</v>
      </c>
      <c r="N12" s="209">
        <v>17.40999984741211</v>
      </c>
      <c r="O12" s="209">
        <v>17.229999542236328</v>
      </c>
      <c r="P12" s="209">
        <v>16.979999542236328</v>
      </c>
      <c r="Q12" s="209">
        <v>17.1299991607666</v>
      </c>
      <c r="R12" s="209">
        <v>17.43000030517578</v>
      </c>
      <c r="S12" s="209">
        <v>17.610000610351562</v>
      </c>
      <c r="T12" s="209">
        <v>17.799999237060547</v>
      </c>
      <c r="U12" s="209">
        <v>18.530000686645508</v>
      </c>
      <c r="V12" s="209">
        <v>18.90999984741211</v>
      </c>
      <c r="W12" s="209">
        <v>18.690000534057617</v>
      </c>
      <c r="X12" s="209">
        <v>18.600000381469727</v>
      </c>
      <c r="Y12" s="209">
        <v>18.239999771118164</v>
      </c>
      <c r="Z12" s="224">
        <f t="shared" si="0"/>
        <v>16.578333298365276</v>
      </c>
      <c r="AA12" s="157">
        <v>19.09000015258789</v>
      </c>
      <c r="AB12" s="210" t="s">
        <v>233</v>
      </c>
      <c r="AC12" s="211">
        <v>10</v>
      </c>
      <c r="AD12" s="157">
        <v>13.649999618530273</v>
      </c>
      <c r="AE12" s="254" t="s">
        <v>234</v>
      </c>
      <c r="AF12" s="1"/>
    </row>
    <row r="13" spans="1:32" ht="11.25" customHeight="1">
      <c r="A13" s="215">
        <v>11</v>
      </c>
      <c r="B13" s="207">
        <v>17.989999771118164</v>
      </c>
      <c r="C13" s="207">
        <v>17.34000015258789</v>
      </c>
      <c r="D13" s="207">
        <v>15.829999923706055</v>
      </c>
      <c r="E13" s="207">
        <v>15.34000015258789</v>
      </c>
      <c r="F13" s="207">
        <v>15.050000190734863</v>
      </c>
      <c r="G13" s="207">
        <v>15.289999961853027</v>
      </c>
      <c r="H13" s="207">
        <v>15.600000381469727</v>
      </c>
      <c r="I13" s="207">
        <v>15.960000038146973</v>
      </c>
      <c r="J13" s="207">
        <v>18.31999969482422</v>
      </c>
      <c r="K13" s="207">
        <v>22.600000381469727</v>
      </c>
      <c r="L13" s="207">
        <v>23.170000076293945</v>
      </c>
      <c r="M13" s="207">
        <v>26.209999084472656</v>
      </c>
      <c r="N13" s="207">
        <v>26.799999237060547</v>
      </c>
      <c r="O13" s="207">
        <v>27.31999969482422</v>
      </c>
      <c r="P13" s="207">
        <v>27.260000228881836</v>
      </c>
      <c r="Q13" s="207">
        <v>24.649999618530273</v>
      </c>
      <c r="R13" s="207">
        <v>21.309999465942383</v>
      </c>
      <c r="S13" s="207">
        <v>18.850000381469727</v>
      </c>
      <c r="T13" s="207">
        <v>17.25</v>
      </c>
      <c r="U13" s="207">
        <v>15.0600004196167</v>
      </c>
      <c r="V13" s="207">
        <v>14.420000076293945</v>
      </c>
      <c r="W13" s="207">
        <v>14.4399995803833</v>
      </c>
      <c r="X13" s="207">
        <v>14.020000457763672</v>
      </c>
      <c r="Y13" s="207">
        <v>13.819999694824219</v>
      </c>
      <c r="Z13" s="214">
        <f t="shared" si="0"/>
        <v>18.912499944369</v>
      </c>
      <c r="AA13" s="151">
        <v>27.899999618530273</v>
      </c>
      <c r="AB13" s="152" t="s">
        <v>235</v>
      </c>
      <c r="AC13" s="2">
        <v>11</v>
      </c>
      <c r="AD13" s="151">
        <v>13.399999618530273</v>
      </c>
      <c r="AE13" s="253" t="s">
        <v>236</v>
      </c>
      <c r="AF13" s="1"/>
    </row>
    <row r="14" spans="1:32" ht="11.25" customHeight="1">
      <c r="A14" s="215">
        <v>12</v>
      </c>
      <c r="B14" s="207">
        <v>13.520000457763672</v>
      </c>
      <c r="C14" s="207">
        <v>12.760000228881836</v>
      </c>
      <c r="D14" s="207">
        <v>13.720000267028809</v>
      </c>
      <c r="E14" s="207">
        <v>13.579999923706055</v>
      </c>
      <c r="F14" s="207">
        <v>13.770000457763672</v>
      </c>
      <c r="G14" s="207">
        <v>14.25</v>
      </c>
      <c r="H14" s="207">
        <v>15.279999732971191</v>
      </c>
      <c r="I14" s="207">
        <v>14.069999694824219</v>
      </c>
      <c r="J14" s="207">
        <v>13.989999771118164</v>
      </c>
      <c r="K14" s="207">
        <v>15.539999961853027</v>
      </c>
      <c r="L14" s="207">
        <v>18.709999084472656</v>
      </c>
      <c r="M14" s="207">
        <v>19.1200008392334</v>
      </c>
      <c r="N14" s="207">
        <v>18.739999771118164</v>
      </c>
      <c r="O14" s="207">
        <v>17.579999923706055</v>
      </c>
      <c r="P14" s="207">
        <v>17.059999465942383</v>
      </c>
      <c r="Q14" s="207">
        <v>17.690000534057617</v>
      </c>
      <c r="R14" s="207">
        <v>16.559999465942383</v>
      </c>
      <c r="S14" s="207">
        <v>15.170000076293945</v>
      </c>
      <c r="T14" s="207">
        <v>15.029999732971191</v>
      </c>
      <c r="U14" s="207">
        <v>15.470000267028809</v>
      </c>
      <c r="V14" s="207">
        <v>15.640000343322754</v>
      </c>
      <c r="W14" s="207">
        <v>16.209999084472656</v>
      </c>
      <c r="X14" s="207">
        <v>16.920000076293945</v>
      </c>
      <c r="Y14" s="207">
        <v>16.040000915527344</v>
      </c>
      <c r="Z14" s="214">
        <f t="shared" si="0"/>
        <v>15.684166669845581</v>
      </c>
      <c r="AA14" s="151">
        <v>19.8700008392334</v>
      </c>
      <c r="AB14" s="152" t="s">
        <v>237</v>
      </c>
      <c r="AC14" s="2">
        <v>12</v>
      </c>
      <c r="AD14" s="151">
        <v>12.579999923706055</v>
      </c>
      <c r="AE14" s="253" t="s">
        <v>238</v>
      </c>
      <c r="AF14" s="1"/>
    </row>
    <row r="15" spans="1:32" ht="11.25" customHeight="1">
      <c r="A15" s="215">
        <v>13</v>
      </c>
      <c r="B15" s="207">
        <v>15.859999656677246</v>
      </c>
      <c r="C15" s="207">
        <v>16.489999771118164</v>
      </c>
      <c r="D15" s="207">
        <v>16.860000610351562</v>
      </c>
      <c r="E15" s="207">
        <v>16.809999465942383</v>
      </c>
      <c r="F15" s="207">
        <v>17.139999389648438</v>
      </c>
      <c r="G15" s="207">
        <v>17.579999923706055</v>
      </c>
      <c r="H15" s="207">
        <v>18.010000228881836</v>
      </c>
      <c r="I15" s="207">
        <v>17.559999465942383</v>
      </c>
      <c r="J15" s="207">
        <v>17.959999084472656</v>
      </c>
      <c r="K15" s="207">
        <v>19.59000015258789</v>
      </c>
      <c r="L15" s="207">
        <v>22.43000030517578</v>
      </c>
      <c r="M15" s="207">
        <v>22.18000030517578</v>
      </c>
      <c r="N15" s="207">
        <v>23.110000610351562</v>
      </c>
      <c r="O15" s="207">
        <v>21.700000762939453</v>
      </c>
      <c r="P15" s="207">
        <v>21.81999969482422</v>
      </c>
      <c r="Q15" s="207">
        <v>21.229999542236328</v>
      </c>
      <c r="R15" s="207">
        <v>19.399999618530273</v>
      </c>
      <c r="S15" s="207">
        <v>18.8700008392334</v>
      </c>
      <c r="T15" s="207">
        <v>18.649999618530273</v>
      </c>
      <c r="U15" s="207">
        <v>18.469999313354492</v>
      </c>
      <c r="V15" s="207">
        <v>18.739999771118164</v>
      </c>
      <c r="W15" s="207">
        <v>18.780000686645508</v>
      </c>
      <c r="X15" s="207">
        <v>18.989999771118164</v>
      </c>
      <c r="Y15" s="207">
        <v>18.31999969482422</v>
      </c>
      <c r="Z15" s="214">
        <f t="shared" si="0"/>
        <v>19.022916595141094</v>
      </c>
      <c r="AA15" s="151">
        <v>23.649999618530273</v>
      </c>
      <c r="AB15" s="152" t="s">
        <v>25</v>
      </c>
      <c r="AC15" s="2">
        <v>13</v>
      </c>
      <c r="AD15" s="151">
        <v>15.770000457763672</v>
      </c>
      <c r="AE15" s="253" t="s">
        <v>173</v>
      </c>
      <c r="AF15" s="1"/>
    </row>
    <row r="16" spans="1:32" ht="11.25" customHeight="1">
      <c r="A16" s="215">
        <v>14</v>
      </c>
      <c r="B16" s="207">
        <v>18.68000030517578</v>
      </c>
      <c r="C16" s="207">
        <v>18.649999618530273</v>
      </c>
      <c r="D16" s="207">
        <v>18.610000610351562</v>
      </c>
      <c r="E16" s="207">
        <v>18.790000915527344</v>
      </c>
      <c r="F16" s="207">
        <v>18.520000457763672</v>
      </c>
      <c r="G16" s="207">
        <v>18.489999771118164</v>
      </c>
      <c r="H16" s="207">
        <v>18.600000381469727</v>
      </c>
      <c r="I16" s="207">
        <v>20.010000228881836</v>
      </c>
      <c r="J16" s="207">
        <v>22.290000915527344</v>
      </c>
      <c r="K16" s="207">
        <v>24.670000076293945</v>
      </c>
      <c r="L16" s="207">
        <v>23.100000381469727</v>
      </c>
      <c r="M16" s="207">
        <v>23.489999771118164</v>
      </c>
      <c r="N16" s="207">
        <v>21.209999084472656</v>
      </c>
      <c r="O16" s="207">
        <v>19.90999984741211</v>
      </c>
      <c r="P16" s="207">
        <v>19.860000610351562</v>
      </c>
      <c r="Q16" s="207">
        <v>18.809999465942383</v>
      </c>
      <c r="R16" s="207">
        <v>17.530000686645508</v>
      </c>
      <c r="S16" s="207">
        <v>16.350000381469727</v>
      </c>
      <c r="T16" s="207">
        <v>15.5600004196167</v>
      </c>
      <c r="U16" s="207">
        <v>16.030000686645508</v>
      </c>
      <c r="V16" s="207">
        <v>13.149999618530273</v>
      </c>
      <c r="W16" s="207">
        <v>11.640000343322754</v>
      </c>
      <c r="X16" s="207">
        <v>10.34000015258789</v>
      </c>
      <c r="Y16" s="207">
        <v>9.869999885559082</v>
      </c>
      <c r="Z16" s="214">
        <f t="shared" si="0"/>
        <v>18.09000019232432</v>
      </c>
      <c r="AA16" s="151">
        <v>24.920000076293945</v>
      </c>
      <c r="AB16" s="152" t="s">
        <v>239</v>
      </c>
      <c r="AC16" s="2">
        <v>14</v>
      </c>
      <c r="AD16" s="151">
        <v>9.6899995803833</v>
      </c>
      <c r="AE16" s="253" t="s">
        <v>240</v>
      </c>
      <c r="AF16" s="1"/>
    </row>
    <row r="17" spans="1:32" ht="11.25" customHeight="1">
      <c r="A17" s="215">
        <v>15</v>
      </c>
      <c r="B17" s="207">
        <v>10.489999771118164</v>
      </c>
      <c r="C17" s="207">
        <v>9.3100004196167</v>
      </c>
      <c r="D17" s="207">
        <v>8.640000343322754</v>
      </c>
      <c r="E17" s="207">
        <v>8.949999809265137</v>
      </c>
      <c r="F17" s="207">
        <v>9.319999694824219</v>
      </c>
      <c r="G17" s="207">
        <v>10.6899995803833</v>
      </c>
      <c r="H17" s="207">
        <v>12.350000381469727</v>
      </c>
      <c r="I17" s="207">
        <v>17.110000610351562</v>
      </c>
      <c r="J17" s="207">
        <v>17.209999084472656</v>
      </c>
      <c r="K17" s="207">
        <v>16.790000915527344</v>
      </c>
      <c r="L17" s="207">
        <v>19.3700008392334</v>
      </c>
      <c r="M17" s="207">
        <v>19.56999969482422</v>
      </c>
      <c r="N17" s="207">
        <v>18.760000228881836</v>
      </c>
      <c r="O17" s="207">
        <v>17.649999618530273</v>
      </c>
      <c r="P17" s="207">
        <v>17.1299991607666</v>
      </c>
      <c r="Q17" s="207">
        <v>15.819999694824219</v>
      </c>
      <c r="R17" s="207">
        <v>15.3100004196167</v>
      </c>
      <c r="S17" s="207">
        <v>13.800000190734863</v>
      </c>
      <c r="T17" s="207">
        <v>13.050000190734863</v>
      </c>
      <c r="U17" s="207">
        <v>13.34000015258789</v>
      </c>
      <c r="V17" s="207">
        <v>13.970000267028809</v>
      </c>
      <c r="W17" s="207">
        <v>14.180000305175781</v>
      </c>
      <c r="X17" s="207">
        <v>14.5600004196167</v>
      </c>
      <c r="Y17" s="207">
        <v>14.930000305175781</v>
      </c>
      <c r="Z17" s="214">
        <f t="shared" si="0"/>
        <v>14.262500087420145</v>
      </c>
      <c r="AA17" s="151">
        <v>21.079999923706055</v>
      </c>
      <c r="AB17" s="152" t="s">
        <v>27</v>
      </c>
      <c r="AC17" s="2">
        <v>15</v>
      </c>
      <c r="AD17" s="151">
        <v>8.319999694824219</v>
      </c>
      <c r="AE17" s="253" t="s">
        <v>241</v>
      </c>
      <c r="AF17" s="1"/>
    </row>
    <row r="18" spans="1:32" ht="11.25" customHeight="1">
      <c r="A18" s="215">
        <v>16</v>
      </c>
      <c r="B18" s="207">
        <v>15.0600004196167</v>
      </c>
      <c r="C18" s="207">
        <v>14.989999771118164</v>
      </c>
      <c r="D18" s="207">
        <v>15.229999542236328</v>
      </c>
      <c r="E18" s="207">
        <v>15.300000190734863</v>
      </c>
      <c r="F18" s="207">
        <v>15.680000305175781</v>
      </c>
      <c r="G18" s="207">
        <v>15.760000228881836</v>
      </c>
      <c r="H18" s="207">
        <v>15.9399995803833</v>
      </c>
      <c r="I18" s="207">
        <v>16.209999084472656</v>
      </c>
      <c r="J18" s="207">
        <v>16.969999313354492</v>
      </c>
      <c r="K18" s="207">
        <v>16.809999465942383</v>
      </c>
      <c r="L18" s="207">
        <v>16.510000228881836</v>
      </c>
      <c r="M18" s="207">
        <v>17.09000015258789</v>
      </c>
      <c r="N18" s="207">
        <v>16.899999618530273</v>
      </c>
      <c r="O18" s="207">
        <v>17.040000915527344</v>
      </c>
      <c r="P18" s="207">
        <v>17.90999984741211</v>
      </c>
      <c r="Q18" s="207">
        <v>17.989999771118164</v>
      </c>
      <c r="R18" s="207">
        <v>17.700000762939453</v>
      </c>
      <c r="S18" s="207">
        <v>17.56999969482422</v>
      </c>
      <c r="T18" s="207">
        <v>17</v>
      </c>
      <c r="U18" s="207">
        <v>16.729999542236328</v>
      </c>
      <c r="V18" s="207">
        <v>17.059999465942383</v>
      </c>
      <c r="W18" s="207">
        <v>17.040000915527344</v>
      </c>
      <c r="X18" s="207">
        <v>16.899999618530273</v>
      </c>
      <c r="Y18" s="207">
        <v>16.93000030517578</v>
      </c>
      <c r="Z18" s="214">
        <f t="shared" si="0"/>
        <v>16.59666661421458</v>
      </c>
      <c r="AA18" s="151">
        <v>18.290000915527344</v>
      </c>
      <c r="AB18" s="152" t="s">
        <v>242</v>
      </c>
      <c r="AC18" s="2">
        <v>16</v>
      </c>
      <c r="AD18" s="151">
        <v>14.760000228881836</v>
      </c>
      <c r="AE18" s="253" t="s">
        <v>243</v>
      </c>
      <c r="AF18" s="1"/>
    </row>
    <row r="19" spans="1:32" ht="11.25" customHeight="1">
      <c r="A19" s="215">
        <v>17</v>
      </c>
      <c r="B19" s="207">
        <v>16.899999618530273</v>
      </c>
      <c r="C19" s="207">
        <v>16.899999618530273</v>
      </c>
      <c r="D19" s="207">
        <v>16.829999923706055</v>
      </c>
      <c r="E19" s="207">
        <v>16.75</v>
      </c>
      <c r="F19" s="207">
        <v>16.760000228881836</v>
      </c>
      <c r="G19" s="207">
        <v>17.149999618530273</v>
      </c>
      <c r="H19" s="207">
        <v>17.239999771118164</v>
      </c>
      <c r="I19" s="207">
        <v>17.510000228881836</v>
      </c>
      <c r="J19" s="207">
        <v>17.469999313354492</v>
      </c>
      <c r="K19" s="207">
        <v>17.729999542236328</v>
      </c>
      <c r="L19" s="207">
        <v>18.1299991607666</v>
      </c>
      <c r="M19" s="207">
        <v>18.489999771118164</v>
      </c>
      <c r="N19" s="207">
        <v>18.90999984741211</v>
      </c>
      <c r="O19" s="207">
        <v>19.989999771118164</v>
      </c>
      <c r="P19" s="207">
        <v>20.84000015258789</v>
      </c>
      <c r="Q19" s="207">
        <v>19.489999771118164</v>
      </c>
      <c r="R19" s="207">
        <v>18.690000534057617</v>
      </c>
      <c r="S19" s="207">
        <v>18.8700008392334</v>
      </c>
      <c r="T19" s="207">
        <v>18.700000762939453</v>
      </c>
      <c r="U19" s="207">
        <v>18.170000076293945</v>
      </c>
      <c r="V19" s="207">
        <v>18.219999313354492</v>
      </c>
      <c r="W19" s="207">
        <v>18.329999923706055</v>
      </c>
      <c r="X19" s="207">
        <v>18.889999389648438</v>
      </c>
      <c r="Y19" s="207">
        <v>18.31999969482422</v>
      </c>
      <c r="Z19" s="214">
        <f t="shared" si="0"/>
        <v>18.136666536331177</v>
      </c>
      <c r="AA19" s="151">
        <v>21.149999618530273</v>
      </c>
      <c r="AB19" s="152" t="s">
        <v>244</v>
      </c>
      <c r="AC19" s="2">
        <v>17</v>
      </c>
      <c r="AD19" s="151">
        <v>16.6200008392334</v>
      </c>
      <c r="AE19" s="253" t="s">
        <v>245</v>
      </c>
      <c r="AF19" s="1"/>
    </row>
    <row r="20" spans="1:32" ht="11.25" customHeight="1">
      <c r="A20" s="215">
        <v>18</v>
      </c>
      <c r="B20" s="207">
        <v>17.309999465942383</v>
      </c>
      <c r="C20" s="207">
        <v>17.40999984741211</v>
      </c>
      <c r="D20" s="207">
        <v>17.15999984741211</v>
      </c>
      <c r="E20" s="207">
        <v>16.829999923706055</v>
      </c>
      <c r="F20" s="207">
        <v>15.800000190734863</v>
      </c>
      <c r="G20" s="207">
        <v>16.139999389648438</v>
      </c>
      <c r="H20" s="207">
        <v>16.959999084472656</v>
      </c>
      <c r="I20" s="207">
        <v>18.049999237060547</v>
      </c>
      <c r="J20" s="207">
        <v>18.40999984741211</v>
      </c>
      <c r="K20" s="207">
        <v>20.059999465942383</v>
      </c>
      <c r="L20" s="207">
        <v>19.190000534057617</v>
      </c>
      <c r="M20" s="207">
        <v>20.780000686645508</v>
      </c>
      <c r="N20" s="207">
        <v>20.260000228881836</v>
      </c>
      <c r="O20" s="207">
        <v>19.149999618530273</v>
      </c>
      <c r="P20" s="207">
        <v>17.770000457763672</v>
      </c>
      <c r="Q20" s="207">
        <v>17.219999313354492</v>
      </c>
      <c r="R20" s="207">
        <v>16.850000381469727</v>
      </c>
      <c r="S20" s="207">
        <v>15.800000190734863</v>
      </c>
      <c r="T20" s="207">
        <v>14.8100004196167</v>
      </c>
      <c r="U20" s="207">
        <v>14.289999961853027</v>
      </c>
      <c r="V20" s="207">
        <v>14.489999771118164</v>
      </c>
      <c r="W20" s="207">
        <v>14.369999885559082</v>
      </c>
      <c r="X20" s="207">
        <v>13.949999809265137</v>
      </c>
      <c r="Y20" s="207">
        <v>14.050000190734863</v>
      </c>
      <c r="Z20" s="214">
        <f t="shared" si="0"/>
        <v>16.96291657288869</v>
      </c>
      <c r="AA20" s="151">
        <v>21.549999237060547</v>
      </c>
      <c r="AB20" s="152" t="s">
        <v>246</v>
      </c>
      <c r="AC20" s="2">
        <v>18</v>
      </c>
      <c r="AD20" s="151">
        <v>13.819999694824219</v>
      </c>
      <c r="AE20" s="253" t="s">
        <v>247</v>
      </c>
      <c r="AF20" s="1"/>
    </row>
    <row r="21" spans="1:32" ht="11.25" customHeight="1">
      <c r="A21" s="215">
        <v>19</v>
      </c>
      <c r="B21" s="207">
        <v>13.949999809265137</v>
      </c>
      <c r="C21" s="207">
        <v>13.8100004196167</v>
      </c>
      <c r="D21" s="207">
        <v>13.569999694824219</v>
      </c>
      <c r="E21" s="207">
        <v>13.199999809265137</v>
      </c>
      <c r="F21" s="207">
        <v>13.109999656677246</v>
      </c>
      <c r="G21" s="207">
        <v>14.3100004196167</v>
      </c>
      <c r="H21" s="207">
        <v>15.119999885559082</v>
      </c>
      <c r="I21" s="207">
        <v>15.949999809265137</v>
      </c>
      <c r="J21" s="207">
        <v>17.940000534057617</v>
      </c>
      <c r="K21" s="207">
        <v>18.520000457763672</v>
      </c>
      <c r="L21" s="207">
        <v>20.110000610351562</v>
      </c>
      <c r="M21" s="207">
        <v>18.350000381469727</v>
      </c>
      <c r="N21" s="207">
        <v>17.739999771118164</v>
      </c>
      <c r="O21" s="207">
        <v>17.15999984741211</v>
      </c>
      <c r="P21" s="207">
        <v>16.56999969482422</v>
      </c>
      <c r="Q21" s="207">
        <v>15.130000114440918</v>
      </c>
      <c r="R21" s="207">
        <v>14.770000457763672</v>
      </c>
      <c r="S21" s="207">
        <v>14.300000190734863</v>
      </c>
      <c r="T21" s="207">
        <v>14.579999923706055</v>
      </c>
      <c r="U21" s="207">
        <v>14.119999885559082</v>
      </c>
      <c r="V21" s="207">
        <v>13.789999961853027</v>
      </c>
      <c r="W21" s="207">
        <v>13.260000228881836</v>
      </c>
      <c r="X21" s="207">
        <v>13.380000114440918</v>
      </c>
      <c r="Y21" s="207">
        <v>13.15999984741211</v>
      </c>
      <c r="Z21" s="214">
        <f t="shared" si="0"/>
        <v>15.245833396911621</v>
      </c>
      <c r="AA21" s="151">
        <v>20.709999084472656</v>
      </c>
      <c r="AB21" s="152" t="s">
        <v>248</v>
      </c>
      <c r="AC21" s="2">
        <v>19</v>
      </c>
      <c r="AD21" s="151">
        <v>12.949999809265137</v>
      </c>
      <c r="AE21" s="253" t="s">
        <v>112</v>
      </c>
      <c r="AF21" s="1"/>
    </row>
    <row r="22" spans="1:32" ht="11.25" customHeight="1">
      <c r="A22" s="223">
        <v>20</v>
      </c>
      <c r="B22" s="209">
        <v>12.739999771118164</v>
      </c>
      <c r="C22" s="209">
        <v>12.710000038146973</v>
      </c>
      <c r="D22" s="209">
        <v>12.800000190734863</v>
      </c>
      <c r="E22" s="209">
        <v>13</v>
      </c>
      <c r="F22" s="209">
        <v>13.369999885559082</v>
      </c>
      <c r="G22" s="209">
        <v>13.220000267028809</v>
      </c>
      <c r="H22" s="209">
        <v>13.399999618530273</v>
      </c>
      <c r="I22" s="209">
        <v>13.140000343322754</v>
      </c>
      <c r="J22" s="209">
        <v>13.3100004196167</v>
      </c>
      <c r="K22" s="209">
        <v>13.229999542236328</v>
      </c>
      <c r="L22" s="209">
        <v>13.1899995803833</v>
      </c>
      <c r="M22" s="209">
        <v>13.270000457763672</v>
      </c>
      <c r="N22" s="209">
        <v>13.229999542236328</v>
      </c>
      <c r="O22" s="209">
        <v>13.119999885559082</v>
      </c>
      <c r="P22" s="209">
        <v>12.930000305175781</v>
      </c>
      <c r="Q22" s="209">
        <v>12.869999885559082</v>
      </c>
      <c r="R22" s="209">
        <v>12.630000114440918</v>
      </c>
      <c r="S22" s="209">
        <v>12.40999984741211</v>
      </c>
      <c r="T22" s="209">
        <v>12.3100004196167</v>
      </c>
      <c r="U22" s="209">
        <v>12.380000114440918</v>
      </c>
      <c r="V22" s="209">
        <v>12.430000305175781</v>
      </c>
      <c r="W22" s="209">
        <v>12.369999885559082</v>
      </c>
      <c r="X22" s="209">
        <v>12.34000015258789</v>
      </c>
      <c r="Y22" s="209">
        <v>12.180000305175781</v>
      </c>
      <c r="Z22" s="224">
        <f t="shared" si="0"/>
        <v>12.857500036557516</v>
      </c>
      <c r="AA22" s="157">
        <v>13.569999694824219</v>
      </c>
      <c r="AB22" s="210" t="s">
        <v>249</v>
      </c>
      <c r="AC22" s="211">
        <v>20</v>
      </c>
      <c r="AD22" s="157">
        <v>12.119999885559082</v>
      </c>
      <c r="AE22" s="254" t="s">
        <v>145</v>
      </c>
      <c r="AF22" s="1"/>
    </row>
    <row r="23" spans="1:32" ht="11.25" customHeight="1">
      <c r="A23" s="215">
        <v>21</v>
      </c>
      <c r="B23" s="207">
        <v>11.930000305175781</v>
      </c>
      <c r="C23" s="207">
        <v>12.09000015258789</v>
      </c>
      <c r="D23" s="207">
        <v>12.130000114440918</v>
      </c>
      <c r="E23" s="207">
        <v>12.260000228881836</v>
      </c>
      <c r="F23" s="207">
        <v>12.109999656677246</v>
      </c>
      <c r="G23" s="207">
        <v>12.109999656677246</v>
      </c>
      <c r="H23" s="207">
        <v>12.170000076293945</v>
      </c>
      <c r="I23" s="207">
        <v>12.550000190734863</v>
      </c>
      <c r="J23" s="207">
        <v>13.300000190734863</v>
      </c>
      <c r="K23" s="207">
        <v>14.979999542236328</v>
      </c>
      <c r="L23" s="207">
        <v>19.06999969482422</v>
      </c>
      <c r="M23" s="207">
        <v>19.989999771118164</v>
      </c>
      <c r="N23" s="207">
        <v>21.219999313354492</v>
      </c>
      <c r="O23" s="207">
        <v>22.809999465942383</v>
      </c>
      <c r="P23" s="207">
        <v>20</v>
      </c>
      <c r="Q23" s="207">
        <v>18.329999923706055</v>
      </c>
      <c r="R23" s="207">
        <v>16.18000030517578</v>
      </c>
      <c r="S23" s="207">
        <v>14.609999656677246</v>
      </c>
      <c r="T23" s="207">
        <v>12.329999923706055</v>
      </c>
      <c r="U23" s="207">
        <v>10.869999885559082</v>
      </c>
      <c r="V23" s="207">
        <v>9.930000305175781</v>
      </c>
      <c r="W23" s="207">
        <v>9.119999885559082</v>
      </c>
      <c r="X23" s="207">
        <v>8.630000114440918</v>
      </c>
      <c r="Y23" s="207">
        <v>8.510000228881836</v>
      </c>
      <c r="Z23" s="214">
        <f t="shared" si="0"/>
        <v>14.051249941190084</v>
      </c>
      <c r="AA23" s="151">
        <v>23.760000228881836</v>
      </c>
      <c r="AB23" s="152" t="s">
        <v>250</v>
      </c>
      <c r="AC23" s="2">
        <v>21</v>
      </c>
      <c r="AD23" s="151">
        <v>8.279999732971191</v>
      </c>
      <c r="AE23" s="253" t="s">
        <v>24</v>
      </c>
      <c r="AF23" s="1"/>
    </row>
    <row r="24" spans="1:32" ht="11.25" customHeight="1">
      <c r="A24" s="215">
        <v>22</v>
      </c>
      <c r="B24" s="207">
        <v>8.289999961853027</v>
      </c>
      <c r="C24" s="207">
        <v>8.489999771118164</v>
      </c>
      <c r="D24" s="207">
        <v>8.75</v>
      </c>
      <c r="E24" s="207">
        <v>8.630000114440918</v>
      </c>
      <c r="F24" s="207">
        <v>8.300000190734863</v>
      </c>
      <c r="G24" s="207">
        <v>8.619999885559082</v>
      </c>
      <c r="H24" s="207">
        <v>8.770000457763672</v>
      </c>
      <c r="I24" s="207">
        <v>9.199999809265137</v>
      </c>
      <c r="J24" s="207">
        <v>9.270000457763672</v>
      </c>
      <c r="K24" s="207">
        <v>8.739999771118164</v>
      </c>
      <c r="L24" s="207">
        <v>9.050000190734863</v>
      </c>
      <c r="M24" s="207">
        <v>8.930000305175781</v>
      </c>
      <c r="N24" s="207">
        <v>9.510000228881836</v>
      </c>
      <c r="O24" s="207">
        <v>9.109999656677246</v>
      </c>
      <c r="P24" s="207">
        <v>9.020000457763672</v>
      </c>
      <c r="Q24" s="207">
        <v>8.550000190734863</v>
      </c>
      <c r="R24" s="207">
        <v>8.449999809265137</v>
      </c>
      <c r="S24" s="207">
        <v>8.279999732971191</v>
      </c>
      <c r="T24" s="207">
        <v>8.859999656677246</v>
      </c>
      <c r="U24" s="207">
        <v>8.930000305175781</v>
      </c>
      <c r="V24" s="207">
        <v>9.149999618530273</v>
      </c>
      <c r="W24" s="207">
        <v>9.220000267028809</v>
      </c>
      <c r="X24" s="207">
        <v>9.5</v>
      </c>
      <c r="Y24" s="207">
        <v>8.899999618530273</v>
      </c>
      <c r="Z24" s="214">
        <f t="shared" si="0"/>
        <v>8.855000019073486</v>
      </c>
      <c r="AA24" s="151">
        <v>9.8100004196167</v>
      </c>
      <c r="AB24" s="152" t="s">
        <v>175</v>
      </c>
      <c r="AC24" s="2">
        <v>22</v>
      </c>
      <c r="AD24" s="151">
        <v>7.96999979019165</v>
      </c>
      <c r="AE24" s="253" t="s">
        <v>251</v>
      </c>
      <c r="AF24" s="1"/>
    </row>
    <row r="25" spans="1:32" ht="11.25" customHeight="1">
      <c r="A25" s="215">
        <v>23</v>
      </c>
      <c r="B25" s="207">
        <v>8.630000114440918</v>
      </c>
      <c r="C25" s="207">
        <v>8.630000114440918</v>
      </c>
      <c r="D25" s="207">
        <v>8.890000343322754</v>
      </c>
      <c r="E25" s="207">
        <v>8.880000114440918</v>
      </c>
      <c r="F25" s="207">
        <v>8.9399995803833</v>
      </c>
      <c r="G25" s="207">
        <v>9.09000015258789</v>
      </c>
      <c r="H25" s="207">
        <v>10.210000038146973</v>
      </c>
      <c r="I25" s="207">
        <v>11.260000228881836</v>
      </c>
      <c r="J25" s="207">
        <v>10.880000114440918</v>
      </c>
      <c r="K25" s="207">
        <v>10.989999771118164</v>
      </c>
      <c r="L25" s="207">
        <v>9.890000343322754</v>
      </c>
      <c r="M25" s="207">
        <v>9.600000381469727</v>
      </c>
      <c r="N25" s="207">
        <v>9.329999923706055</v>
      </c>
      <c r="O25" s="207">
        <v>9.710000038146973</v>
      </c>
      <c r="P25" s="207">
        <v>10.149999618530273</v>
      </c>
      <c r="Q25" s="207">
        <v>9.329999923706055</v>
      </c>
      <c r="R25" s="207">
        <v>9.1899995803833</v>
      </c>
      <c r="S25" s="207">
        <v>9.59000015258789</v>
      </c>
      <c r="T25" s="207">
        <v>9.390000343322754</v>
      </c>
      <c r="U25" s="207">
        <v>10.279999732971191</v>
      </c>
      <c r="V25" s="207">
        <v>10.350000381469727</v>
      </c>
      <c r="W25" s="207">
        <v>11.050000190734863</v>
      </c>
      <c r="X25" s="207">
        <v>10.59000015258789</v>
      </c>
      <c r="Y25" s="207">
        <v>11.0600004196167</v>
      </c>
      <c r="Z25" s="214">
        <f t="shared" si="0"/>
        <v>9.829583406448364</v>
      </c>
      <c r="AA25" s="151">
        <v>11.710000038146973</v>
      </c>
      <c r="AB25" s="152" t="s">
        <v>252</v>
      </c>
      <c r="AC25" s="2">
        <v>23</v>
      </c>
      <c r="AD25" s="151">
        <v>8.380000114440918</v>
      </c>
      <c r="AE25" s="253" t="s">
        <v>253</v>
      </c>
      <c r="AF25" s="1"/>
    </row>
    <row r="26" spans="1:32" ht="11.25" customHeight="1">
      <c r="A26" s="215">
        <v>24</v>
      </c>
      <c r="B26" s="207">
        <v>10.829999923706055</v>
      </c>
      <c r="C26" s="207">
        <v>11.729999542236328</v>
      </c>
      <c r="D26" s="207">
        <v>11.65999984741211</v>
      </c>
      <c r="E26" s="207">
        <v>11.079999923706055</v>
      </c>
      <c r="F26" s="207">
        <v>10.270000457763672</v>
      </c>
      <c r="G26" s="207">
        <v>11.050000190734863</v>
      </c>
      <c r="H26" s="207">
        <v>12.40999984741211</v>
      </c>
      <c r="I26" s="207">
        <v>16.149999618530273</v>
      </c>
      <c r="J26" s="207">
        <v>17.440000534057617</v>
      </c>
      <c r="K26" s="207">
        <v>18.530000686645508</v>
      </c>
      <c r="L26" s="207">
        <v>17.809999465942383</v>
      </c>
      <c r="M26" s="207">
        <v>18.290000915527344</v>
      </c>
      <c r="N26" s="207">
        <v>17.350000381469727</v>
      </c>
      <c r="O26" s="207">
        <v>17.93000030517578</v>
      </c>
      <c r="P26" s="207">
        <v>15.850000381469727</v>
      </c>
      <c r="Q26" s="207">
        <v>15.630000114440918</v>
      </c>
      <c r="R26" s="207">
        <v>14.609999656677246</v>
      </c>
      <c r="S26" s="207">
        <v>13.539999961853027</v>
      </c>
      <c r="T26" s="207">
        <v>12.979999542236328</v>
      </c>
      <c r="U26" s="207">
        <v>12.050000190734863</v>
      </c>
      <c r="V26" s="207">
        <v>11.8100004196167</v>
      </c>
      <c r="W26" s="207">
        <v>11.600000381469727</v>
      </c>
      <c r="X26" s="207">
        <v>11.15999984741211</v>
      </c>
      <c r="Y26" s="207">
        <v>10.100000381469727</v>
      </c>
      <c r="Z26" s="214">
        <f t="shared" si="0"/>
        <v>13.827500104904175</v>
      </c>
      <c r="AA26" s="151">
        <v>18.979999542236328</v>
      </c>
      <c r="AB26" s="152" t="s">
        <v>254</v>
      </c>
      <c r="AC26" s="2">
        <v>24</v>
      </c>
      <c r="AD26" s="151">
        <v>10.069999694824219</v>
      </c>
      <c r="AE26" s="253" t="s">
        <v>255</v>
      </c>
      <c r="AF26" s="1"/>
    </row>
    <row r="27" spans="1:32" ht="11.25" customHeight="1">
      <c r="A27" s="215">
        <v>25</v>
      </c>
      <c r="B27" s="207">
        <v>9.920000076293945</v>
      </c>
      <c r="C27" s="207">
        <v>8.75</v>
      </c>
      <c r="D27" s="207">
        <v>8.949999809265137</v>
      </c>
      <c r="E27" s="207">
        <v>9.6899995803833</v>
      </c>
      <c r="F27" s="207">
        <v>9.989999771118164</v>
      </c>
      <c r="G27" s="207">
        <v>11.300000190734863</v>
      </c>
      <c r="H27" s="207">
        <v>11.59000015258789</v>
      </c>
      <c r="I27" s="207">
        <v>15.279999732971191</v>
      </c>
      <c r="J27" s="207">
        <v>18.100000381469727</v>
      </c>
      <c r="K27" s="207">
        <v>19.68000030517578</v>
      </c>
      <c r="L27" s="207">
        <v>17.56999969482422</v>
      </c>
      <c r="M27" s="207">
        <v>16.809999465942383</v>
      </c>
      <c r="N27" s="207">
        <v>18.34000015258789</v>
      </c>
      <c r="O27" s="207">
        <v>18.25</v>
      </c>
      <c r="P27" s="207">
        <v>18.020000457763672</v>
      </c>
      <c r="Q27" s="207">
        <v>17.350000381469727</v>
      </c>
      <c r="R27" s="207">
        <v>15.5</v>
      </c>
      <c r="S27" s="207">
        <v>13.350000381469727</v>
      </c>
      <c r="T27" s="207">
        <v>11.470000267028809</v>
      </c>
      <c r="U27" s="207">
        <v>10.239999771118164</v>
      </c>
      <c r="V27" s="207">
        <v>9.649999618530273</v>
      </c>
      <c r="W27" s="207">
        <v>9.4399995803833</v>
      </c>
      <c r="X27" s="207">
        <v>9.640000343322754</v>
      </c>
      <c r="Y27" s="207">
        <v>11.539999961853027</v>
      </c>
      <c r="Z27" s="214">
        <f t="shared" si="0"/>
        <v>13.350833336512247</v>
      </c>
      <c r="AA27" s="151">
        <v>20.559999465942383</v>
      </c>
      <c r="AB27" s="152" t="s">
        <v>256</v>
      </c>
      <c r="AC27" s="2">
        <v>25</v>
      </c>
      <c r="AD27" s="151">
        <v>8.510000228881836</v>
      </c>
      <c r="AE27" s="253" t="s">
        <v>257</v>
      </c>
      <c r="AF27" s="1"/>
    </row>
    <row r="28" spans="1:32" ht="11.25" customHeight="1">
      <c r="A28" s="215">
        <v>26</v>
      </c>
      <c r="B28" s="207">
        <v>12.029999732971191</v>
      </c>
      <c r="C28" s="207">
        <v>11.600000381469727</v>
      </c>
      <c r="D28" s="207">
        <v>10.649999618530273</v>
      </c>
      <c r="E28" s="207">
        <v>12.119999885559082</v>
      </c>
      <c r="F28" s="207">
        <v>13.220000267028809</v>
      </c>
      <c r="G28" s="207">
        <v>15.270000457763672</v>
      </c>
      <c r="H28" s="207">
        <v>16.56999969482422</v>
      </c>
      <c r="I28" s="207">
        <v>17.18000030517578</v>
      </c>
      <c r="J28" s="207">
        <v>18.3799991607666</v>
      </c>
      <c r="K28" s="207">
        <v>20.809999465942383</v>
      </c>
      <c r="L28" s="207">
        <v>21.8799991607666</v>
      </c>
      <c r="M28" s="207">
        <v>22.75</v>
      </c>
      <c r="N28" s="207">
        <v>23.09000015258789</v>
      </c>
      <c r="O28" s="207">
        <v>23.510000228881836</v>
      </c>
      <c r="P28" s="207">
        <v>21.690000534057617</v>
      </c>
      <c r="Q28" s="207">
        <v>21.270000457763672</v>
      </c>
      <c r="R28" s="207">
        <v>20.059999465942383</v>
      </c>
      <c r="S28" s="207">
        <v>18.979999542236328</v>
      </c>
      <c r="T28" s="207">
        <v>16.899999618530273</v>
      </c>
      <c r="U28" s="207">
        <v>16.700000762939453</v>
      </c>
      <c r="V28" s="207">
        <v>16.09000015258789</v>
      </c>
      <c r="W28" s="207">
        <v>16.06999969482422</v>
      </c>
      <c r="X28" s="207">
        <v>16.899999618530273</v>
      </c>
      <c r="Y28" s="207">
        <v>16.81999969482422</v>
      </c>
      <c r="Z28" s="214">
        <f t="shared" si="0"/>
        <v>17.522499918937683</v>
      </c>
      <c r="AA28" s="151">
        <v>24.950000762939453</v>
      </c>
      <c r="AB28" s="152" t="s">
        <v>258</v>
      </c>
      <c r="AC28" s="2">
        <v>26</v>
      </c>
      <c r="AD28" s="151">
        <v>10.489999771118164</v>
      </c>
      <c r="AE28" s="253" t="s">
        <v>259</v>
      </c>
      <c r="AF28" s="1"/>
    </row>
    <row r="29" spans="1:32" ht="11.25" customHeight="1">
      <c r="A29" s="215">
        <v>27</v>
      </c>
      <c r="B29" s="207">
        <v>17.18000030517578</v>
      </c>
      <c r="C29" s="207">
        <v>16.969999313354492</v>
      </c>
      <c r="D29" s="207">
        <v>16.81999969482422</v>
      </c>
      <c r="E29" s="207">
        <v>16.559999465942383</v>
      </c>
      <c r="F29" s="207">
        <v>16.270000457763672</v>
      </c>
      <c r="G29" s="207">
        <v>17.540000915527344</v>
      </c>
      <c r="H29" s="207">
        <v>17.84000015258789</v>
      </c>
      <c r="I29" s="207">
        <v>19.6200008392334</v>
      </c>
      <c r="J29" s="207">
        <v>20.239999771118164</v>
      </c>
      <c r="K29" s="207">
        <v>20.459999084472656</v>
      </c>
      <c r="L29" s="207">
        <v>19.3799991607666</v>
      </c>
      <c r="M29" s="207">
        <v>19.639999389648438</v>
      </c>
      <c r="N29" s="207">
        <v>20.31999969482422</v>
      </c>
      <c r="O29" s="207">
        <v>20.34000015258789</v>
      </c>
      <c r="P29" s="207">
        <v>20.690000534057617</v>
      </c>
      <c r="Q29" s="207">
        <v>19.68000030517578</v>
      </c>
      <c r="R29" s="207">
        <v>18.56999969482422</v>
      </c>
      <c r="S29" s="207">
        <v>17.530000686645508</v>
      </c>
      <c r="T29" s="207">
        <v>16.8799991607666</v>
      </c>
      <c r="U29" s="207">
        <v>17.15999984741211</v>
      </c>
      <c r="V29" s="207">
        <v>17.100000381469727</v>
      </c>
      <c r="W29" s="207">
        <v>17.15999984741211</v>
      </c>
      <c r="X29" s="207">
        <v>17.670000076293945</v>
      </c>
      <c r="Y29" s="207">
        <v>17.540000915527344</v>
      </c>
      <c r="Z29" s="214">
        <f t="shared" si="0"/>
        <v>18.298333326975506</v>
      </c>
      <c r="AA29" s="151">
        <v>20.969999313354492</v>
      </c>
      <c r="AB29" s="152" t="s">
        <v>260</v>
      </c>
      <c r="AC29" s="2">
        <v>27</v>
      </c>
      <c r="AD29" s="151">
        <v>15.989999771118164</v>
      </c>
      <c r="AE29" s="253" t="s">
        <v>188</v>
      </c>
      <c r="AF29" s="1"/>
    </row>
    <row r="30" spans="1:32" ht="11.25" customHeight="1">
      <c r="A30" s="215">
        <v>28</v>
      </c>
      <c r="B30" s="207">
        <v>17.510000228881836</v>
      </c>
      <c r="C30" s="207">
        <v>17.350000381469727</v>
      </c>
      <c r="D30" s="207">
        <v>17.18000030517578</v>
      </c>
      <c r="E30" s="207">
        <v>17.270000457763672</v>
      </c>
      <c r="F30" s="207">
        <v>17.209999084472656</v>
      </c>
      <c r="G30" s="207">
        <v>17.239999771118164</v>
      </c>
      <c r="H30" s="207">
        <v>17.360000610351562</v>
      </c>
      <c r="I30" s="207">
        <v>17.84000015258789</v>
      </c>
      <c r="J30" s="207">
        <v>18.610000610351562</v>
      </c>
      <c r="K30" s="207">
        <v>19.209999084472656</v>
      </c>
      <c r="L30" s="207">
        <v>19.68000030517578</v>
      </c>
      <c r="M30" s="207">
        <v>20.940000534057617</v>
      </c>
      <c r="N30" s="207">
        <v>20.899999618530273</v>
      </c>
      <c r="O30" s="207">
        <v>20.850000381469727</v>
      </c>
      <c r="P30" s="207">
        <v>20.459999084472656</v>
      </c>
      <c r="Q30" s="207">
        <v>19.84000015258789</v>
      </c>
      <c r="R30" s="207">
        <v>18.799999237060547</v>
      </c>
      <c r="S30" s="207">
        <v>18.190000534057617</v>
      </c>
      <c r="T30" s="207">
        <v>17.719999313354492</v>
      </c>
      <c r="U30" s="207">
        <v>17.8700008392334</v>
      </c>
      <c r="V30" s="207">
        <v>17.65999984741211</v>
      </c>
      <c r="W30" s="207">
        <v>17.09000015258789</v>
      </c>
      <c r="X30" s="207">
        <v>16.350000381469727</v>
      </c>
      <c r="Y30" s="207">
        <v>16.389999389648438</v>
      </c>
      <c r="Z30" s="214">
        <f t="shared" si="0"/>
        <v>18.31333335240682</v>
      </c>
      <c r="AA30" s="151">
        <v>21.799999237060547</v>
      </c>
      <c r="AB30" s="152" t="s">
        <v>10</v>
      </c>
      <c r="AC30" s="2">
        <v>28</v>
      </c>
      <c r="AD30" s="151">
        <v>15.9399995803833</v>
      </c>
      <c r="AE30" s="253" t="s">
        <v>261</v>
      </c>
      <c r="AF30" s="1"/>
    </row>
    <row r="31" spans="1:32" ht="11.25" customHeight="1">
      <c r="A31" s="215">
        <v>29</v>
      </c>
      <c r="B31" s="207">
        <v>16.170000076293945</v>
      </c>
      <c r="C31" s="207">
        <v>16.1299991607666</v>
      </c>
      <c r="D31" s="207">
        <v>16.829999923706055</v>
      </c>
      <c r="E31" s="207">
        <v>16.8700008392334</v>
      </c>
      <c r="F31" s="207">
        <v>17.149999618530273</v>
      </c>
      <c r="G31" s="207">
        <v>17.690000534057617</v>
      </c>
      <c r="H31" s="207">
        <v>18.43000030517578</v>
      </c>
      <c r="I31" s="207">
        <v>19.920000076293945</v>
      </c>
      <c r="J31" s="207">
        <v>21.469999313354492</v>
      </c>
      <c r="K31" s="207">
        <v>22.639999389648438</v>
      </c>
      <c r="L31" s="207">
        <v>23.489999771118164</v>
      </c>
      <c r="M31" s="207">
        <v>25.559999465942383</v>
      </c>
      <c r="N31" s="207">
        <v>26.81999969482422</v>
      </c>
      <c r="O31" s="207">
        <v>27.079999923706055</v>
      </c>
      <c r="P31" s="207">
        <v>24.709999084472656</v>
      </c>
      <c r="Q31" s="207">
        <v>24.700000762939453</v>
      </c>
      <c r="R31" s="207">
        <v>22.3700008392334</v>
      </c>
      <c r="S31" s="207">
        <v>21.540000915527344</v>
      </c>
      <c r="T31" s="207">
        <v>19.860000610351562</v>
      </c>
      <c r="U31" s="207">
        <v>19.1299991607666</v>
      </c>
      <c r="V31" s="207">
        <v>19.059999465942383</v>
      </c>
      <c r="W31" s="207">
        <v>18.799999237060547</v>
      </c>
      <c r="X31" s="207">
        <v>18.760000228881836</v>
      </c>
      <c r="Y31" s="207">
        <v>18.1299991607666</v>
      </c>
      <c r="Z31" s="214">
        <f t="shared" si="0"/>
        <v>20.554583231608074</v>
      </c>
      <c r="AA31" s="151">
        <v>28.270000457763672</v>
      </c>
      <c r="AB31" s="152" t="s">
        <v>262</v>
      </c>
      <c r="AC31" s="2">
        <v>29</v>
      </c>
      <c r="AD31" s="151">
        <v>15.890000343322754</v>
      </c>
      <c r="AE31" s="253" t="s">
        <v>263</v>
      </c>
      <c r="AF31" s="1"/>
    </row>
    <row r="32" spans="1:32" ht="11.25" customHeight="1">
      <c r="A32" s="215">
        <v>30</v>
      </c>
      <c r="B32" s="207">
        <v>18.760000228881836</v>
      </c>
      <c r="C32" s="207">
        <v>18.040000915527344</v>
      </c>
      <c r="D32" s="207">
        <v>18.079999923706055</v>
      </c>
      <c r="E32" s="207">
        <v>17.770000457763672</v>
      </c>
      <c r="F32" s="207">
        <v>18.65999984741211</v>
      </c>
      <c r="G32" s="207">
        <v>19.889999389648438</v>
      </c>
      <c r="H32" s="207">
        <v>22.100000381469727</v>
      </c>
      <c r="I32" s="207">
        <v>25.1299991607666</v>
      </c>
      <c r="J32" s="207">
        <v>26.31999969482422</v>
      </c>
      <c r="K32" s="207">
        <v>27.5</v>
      </c>
      <c r="L32" s="207">
        <v>27.600000381469727</v>
      </c>
      <c r="M32" s="207">
        <v>27.510000228881836</v>
      </c>
      <c r="N32" s="207">
        <v>27.829999923706055</v>
      </c>
      <c r="O32" s="207">
        <v>27.190000534057617</v>
      </c>
      <c r="P32" s="207">
        <v>25.600000381469727</v>
      </c>
      <c r="Q32" s="207">
        <v>25.34000015258789</v>
      </c>
      <c r="R32" s="207">
        <v>23.280000686645508</v>
      </c>
      <c r="S32" s="207">
        <v>21.530000686645508</v>
      </c>
      <c r="T32" s="207">
        <v>20.93000030517578</v>
      </c>
      <c r="U32" s="207">
        <v>20.65999984741211</v>
      </c>
      <c r="V32" s="207">
        <v>19.43000030517578</v>
      </c>
      <c r="W32" s="207">
        <v>19.8799991607666</v>
      </c>
      <c r="X32" s="207">
        <v>22.270000457763672</v>
      </c>
      <c r="Y32" s="207">
        <v>22.350000381469727</v>
      </c>
      <c r="Z32" s="214">
        <f t="shared" si="0"/>
        <v>22.65208347638448</v>
      </c>
      <c r="AA32" s="151">
        <v>28.40999984741211</v>
      </c>
      <c r="AB32" s="152" t="s">
        <v>264</v>
      </c>
      <c r="AC32" s="2">
        <v>30</v>
      </c>
      <c r="AD32" s="151">
        <v>17.59000015258789</v>
      </c>
      <c r="AE32" s="253" t="s">
        <v>265</v>
      </c>
      <c r="AF32" s="1"/>
    </row>
    <row r="33" spans="1:32" ht="11.25" customHeight="1">
      <c r="A33" s="215">
        <v>31</v>
      </c>
      <c r="B33" s="207">
        <v>22.3700008392334</v>
      </c>
      <c r="C33" s="207">
        <v>22.3799991607666</v>
      </c>
      <c r="D33" s="207">
        <v>22.360000610351562</v>
      </c>
      <c r="E33" s="207">
        <v>22.40999984741211</v>
      </c>
      <c r="F33" s="207">
        <v>22.40999984741211</v>
      </c>
      <c r="G33" s="207">
        <v>22.600000381469727</v>
      </c>
      <c r="H33" s="207">
        <v>22.8700008392334</v>
      </c>
      <c r="I33" s="207">
        <v>24.190000534057617</v>
      </c>
      <c r="J33" s="207">
        <v>26.760000228881836</v>
      </c>
      <c r="K33" s="207">
        <v>28.420000076293945</v>
      </c>
      <c r="L33" s="207">
        <v>28.3799991607666</v>
      </c>
      <c r="M33" s="207">
        <v>27.959999084472656</v>
      </c>
      <c r="N33" s="207">
        <v>28.100000381469727</v>
      </c>
      <c r="O33" s="207">
        <v>27.700000762939453</v>
      </c>
      <c r="P33" s="207">
        <v>28.079999923706055</v>
      </c>
      <c r="Q33" s="207">
        <v>26.579999923706055</v>
      </c>
      <c r="R33" s="207">
        <v>20.34000015258789</v>
      </c>
      <c r="S33" s="207">
        <v>17.59000015258789</v>
      </c>
      <c r="T33" s="207">
        <v>16.729999542236328</v>
      </c>
      <c r="U33" s="207">
        <v>16.049999237060547</v>
      </c>
      <c r="V33" s="207">
        <v>15.510000228881836</v>
      </c>
      <c r="W33" s="207">
        <v>15.649999618530273</v>
      </c>
      <c r="X33" s="207">
        <v>15.079999923706055</v>
      </c>
      <c r="Y33" s="207">
        <v>14.949999809265137</v>
      </c>
      <c r="Z33" s="214">
        <f t="shared" si="0"/>
        <v>22.3112500111262</v>
      </c>
      <c r="AA33" s="151">
        <v>29.799999237060547</v>
      </c>
      <c r="AB33" s="152" t="s">
        <v>266</v>
      </c>
      <c r="AC33" s="2">
        <v>31</v>
      </c>
      <c r="AD33" s="151">
        <v>14.739999771118164</v>
      </c>
      <c r="AE33" s="253" t="s">
        <v>24</v>
      </c>
      <c r="AF33" s="1"/>
    </row>
    <row r="34" spans="1:32" ht="15" customHeight="1">
      <c r="A34" s="216" t="s">
        <v>66</v>
      </c>
      <c r="B34" s="217">
        <f aca="true" t="shared" si="1" ref="B34:Q34">AVERAGE(B3:B33)</f>
        <v>13.437806483237974</v>
      </c>
      <c r="C34" s="217">
        <f t="shared" si="1"/>
        <v>13.294193498549923</v>
      </c>
      <c r="D34" s="217">
        <f t="shared" si="1"/>
        <v>13.22361292377595</v>
      </c>
      <c r="E34" s="217">
        <f t="shared" si="1"/>
        <v>13.22512908135691</v>
      </c>
      <c r="F34" s="217">
        <f t="shared" si="1"/>
        <v>13.259774208068848</v>
      </c>
      <c r="G34" s="217">
        <f t="shared" si="1"/>
        <v>13.820322636635073</v>
      </c>
      <c r="H34" s="217">
        <f t="shared" si="1"/>
        <v>14.599677485804404</v>
      </c>
      <c r="I34" s="217">
        <f t="shared" si="1"/>
        <v>15.667741883185602</v>
      </c>
      <c r="J34" s="217">
        <f t="shared" si="1"/>
        <v>16.622903208578787</v>
      </c>
      <c r="K34" s="217">
        <f t="shared" si="1"/>
        <v>17.570645086226925</v>
      </c>
      <c r="L34" s="217">
        <f t="shared" si="1"/>
        <v>17.984838608772524</v>
      </c>
      <c r="M34" s="217">
        <f t="shared" si="1"/>
        <v>18.36161293522004</v>
      </c>
      <c r="N34" s="217">
        <f t="shared" si="1"/>
        <v>18.395806312561035</v>
      </c>
      <c r="O34" s="217">
        <f t="shared" si="1"/>
        <v>18.220000051682995</v>
      </c>
      <c r="P34" s="217">
        <f t="shared" si="1"/>
        <v>17.7564515759868</v>
      </c>
      <c r="Q34" s="217">
        <f t="shared" si="1"/>
        <v>17.10741929085024</v>
      </c>
      <c r="R34" s="217">
        <f>AVERAGE(R3:R33)</f>
        <v>15.871290391491305</v>
      </c>
      <c r="S34" s="217">
        <f aca="true" t="shared" si="2" ref="S34:Y34">AVERAGE(S3:S33)</f>
        <v>14.929967926394555</v>
      </c>
      <c r="T34" s="217">
        <f t="shared" si="2"/>
        <v>14.184709656623102</v>
      </c>
      <c r="U34" s="217">
        <f t="shared" si="2"/>
        <v>13.869064531018656</v>
      </c>
      <c r="V34" s="217">
        <f t="shared" si="2"/>
        <v>13.729677384899508</v>
      </c>
      <c r="W34" s="217">
        <f t="shared" si="2"/>
        <v>13.598580606522098</v>
      </c>
      <c r="X34" s="217">
        <f t="shared" si="2"/>
        <v>13.590387159778226</v>
      </c>
      <c r="Y34" s="217">
        <f t="shared" si="2"/>
        <v>13.454935504544165</v>
      </c>
      <c r="Z34" s="217">
        <f>AVERAGE(B3:Y33)</f>
        <v>15.240689517990235</v>
      </c>
      <c r="AA34" s="218">
        <f>(AVERAGE(最高))</f>
        <v>20.002257993144372</v>
      </c>
      <c r="AB34" s="219"/>
      <c r="AC34" s="220"/>
      <c r="AD34" s="218">
        <f>(AVERAGE(最低))</f>
        <v>11.33451606381324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4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29.799999237060547</v>
      </c>
      <c r="C46" s="3">
        <v>31</v>
      </c>
      <c r="D46" s="159" t="s">
        <v>266</v>
      </c>
      <c r="E46" s="197"/>
      <c r="F46" s="156"/>
      <c r="G46" s="157">
        <f>MIN(最低)</f>
        <v>4.156000137329102</v>
      </c>
      <c r="H46" s="3">
        <v>2</v>
      </c>
      <c r="I46" s="255" t="s">
        <v>220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6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14.670000076293945</v>
      </c>
      <c r="C3" s="207">
        <v>14.869999885559082</v>
      </c>
      <c r="D3" s="207">
        <v>15.020000457763672</v>
      </c>
      <c r="E3" s="207">
        <v>14.630000114440918</v>
      </c>
      <c r="F3" s="207">
        <v>14.720000267028809</v>
      </c>
      <c r="G3" s="207">
        <v>14.229999542236328</v>
      </c>
      <c r="H3" s="207">
        <v>13.789999961853027</v>
      </c>
      <c r="I3" s="207">
        <v>13.1899995803833</v>
      </c>
      <c r="J3" s="207">
        <v>12.710000038146973</v>
      </c>
      <c r="K3" s="207">
        <v>12.869999885559082</v>
      </c>
      <c r="L3" s="207">
        <v>13.15999984741211</v>
      </c>
      <c r="M3" s="207">
        <v>13.140000343322754</v>
      </c>
      <c r="N3" s="207">
        <v>14.789999961853027</v>
      </c>
      <c r="O3" s="207">
        <v>13.819999694824219</v>
      </c>
      <c r="P3" s="207">
        <v>14.569999694824219</v>
      </c>
      <c r="Q3" s="207">
        <v>16.010000228881836</v>
      </c>
      <c r="R3" s="207">
        <v>14.930000305175781</v>
      </c>
      <c r="S3" s="207">
        <v>13.279999732971191</v>
      </c>
      <c r="T3" s="207">
        <v>11.6899995803833</v>
      </c>
      <c r="U3" s="207">
        <v>10.420000076293945</v>
      </c>
      <c r="V3" s="207">
        <v>9.899999618530273</v>
      </c>
      <c r="W3" s="207">
        <v>9.819999694824219</v>
      </c>
      <c r="X3" s="207">
        <v>10.869999885559082</v>
      </c>
      <c r="Y3" s="207">
        <v>11.229999542236328</v>
      </c>
      <c r="Z3" s="214">
        <f aca="true" t="shared" si="0" ref="Z3:Z32">AVERAGE(B3:Y3)</f>
        <v>13.263749917348227</v>
      </c>
      <c r="AA3" s="151">
        <v>16.25</v>
      </c>
      <c r="AB3" s="253" t="s">
        <v>417</v>
      </c>
      <c r="AC3" s="2">
        <v>1</v>
      </c>
      <c r="AD3" s="151">
        <v>9.699999809265137</v>
      </c>
      <c r="AE3" s="253" t="s">
        <v>436</v>
      </c>
      <c r="AF3" s="1"/>
    </row>
    <row r="4" spans="1:32" ht="11.25" customHeight="1">
      <c r="A4" s="215">
        <v>2</v>
      </c>
      <c r="B4" s="207">
        <v>10.569999694824219</v>
      </c>
      <c r="C4" s="207">
        <v>10.09000015258789</v>
      </c>
      <c r="D4" s="207">
        <v>10.25</v>
      </c>
      <c r="E4" s="207">
        <v>10.40999984741211</v>
      </c>
      <c r="F4" s="207">
        <v>10.40999984741211</v>
      </c>
      <c r="G4" s="207">
        <v>12.59000015258789</v>
      </c>
      <c r="H4" s="207">
        <v>13.869999885559082</v>
      </c>
      <c r="I4" s="207">
        <v>16.579999923706055</v>
      </c>
      <c r="J4" s="207">
        <v>18.31999969482422</v>
      </c>
      <c r="K4" s="207">
        <v>19.190000534057617</v>
      </c>
      <c r="L4" s="207">
        <v>19.610000610351562</v>
      </c>
      <c r="M4" s="207">
        <v>19.350000381469727</v>
      </c>
      <c r="N4" s="207">
        <v>19.229999542236328</v>
      </c>
      <c r="O4" s="207">
        <v>19.280000686645508</v>
      </c>
      <c r="P4" s="207">
        <v>19.079999923706055</v>
      </c>
      <c r="Q4" s="207">
        <v>18.420000076293945</v>
      </c>
      <c r="R4" s="207">
        <v>15.40999984741211</v>
      </c>
      <c r="S4" s="208">
        <v>13.449999809265137</v>
      </c>
      <c r="T4" s="207">
        <v>12.319999694824219</v>
      </c>
      <c r="U4" s="207">
        <v>11.489999771118164</v>
      </c>
      <c r="V4" s="207">
        <v>11.010000228881836</v>
      </c>
      <c r="W4" s="207">
        <v>11.229999542236328</v>
      </c>
      <c r="X4" s="207">
        <v>11.420000076293945</v>
      </c>
      <c r="Y4" s="207">
        <v>11.649999618530273</v>
      </c>
      <c r="Z4" s="214">
        <f t="shared" si="0"/>
        <v>14.384583314259848</v>
      </c>
      <c r="AA4" s="151">
        <v>20.530000686645508</v>
      </c>
      <c r="AB4" s="253" t="s">
        <v>418</v>
      </c>
      <c r="AC4" s="2">
        <v>2</v>
      </c>
      <c r="AD4" s="151">
        <v>9.9399995803833</v>
      </c>
      <c r="AE4" s="253" t="s">
        <v>263</v>
      </c>
      <c r="AF4" s="1"/>
    </row>
    <row r="5" spans="1:32" ht="11.25" customHeight="1">
      <c r="A5" s="215">
        <v>3</v>
      </c>
      <c r="B5" s="207">
        <v>11.890000343322754</v>
      </c>
      <c r="C5" s="207">
        <v>11.75</v>
      </c>
      <c r="D5" s="207">
        <v>11.300000190734863</v>
      </c>
      <c r="E5" s="207">
        <v>11.0600004196167</v>
      </c>
      <c r="F5" s="207">
        <v>11.59000015258789</v>
      </c>
      <c r="G5" s="207">
        <v>12.850000381469727</v>
      </c>
      <c r="H5" s="207">
        <v>14.529999732971191</v>
      </c>
      <c r="I5" s="207">
        <v>19.31999969482422</v>
      </c>
      <c r="J5" s="207">
        <v>20.770000457763672</v>
      </c>
      <c r="K5" s="207">
        <v>21.389999389648438</v>
      </c>
      <c r="L5" s="207">
        <v>20.959999084472656</v>
      </c>
      <c r="M5" s="207">
        <v>20.809999465942383</v>
      </c>
      <c r="N5" s="207">
        <v>20.530000686645508</v>
      </c>
      <c r="O5" s="207">
        <v>20.3700008392334</v>
      </c>
      <c r="P5" s="207">
        <v>19.709999084472656</v>
      </c>
      <c r="Q5" s="207">
        <v>18.579999923706055</v>
      </c>
      <c r="R5" s="207">
        <v>15.949999809265137</v>
      </c>
      <c r="S5" s="207">
        <v>13.869999885559082</v>
      </c>
      <c r="T5" s="207">
        <v>12.300000190734863</v>
      </c>
      <c r="U5" s="207">
        <v>11.319999694824219</v>
      </c>
      <c r="V5" s="207">
        <v>11.260000228881836</v>
      </c>
      <c r="W5" s="207">
        <v>11</v>
      </c>
      <c r="X5" s="207">
        <v>10.260000228881836</v>
      </c>
      <c r="Y5" s="207">
        <v>10.760000228881836</v>
      </c>
      <c r="Z5" s="214">
        <f t="shared" si="0"/>
        <v>15.172083338101706</v>
      </c>
      <c r="AA5" s="151">
        <v>22.270000457763672</v>
      </c>
      <c r="AB5" s="253" t="s">
        <v>168</v>
      </c>
      <c r="AC5" s="2">
        <v>3</v>
      </c>
      <c r="AD5" s="151">
        <v>10.15999984741211</v>
      </c>
      <c r="AE5" s="253" t="s">
        <v>348</v>
      </c>
      <c r="AF5" s="1"/>
    </row>
    <row r="6" spans="1:32" ht="11.25" customHeight="1">
      <c r="A6" s="215">
        <v>4</v>
      </c>
      <c r="B6" s="207">
        <v>10.710000038146973</v>
      </c>
      <c r="C6" s="207">
        <v>10.579999923706055</v>
      </c>
      <c r="D6" s="207">
        <v>10.510000228881836</v>
      </c>
      <c r="E6" s="207">
        <v>10.720000267028809</v>
      </c>
      <c r="F6" s="207">
        <v>10.829999923706055</v>
      </c>
      <c r="G6" s="207">
        <v>11.920000076293945</v>
      </c>
      <c r="H6" s="207">
        <v>16.1299991607666</v>
      </c>
      <c r="I6" s="207">
        <v>20.799999237060547</v>
      </c>
      <c r="J6" s="207">
        <v>23.770000457763672</v>
      </c>
      <c r="K6" s="207">
        <v>24.829999923706055</v>
      </c>
      <c r="L6" s="207">
        <v>25.950000762939453</v>
      </c>
      <c r="M6" s="207">
        <v>25.15999984741211</v>
      </c>
      <c r="N6" s="207">
        <v>24.75</v>
      </c>
      <c r="O6" s="207">
        <v>24.06999969482422</v>
      </c>
      <c r="P6" s="207">
        <v>23.889999389648438</v>
      </c>
      <c r="Q6" s="207">
        <v>22.65999984741211</v>
      </c>
      <c r="R6" s="207">
        <v>18.889999389648438</v>
      </c>
      <c r="S6" s="207">
        <v>16.610000610351562</v>
      </c>
      <c r="T6" s="207">
        <v>15.039999961853027</v>
      </c>
      <c r="U6" s="207">
        <v>14.420000076293945</v>
      </c>
      <c r="V6" s="207">
        <v>13.680000305175781</v>
      </c>
      <c r="W6" s="207">
        <v>12.619999885559082</v>
      </c>
      <c r="X6" s="207">
        <v>12.75</v>
      </c>
      <c r="Y6" s="207">
        <v>13.170000076293945</v>
      </c>
      <c r="Z6" s="214">
        <f t="shared" si="0"/>
        <v>17.269166628519695</v>
      </c>
      <c r="AA6" s="151">
        <v>26.920000076293945</v>
      </c>
      <c r="AB6" s="253" t="s">
        <v>92</v>
      </c>
      <c r="AC6" s="2">
        <v>4</v>
      </c>
      <c r="AD6" s="151">
        <v>10.350000381469727</v>
      </c>
      <c r="AE6" s="253" t="s">
        <v>437</v>
      </c>
      <c r="AF6" s="1"/>
    </row>
    <row r="7" spans="1:32" ht="11.25" customHeight="1">
      <c r="A7" s="215">
        <v>5</v>
      </c>
      <c r="B7" s="207">
        <v>13.739999771118164</v>
      </c>
      <c r="C7" s="207">
        <v>15.829999923706055</v>
      </c>
      <c r="D7" s="207">
        <v>15.359999656677246</v>
      </c>
      <c r="E7" s="207">
        <v>15.460000038146973</v>
      </c>
      <c r="F7" s="207">
        <v>15.319999694824219</v>
      </c>
      <c r="G7" s="207">
        <v>15.84000015258789</v>
      </c>
      <c r="H7" s="207">
        <v>17.530000686645508</v>
      </c>
      <c r="I7" s="207">
        <v>20.219999313354492</v>
      </c>
      <c r="J7" s="207">
        <v>22.670000076293945</v>
      </c>
      <c r="K7" s="207">
        <v>23.149999618530273</v>
      </c>
      <c r="L7" s="207">
        <v>24.709999084472656</v>
      </c>
      <c r="M7" s="207">
        <v>24.93000030517578</v>
      </c>
      <c r="N7" s="207">
        <v>24.219999313354492</v>
      </c>
      <c r="O7" s="207">
        <v>22.8799991607666</v>
      </c>
      <c r="P7" s="207">
        <v>23.149999618530273</v>
      </c>
      <c r="Q7" s="207">
        <v>22.270000457763672</v>
      </c>
      <c r="R7" s="207">
        <v>20.34000015258789</v>
      </c>
      <c r="S7" s="207">
        <v>19.18000030517578</v>
      </c>
      <c r="T7" s="207">
        <v>17.850000381469727</v>
      </c>
      <c r="U7" s="207">
        <v>18.020000457763672</v>
      </c>
      <c r="V7" s="207">
        <v>17.520000457763672</v>
      </c>
      <c r="W7" s="207">
        <v>18.280000686645508</v>
      </c>
      <c r="X7" s="207">
        <v>17.739999771118164</v>
      </c>
      <c r="Y7" s="207">
        <v>18.469999313354492</v>
      </c>
      <c r="Z7" s="214">
        <f t="shared" si="0"/>
        <v>19.361666599909466</v>
      </c>
      <c r="AA7" s="151">
        <v>26.56999969482422</v>
      </c>
      <c r="AB7" s="253" t="s">
        <v>117</v>
      </c>
      <c r="AC7" s="2">
        <v>5</v>
      </c>
      <c r="AD7" s="151">
        <v>13.109999656677246</v>
      </c>
      <c r="AE7" s="253" t="s">
        <v>46</v>
      </c>
      <c r="AF7" s="1"/>
    </row>
    <row r="8" spans="1:32" ht="11.25" customHeight="1">
      <c r="A8" s="215">
        <v>6</v>
      </c>
      <c r="B8" s="207">
        <v>18.450000762939453</v>
      </c>
      <c r="C8" s="207">
        <v>18.600000381469727</v>
      </c>
      <c r="D8" s="207">
        <v>18.09000015258789</v>
      </c>
      <c r="E8" s="207">
        <v>17.049999237060547</v>
      </c>
      <c r="F8" s="207">
        <v>16.65999984741211</v>
      </c>
      <c r="G8" s="207">
        <v>17.709999084472656</v>
      </c>
      <c r="H8" s="207">
        <v>20.440000534057617</v>
      </c>
      <c r="I8" s="207">
        <v>21.6299991607666</v>
      </c>
      <c r="J8" s="207">
        <v>22.440000534057617</v>
      </c>
      <c r="K8" s="207">
        <v>20.799999237060547</v>
      </c>
      <c r="L8" s="207">
        <v>20.809999465942383</v>
      </c>
      <c r="M8" s="207">
        <v>19.6200008392334</v>
      </c>
      <c r="N8" s="207">
        <v>20.8799991607666</v>
      </c>
      <c r="O8" s="207">
        <v>16.3700008392334</v>
      </c>
      <c r="P8" s="207">
        <v>17.389999389648438</v>
      </c>
      <c r="Q8" s="207">
        <v>17.739999771118164</v>
      </c>
      <c r="R8" s="207">
        <v>18.1299991607666</v>
      </c>
      <c r="S8" s="207">
        <v>18.690000534057617</v>
      </c>
      <c r="T8" s="207">
        <v>18.3700008392334</v>
      </c>
      <c r="U8" s="207">
        <v>18.25</v>
      </c>
      <c r="V8" s="207">
        <v>18.360000610351562</v>
      </c>
      <c r="W8" s="207">
        <v>18.299999237060547</v>
      </c>
      <c r="X8" s="207">
        <v>18.579999923706055</v>
      </c>
      <c r="Y8" s="207">
        <v>18.510000228881836</v>
      </c>
      <c r="Z8" s="214">
        <f t="shared" si="0"/>
        <v>18.827916622161865</v>
      </c>
      <c r="AA8" s="151">
        <v>22.719999313354492</v>
      </c>
      <c r="AB8" s="253" t="s">
        <v>419</v>
      </c>
      <c r="AC8" s="2">
        <v>6</v>
      </c>
      <c r="AD8" s="151">
        <v>16.329999923706055</v>
      </c>
      <c r="AE8" s="253" t="s">
        <v>420</v>
      </c>
      <c r="AF8" s="1"/>
    </row>
    <row r="9" spans="1:32" ht="11.25" customHeight="1">
      <c r="A9" s="215">
        <v>7</v>
      </c>
      <c r="B9" s="207">
        <v>18.579999923706055</v>
      </c>
      <c r="C9" s="207">
        <v>18.790000915527344</v>
      </c>
      <c r="D9" s="207">
        <v>18.6200008392334</v>
      </c>
      <c r="E9" s="207">
        <v>18.600000381469727</v>
      </c>
      <c r="F9" s="207">
        <v>18.649999618530273</v>
      </c>
      <c r="G9" s="207">
        <v>19.110000610351562</v>
      </c>
      <c r="H9" s="207">
        <v>20.299999237060547</v>
      </c>
      <c r="I9" s="207">
        <v>21.90999984741211</v>
      </c>
      <c r="J9" s="207">
        <v>20.610000610351562</v>
      </c>
      <c r="K9" s="207">
        <v>21.360000610351562</v>
      </c>
      <c r="L9" s="207">
        <v>21.600000381469727</v>
      </c>
      <c r="M9" s="207">
        <v>22.860000610351562</v>
      </c>
      <c r="N9" s="207">
        <v>22.760000228881836</v>
      </c>
      <c r="O9" s="207">
        <v>24.34000015258789</v>
      </c>
      <c r="P9" s="207">
        <v>23.229999542236328</v>
      </c>
      <c r="Q9" s="207">
        <v>22.969999313354492</v>
      </c>
      <c r="R9" s="207">
        <v>22.200000762939453</v>
      </c>
      <c r="S9" s="207">
        <v>21.920000076293945</v>
      </c>
      <c r="T9" s="207">
        <v>21.719999313354492</v>
      </c>
      <c r="U9" s="207">
        <v>21.360000610351562</v>
      </c>
      <c r="V9" s="207">
        <v>21.1200008392334</v>
      </c>
      <c r="W9" s="207">
        <v>21.020000457763672</v>
      </c>
      <c r="X9" s="207">
        <v>20.719999313354492</v>
      </c>
      <c r="Y9" s="207">
        <v>20.6200008392334</v>
      </c>
      <c r="Z9" s="214">
        <f t="shared" si="0"/>
        <v>21.040416876475017</v>
      </c>
      <c r="AA9" s="151">
        <v>24.459999084472656</v>
      </c>
      <c r="AB9" s="253" t="s">
        <v>420</v>
      </c>
      <c r="AC9" s="2">
        <v>7</v>
      </c>
      <c r="AD9" s="151">
        <v>18.110000610351562</v>
      </c>
      <c r="AE9" s="253" t="s">
        <v>438</v>
      </c>
      <c r="AF9" s="1"/>
    </row>
    <row r="10" spans="1:32" ht="11.25" customHeight="1">
      <c r="A10" s="215">
        <v>8</v>
      </c>
      <c r="B10" s="207">
        <v>20.360000610351562</v>
      </c>
      <c r="C10" s="207">
        <v>20.399999618530273</v>
      </c>
      <c r="D10" s="207">
        <v>20.450000762939453</v>
      </c>
      <c r="E10" s="207">
        <v>20.459999084472656</v>
      </c>
      <c r="F10" s="207">
        <v>19.399999618530273</v>
      </c>
      <c r="G10" s="207">
        <v>18.059999465942383</v>
      </c>
      <c r="H10" s="207">
        <v>17.530000686645508</v>
      </c>
      <c r="I10" s="207">
        <v>17.459999084472656</v>
      </c>
      <c r="J10" s="207">
        <v>17.020000457763672</v>
      </c>
      <c r="K10" s="207">
        <v>15.850000381469727</v>
      </c>
      <c r="L10" s="207">
        <v>14.8100004196167</v>
      </c>
      <c r="M10" s="207">
        <v>14</v>
      </c>
      <c r="N10" s="207">
        <v>14.149999618530273</v>
      </c>
      <c r="O10" s="207">
        <v>14.069999694824219</v>
      </c>
      <c r="P10" s="207">
        <v>13.880000114440918</v>
      </c>
      <c r="Q10" s="207">
        <v>14.100000381469727</v>
      </c>
      <c r="R10" s="207">
        <v>13.789999961853027</v>
      </c>
      <c r="S10" s="207">
        <v>13.649999618530273</v>
      </c>
      <c r="T10" s="207">
        <v>14.390000343322754</v>
      </c>
      <c r="U10" s="207">
        <v>14.15999984741211</v>
      </c>
      <c r="V10" s="207">
        <v>14.34000015258789</v>
      </c>
      <c r="W10" s="207">
        <v>13.220000267028809</v>
      </c>
      <c r="X10" s="207">
        <v>13.0600004196167</v>
      </c>
      <c r="Y10" s="207">
        <v>13.34000015258789</v>
      </c>
      <c r="Z10" s="214">
        <f t="shared" si="0"/>
        <v>15.914583365122477</v>
      </c>
      <c r="AA10" s="151">
        <v>20.90999984741211</v>
      </c>
      <c r="AB10" s="253" t="s">
        <v>195</v>
      </c>
      <c r="AC10" s="2">
        <v>8</v>
      </c>
      <c r="AD10" s="151">
        <v>12.770000457763672</v>
      </c>
      <c r="AE10" s="253" t="s">
        <v>439</v>
      </c>
      <c r="AF10" s="1"/>
    </row>
    <row r="11" spans="1:32" ht="11.25" customHeight="1">
      <c r="A11" s="215">
        <v>9</v>
      </c>
      <c r="B11" s="207">
        <v>13.350000381469727</v>
      </c>
      <c r="C11" s="207">
        <v>13.260000228881836</v>
      </c>
      <c r="D11" s="207">
        <v>13.029999732971191</v>
      </c>
      <c r="E11" s="207">
        <v>13.260000228881836</v>
      </c>
      <c r="F11" s="207">
        <v>13.09000015258789</v>
      </c>
      <c r="G11" s="207">
        <v>13.520000457763672</v>
      </c>
      <c r="H11" s="207">
        <v>14.020000457763672</v>
      </c>
      <c r="I11" s="207">
        <v>14.569999694824219</v>
      </c>
      <c r="J11" s="207">
        <v>15.699999809265137</v>
      </c>
      <c r="K11" s="207">
        <v>15.949999809265137</v>
      </c>
      <c r="L11" s="207">
        <v>15.550000190734863</v>
      </c>
      <c r="M11" s="207">
        <v>16.530000686645508</v>
      </c>
      <c r="N11" s="207">
        <v>17.190000534057617</v>
      </c>
      <c r="O11" s="207">
        <v>17.979999542236328</v>
      </c>
      <c r="P11" s="207">
        <v>19.010000228881836</v>
      </c>
      <c r="Q11" s="207">
        <v>17.110000610351562</v>
      </c>
      <c r="R11" s="207">
        <v>16.540000915527344</v>
      </c>
      <c r="S11" s="207">
        <v>15.930000305175781</v>
      </c>
      <c r="T11" s="207">
        <v>15.430000305175781</v>
      </c>
      <c r="U11" s="207">
        <v>14.510000228881836</v>
      </c>
      <c r="V11" s="207">
        <v>14.630000114440918</v>
      </c>
      <c r="W11" s="207">
        <v>14.430000305175781</v>
      </c>
      <c r="X11" s="207">
        <v>14.899999618530273</v>
      </c>
      <c r="Y11" s="207">
        <v>15.130000114440918</v>
      </c>
      <c r="Z11" s="214">
        <f t="shared" si="0"/>
        <v>15.192500193913778</v>
      </c>
      <c r="AA11" s="151">
        <v>19.229999542236328</v>
      </c>
      <c r="AB11" s="253" t="s">
        <v>421</v>
      </c>
      <c r="AC11" s="2">
        <v>9</v>
      </c>
      <c r="AD11" s="151">
        <v>12.899999618530273</v>
      </c>
      <c r="AE11" s="253" t="s">
        <v>440</v>
      </c>
      <c r="AF11" s="1"/>
    </row>
    <row r="12" spans="1:32" ht="11.25" customHeight="1">
      <c r="A12" s="223">
        <v>10</v>
      </c>
      <c r="B12" s="209">
        <v>15.34000015258789</v>
      </c>
      <c r="C12" s="209">
        <v>16.049999237060547</v>
      </c>
      <c r="D12" s="209">
        <v>15.489999771118164</v>
      </c>
      <c r="E12" s="209">
        <v>15.25</v>
      </c>
      <c r="F12" s="209">
        <v>15.300000190734863</v>
      </c>
      <c r="G12" s="209">
        <v>16.31999969482422</v>
      </c>
      <c r="H12" s="209">
        <v>16.309999465942383</v>
      </c>
      <c r="I12" s="209">
        <v>17.479999542236328</v>
      </c>
      <c r="J12" s="209">
        <v>21.280000686645508</v>
      </c>
      <c r="K12" s="209">
        <v>22.649999618530273</v>
      </c>
      <c r="L12" s="209">
        <v>21.31999969482422</v>
      </c>
      <c r="M12" s="209">
        <v>22.43000030517578</v>
      </c>
      <c r="N12" s="209">
        <v>25.200000762939453</v>
      </c>
      <c r="O12" s="209">
        <v>25.06999969482422</v>
      </c>
      <c r="P12" s="209">
        <v>22.700000762939453</v>
      </c>
      <c r="Q12" s="209">
        <v>22.170000076293945</v>
      </c>
      <c r="R12" s="209">
        <v>21.75</v>
      </c>
      <c r="S12" s="209">
        <v>21.1200008392334</v>
      </c>
      <c r="T12" s="209">
        <v>20.059999465942383</v>
      </c>
      <c r="U12" s="209">
        <v>19.40999984741211</v>
      </c>
      <c r="V12" s="209">
        <v>19.18000030517578</v>
      </c>
      <c r="W12" s="209">
        <v>19.149999618530273</v>
      </c>
      <c r="X12" s="209">
        <v>18.020000457763672</v>
      </c>
      <c r="Y12" s="209">
        <v>17.6200008392334</v>
      </c>
      <c r="Z12" s="224">
        <f t="shared" si="0"/>
        <v>19.444583376248676</v>
      </c>
      <c r="AA12" s="157">
        <v>25.829999923706055</v>
      </c>
      <c r="AB12" s="254" t="s">
        <v>422</v>
      </c>
      <c r="AC12" s="211">
        <v>10</v>
      </c>
      <c r="AD12" s="157">
        <v>14.829999923706055</v>
      </c>
      <c r="AE12" s="254" t="s">
        <v>441</v>
      </c>
      <c r="AF12" s="1"/>
    </row>
    <row r="13" spans="1:32" ht="11.25" customHeight="1">
      <c r="A13" s="215">
        <v>11</v>
      </c>
      <c r="B13" s="207">
        <v>17.389999389648438</v>
      </c>
      <c r="C13" s="207">
        <v>16.65999984741211</v>
      </c>
      <c r="D13" s="207">
        <v>15.75</v>
      </c>
      <c r="E13" s="207">
        <v>16.049999237060547</v>
      </c>
      <c r="F13" s="207">
        <v>16.3700008392334</v>
      </c>
      <c r="G13" s="207">
        <v>17.829999923706055</v>
      </c>
      <c r="H13" s="207">
        <v>18.6299991607666</v>
      </c>
      <c r="I13" s="207">
        <v>17.34000015258789</v>
      </c>
      <c r="J13" s="207">
        <v>18.18000030517578</v>
      </c>
      <c r="K13" s="207">
        <v>18.260000228881836</v>
      </c>
      <c r="L13" s="207">
        <v>18.729999542236328</v>
      </c>
      <c r="M13" s="207">
        <v>17.139999389648438</v>
      </c>
      <c r="N13" s="207">
        <v>16.06999969482422</v>
      </c>
      <c r="O13" s="207">
        <v>15.84000015258789</v>
      </c>
      <c r="P13" s="207">
        <v>14.770000457763672</v>
      </c>
      <c r="Q13" s="207">
        <v>14.300000190734863</v>
      </c>
      <c r="R13" s="207">
        <v>13.930000305175781</v>
      </c>
      <c r="S13" s="207">
        <v>14.09000015258789</v>
      </c>
      <c r="T13" s="207">
        <v>13.760000228881836</v>
      </c>
      <c r="U13" s="207">
        <v>14</v>
      </c>
      <c r="V13" s="207">
        <v>14.199999809265137</v>
      </c>
      <c r="W13" s="207">
        <v>14.510000228881836</v>
      </c>
      <c r="X13" s="207">
        <v>14.960000038146973</v>
      </c>
      <c r="Y13" s="207">
        <v>15.300000190734863</v>
      </c>
      <c r="Z13" s="214">
        <f t="shared" si="0"/>
        <v>16.0024999777476</v>
      </c>
      <c r="AA13" s="151">
        <v>19.459999084472656</v>
      </c>
      <c r="AB13" s="253" t="s">
        <v>423</v>
      </c>
      <c r="AC13" s="2">
        <v>11</v>
      </c>
      <c r="AD13" s="151">
        <v>13.680000305175781</v>
      </c>
      <c r="AE13" s="253" t="s">
        <v>442</v>
      </c>
      <c r="AF13" s="1"/>
    </row>
    <row r="14" spans="1:32" ht="11.25" customHeight="1">
      <c r="A14" s="215">
        <v>12</v>
      </c>
      <c r="B14" s="207">
        <v>15.680000305175781</v>
      </c>
      <c r="C14" s="207">
        <v>16.979999542236328</v>
      </c>
      <c r="D14" s="207">
        <v>16.899999618530273</v>
      </c>
      <c r="E14" s="207">
        <v>17.579999923706055</v>
      </c>
      <c r="F14" s="207">
        <v>16.690000534057617</v>
      </c>
      <c r="G14" s="207">
        <v>16.670000076293945</v>
      </c>
      <c r="H14" s="207">
        <v>17.68000030517578</v>
      </c>
      <c r="I14" s="207">
        <v>19.440000534057617</v>
      </c>
      <c r="J14" s="207">
        <v>20.559999465942383</v>
      </c>
      <c r="K14" s="207">
        <v>22.100000381469727</v>
      </c>
      <c r="L14" s="207">
        <v>24.81999969482422</v>
      </c>
      <c r="M14" s="207">
        <v>20.940000534057617</v>
      </c>
      <c r="N14" s="207">
        <v>21.510000228881836</v>
      </c>
      <c r="O14" s="207">
        <v>22.93000030517578</v>
      </c>
      <c r="P14" s="207">
        <v>22.489999771118164</v>
      </c>
      <c r="Q14" s="207">
        <v>21.43000030517578</v>
      </c>
      <c r="R14" s="207">
        <v>21.1200008392334</v>
      </c>
      <c r="S14" s="207">
        <v>19.31999969482422</v>
      </c>
      <c r="T14" s="207">
        <v>19.020000457763672</v>
      </c>
      <c r="U14" s="207">
        <v>18.610000610351562</v>
      </c>
      <c r="V14" s="207">
        <v>18.149999618530273</v>
      </c>
      <c r="W14" s="207">
        <v>18</v>
      </c>
      <c r="X14" s="207">
        <v>17.920000076293945</v>
      </c>
      <c r="Y14" s="207">
        <v>17.770000457763672</v>
      </c>
      <c r="Z14" s="214">
        <f t="shared" si="0"/>
        <v>19.346250136693318</v>
      </c>
      <c r="AA14" s="151">
        <v>25.059999465942383</v>
      </c>
      <c r="AB14" s="253" t="s">
        <v>18</v>
      </c>
      <c r="AC14" s="2">
        <v>12</v>
      </c>
      <c r="AD14" s="151">
        <v>15.260000228881836</v>
      </c>
      <c r="AE14" s="253" t="s">
        <v>228</v>
      </c>
      <c r="AF14" s="1"/>
    </row>
    <row r="15" spans="1:32" ht="11.25" customHeight="1">
      <c r="A15" s="215">
        <v>13</v>
      </c>
      <c r="B15" s="207">
        <v>16.809999465942383</v>
      </c>
      <c r="C15" s="207">
        <v>16.790000915527344</v>
      </c>
      <c r="D15" s="207">
        <v>16.68000030517578</v>
      </c>
      <c r="E15" s="207">
        <v>16.219999313354492</v>
      </c>
      <c r="F15" s="207">
        <v>15.930000305175781</v>
      </c>
      <c r="G15" s="207">
        <v>15.5</v>
      </c>
      <c r="H15" s="207">
        <v>15.59000015258789</v>
      </c>
      <c r="I15" s="207">
        <v>15.670000076293945</v>
      </c>
      <c r="J15" s="207">
        <v>15.819999694824219</v>
      </c>
      <c r="K15" s="207">
        <v>16.809999465942383</v>
      </c>
      <c r="L15" s="207">
        <v>19.440000534057617</v>
      </c>
      <c r="M15" s="207">
        <v>19.790000915527344</v>
      </c>
      <c r="N15" s="207">
        <v>18.3799991607666</v>
      </c>
      <c r="O15" s="207">
        <v>18.059999465942383</v>
      </c>
      <c r="P15" s="207">
        <v>18.559999465942383</v>
      </c>
      <c r="Q15" s="207">
        <v>17.959999084472656</v>
      </c>
      <c r="R15" s="207">
        <v>17.739999771118164</v>
      </c>
      <c r="S15" s="207">
        <v>16.860000610351562</v>
      </c>
      <c r="T15" s="207">
        <v>15.029999732971191</v>
      </c>
      <c r="U15" s="207">
        <v>13.4399995803833</v>
      </c>
      <c r="V15" s="207">
        <v>12.920000076293945</v>
      </c>
      <c r="W15" s="207">
        <v>12.579999923706055</v>
      </c>
      <c r="X15" s="207">
        <v>12.449999809265137</v>
      </c>
      <c r="Y15" s="207">
        <v>12.050000190734863</v>
      </c>
      <c r="Z15" s="214">
        <f t="shared" si="0"/>
        <v>16.12833325068156</v>
      </c>
      <c r="AA15" s="151">
        <v>20.809999465942383</v>
      </c>
      <c r="AB15" s="253" t="s">
        <v>424</v>
      </c>
      <c r="AC15" s="2">
        <v>13</v>
      </c>
      <c r="AD15" s="151">
        <v>11.989999771118164</v>
      </c>
      <c r="AE15" s="253" t="s">
        <v>443</v>
      </c>
      <c r="AF15" s="1"/>
    </row>
    <row r="16" spans="1:32" ht="11.25" customHeight="1">
      <c r="A16" s="215">
        <v>14</v>
      </c>
      <c r="B16" s="207">
        <v>11.770000457763672</v>
      </c>
      <c r="C16" s="207">
        <v>11.34000015258789</v>
      </c>
      <c r="D16" s="207">
        <v>11.260000228881836</v>
      </c>
      <c r="E16" s="207">
        <v>10.9399995803833</v>
      </c>
      <c r="F16" s="207">
        <v>11.479999542236328</v>
      </c>
      <c r="G16" s="207">
        <v>12.920000076293945</v>
      </c>
      <c r="H16" s="207">
        <v>15.739999771118164</v>
      </c>
      <c r="I16" s="207">
        <v>18.809999465942383</v>
      </c>
      <c r="J16" s="207">
        <v>21.09000015258789</v>
      </c>
      <c r="K16" s="207">
        <v>21.770000457763672</v>
      </c>
      <c r="L16" s="207">
        <v>22.440000534057617</v>
      </c>
      <c r="M16" s="207">
        <v>21.579999923706055</v>
      </c>
      <c r="N16" s="207">
        <v>21.190000534057617</v>
      </c>
      <c r="O16" s="207">
        <v>20.950000762939453</v>
      </c>
      <c r="P16" s="207">
        <v>20.389999389648438</v>
      </c>
      <c r="Q16" s="207">
        <v>20.360000610351562</v>
      </c>
      <c r="R16" s="207">
        <v>17.489999771118164</v>
      </c>
      <c r="S16" s="207">
        <v>15.699999809265137</v>
      </c>
      <c r="T16" s="207">
        <v>14.140000343322754</v>
      </c>
      <c r="U16" s="207">
        <v>13.510000228881836</v>
      </c>
      <c r="V16" s="207">
        <v>13.069999694824219</v>
      </c>
      <c r="W16" s="207">
        <v>15.720000267028809</v>
      </c>
      <c r="X16" s="207">
        <v>16.270000457763672</v>
      </c>
      <c r="Y16" s="207">
        <v>15.6899995803833</v>
      </c>
      <c r="Z16" s="214">
        <f t="shared" si="0"/>
        <v>16.484166741371155</v>
      </c>
      <c r="AA16" s="151">
        <v>22.56999969482422</v>
      </c>
      <c r="AB16" s="253" t="s">
        <v>425</v>
      </c>
      <c r="AC16" s="2">
        <v>14</v>
      </c>
      <c r="AD16" s="151">
        <v>10.6899995803833</v>
      </c>
      <c r="AE16" s="253" t="s">
        <v>444</v>
      </c>
      <c r="AF16" s="1"/>
    </row>
    <row r="17" spans="1:32" ht="11.25" customHeight="1">
      <c r="A17" s="215">
        <v>15</v>
      </c>
      <c r="B17" s="207">
        <v>15.8100004196167</v>
      </c>
      <c r="C17" s="207">
        <v>15.59000015258789</v>
      </c>
      <c r="D17" s="207">
        <v>14.779999732971191</v>
      </c>
      <c r="E17" s="207">
        <v>14.050000190734863</v>
      </c>
      <c r="F17" s="207">
        <v>14.399999618530273</v>
      </c>
      <c r="G17" s="207">
        <v>14.579999923706055</v>
      </c>
      <c r="H17" s="207">
        <v>17.420000076293945</v>
      </c>
      <c r="I17" s="207">
        <v>21.469999313354492</v>
      </c>
      <c r="J17" s="207">
        <v>25.559999465942383</v>
      </c>
      <c r="K17" s="207">
        <v>27.360000610351562</v>
      </c>
      <c r="L17" s="207">
        <v>28.06999969482422</v>
      </c>
      <c r="M17" s="207">
        <v>28.940000534057617</v>
      </c>
      <c r="N17" s="207">
        <v>28.3700008392334</v>
      </c>
      <c r="O17" s="207">
        <v>28.610000610351562</v>
      </c>
      <c r="P17" s="207">
        <v>29.420000076293945</v>
      </c>
      <c r="Q17" s="207">
        <v>25.670000076293945</v>
      </c>
      <c r="R17" s="207">
        <v>22.739999771118164</v>
      </c>
      <c r="S17" s="207">
        <v>20.479999542236328</v>
      </c>
      <c r="T17" s="207">
        <v>18.40999984741211</v>
      </c>
      <c r="U17" s="207">
        <v>16.6200008392334</v>
      </c>
      <c r="V17" s="207">
        <v>15.880000114440918</v>
      </c>
      <c r="W17" s="207">
        <v>13.970000267028809</v>
      </c>
      <c r="X17" s="207">
        <v>15.199999809265137</v>
      </c>
      <c r="Y17" s="207">
        <v>15.569999694824219</v>
      </c>
      <c r="Z17" s="214">
        <f t="shared" si="0"/>
        <v>20.37375005086263</v>
      </c>
      <c r="AA17" s="151">
        <v>30.469999313354492</v>
      </c>
      <c r="AB17" s="253" t="s">
        <v>426</v>
      </c>
      <c r="AC17" s="2">
        <v>15</v>
      </c>
      <c r="AD17" s="151">
        <v>13.5600004196167</v>
      </c>
      <c r="AE17" s="253" t="s">
        <v>445</v>
      </c>
      <c r="AF17" s="1"/>
    </row>
    <row r="18" spans="1:32" ht="11.25" customHeight="1">
      <c r="A18" s="215">
        <v>16</v>
      </c>
      <c r="B18" s="207">
        <v>14</v>
      </c>
      <c r="C18" s="207">
        <v>13.680000305175781</v>
      </c>
      <c r="D18" s="207">
        <v>13.350000381469727</v>
      </c>
      <c r="E18" s="207">
        <v>13.229999542236328</v>
      </c>
      <c r="F18" s="207">
        <v>12.859999656677246</v>
      </c>
      <c r="G18" s="207">
        <v>13.859999656677246</v>
      </c>
      <c r="H18" s="207">
        <v>15.300000190734863</v>
      </c>
      <c r="I18" s="207">
        <v>16.850000381469727</v>
      </c>
      <c r="J18" s="207">
        <v>16.530000686645508</v>
      </c>
      <c r="K18" s="207">
        <v>17</v>
      </c>
      <c r="L18" s="207">
        <v>15.859999656677246</v>
      </c>
      <c r="M18" s="207">
        <v>17.75</v>
      </c>
      <c r="N18" s="207">
        <v>17.969999313354492</v>
      </c>
      <c r="O18" s="207">
        <v>18.450000762939453</v>
      </c>
      <c r="P18" s="207">
        <v>18.170000076293945</v>
      </c>
      <c r="Q18" s="207">
        <v>17.209999084472656</v>
      </c>
      <c r="R18" s="207">
        <v>15.470000267028809</v>
      </c>
      <c r="S18" s="207">
        <v>14.470000267028809</v>
      </c>
      <c r="T18" s="207">
        <v>12.649999618530273</v>
      </c>
      <c r="U18" s="207">
        <v>11.619999885559082</v>
      </c>
      <c r="V18" s="207">
        <v>10.640000343322754</v>
      </c>
      <c r="W18" s="207">
        <v>10.260000228881836</v>
      </c>
      <c r="X18" s="207">
        <v>9.829999923706055</v>
      </c>
      <c r="Y18" s="207">
        <v>9.970000267028809</v>
      </c>
      <c r="Z18" s="214">
        <f t="shared" si="0"/>
        <v>14.457500020662943</v>
      </c>
      <c r="AA18" s="151">
        <v>19.25</v>
      </c>
      <c r="AB18" s="253" t="s">
        <v>427</v>
      </c>
      <c r="AC18" s="2">
        <v>16</v>
      </c>
      <c r="AD18" s="151">
        <v>9.65999984741211</v>
      </c>
      <c r="AE18" s="253" t="s">
        <v>352</v>
      </c>
      <c r="AF18" s="1"/>
    </row>
    <row r="19" spans="1:32" ht="11.25" customHeight="1">
      <c r="A19" s="215">
        <v>17</v>
      </c>
      <c r="B19" s="207">
        <v>9.800000190734863</v>
      </c>
      <c r="C19" s="207">
        <v>10.010000228881836</v>
      </c>
      <c r="D19" s="207">
        <v>10.09000015258789</v>
      </c>
      <c r="E19" s="207">
        <v>9.850000381469727</v>
      </c>
      <c r="F19" s="207">
        <v>10.710000038146973</v>
      </c>
      <c r="G19" s="207">
        <v>14.359999656677246</v>
      </c>
      <c r="H19" s="207">
        <v>15.9399995803833</v>
      </c>
      <c r="I19" s="207">
        <v>16.90999984741211</v>
      </c>
      <c r="J19" s="207">
        <v>19.010000228881836</v>
      </c>
      <c r="K19" s="207">
        <v>19.670000076293945</v>
      </c>
      <c r="L19" s="207">
        <v>20.43000030517578</v>
      </c>
      <c r="M19" s="207">
        <v>21.280000686645508</v>
      </c>
      <c r="N19" s="207">
        <v>21.5</v>
      </c>
      <c r="O19" s="207">
        <v>21.18000030517578</v>
      </c>
      <c r="P19" s="207">
        <v>21.43000030517578</v>
      </c>
      <c r="Q19" s="207">
        <v>20.469999313354492</v>
      </c>
      <c r="R19" s="207">
        <v>20.1299991607666</v>
      </c>
      <c r="S19" s="207">
        <v>18.940000534057617</v>
      </c>
      <c r="T19" s="207">
        <v>17.239999771118164</v>
      </c>
      <c r="U19" s="207">
        <v>16.43000030517578</v>
      </c>
      <c r="V19" s="207">
        <v>16.59000015258789</v>
      </c>
      <c r="W19" s="207">
        <v>17.780000686645508</v>
      </c>
      <c r="X19" s="207">
        <v>17.610000610351562</v>
      </c>
      <c r="Y19" s="207">
        <v>17.770000457763672</v>
      </c>
      <c r="Z19" s="214">
        <f t="shared" si="0"/>
        <v>16.88041679064433</v>
      </c>
      <c r="AA19" s="151">
        <v>23.399999618530273</v>
      </c>
      <c r="AB19" s="253" t="s">
        <v>428</v>
      </c>
      <c r="AC19" s="2">
        <v>17</v>
      </c>
      <c r="AD19" s="151">
        <v>9.59000015258789</v>
      </c>
      <c r="AE19" s="253" t="s">
        <v>158</v>
      </c>
      <c r="AF19" s="1"/>
    </row>
    <row r="20" spans="1:32" ht="11.25" customHeight="1">
      <c r="A20" s="215">
        <v>18</v>
      </c>
      <c r="B20" s="207">
        <v>17.90999984741211</v>
      </c>
      <c r="C20" s="207">
        <v>17.75</v>
      </c>
      <c r="D20" s="207">
        <v>17.739999771118164</v>
      </c>
      <c r="E20" s="207">
        <v>17.540000915527344</v>
      </c>
      <c r="F20" s="207">
        <v>18.15999984741211</v>
      </c>
      <c r="G20" s="207">
        <v>18.989999771118164</v>
      </c>
      <c r="H20" s="207">
        <v>20.31999969482422</v>
      </c>
      <c r="I20" s="207">
        <v>20.559999465942383</v>
      </c>
      <c r="J20" s="207">
        <v>22.700000762939453</v>
      </c>
      <c r="K20" s="207">
        <v>23.969999313354492</v>
      </c>
      <c r="L20" s="207">
        <v>24.18000030517578</v>
      </c>
      <c r="M20" s="207">
        <v>26.59000015258789</v>
      </c>
      <c r="N20" s="207">
        <v>27.260000228881836</v>
      </c>
      <c r="O20" s="207">
        <v>27.18000030517578</v>
      </c>
      <c r="P20" s="207">
        <v>24.780000686645508</v>
      </c>
      <c r="Q20" s="207">
        <v>25.84000015258789</v>
      </c>
      <c r="R20" s="207">
        <v>23.899999618530273</v>
      </c>
      <c r="S20" s="207">
        <v>21.56999969482422</v>
      </c>
      <c r="T20" s="207">
        <v>20.040000915527344</v>
      </c>
      <c r="U20" s="207">
        <v>19.790000915527344</v>
      </c>
      <c r="V20" s="207">
        <v>19.540000915527344</v>
      </c>
      <c r="W20" s="207">
        <v>19.229999542236328</v>
      </c>
      <c r="X20" s="207">
        <v>20.290000915527344</v>
      </c>
      <c r="Y20" s="207">
        <v>20.049999237060547</v>
      </c>
      <c r="Z20" s="214">
        <f t="shared" si="0"/>
        <v>21.49500012397766</v>
      </c>
      <c r="AA20" s="151">
        <v>28.190000534057617</v>
      </c>
      <c r="AB20" s="253" t="s">
        <v>315</v>
      </c>
      <c r="AC20" s="2">
        <v>18</v>
      </c>
      <c r="AD20" s="151">
        <v>17.40999984741211</v>
      </c>
      <c r="AE20" s="253" t="s">
        <v>430</v>
      </c>
      <c r="AF20" s="1"/>
    </row>
    <row r="21" spans="1:32" ht="11.25" customHeight="1">
      <c r="A21" s="215">
        <v>19</v>
      </c>
      <c r="B21" s="207">
        <v>19.700000762939453</v>
      </c>
      <c r="C21" s="207">
        <v>19.690000534057617</v>
      </c>
      <c r="D21" s="207">
        <v>19.200000762939453</v>
      </c>
      <c r="E21" s="207">
        <v>18.81999969482422</v>
      </c>
      <c r="F21" s="207">
        <v>18.459999084472656</v>
      </c>
      <c r="G21" s="207">
        <v>20.139999389648438</v>
      </c>
      <c r="H21" s="207">
        <v>21.549999237060547</v>
      </c>
      <c r="I21" s="207">
        <v>22.829999923706055</v>
      </c>
      <c r="J21" s="207">
        <v>24.639999389648438</v>
      </c>
      <c r="K21" s="207">
        <v>25.6200008392334</v>
      </c>
      <c r="L21" s="207">
        <v>25.670000076293945</v>
      </c>
      <c r="M21" s="207">
        <v>27.329999923706055</v>
      </c>
      <c r="N21" s="207">
        <v>27.690000534057617</v>
      </c>
      <c r="O21" s="207">
        <v>27.760000228881836</v>
      </c>
      <c r="P21" s="207">
        <v>27.190000534057617</v>
      </c>
      <c r="Q21" s="207">
        <v>24.110000610351562</v>
      </c>
      <c r="R21" s="207">
        <v>23.299999237060547</v>
      </c>
      <c r="S21" s="207">
        <v>21.290000915527344</v>
      </c>
      <c r="T21" s="207">
        <v>20.020000457763672</v>
      </c>
      <c r="U21" s="207">
        <v>19.40999984741211</v>
      </c>
      <c r="V21" s="207">
        <v>19.360000610351562</v>
      </c>
      <c r="W21" s="207">
        <v>19.1200008392334</v>
      </c>
      <c r="X21" s="207">
        <v>18.940000534057617</v>
      </c>
      <c r="Y21" s="207">
        <v>20.270000457763672</v>
      </c>
      <c r="Z21" s="214">
        <f t="shared" si="0"/>
        <v>22.171250184377033</v>
      </c>
      <c r="AA21" s="151">
        <v>28.6200008392334</v>
      </c>
      <c r="AB21" s="253" t="s">
        <v>429</v>
      </c>
      <c r="AC21" s="2">
        <v>19</v>
      </c>
      <c r="AD21" s="151">
        <v>18.209999084472656</v>
      </c>
      <c r="AE21" s="253" t="s">
        <v>446</v>
      </c>
      <c r="AF21" s="1"/>
    </row>
    <row r="22" spans="1:32" ht="11.25" customHeight="1">
      <c r="A22" s="223">
        <v>20</v>
      </c>
      <c r="B22" s="209">
        <v>20.809999465942383</v>
      </c>
      <c r="C22" s="209">
        <v>21.15999984741211</v>
      </c>
      <c r="D22" s="209">
        <v>21.059999465942383</v>
      </c>
      <c r="E22" s="209">
        <v>20.479999542236328</v>
      </c>
      <c r="F22" s="209">
        <v>21.6299991607666</v>
      </c>
      <c r="G22" s="209">
        <v>21.479999542236328</v>
      </c>
      <c r="H22" s="209">
        <v>21.84000015258789</v>
      </c>
      <c r="I22" s="209">
        <v>22.559999465942383</v>
      </c>
      <c r="J22" s="209">
        <v>22.940000534057617</v>
      </c>
      <c r="K22" s="209">
        <v>24.309999465942383</v>
      </c>
      <c r="L22" s="209">
        <v>25.790000915527344</v>
      </c>
      <c r="M22" s="209">
        <v>26.610000610351562</v>
      </c>
      <c r="N22" s="209">
        <v>26</v>
      </c>
      <c r="O22" s="209">
        <v>27.360000610351562</v>
      </c>
      <c r="P22" s="209">
        <v>26.989999771118164</v>
      </c>
      <c r="Q22" s="209">
        <v>27.040000915527344</v>
      </c>
      <c r="R22" s="209">
        <v>26.270000457763672</v>
      </c>
      <c r="S22" s="209">
        <v>25.489999771118164</v>
      </c>
      <c r="T22" s="209">
        <v>24.739999771118164</v>
      </c>
      <c r="U22" s="209">
        <v>24.299999237060547</v>
      </c>
      <c r="V22" s="209">
        <v>23.65999984741211</v>
      </c>
      <c r="W22" s="209">
        <v>23.530000686645508</v>
      </c>
      <c r="X22" s="209">
        <v>23.280000686645508</v>
      </c>
      <c r="Y22" s="209">
        <v>23.299999237060547</v>
      </c>
      <c r="Z22" s="224">
        <f t="shared" si="0"/>
        <v>23.859583298365276</v>
      </c>
      <c r="AA22" s="157">
        <v>28.239999771118164</v>
      </c>
      <c r="AB22" s="254" t="s">
        <v>311</v>
      </c>
      <c r="AC22" s="211">
        <v>20</v>
      </c>
      <c r="AD22" s="157">
        <v>20.239999771118164</v>
      </c>
      <c r="AE22" s="254" t="s">
        <v>114</v>
      </c>
      <c r="AF22" s="1"/>
    </row>
    <row r="23" spans="1:32" ht="11.25" customHeight="1">
      <c r="A23" s="215">
        <v>21</v>
      </c>
      <c r="B23" s="207">
        <v>23.350000381469727</v>
      </c>
      <c r="C23" s="207">
        <v>23.190000534057617</v>
      </c>
      <c r="D23" s="207">
        <v>22.959999084472656</v>
      </c>
      <c r="E23" s="207">
        <v>22.829999923706055</v>
      </c>
      <c r="F23" s="207">
        <v>22.780000686645508</v>
      </c>
      <c r="G23" s="207">
        <v>22.829999923706055</v>
      </c>
      <c r="H23" s="207">
        <v>22.84000015258789</v>
      </c>
      <c r="I23" s="207">
        <v>22.93000030517578</v>
      </c>
      <c r="J23" s="207">
        <v>22.920000076293945</v>
      </c>
      <c r="K23" s="207">
        <v>22.09000015258789</v>
      </c>
      <c r="L23" s="207">
        <v>22.68000030517578</v>
      </c>
      <c r="M23" s="207">
        <v>22.479999542236328</v>
      </c>
      <c r="N23" s="207">
        <v>22.579999923706055</v>
      </c>
      <c r="O23" s="207">
        <v>21.420000076293945</v>
      </c>
      <c r="P23" s="207">
        <v>20.850000381469727</v>
      </c>
      <c r="Q23" s="207">
        <v>20.56999969482422</v>
      </c>
      <c r="R23" s="207">
        <v>20.139999389648438</v>
      </c>
      <c r="S23" s="207">
        <v>19.6299991607666</v>
      </c>
      <c r="T23" s="207">
        <v>19.270000457763672</v>
      </c>
      <c r="U23" s="207">
        <v>19.299999237060547</v>
      </c>
      <c r="V23" s="207">
        <v>19.739999771118164</v>
      </c>
      <c r="W23" s="207">
        <v>20.979999542236328</v>
      </c>
      <c r="X23" s="207">
        <v>21.84000015258789</v>
      </c>
      <c r="Y23" s="207">
        <v>22.260000228881836</v>
      </c>
      <c r="Z23" s="214">
        <f t="shared" si="0"/>
        <v>21.769166628519695</v>
      </c>
      <c r="AA23" s="151">
        <v>23.559999465942383</v>
      </c>
      <c r="AB23" s="253" t="s">
        <v>430</v>
      </c>
      <c r="AC23" s="2">
        <v>21</v>
      </c>
      <c r="AD23" s="151">
        <v>19.079999923706055</v>
      </c>
      <c r="AE23" s="253" t="s">
        <v>447</v>
      </c>
      <c r="AF23" s="1"/>
    </row>
    <row r="24" spans="1:32" ht="11.25" customHeight="1">
      <c r="A24" s="215">
        <v>22</v>
      </c>
      <c r="B24" s="207">
        <v>22.420000076293945</v>
      </c>
      <c r="C24" s="207">
        <v>22.860000610351562</v>
      </c>
      <c r="D24" s="207">
        <v>23.079999923706055</v>
      </c>
      <c r="E24" s="207">
        <v>22.959999084472656</v>
      </c>
      <c r="F24" s="207">
        <v>22.520000457763672</v>
      </c>
      <c r="G24" s="207">
        <v>22.670000076293945</v>
      </c>
      <c r="H24" s="207">
        <v>23.40999984741211</v>
      </c>
      <c r="I24" s="207">
        <v>25.6299991607666</v>
      </c>
      <c r="J24" s="207">
        <v>27.25</v>
      </c>
      <c r="K24" s="207">
        <v>27.299999237060547</v>
      </c>
      <c r="L24" s="207">
        <v>28.43000030517578</v>
      </c>
      <c r="M24" s="207">
        <v>26.360000610351562</v>
      </c>
      <c r="N24" s="207">
        <v>26.06999969482422</v>
      </c>
      <c r="O24" s="207">
        <v>26.43000030517578</v>
      </c>
      <c r="P24" s="207">
        <v>26.079999923706055</v>
      </c>
      <c r="Q24" s="207">
        <v>25.229999542236328</v>
      </c>
      <c r="R24" s="207">
        <v>24.690000534057617</v>
      </c>
      <c r="S24" s="207">
        <v>23.600000381469727</v>
      </c>
      <c r="T24" s="207">
        <v>22.899999618530273</v>
      </c>
      <c r="U24" s="207">
        <v>22.06999969482422</v>
      </c>
      <c r="V24" s="207">
        <v>20.8700008392334</v>
      </c>
      <c r="W24" s="207">
        <v>20.59000015258789</v>
      </c>
      <c r="X24" s="207">
        <v>20.200000762939453</v>
      </c>
      <c r="Y24" s="207">
        <v>20.020000457763672</v>
      </c>
      <c r="Z24" s="214">
        <f t="shared" si="0"/>
        <v>23.90166672070821</v>
      </c>
      <c r="AA24" s="151">
        <v>29.229999542236328</v>
      </c>
      <c r="AB24" s="253" t="s">
        <v>431</v>
      </c>
      <c r="AC24" s="2">
        <v>22</v>
      </c>
      <c r="AD24" s="151">
        <v>19.940000534057617</v>
      </c>
      <c r="AE24" s="253" t="s">
        <v>24</v>
      </c>
      <c r="AF24" s="1"/>
    </row>
    <row r="25" spans="1:32" ht="11.25" customHeight="1">
      <c r="A25" s="215">
        <v>23</v>
      </c>
      <c r="B25" s="207">
        <v>19.649999618530273</v>
      </c>
      <c r="C25" s="207">
        <v>19.6200008392334</v>
      </c>
      <c r="D25" s="207">
        <v>19.739999771118164</v>
      </c>
      <c r="E25" s="207">
        <v>18.229999542236328</v>
      </c>
      <c r="F25" s="207">
        <v>18.700000762939453</v>
      </c>
      <c r="G25" s="207">
        <v>20.75</v>
      </c>
      <c r="H25" s="207">
        <v>22.209999084472656</v>
      </c>
      <c r="I25" s="207">
        <v>23.90999984741211</v>
      </c>
      <c r="J25" s="207">
        <v>25.760000228881836</v>
      </c>
      <c r="K25" s="207">
        <v>26.8799991607666</v>
      </c>
      <c r="L25" s="207">
        <v>26.860000610351562</v>
      </c>
      <c r="M25" s="207">
        <v>25.84000015258789</v>
      </c>
      <c r="N25" s="207">
        <v>28.309999465942383</v>
      </c>
      <c r="O25" s="207">
        <v>26.059999465942383</v>
      </c>
      <c r="P25" s="207">
        <v>26.1299991607666</v>
      </c>
      <c r="Q25" s="207">
        <v>24.450000762939453</v>
      </c>
      <c r="R25" s="207">
        <v>23.600000381469727</v>
      </c>
      <c r="S25" s="207">
        <v>22.260000228881836</v>
      </c>
      <c r="T25" s="207">
        <v>20.489999771118164</v>
      </c>
      <c r="U25" s="207">
        <v>19.969999313354492</v>
      </c>
      <c r="V25" s="207">
        <v>19.690000534057617</v>
      </c>
      <c r="W25" s="207">
        <v>20.06999969482422</v>
      </c>
      <c r="X25" s="207">
        <v>20.450000762939453</v>
      </c>
      <c r="Y25" s="207">
        <v>20.170000076293945</v>
      </c>
      <c r="Z25" s="214">
        <f t="shared" si="0"/>
        <v>22.49166663487752</v>
      </c>
      <c r="AA25" s="151">
        <v>28.5</v>
      </c>
      <c r="AB25" s="253" t="s">
        <v>90</v>
      </c>
      <c r="AC25" s="2">
        <v>23</v>
      </c>
      <c r="AD25" s="151">
        <v>18.06999969482422</v>
      </c>
      <c r="AE25" s="253" t="s">
        <v>146</v>
      </c>
      <c r="AF25" s="1"/>
    </row>
    <row r="26" spans="1:32" ht="11.25" customHeight="1">
      <c r="A26" s="215">
        <v>24</v>
      </c>
      <c r="B26" s="207">
        <v>20.020000457763672</v>
      </c>
      <c r="C26" s="207">
        <v>19.360000610351562</v>
      </c>
      <c r="D26" s="207">
        <v>18.639999389648438</v>
      </c>
      <c r="E26" s="207">
        <v>18.459999084472656</v>
      </c>
      <c r="F26" s="207">
        <v>19.219999313354492</v>
      </c>
      <c r="G26" s="207">
        <v>20.90999984741211</v>
      </c>
      <c r="H26" s="207">
        <v>22.799999237060547</v>
      </c>
      <c r="I26" s="207">
        <v>26.639999389648438</v>
      </c>
      <c r="J26" s="207">
        <v>28.450000762939453</v>
      </c>
      <c r="K26" s="207">
        <v>28.959999084472656</v>
      </c>
      <c r="L26" s="207">
        <v>28.899999618530273</v>
      </c>
      <c r="M26" s="207">
        <v>30.399999618530273</v>
      </c>
      <c r="N26" s="207">
        <v>29.649999618530273</v>
      </c>
      <c r="O26" s="207">
        <v>29.90999984741211</v>
      </c>
      <c r="P26" s="207">
        <v>29.110000610351562</v>
      </c>
      <c r="Q26" s="207">
        <v>28.6299991607666</v>
      </c>
      <c r="R26" s="207">
        <v>26.799999237060547</v>
      </c>
      <c r="S26" s="207">
        <v>25.200000762939453</v>
      </c>
      <c r="T26" s="207">
        <v>23.65999984741211</v>
      </c>
      <c r="U26" s="207">
        <v>22.719999313354492</v>
      </c>
      <c r="V26" s="207">
        <v>22.479999542236328</v>
      </c>
      <c r="W26" s="207">
        <v>21.899999618530273</v>
      </c>
      <c r="X26" s="207">
        <v>22.25</v>
      </c>
      <c r="Y26" s="207">
        <v>21.850000381469727</v>
      </c>
      <c r="Z26" s="214">
        <f t="shared" si="0"/>
        <v>24.454999764760334</v>
      </c>
      <c r="AA26" s="151">
        <v>30.889999389648438</v>
      </c>
      <c r="AB26" s="253" t="s">
        <v>208</v>
      </c>
      <c r="AC26" s="2">
        <v>24</v>
      </c>
      <c r="AD26" s="151">
        <v>18.34000015258789</v>
      </c>
      <c r="AE26" s="253" t="s">
        <v>448</v>
      </c>
      <c r="AF26" s="1"/>
    </row>
    <row r="27" spans="1:32" ht="11.25" customHeight="1">
      <c r="A27" s="215">
        <v>25</v>
      </c>
      <c r="B27" s="207">
        <v>21.360000610351562</v>
      </c>
      <c r="C27" s="207">
        <v>21.020000457763672</v>
      </c>
      <c r="D27" s="207">
        <v>21.139999389648438</v>
      </c>
      <c r="E27" s="207">
        <v>21.68000030517578</v>
      </c>
      <c r="F27" s="207">
        <v>21.56999969482422</v>
      </c>
      <c r="G27" s="207">
        <v>21.610000610351562</v>
      </c>
      <c r="H27" s="207">
        <v>22.260000228881836</v>
      </c>
      <c r="I27" s="207">
        <v>21.899999618530273</v>
      </c>
      <c r="J27" s="207">
        <v>21.469999313354492</v>
      </c>
      <c r="K27" s="207">
        <v>21.860000610351562</v>
      </c>
      <c r="L27" s="207">
        <v>21.8700008392334</v>
      </c>
      <c r="M27" s="207">
        <v>21.18000030517578</v>
      </c>
      <c r="N27" s="207">
        <v>20.90999984741211</v>
      </c>
      <c r="O27" s="207">
        <v>20.610000610351562</v>
      </c>
      <c r="P27" s="207">
        <v>20.079999923706055</v>
      </c>
      <c r="Q27" s="207">
        <v>19.84000015258789</v>
      </c>
      <c r="R27" s="207">
        <v>19.459999084472656</v>
      </c>
      <c r="S27" s="207">
        <v>19.420000076293945</v>
      </c>
      <c r="T27" s="207">
        <v>19.229999542236328</v>
      </c>
      <c r="U27" s="207">
        <v>19</v>
      </c>
      <c r="V27" s="207">
        <v>18.760000228881836</v>
      </c>
      <c r="W27" s="207">
        <v>18.81999969482422</v>
      </c>
      <c r="X27" s="207">
        <v>18.610000610351562</v>
      </c>
      <c r="Y27" s="207">
        <v>18.510000228881836</v>
      </c>
      <c r="Z27" s="214">
        <f t="shared" si="0"/>
        <v>20.507083415985107</v>
      </c>
      <c r="AA27" s="151">
        <v>22.6299991607666</v>
      </c>
      <c r="AB27" s="253" t="s">
        <v>432</v>
      </c>
      <c r="AC27" s="2">
        <v>25</v>
      </c>
      <c r="AD27" s="151">
        <v>18.450000762939453</v>
      </c>
      <c r="AE27" s="253" t="s">
        <v>24</v>
      </c>
      <c r="AF27" s="1"/>
    </row>
    <row r="28" spans="1:32" ht="11.25" customHeight="1">
      <c r="A28" s="215">
        <v>26</v>
      </c>
      <c r="B28" s="207">
        <v>18.389999389648438</v>
      </c>
      <c r="C28" s="207">
        <v>18.31999969482422</v>
      </c>
      <c r="D28" s="207">
        <v>18.200000762939453</v>
      </c>
      <c r="E28" s="207">
        <v>18.18000030517578</v>
      </c>
      <c r="F28" s="207">
        <v>18.389999389648438</v>
      </c>
      <c r="G28" s="207">
        <v>18.6299991607666</v>
      </c>
      <c r="H28" s="207">
        <v>18.920000076293945</v>
      </c>
      <c r="I28" s="207">
        <v>18.239999771118164</v>
      </c>
      <c r="J28" s="207">
        <v>18.43000030517578</v>
      </c>
      <c r="K28" s="207">
        <v>18.31999969482422</v>
      </c>
      <c r="L28" s="207">
        <v>19.079999923706055</v>
      </c>
      <c r="M28" s="207">
        <v>24.18000030517578</v>
      </c>
      <c r="N28" s="207">
        <v>24.100000381469727</v>
      </c>
      <c r="O28" s="207">
        <v>25.299999237060547</v>
      </c>
      <c r="P28" s="207">
        <v>21.90999984741211</v>
      </c>
      <c r="Q28" s="207">
        <v>22.020000457763672</v>
      </c>
      <c r="R28" s="207">
        <v>21.450000762939453</v>
      </c>
      <c r="S28" s="207">
        <v>19.1299991607666</v>
      </c>
      <c r="T28" s="207">
        <v>17.760000228881836</v>
      </c>
      <c r="U28" s="207">
        <v>17.690000534057617</v>
      </c>
      <c r="V28" s="207">
        <v>17.690000534057617</v>
      </c>
      <c r="W28" s="207">
        <v>17.790000915527344</v>
      </c>
      <c r="X28" s="207">
        <v>18.389999389648438</v>
      </c>
      <c r="Y28" s="207">
        <v>17.139999389648438</v>
      </c>
      <c r="Z28" s="214">
        <f t="shared" si="0"/>
        <v>19.485416650772095</v>
      </c>
      <c r="AA28" s="151">
        <v>25.6200008392334</v>
      </c>
      <c r="AB28" s="253" t="s">
        <v>42</v>
      </c>
      <c r="AC28" s="2">
        <v>26</v>
      </c>
      <c r="AD28" s="151">
        <v>17.049999237060547</v>
      </c>
      <c r="AE28" s="253" t="s">
        <v>24</v>
      </c>
      <c r="AF28" s="1"/>
    </row>
    <row r="29" spans="1:32" ht="11.25" customHeight="1">
      <c r="A29" s="215">
        <v>27</v>
      </c>
      <c r="B29" s="207">
        <v>16.540000915527344</v>
      </c>
      <c r="C29" s="207">
        <v>16.989999771118164</v>
      </c>
      <c r="D29" s="207">
        <v>17.780000686645508</v>
      </c>
      <c r="E29" s="207">
        <v>18.079999923706055</v>
      </c>
      <c r="F29" s="207">
        <v>17.510000228881836</v>
      </c>
      <c r="G29" s="207">
        <v>17.899999618530273</v>
      </c>
      <c r="H29" s="207">
        <v>19.510000228881836</v>
      </c>
      <c r="I29" s="207">
        <v>19.219999313354492</v>
      </c>
      <c r="J29" s="207">
        <v>20.729999542236328</v>
      </c>
      <c r="K29" s="207">
        <v>21.959999084472656</v>
      </c>
      <c r="L29" s="207">
        <v>22.469999313354492</v>
      </c>
      <c r="M29" s="207">
        <v>22.850000381469727</v>
      </c>
      <c r="N29" s="207">
        <v>23.139999389648438</v>
      </c>
      <c r="O29" s="207">
        <v>23.510000228881836</v>
      </c>
      <c r="P29" s="207">
        <v>22.649999618530273</v>
      </c>
      <c r="Q29" s="207">
        <v>22.34000015258789</v>
      </c>
      <c r="R29" s="207">
        <v>21.600000381469727</v>
      </c>
      <c r="S29" s="207">
        <v>19.93000030517578</v>
      </c>
      <c r="T29" s="207">
        <v>19.309999465942383</v>
      </c>
      <c r="U29" s="207">
        <v>18.09000015258789</v>
      </c>
      <c r="V29" s="207">
        <v>18.739999771118164</v>
      </c>
      <c r="W29" s="207">
        <v>18.510000228881836</v>
      </c>
      <c r="X29" s="207">
        <v>18.010000228881836</v>
      </c>
      <c r="Y29" s="207">
        <v>18.270000457763672</v>
      </c>
      <c r="Z29" s="214">
        <f t="shared" si="0"/>
        <v>19.81833330790202</v>
      </c>
      <c r="AA29" s="151">
        <v>23.8700008392334</v>
      </c>
      <c r="AB29" s="253" t="s">
        <v>433</v>
      </c>
      <c r="AC29" s="2">
        <v>27</v>
      </c>
      <c r="AD29" s="151">
        <v>16.309999465942383</v>
      </c>
      <c r="AE29" s="253" t="s">
        <v>449</v>
      </c>
      <c r="AF29" s="1"/>
    </row>
    <row r="30" spans="1:32" ht="11.25" customHeight="1">
      <c r="A30" s="215">
        <v>28</v>
      </c>
      <c r="B30" s="207">
        <v>18.43000030517578</v>
      </c>
      <c r="C30" s="207">
        <v>18.5</v>
      </c>
      <c r="D30" s="207">
        <v>18.549999237060547</v>
      </c>
      <c r="E30" s="207">
        <v>18.719999313354492</v>
      </c>
      <c r="F30" s="207">
        <v>18.639999389648438</v>
      </c>
      <c r="G30" s="207">
        <v>19.209999084472656</v>
      </c>
      <c r="H30" s="207">
        <v>19.65999984741211</v>
      </c>
      <c r="I30" s="207">
        <v>20.15999984741211</v>
      </c>
      <c r="J30" s="207">
        <v>19.8700008392334</v>
      </c>
      <c r="K30" s="207">
        <v>19.829999923706055</v>
      </c>
      <c r="L30" s="207">
        <v>21.31999969482422</v>
      </c>
      <c r="M30" s="207">
        <v>22.020000457763672</v>
      </c>
      <c r="N30" s="207">
        <v>21.860000610351562</v>
      </c>
      <c r="O30" s="207">
        <v>22.479999542236328</v>
      </c>
      <c r="P30" s="207">
        <v>22.8799991607666</v>
      </c>
      <c r="Q30" s="207">
        <v>23.25</v>
      </c>
      <c r="R30" s="207">
        <v>21.989999771118164</v>
      </c>
      <c r="S30" s="207">
        <v>21.579999923706055</v>
      </c>
      <c r="T30" s="207">
        <v>21</v>
      </c>
      <c r="U30" s="207">
        <v>20.93000030517578</v>
      </c>
      <c r="V30" s="207">
        <v>20.639999389648438</v>
      </c>
      <c r="W30" s="207">
        <v>17.81999969482422</v>
      </c>
      <c r="X30" s="207">
        <v>18.09000015258789</v>
      </c>
      <c r="Y30" s="207">
        <v>17.889999389648438</v>
      </c>
      <c r="Z30" s="214">
        <f t="shared" si="0"/>
        <v>20.22166649500529</v>
      </c>
      <c r="AA30" s="151">
        <v>24.290000915527344</v>
      </c>
      <c r="AB30" s="253" t="s">
        <v>434</v>
      </c>
      <c r="AC30" s="2">
        <v>28</v>
      </c>
      <c r="AD30" s="151">
        <v>17.459999084472656</v>
      </c>
      <c r="AE30" s="253" t="s">
        <v>450</v>
      </c>
      <c r="AF30" s="1"/>
    </row>
    <row r="31" spans="1:32" ht="11.25" customHeight="1">
      <c r="A31" s="215">
        <v>29</v>
      </c>
      <c r="B31" s="207">
        <v>18.530000686645508</v>
      </c>
      <c r="C31" s="207">
        <v>19.040000915527344</v>
      </c>
      <c r="D31" s="207">
        <v>19.309999465942383</v>
      </c>
      <c r="E31" s="207">
        <v>20.010000228881836</v>
      </c>
      <c r="F31" s="207">
        <v>19.950000762939453</v>
      </c>
      <c r="G31" s="207">
        <v>20.43000030517578</v>
      </c>
      <c r="H31" s="207">
        <v>21.81999969482422</v>
      </c>
      <c r="I31" s="207">
        <v>23.3799991607666</v>
      </c>
      <c r="J31" s="207">
        <v>24.799999237060547</v>
      </c>
      <c r="K31" s="207">
        <v>25.739999771118164</v>
      </c>
      <c r="L31" s="207">
        <v>27.350000381469727</v>
      </c>
      <c r="M31" s="207">
        <v>27.760000228881836</v>
      </c>
      <c r="N31" s="207">
        <v>28.850000381469727</v>
      </c>
      <c r="O31" s="207">
        <v>28.579999923706055</v>
      </c>
      <c r="P31" s="207">
        <v>26.31999969482422</v>
      </c>
      <c r="Q31" s="207">
        <v>26.389999389648438</v>
      </c>
      <c r="R31" s="207">
        <v>24.780000686645508</v>
      </c>
      <c r="S31" s="207">
        <v>23.780000686645508</v>
      </c>
      <c r="T31" s="207">
        <v>22.75</v>
      </c>
      <c r="U31" s="207">
        <v>22.43000030517578</v>
      </c>
      <c r="V31" s="207">
        <v>21.739999771118164</v>
      </c>
      <c r="W31" s="207">
        <v>21.65999984741211</v>
      </c>
      <c r="X31" s="207">
        <v>22.149999618530273</v>
      </c>
      <c r="Y31" s="207">
        <v>22.25</v>
      </c>
      <c r="Z31" s="214">
        <f t="shared" si="0"/>
        <v>23.325000047683716</v>
      </c>
      <c r="AA31" s="151">
        <v>29.489999771118164</v>
      </c>
      <c r="AB31" s="253" t="s">
        <v>142</v>
      </c>
      <c r="AC31" s="2">
        <v>29</v>
      </c>
      <c r="AD31" s="151">
        <v>17.8700008392334</v>
      </c>
      <c r="AE31" s="253" t="s">
        <v>46</v>
      </c>
      <c r="AF31" s="1"/>
    </row>
    <row r="32" spans="1:32" ht="11.25" customHeight="1">
      <c r="A32" s="215">
        <v>30</v>
      </c>
      <c r="B32" s="207">
        <v>21.93000030517578</v>
      </c>
      <c r="C32" s="207">
        <v>22.459999084472656</v>
      </c>
      <c r="D32" s="207">
        <v>22.100000381469727</v>
      </c>
      <c r="E32" s="207">
        <v>22.1299991607666</v>
      </c>
      <c r="F32" s="207">
        <v>22.209999084472656</v>
      </c>
      <c r="G32" s="207">
        <v>23.06999969482422</v>
      </c>
      <c r="H32" s="207">
        <v>24.139999389648438</v>
      </c>
      <c r="I32" s="207">
        <v>24.299999237060547</v>
      </c>
      <c r="J32" s="207">
        <v>24.1200008392334</v>
      </c>
      <c r="K32" s="207">
        <v>24.280000686645508</v>
      </c>
      <c r="L32" s="207">
        <v>23.950000762939453</v>
      </c>
      <c r="M32" s="207">
        <v>24.520000457763672</v>
      </c>
      <c r="N32" s="207">
        <v>26.540000915527344</v>
      </c>
      <c r="O32" s="207">
        <v>28.510000228881836</v>
      </c>
      <c r="P32" s="207">
        <v>29.010000228881836</v>
      </c>
      <c r="Q32" s="207">
        <v>27.979999542236328</v>
      </c>
      <c r="R32" s="207">
        <v>24.68000030517578</v>
      </c>
      <c r="S32" s="207">
        <v>24.09000015258789</v>
      </c>
      <c r="T32" s="207">
        <v>22.200000762939453</v>
      </c>
      <c r="U32" s="207">
        <v>21.309999465942383</v>
      </c>
      <c r="V32" s="207">
        <v>21.360000610351562</v>
      </c>
      <c r="W32" s="207">
        <v>21</v>
      </c>
      <c r="X32" s="207">
        <v>20.809999465942383</v>
      </c>
      <c r="Y32" s="207">
        <v>21.170000076293945</v>
      </c>
      <c r="Z32" s="214">
        <f t="shared" si="0"/>
        <v>23.66125003496806</v>
      </c>
      <c r="AA32" s="151">
        <v>29.309999465942383</v>
      </c>
      <c r="AB32" s="253" t="s">
        <v>435</v>
      </c>
      <c r="AC32" s="2">
        <v>30</v>
      </c>
      <c r="AD32" s="151">
        <v>20.510000228881836</v>
      </c>
      <c r="AE32" s="253" t="s">
        <v>451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253"/>
      <c r="AC33" s="2"/>
      <c r="AD33" s="151"/>
      <c r="AE33" s="253"/>
      <c r="AF33" s="1"/>
    </row>
    <row r="34" spans="1:32" ht="15" customHeight="1">
      <c r="A34" s="216" t="s">
        <v>66</v>
      </c>
      <c r="B34" s="217">
        <f aca="true" t="shared" si="1" ref="B34:Q34">AVERAGE(B3:B33)</f>
        <v>16.932000160217285</v>
      </c>
      <c r="C34" s="217">
        <f t="shared" si="1"/>
        <v>17.04100014368693</v>
      </c>
      <c r="D34" s="217">
        <f t="shared" si="1"/>
        <v>16.881000010172524</v>
      </c>
      <c r="E34" s="217">
        <f t="shared" si="1"/>
        <v>16.764666493733724</v>
      </c>
      <c r="F34" s="217">
        <f t="shared" si="1"/>
        <v>16.804999923706056</v>
      </c>
      <c r="G34" s="217">
        <f t="shared" si="1"/>
        <v>17.549666531880696</v>
      </c>
      <c r="H34" s="217">
        <f t="shared" si="1"/>
        <v>18.7343331972758</v>
      </c>
      <c r="I34" s="217">
        <f t="shared" si="1"/>
        <v>20.06366631189982</v>
      </c>
      <c r="J34" s="217">
        <f t="shared" si="1"/>
        <v>21.204000155131023</v>
      </c>
      <c r="K34" s="217">
        <f t="shared" si="1"/>
        <v>21.73766657511393</v>
      </c>
      <c r="L34" s="217">
        <f t="shared" si="1"/>
        <v>22.22733341852824</v>
      </c>
      <c r="M34" s="217">
        <f t="shared" si="1"/>
        <v>22.479000250498455</v>
      </c>
      <c r="N34" s="217">
        <f t="shared" si="1"/>
        <v>22.721666685740153</v>
      </c>
      <c r="O34" s="217">
        <f t="shared" si="1"/>
        <v>22.646000099182128</v>
      </c>
      <c r="P34" s="217">
        <f t="shared" si="1"/>
        <v>22.193999894460042</v>
      </c>
      <c r="Q34" s="217">
        <f t="shared" si="1"/>
        <v>21.57066666285197</v>
      </c>
      <c r="R34" s="217">
        <f>AVERAGE(R3:R33)</f>
        <v>20.307000001271565</v>
      </c>
      <c r="S34" s="217">
        <f aca="true" t="shared" si="2" ref="S34:Y34">AVERAGE(S3:S33)</f>
        <v>19.151000118255617</v>
      </c>
      <c r="T34" s="217">
        <f t="shared" si="2"/>
        <v>18.09300003051758</v>
      </c>
      <c r="U34" s="217">
        <f t="shared" si="2"/>
        <v>17.486666679382324</v>
      </c>
      <c r="V34" s="217">
        <f t="shared" si="2"/>
        <v>17.22400016784668</v>
      </c>
      <c r="W34" s="217">
        <f t="shared" si="2"/>
        <v>17.097000058492025</v>
      </c>
      <c r="X34" s="217">
        <f t="shared" si="2"/>
        <v>17.195666790008545</v>
      </c>
      <c r="Y34" s="217">
        <f t="shared" si="2"/>
        <v>17.259000047047934</v>
      </c>
      <c r="Z34" s="217">
        <f>AVERAGE(B3:Y33)</f>
        <v>19.223541683620876</v>
      </c>
      <c r="AA34" s="218">
        <f>(AVERAGE(最高))</f>
        <v>24.6383331934611</v>
      </c>
      <c r="AB34" s="219"/>
      <c r="AC34" s="220"/>
      <c r="AD34" s="218">
        <f>(AVERAGE(最低))</f>
        <v>15.052333291371664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14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2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30.889999389648438</v>
      </c>
      <c r="C46" s="3">
        <v>24</v>
      </c>
      <c r="D46" s="255" t="s">
        <v>208</v>
      </c>
      <c r="E46" s="197"/>
      <c r="F46" s="156"/>
      <c r="G46" s="157">
        <f>MIN(最低)</f>
        <v>9.59000015258789</v>
      </c>
      <c r="H46" s="3">
        <v>17</v>
      </c>
      <c r="I46" s="255" t="s">
        <v>158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7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21.139999389648438</v>
      </c>
      <c r="C3" s="207">
        <v>20.649999618530273</v>
      </c>
      <c r="D3" s="207">
        <v>20.520000457763672</v>
      </c>
      <c r="E3" s="207">
        <v>20.059999465942383</v>
      </c>
      <c r="F3" s="207">
        <v>19.43000030517578</v>
      </c>
      <c r="G3" s="207">
        <v>20.1200008392334</v>
      </c>
      <c r="H3" s="207">
        <v>22.25</v>
      </c>
      <c r="I3" s="207">
        <v>23.010000228881836</v>
      </c>
      <c r="J3" s="207">
        <v>24.84000015258789</v>
      </c>
      <c r="K3" s="207">
        <v>22.479999542236328</v>
      </c>
      <c r="L3" s="207">
        <v>22.719999313354492</v>
      </c>
      <c r="M3" s="207">
        <v>22.239999771118164</v>
      </c>
      <c r="N3" s="207">
        <v>22.75</v>
      </c>
      <c r="O3" s="207">
        <v>23.3799991607666</v>
      </c>
      <c r="P3" s="207">
        <v>23.010000228881836</v>
      </c>
      <c r="Q3" s="207">
        <v>22.139999389648438</v>
      </c>
      <c r="R3" s="207">
        <v>20.459999084472656</v>
      </c>
      <c r="S3" s="207">
        <v>18.920000076293945</v>
      </c>
      <c r="T3" s="207">
        <v>17.959999084472656</v>
      </c>
      <c r="U3" s="207">
        <v>17.829999923706055</v>
      </c>
      <c r="V3" s="207">
        <v>17.09000015258789</v>
      </c>
      <c r="W3" s="207">
        <v>18.059999465942383</v>
      </c>
      <c r="X3" s="207">
        <v>17.3700008392334</v>
      </c>
      <c r="Y3" s="207">
        <v>16.31999969482422</v>
      </c>
      <c r="Z3" s="214">
        <f aca="true" t="shared" si="0" ref="Z3:Z33">AVERAGE(B3:Y3)</f>
        <v>20.614583174387615</v>
      </c>
      <c r="AA3" s="151">
        <v>25.389999389648438</v>
      </c>
      <c r="AB3" s="152" t="s">
        <v>488</v>
      </c>
      <c r="AC3" s="2">
        <v>1</v>
      </c>
      <c r="AD3" s="151">
        <v>16.299999237060547</v>
      </c>
      <c r="AE3" s="253" t="s">
        <v>103</v>
      </c>
      <c r="AF3" s="1"/>
    </row>
    <row r="4" spans="1:32" ht="11.25" customHeight="1">
      <c r="A4" s="215">
        <v>2</v>
      </c>
      <c r="B4" s="207">
        <v>15.869999885559082</v>
      </c>
      <c r="C4" s="207">
        <v>16.18000030517578</v>
      </c>
      <c r="D4" s="207">
        <v>16.100000381469727</v>
      </c>
      <c r="E4" s="207">
        <v>15.970000267028809</v>
      </c>
      <c r="F4" s="207">
        <v>15.420000076293945</v>
      </c>
      <c r="G4" s="207">
        <v>15.920000076293945</v>
      </c>
      <c r="H4" s="207">
        <v>16.90999984741211</v>
      </c>
      <c r="I4" s="207">
        <v>19.799999237060547</v>
      </c>
      <c r="J4" s="207">
        <v>20.860000610351562</v>
      </c>
      <c r="K4" s="207">
        <v>20.719999313354492</v>
      </c>
      <c r="L4" s="207">
        <v>20.309999465942383</v>
      </c>
      <c r="M4" s="207">
        <v>20.6200008392334</v>
      </c>
      <c r="N4" s="207">
        <v>21</v>
      </c>
      <c r="O4" s="207">
        <v>21.510000228881836</v>
      </c>
      <c r="P4" s="207">
        <v>20.350000381469727</v>
      </c>
      <c r="Q4" s="207">
        <v>19.989999771118164</v>
      </c>
      <c r="R4" s="207">
        <v>17.420000076293945</v>
      </c>
      <c r="S4" s="208">
        <v>16.610000610351562</v>
      </c>
      <c r="T4" s="207">
        <v>16.020000457763672</v>
      </c>
      <c r="U4" s="207">
        <v>14.180000305175781</v>
      </c>
      <c r="V4" s="207">
        <v>14.050000190734863</v>
      </c>
      <c r="W4" s="207">
        <v>14.390000343322754</v>
      </c>
      <c r="X4" s="207">
        <v>14.75</v>
      </c>
      <c r="Y4" s="207">
        <v>14.739999771118164</v>
      </c>
      <c r="Z4" s="214">
        <f t="shared" si="0"/>
        <v>17.487083435058594</v>
      </c>
      <c r="AA4" s="151">
        <v>22.020000457763672</v>
      </c>
      <c r="AB4" s="152" t="s">
        <v>142</v>
      </c>
      <c r="AC4" s="2">
        <v>2</v>
      </c>
      <c r="AD4" s="151">
        <v>13.899999618530273</v>
      </c>
      <c r="AE4" s="253" t="s">
        <v>502</v>
      </c>
      <c r="AF4" s="1"/>
    </row>
    <row r="5" spans="1:32" ht="11.25" customHeight="1">
      <c r="A5" s="215">
        <v>3</v>
      </c>
      <c r="B5" s="207">
        <v>14.050000190734863</v>
      </c>
      <c r="C5" s="207">
        <v>13.539999961853027</v>
      </c>
      <c r="D5" s="207">
        <v>13.289999961853027</v>
      </c>
      <c r="E5" s="207">
        <v>13.130000114440918</v>
      </c>
      <c r="F5" s="207">
        <v>13.279999732971191</v>
      </c>
      <c r="G5" s="207">
        <v>14.149999618530273</v>
      </c>
      <c r="H5" s="207">
        <v>16.15999984741211</v>
      </c>
      <c r="I5" s="207">
        <v>19.860000610351562</v>
      </c>
      <c r="J5" s="207">
        <v>21.6200008392334</v>
      </c>
      <c r="K5" s="207">
        <v>22.200000762939453</v>
      </c>
      <c r="L5" s="207">
        <v>22.8700008392334</v>
      </c>
      <c r="M5" s="207">
        <v>21.799999237060547</v>
      </c>
      <c r="N5" s="207">
        <v>20.780000686645508</v>
      </c>
      <c r="O5" s="207">
        <v>20.40999984741211</v>
      </c>
      <c r="P5" s="207">
        <v>21.06999969482422</v>
      </c>
      <c r="Q5" s="207">
        <v>19.84000015258789</v>
      </c>
      <c r="R5" s="207">
        <v>18.420000076293945</v>
      </c>
      <c r="S5" s="207">
        <v>17.15999984741211</v>
      </c>
      <c r="T5" s="207">
        <v>15.720000267028809</v>
      </c>
      <c r="U5" s="207">
        <v>14.350000381469727</v>
      </c>
      <c r="V5" s="207">
        <v>14.359999656677246</v>
      </c>
      <c r="W5" s="207">
        <v>13.890000343322754</v>
      </c>
      <c r="X5" s="207">
        <v>13.8100004196167</v>
      </c>
      <c r="Y5" s="207">
        <v>14.0600004196167</v>
      </c>
      <c r="Z5" s="214">
        <f t="shared" si="0"/>
        <v>17.075833479563396</v>
      </c>
      <c r="AA5" s="151">
        <v>23.360000610351562</v>
      </c>
      <c r="AB5" s="152" t="s">
        <v>489</v>
      </c>
      <c r="AC5" s="2">
        <v>3</v>
      </c>
      <c r="AD5" s="151">
        <v>12.600000381469727</v>
      </c>
      <c r="AE5" s="253" t="s">
        <v>503</v>
      </c>
      <c r="AF5" s="1"/>
    </row>
    <row r="6" spans="1:32" ht="11.25" customHeight="1">
      <c r="A6" s="215">
        <v>4</v>
      </c>
      <c r="B6" s="207">
        <v>13.779999732971191</v>
      </c>
      <c r="C6" s="207">
        <v>13.720000267028809</v>
      </c>
      <c r="D6" s="207">
        <v>15.3100004196167</v>
      </c>
      <c r="E6" s="207">
        <v>17.1299991607666</v>
      </c>
      <c r="F6" s="207">
        <v>17.030000686645508</v>
      </c>
      <c r="G6" s="207">
        <v>18.030000686645508</v>
      </c>
      <c r="H6" s="207">
        <v>20.309999465942383</v>
      </c>
      <c r="I6" s="207">
        <v>22.75</v>
      </c>
      <c r="J6" s="207">
        <v>26.1299991607666</v>
      </c>
      <c r="K6" s="207">
        <v>25.770000457763672</v>
      </c>
      <c r="L6" s="207">
        <v>25.5</v>
      </c>
      <c r="M6" s="207">
        <v>25.670000076293945</v>
      </c>
      <c r="N6" s="207">
        <v>25.639999389648438</v>
      </c>
      <c r="O6" s="207">
        <v>25.1200008392334</v>
      </c>
      <c r="P6" s="207">
        <v>24.260000228881836</v>
      </c>
      <c r="Q6" s="207">
        <v>23.229999542236328</v>
      </c>
      <c r="R6" s="207">
        <v>22.229999542236328</v>
      </c>
      <c r="S6" s="207">
        <v>21.18000030517578</v>
      </c>
      <c r="T6" s="207">
        <v>20.030000686645508</v>
      </c>
      <c r="U6" s="207">
        <v>19.700000762939453</v>
      </c>
      <c r="V6" s="207">
        <v>19.600000381469727</v>
      </c>
      <c r="W6" s="207">
        <v>19.84000015258789</v>
      </c>
      <c r="X6" s="207">
        <v>20.040000915527344</v>
      </c>
      <c r="Y6" s="207">
        <v>21.200000762939453</v>
      </c>
      <c r="Z6" s="214">
        <f t="shared" si="0"/>
        <v>20.9666668176651</v>
      </c>
      <c r="AA6" s="151">
        <v>26.84000015258789</v>
      </c>
      <c r="AB6" s="152" t="s">
        <v>61</v>
      </c>
      <c r="AC6" s="2">
        <v>4</v>
      </c>
      <c r="AD6" s="151">
        <v>13.520000457763672</v>
      </c>
      <c r="AE6" s="253" t="s">
        <v>504</v>
      </c>
      <c r="AF6" s="1"/>
    </row>
    <row r="7" spans="1:32" ht="11.25" customHeight="1">
      <c r="A7" s="215">
        <v>5</v>
      </c>
      <c r="B7" s="207">
        <v>21.09000015258789</v>
      </c>
      <c r="C7" s="207">
        <v>21.450000762939453</v>
      </c>
      <c r="D7" s="207">
        <v>21.309999465942383</v>
      </c>
      <c r="E7" s="207">
        <v>21.329999923706055</v>
      </c>
      <c r="F7" s="207">
        <v>21.399999618530273</v>
      </c>
      <c r="G7" s="207">
        <v>21.59000015258789</v>
      </c>
      <c r="H7" s="207">
        <v>21.8799991607666</v>
      </c>
      <c r="I7" s="207">
        <v>22.270000457763672</v>
      </c>
      <c r="J7" s="207">
        <v>22.90999984741211</v>
      </c>
      <c r="K7" s="207">
        <v>23.190000534057617</v>
      </c>
      <c r="L7" s="207">
        <v>23.1299991607666</v>
      </c>
      <c r="M7" s="207">
        <v>23.479999542236328</v>
      </c>
      <c r="N7" s="207">
        <v>23.219999313354492</v>
      </c>
      <c r="O7" s="207">
        <v>23.84000015258789</v>
      </c>
      <c r="P7" s="207">
        <v>24.219999313354492</v>
      </c>
      <c r="Q7" s="207">
        <v>24.31999969482422</v>
      </c>
      <c r="R7" s="207">
        <v>24.68000030517578</v>
      </c>
      <c r="S7" s="207">
        <v>24.139999389648438</v>
      </c>
      <c r="T7" s="207">
        <v>23.440000534057617</v>
      </c>
      <c r="U7" s="207">
        <v>24.06999969482422</v>
      </c>
      <c r="V7" s="207">
        <v>23.889999389648438</v>
      </c>
      <c r="W7" s="207">
        <v>24.31999969482422</v>
      </c>
      <c r="X7" s="207">
        <v>24.420000076293945</v>
      </c>
      <c r="Y7" s="207">
        <v>24.170000076293945</v>
      </c>
      <c r="Z7" s="214">
        <f t="shared" si="0"/>
        <v>23.07333318392436</v>
      </c>
      <c r="AA7" s="151">
        <v>25.65999984741211</v>
      </c>
      <c r="AB7" s="152" t="s">
        <v>490</v>
      </c>
      <c r="AC7" s="2">
        <v>5</v>
      </c>
      <c r="AD7" s="151">
        <v>20.739999771118164</v>
      </c>
      <c r="AE7" s="253" t="s">
        <v>505</v>
      </c>
      <c r="AF7" s="1"/>
    </row>
    <row r="8" spans="1:32" ht="11.25" customHeight="1">
      <c r="A8" s="215">
        <v>6</v>
      </c>
      <c r="B8" s="207">
        <v>24.100000381469727</v>
      </c>
      <c r="C8" s="207">
        <v>24.010000228881836</v>
      </c>
      <c r="D8" s="207">
        <v>24.020000457763672</v>
      </c>
      <c r="E8" s="207">
        <v>24.030000686645508</v>
      </c>
      <c r="F8" s="207">
        <v>23.979999542236328</v>
      </c>
      <c r="G8" s="207">
        <v>24.18000030517578</v>
      </c>
      <c r="H8" s="207">
        <v>23.219999313354492</v>
      </c>
      <c r="I8" s="207">
        <v>25.329999923706055</v>
      </c>
      <c r="J8" s="207">
        <v>26.59000015258789</v>
      </c>
      <c r="K8" s="207">
        <v>29.06999969482422</v>
      </c>
      <c r="L8" s="207">
        <v>27.940000534057617</v>
      </c>
      <c r="M8" s="207">
        <v>28.709999084472656</v>
      </c>
      <c r="N8" s="207">
        <v>28.420000076293945</v>
      </c>
      <c r="O8" s="207">
        <v>29.920000076293945</v>
      </c>
      <c r="P8" s="207">
        <v>29.68000030517578</v>
      </c>
      <c r="Q8" s="207">
        <v>29.6200008392334</v>
      </c>
      <c r="R8" s="207">
        <v>27.290000915527344</v>
      </c>
      <c r="S8" s="207">
        <v>26.25</v>
      </c>
      <c r="T8" s="207">
        <v>24.93000030517578</v>
      </c>
      <c r="U8" s="207">
        <v>23.860000610351562</v>
      </c>
      <c r="V8" s="207">
        <v>23.600000381469727</v>
      </c>
      <c r="W8" s="207">
        <v>23.1200008392334</v>
      </c>
      <c r="X8" s="207">
        <v>22.6200008392334</v>
      </c>
      <c r="Y8" s="207">
        <v>22.309999465942383</v>
      </c>
      <c r="Z8" s="214">
        <f t="shared" si="0"/>
        <v>25.700000206629436</v>
      </c>
      <c r="AA8" s="151">
        <v>30.3799991607666</v>
      </c>
      <c r="AB8" s="152" t="s">
        <v>491</v>
      </c>
      <c r="AC8" s="2">
        <v>6</v>
      </c>
      <c r="AD8" s="151">
        <v>22.059999465942383</v>
      </c>
      <c r="AE8" s="253" t="s">
        <v>145</v>
      </c>
      <c r="AF8" s="1"/>
    </row>
    <row r="9" spans="1:32" ht="11.25" customHeight="1">
      <c r="A9" s="215">
        <v>7</v>
      </c>
      <c r="B9" s="207">
        <v>21.969999313354492</v>
      </c>
      <c r="C9" s="207">
        <v>21.780000686645508</v>
      </c>
      <c r="D9" s="207">
        <v>21.229999542236328</v>
      </c>
      <c r="E9" s="207">
        <v>21.15999984741211</v>
      </c>
      <c r="F9" s="207">
        <v>21.15999984741211</v>
      </c>
      <c r="G9" s="207">
        <v>22.450000762939453</v>
      </c>
      <c r="H9" s="207">
        <v>24</v>
      </c>
      <c r="I9" s="207">
        <v>28.239999771118164</v>
      </c>
      <c r="J9" s="207">
        <v>29.3799991607666</v>
      </c>
      <c r="K9" s="207">
        <v>30.1299991607666</v>
      </c>
      <c r="L9" s="207">
        <v>30.190000534057617</v>
      </c>
      <c r="M9" s="207">
        <v>30.709999084472656</v>
      </c>
      <c r="N9" s="207">
        <v>30.59000015258789</v>
      </c>
      <c r="O9" s="207">
        <v>31.440000534057617</v>
      </c>
      <c r="P9" s="207">
        <v>30.799999237060547</v>
      </c>
      <c r="Q9" s="207">
        <v>28.420000076293945</v>
      </c>
      <c r="R9" s="207">
        <v>26.84000015258789</v>
      </c>
      <c r="S9" s="207">
        <v>24.81999969482422</v>
      </c>
      <c r="T9" s="207">
        <v>23.18000030517578</v>
      </c>
      <c r="U9" s="207">
        <v>22.149999618530273</v>
      </c>
      <c r="V9" s="207">
        <v>21.969999313354492</v>
      </c>
      <c r="W9" s="207">
        <v>21.610000610351562</v>
      </c>
      <c r="X9" s="207">
        <v>21.479999542236328</v>
      </c>
      <c r="Y9" s="207">
        <v>21.25</v>
      </c>
      <c r="Z9" s="214">
        <f t="shared" si="0"/>
        <v>25.289583206176758</v>
      </c>
      <c r="AA9" s="151">
        <v>31.739999771118164</v>
      </c>
      <c r="AB9" s="152" t="s">
        <v>420</v>
      </c>
      <c r="AC9" s="2">
        <v>7</v>
      </c>
      <c r="AD9" s="151">
        <v>20.8700008392334</v>
      </c>
      <c r="AE9" s="253" t="s">
        <v>506</v>
      </c>
      <c r="AF9" s="1"/>
    </row>
    <row r="10" spans="1:32" ht="11.25" customHeight="1">
      <c r="A10" s="215">
        <v>8</v>
      </c>
      <c r="B10" s="207">
        <v>20.81999969482422</v>
      </c>
      <c r="C10" s="207">
        <v>20.920000076293945</v>
      </c>
      <c r="D10" s="207">
        <v>20.5</v>
      </c>
      <c r="E10" s="207">
        <v>20.219999313354492</v>
      </c>
      <c r="F10" s="207">
        <v>20.40999984741211</v>
      </c>
      <c r="G10" s="207">
        <v>21.790000915527344</v>
      </c>
      <c r="H10" s="207">
        <v>23.31999969482422</v>
      </c>
      <c r="I10" s="207">
        <v>26.579999923706055</v>
      </c>
      <c r="J10" s="207">
        <v>27.049999237060547</v>
      </c>
      <c r="K10" s="207">
        <v>27.520000457763672</v>
      </c>
      <c r="L10" s="207">
        <v>28.15999984741211</v>
      </c>
      <c r="M10" s="207">
        <v>28.520000457763672</v>
      </c>
      <c r="N10" s="207">
        <v>28.329999923706055</v>
      </c>
      <c r="O10" s="207">
        <v>28.1200008392334</v>
      </c>
      <c r="P10" s="207">
        <v>27.81999969482422</v>
      </c>
      <c r="Q10" s="207">
        <v>26.299999237060547</v>
      </c>
      <c r="R10" s="207">
        <v>25.209999084472656</v>
      </c>
      <c r="S10" s="207">
        <v>24.200000762939453</v>
      </c>
      <c r="T10" s="207">
        <v>23.260000228881836</v>
      </c>
      <c r="U10" s="207">
        <v>22.81999969482422</v>
      </c>
      <c r="V10" s="207">
        <v>22.56999969482422</v>
      </c>
      <c r="W10" s="207">
        <v>22.690000534057617</v>
      </c>
      <c r="X10" s="207">
        <v>22.31999969482422</v>
      </c>
      <c r="Y10" s="207">
        <v>22.469999313354492</v>
      </c>
      <c r="Z10" s="214">
        <f t="shared" si="0"/>
        <v>24.246666590372723</v>
      </c>
      <c r="AA10" s="151">
        <v>29.059999465942383</v>
      </c>
      <c r="AB10" s="152" t="s">
        <v>148</v>
      </c>
      <c r="AC10" s="2">
        <v>8</v>
      </c>
      <c r="AD10" s="151">
        <v>20.059999465942383</v>
      </c>
      <c r="AE10" s="253" t="s">
        <v>507</v>
      </c>
      <c r="AF10" s="1"/>
    </row>
    <row r="11" spans="1:32" ht="11.25" customHeight="1">
      <c r="A11" s="215">
        <v>9</v>
      </c>
      <c r="B11" s="207">
        <v>22.469999313354492</v>
      </c>
      <c r="C11" s="207">
        <v>22.079999923706055</v>
      </c>
      <c r="D11" s="207">
        <v>21.829999923706055</v>
      </c>
      <c r="E11" s="207">
        <v>22.200000762939453</v>
      </c>
      <c r="F11" s="207">
        <v>22.34000015258789</v>
      </c>
      <c r="G11" s="207">
        <v>23.18000030517578</v>
      </c>
      <c r="H11" s="207">
        <v>25.049999237060547</v>
      </c>
      <c r="I11" s="207">
        <v>26.6200008392334</v>
      </c>
      <c r="J11" s="207">
        <v>28.559999465942383</v>
      </c>
      <c r="K11" s="207">
        <v>29.280000686645508</v>
      </c>
      <c r="L11" s="207">
        <v>29.93000030517578</v>
      </c>
      <c r="M11" s="207">
        <v>28.610000610351562</v>
      </c>
      <c r="N11" s="207">
        <v>28.56999969482422</v>
      </c>
      <c r="O11" s="207">
        <v>29.979999542236328</v>
      </c>
      <c r="P11" s="207">
        <v>30.329999923706055</v>
      </c>
      <c r="Q11" s="207">
        <v>29.010000228881836</v>
      </c>
      <c r="R11" s="207">
        <v>26.3700008392334</v>
      </c>
      <c r="S11" s="207">
        <v>25.450000762939453</v>
      </c>
      <c r="T11" s="207">
        <v>26.540000915527344</v>
      </c>
      <c r="U11" s="207">
        <v>25.270000457763672</v>
      </c>
      <c r="V11" s="207">
        <v>21.899999618530273</v>
      </c>
      <c r="W11" s="207">
        <v>22.209999084472656</v>
      </c>
      <c r="X11" s="207">
        <v>21.40999984741211</v>
      </c>
      <c r="Y11" s="207">
        <v>21.270000457763672</v>
      </c>
      <c r="Z11" s="214">
        <f t="shared" si="0"/>
        <v>25.43583345413208</v>
      </c>
      <c r="AA11" s="151">
        <v>30.899999618530273</v>
      </c>
      <c r="AB11" s="152" t="s">
        <v>492</v>
      </c>
      <c r="AC11" s="2">
        <v>9</v>
      </c>
      <c r="AD11" s="151">
        <v>21.1299991607666</v>
      </c>
      <c r="AE11" s="253" t="s">
        <v>508</v>
      </c>
      <c r="AF11" s="1"/>
    </row>
    <row r="12" spans="1:32" ht="11.25" customHeight="1">
      <c r="A12" s="223">
        <v>10</v>
      </c>
      <c r="B12" s="209">
        <v>22.68000030517578</v>
      </c>
      <c r="C12" s="209">
        <v>21.360000610351562</v>
      </c>
      <c r="D12" s="209">
        <v>20.790000915527344</v>
      </c>
      <c r="E12" s="209">
        <v>20.479999542236328</v>
      </c>
      <c r="F12" s="209">
        <v>21</v>
      </c>
      <c r="G12" s="209">
        <v>22.030000686645508</v>
      </c>
      <c r="H12" s="209">
        <v>24.030000686645508</v>
      </c>
      <c r="I12" s="209">
        <v>27.649999618530273</v>
      </c>
      <c r="J12" s="209">
        <v>29.25</v>
      </c>
      <c r="K12" s="209">
        <v>29.950000762939453</v>
      </c>
      <c r="L12" s="209">
        <v>30.440000534057617</v>
      </c>
      <c r="M12" s="209">
        <v>30.3700008392334</v>
      </c>
      <c r="N12" s="209">
        <v>30.479999542236328</v>
      </c>
      <c r="O12" s="209">
        <v>30.260000228881836</v>
      </c>
      <c r="P12" s="209">
        <v>28.559999465942383</v>
      </c>
      <c r="Q12" s="209">
        <v>26.610000610351562</v>
      </c>
      <c r="R12" s="209">
        <v>25.25</v>
      </c>
      <c r="S12" s="209">
        <v>24.649999618530273</v>
      </c>
      <c r="T12" s="209">
        <v>25.049999237060547</v>
      </c>
      <c r="U12" s="209">
        <v>24.40999984741211</v>
      </c>
      <c r="V12" s="209">
        <v>24.190000534057617</v>
      </c>
      <c r="W12" s="209">
        <v>24.020000457763672</v>
      </c>
      <c r="X12" s="209">
        <v>23.639999389648438</v>
      </c>
      <c r="Y12" s="209">
        <v>23.6200008392334</v>
      </c>
      <c r="Z12" s="224">
        <f t="shared" si="0"/>
        <v>25.448750178019207</v>
      </c>
      <c r="AA12" s="157">
        <v>31.18000030517578</v>
      </c>
      <c r="AB12" s="210" t="s">
        <v>47</v>
      </c>
      <c r="AC12" s="211">
        <v>10</v>
      </c>
      <c r="AD12" s="157">
        <v>20.440000534057617</v>
      </c>
      <c r="AE12" s="254" t="s">
        <v>202</v>
      </c>
      <c r="AF12" s="1"/>
    </row>
    <row r="13" spans="1:32" ht="11.25" customHeight="1">
      <c r="A13" s="215">
        <v>11</v>
      </c>
      <c r="B13" s="207">
        <v>23.43000030517578</v>
      </c>
      <c r="C13" s="207">
        <v>23.40999984741211</v>
      </c>
      <c r="D13" s="207">
        <v>22.969999313354492</v>
      </c>
      <c r="E13" s="207">
        <v>22.25</v>
      </c>
      <c r="F13" s="207">
        <v>22.010000228881836</v>
      </c>
      <c r="G13" s="207">
        <v>22.239999771118164</v>
      </c>
      <c r="H13" s="207">
        <v>24.010000228881836</v>
      </c>
      <c r="I13" s="207">
        <v>25.299999237060547</v>
      </c>
      <c r="J13" s="207">
        <v>26.190000534057617</v>
      </c>
      <c r="K13" s="207">
        <v>27.399999618530273</v>
      </c>
      <c r="L13" s="207">
        <v>26.15999984741211</v>
      </c>
      <c r="M13" s="207">
        <v>26.68000030517578</v>
      </c>
      <c r="N13" s="207">
        <v>21.290000915527344</v>
      </c>
      <c r="O13" s="207">
        <v>20.8799991607666</v>
      </c>
      <c r="P13" s="207">
        <v>21.1299991607666</v>
      </c>
      <c r="Q13" s="207">
        <v>21.829999923706055</v>
      </c>
      <c r="R13" s="207">
        <v>21.719999313354492</v>
      </c>
      <c r="S13" s="207">
        <v>20.979999542236328</v>
      </c>
      <c r="T13" s="207">
        <v>19.979999542236328</v>
      </c>
      <c r="U13" s="207">
        <v>19.200000762939453</v>
      </c>
      <c r="V13" s="207">
        <v>18.84000015258789</v>
      </c>
      <c r="W13" s="207">
        <v>18.3799991607666</v>
      </c>
      <c r="X13" s="207">
        <v>18.110000610351562</v>
      </c>
      <c r="Y13" s="207">
        <v>17.610000610351562</v>
      </c>
      <c r="Z13" s="214">
        <f t="shared" si="0"/>
        <v>22.166666587193806</v>
      </c>
      <c r="AA13" s="151">
        <v>29.18000030517578</v>
      </c>
      <c r="AB13" s="152" t="s">
        <v>326</v>
      </c>
      <c r="AC13" s="2">
        <v>11</v>
      </c>
      <c r="AD13" s="151">
        <v>17.579999923706055</v>
      </c>
      <c r="AE13" s="253" t="s">
        <v>34</v>
      </c>
      <c r="AF13" s="1"/>
    </row>
    <row r="14" spans="1:32" ht="11.25" customHeight="1">
      <c r="A14" s="215">
        <v>12</v>
      </c>
      <c r="B14" s="207">
        <v>17.5</v>
      </c>
      <c r="C14" s="207">
        <v>17.010000228881836</v>
      </c>
      <c r="D14" s="207">
        <v>17.469999313354492</v>
      </c>
      <c r="E14" s="207">
        <v>17.149999618530273</v>
      </c>
      <c r="F14" s="207">
        <v>17.549999237060547</v>
      </c>
      <c r="G14" s="207">
        <v>17.979999542236328</v>
      </c>
      <c r="H14" s="207">
        <v>18.43000030517578</v>
      </c>
      <c r="I14" s="207">
        <v>18.940000534057617</v>
      </c>
      <c r="J14" s="207">
        <v>18.200000762939453</v>
      </c>
      <c r="K14" s="207">
        <v>19.889999389648438</v>
      </c>
      <c r="L14" s="207">
        <v>22.059999465942383</v>
      </c>
      <c r="M14" s="207">
        <v>19.809999465942383</v>
      </c>
      <c r="N14" s="207">
        <v>19.459999084472656</v>
      </c>
      <c r="O14" s="207">
        <v>19.729999542236328</v>
      </c>
      <c r="P14" s="207">
        <v>19.399999618530273</v>
      </c>
      <c r="Q14" s="207">
        <v>19.209999084472656</v>
      </c>
      <c r="R14" s="207">
        <v>18.209999084472656</v>
      </c>
      <c r="S14" s="207">
        <v>18.25</v>
      </c>
      <c r="T14" s="207">
        <v>18.139999389648438</v>
      </c>
      <c r="U14" s="207">
        <v>18.049999237060547</v>
      </c>
      <c r="V14" s="207">
        <v>18.040000915527344</v>
      </c>
      <c r="W14" s="207">
        <v>17.940000534057617</v>
      </c>
      <c r="X14" s="207">
        <v>18.040000915527344</v>
      </c>
      <c r="Y14" s="207">
        <v>18.510000228881836</v>
      </c>
      <c r="Z14" s="214">
        <f t="shared" si="0"/>
        <v>18.540416479110718</v>
      </c>
      <c r="AA14" s="151">
        <v>23.350000381469727</v>
      </c>
      <c r="AB14" s="152" t="s">
        <v>343</v>
      </c>
      <c r="AC14" s="2">
        <v>12</v>
      </c>
      <c r="AD14" s="151">
        <v>16.84000015258789</v>
      </c>
      <c r="AE14" s="253" t="s">
        <v>509</v>
      </c>
      <c r="AF14" s="1"/>
    </row>
    <row r="15" spans="1:32" ht="11.25" customHeight="1">
      <c r="A15" s="215">
        <v>13</v>
      </c>
      <c r="B15" s="207">
        <v>19.020000457763672</v>
      </c>
      <c r="C15" s="207">
        <v>19.170000076293945</v>
      </c>
      <c r="D15" s="207">
        <v>19.3799991607666</v>
      </c>
      <c r="E15" s="207">
        <v>19.309999465942383</v>
      </c>
      <c r="F15" s="207">
        <v>19.420000076293945</v>
      </c>
      <c r="G15" s="207">
        <v>19.829999923706055</v>
      </c>
      <c r="H15" s="207">
        <v>20.219999313354492</v>
      </c>
      <c r="I15" s="207">
        <v>20.579999923706055</v>
      </c>
      <c r="J15" s="207">
        <v>21.209999084472656</v>
      </c>
      <c r="K15" s="207">
        <v>22.34000015258789</v>
      </c>
      <c r="L15" s="207">
        <v>24.559999465942383</v>
      </c>
      <c r="M15" s="207">
        <v>27.709999084472656</v>
      </c>
      <c r="N15" s="207">
        <v>28.81999969482422</v>
      </c>
      <c r="O15" s="207">
        <v>29.270000457763672</v>
      </c>
      <c r="P15" s="207">
        <v>26.549999237060547</v>
      </c>
      <c r="Q15" s="207">
        <v>25.459999084472656</v>
      </c>
      <c r="R15" s="207">
        <v>23.530000686645508</v>
      </c>
      <c r="S15" s="207">
        <v>22.190000534057617</v>
      </c>
      <c r="T15" s="207">
        <v>20.790000915527344</v>
      </c>
      <c r="U15" s="207">
        <v>19.420000076293945</v>
      </c>
      <c r="V15" s="207">
        <v>19.040000915527344</v>
      </c>
      <c r="W15" s="207">
        <v>18.190000534057617</v>
      </c>
      <c r="X15" s="207">
        <v>18.260000228881836</v>
      </c>
      <c r="Y15" s="207">
        <v>18.170000076293945</v>
      </c>
      <c r="Z15" s="214">
        <f t="shared" si="0"/>
        <v>21.768333276112873</v>
      </c>
      <c r="AA15" s="151">
        <v>30.239999771118164</v>
      </c>
      <c r="AB15" s="152" t="s">
        <v>115</v>
      </c>
      <c r="AC15" s="2">
        <v>13</v>
      </c>
      <c r="AD15" s="151">
        <v>18.059999465942383</v>
      </c>
      <c r="AE15" s="253" t="s">
        <v>510</v>
      </c>
      <c r="AF15" s="1"/>
    </row>
    <row r="16" spans="1:32" ht="11.25" customHeight="1">
      <c r="A16" s="215">
        <v>14</v>
      </c>
      <c r="B16" s="207">
        <v>18.170000076293945</v>
      </c>
      <c r="C16" s="207">
        <v>18.09000015258789</v>
      </c>
      <c r="D16" s="207">
        <v>18.020000457763672</v>
      </c>
      <c r="E16" s="207">
        <v>17.969999313354492</v>
      </c>
      <c r="F16" s="207">
        <v>18.270000457763672</v>
      </c>
      <c r="G16" s="207">
        <v>18.510000228881836</v>
      </c>
      <c r="H16" s="207">
        <v>19.040000915527344</v>
      </c>
      <c r="I16" s="207">
        <v>19.559999465942383</v>
      </c>
      <c r="J16" s="207">
        <v>22.1299991607666</v>
      </c>
      <c r="K16" s="207">
        <v>23.06999969482422</v>
      </c>
      <c r="L16" s="207">
        <v>23.780000686645508</v>
      </c>
      <c r="M16" s="207">
        <v>23.770000457763672</v>
      </c>
      <c r="N16" s="207">
        <v>23.34000015258789</v>
      </c>
      <c r="O16" s="207">
        <v>23.559999465942383</v>
      </c>
      <c r="P16" s="207">
        <v>24.579999923706055</v>
      </c>
      <c r="Q16" s="207">
        <v>23.170000076293945</v>
      </c>
      <c r="R16" s="207">
        <v>21.809999465942383</v>
      </c>
      <c r="S16" s="207">
        <v>21.549999237060547</v>
      </c>
      <c r="T16" s="207">
        <v>20.829999923706055</v>
      </c>
      <c r="U16" s="207">
        <v>20.3799991607666</v>
      </c>
      <c r="V16" s="207">
        <v>20.459999084472656</v>
      </c>
      <c r="W16" s="207">
        <v>20.43000030517578</v>
      </c>
      <c r="X16" s="207">
        <v>19.90999984741211</v>
      </c>
      <c r="Y16" s="207">
        <v>20.469999313354492</v>
      </c>
      <c r="Z16" s="214">
        <f t="shared" si="0"/>
        <v>20.86958320935567</v>
      </c>
      <c r="AA16" s="151">
        <v>25.6200008392334</v>
      </c>
      <c r="AB16" s="152" t="s">
        <v>237</v>
      </c>
      <c r="AC16" s="2">
        <v>14</v>
      </c>
      <c r="AD16" s="151">
        <v>17.84000015258789</v>
      </c>
      <c r="AE16" s="253" t="s">
        <v>279</v>
      </c>
      <c r="AF16" s="1"/>
    </row>
    <row r="17" spans="1:32" ht="11.25" customHeight="1">
      <c r="A17" s="215">
        <v>15</v>
      </c>
      <c r="B17" s="207">
        <v>20.290000915527344</v>
      </c>
      <c r="C17" s="207">
        <v>20.31999969482422</v>
      </c>
      <c r="D17" s="207">
        <v>20.31999969482422</v>
      </c>
      <c r="E17" s="207">
        <v>20.260000228881836</v>
      </c>
      <c r="F17" s="207">
        <v>20.299999237060547</v>
      </c>
      <c r="G17" s="207">
        <v>21.860000610351562</v>
      </c>
      <c r="H17" s="207">
        <v>22.56999969482422</v>
      </c>
      <c r="I17" s="207">
        <v>25.5</v>
      </c>
      <c r="J17" s="207">
        <v>26.25</v>
      </c>
      <c r="K17" s="207">
        <v>26.149999618530273</v>
      </c>
      <c r="L17" s="207">
        <v>26.440000534057617</v>
      </c>
      <c r="M17" s="207">
        <v>26.34000015258789</v>
      </c>
      <c r="N17" s="207">
        <v>26.020000457763672</v>
      </c>
      <c r="O17" s="207">
        <v>25.790000915527344</v>
      </c>
      <c r="P17" s="207">
        <v>23.190000534057617</v>
      </c>
      <c r="Q17" s="207">
        <v>22.649999618530273</v>
      </c>
      <c r="R17" s="207">
        <v>21.920000076293945</v>
      </c>
      <c r="S17" s="207">
        <v>21.469999313354492</v>
      </c>
      <c r="T17" s="207">
        <v>21.68000030517578</v>
      </c>
      <c r="U17" s="207">
        <v>20.920000076293945</v>
      </c>
      <c r="V17" s="207">
        <v>20.93000030517578</v>
      </c>
      <c r="W17" s="207">
        <v>21.399999618530273</v>
      </c>
      <c r="X17" s="207">
        <v>21.450000762939453</v>
      </c>
      <c r="Y17" s="207">
        <v>21.850000381469727</v>
      </c>
      <c r="Z17" s="214">
        <f t="shared" si="0"/>
        <v>22.74458344777425</v>
      </c>
      <c r="AA17" s="151">
        <v>27.030000686645508</v>
      </c>
      <c r="AB17" s="152" t="s">
        <v>16</v>
      </c>
      <c r="AC17" s="2">
        <v>15</v>
      </c>
      <c r="AD17" s="151">
        <v>19.940000534057617</v>
      </c>
      <c r="AE17" s="253" t="s">
        <v>511</v>
      </c>
      <c r="AF17" s="1"/>
    </row>
    <row r="18" spans="1:32" ht="11.25" customHeight="1">
      <c r="A18" s="215">
        <v>16</v>
      </c>
      <c r="B18" s="207">
        <v>21.729999542236328</v>
      </c>
      <c r="C18" s="207">
        <v>21.760000228881836</v>
      </c>
      <c r="D18" s="207">
        <v>22.170000076293945</v>
      </c>
      <c r="E18" s="207">
        <v>22.18000030517578</v>
      </c>
      <c r="F18" s="207">
        <v>21.719999313354492</v>
      </c>
      <c r="G18" s="207">
        <v>22.3799991607666</v>
      </c>
      <c r="H18" s="207">
        <v>22.579999923706055</v>
      </c>
      <c r="I18" s="207">
        <v>21.860000610351562</v>
      </c>
      <c r="J18" s="207">
        <v>23.420000076293945</v>
      </c>
      <c r="K18" s="207">
        <v>25.729999542236328</v>
      </c>
      <c r="L18" s="207">
        <v>28.309999465942383</v>
      </c>
      <c r="M18" s="207">
        <v>29.1200008392334</v>
      </c>
      <c r="N18" s="207">
        <v>29.239999771118164</v>
      </c>
      <c r="O18" s="207">
        <v>25.799999237060547</v>
      </c>
      <c r="P18" s="207">
        <v>24.969999313354492</v>
      </c>
      <c r="Q18" s="207">
        <v>23</v>
      </c>
      <c r="R18" s="207">
        <v>21.399999618530273</v>
      </c>
      <c r="S18" s="207">
        <v>20.8799991607666</v>
      </c>
      <c r="T18" s="207">
        <v>20.75</v>
      </c>
      <c r="U18" s="207">
        <v>20.989999771118164</v>
      </c>
      <c r="V18" s="207">
        <v>21.229999542236328</v>
      </c>
      <c r="W18" s="207">
        <v>21.270000457763672</v>
      </c>
      <c r="X18" s="207">
        <v>21.299999237060547</v>
      </c>
      <c r="Y18" s="207">
        <v>21.100000381469727</v>
      </c>
      <c r="Z18" s="214">
        <f t="shared" si="0"/>
        <v>23.12041648228963</v>
      </c>
      <c r="AA18" s="151">
        <v>30.8700008392334</v>
      </c>
      <c r="AB18" s="152" t="s">
        <v>83</v>
      </c>
      <c r="AC18" s="2">
        <v>16</v>
      </c>
      <c r="AD18" s="151">
        <v>20.540000915527344</v>
      </c>
      <c r="AE18" s="253" t="s">
        <v>512</v>
      </c>
      <c r="AF18" s="1"/>
    </row>
    <row r="19" spans="1:32" ht="11.25" customHeight="1">
      <c r="A19" s="215">
        <v>17</v>
      </c>
      <c r="B19" s="207">
        <v>21.170000076293945</v>
      </c>
      <c r="C19" s="207">
        <v>21.229999542236328</v>
      </c>
      <c r="D19" s="207">
        <v>20.950000762939453</v>
      </c>
      <c r="E19" s="207">
        <v>21.239999771118164</v>
      </c>
      <c r="F19" s="207">
        <v>21.270000457763672</v>
      </c>
      <c r="G19" s="207">
        <v>21.59000015258789</v>
      </c>
      <c r="H19" s="207">
        <v>22.170000076293945</v>
      </c>
      <c r="I19" s="207">
        <v>23</v>
      </c>
      <c r="J19" s="207">
        <v>24.06999969482422</v>
      </c>
      <c r="K19" s="207">
        <v>26.139999389648438</v>
      </c>
      <c r="L19" s="207">
        <v>27.860000610351562</v>
      </c>
      <c r="M19" s="207">
        <v>28.020000457763672</v>
      </c>
      <c r="N19" s="207">
        <v>29.950000762939453</v>
      </c>
      <c r="O19" s="207">
        <v>28.3700008392334</v>
      </c>
      <c r="P19" s="207">
        <v>27.979999542236328</v>
      </c>
      <c r="Q19" s="207">
        <v>26.920000076293945</v>
      </c>
      <c r="R19" s="207">
        <v>25.760000228881836</v>
      </c>
      <c r="S19" s="207">
        <v>24.729999542236328</v>
      </c>
      <c r="T19" s="207">
        <v>24</v>
      </c>
      <c r="U19" s="207">
        <v>22.709999084472656</v>
      </c>
      <c r="V19" s="207">
        <v>21.770000457763672</v>
      </c>
      <c r="W19" s="207">
        <v>21.579999923706055</v>
      </c>
      <c r="X19" s="207">
        <v>21.43000030517578</v>
      </c>
      <c r="Y19" s="207">
        <v>21.190000534057617</v>
      </c>
      <c r="Z19" s="214">
        <f t="shared" si="0"/>
        <v>23.96250009536743</v>
      </c>
      <c r="AA19" s="151">
        <v>30.479999542236328</v>
      </c>
      <c r="AB19" s="152" t="s">
        <v>493</v>
      </c>
      <c r="AC19" s="2">
        <v>17</v>
      </c>
      <c r="AD19" s="151">
        <v>20.860000610351562</v>
      </c>
      <c r="AE19" s="253" t="s">
        <v>513</v>
      </c>
      <c r="AF19" s="1"/>
    </row>
    <row r="20" spans="1:32" ht="11.25" customHeight="1">
      <c r="A20" s="215">
        <v>18</v>
      </c>
      <c r="B20" s="207">
        <v>21.020000457763672</v>
      </c>
      <c r="C20" s="207">
        <v>20.90999984741211</v>
      </c>
      <c r="D20" s="207">
        <v>20.360000610351562</v>
      </c>
      <c r="E20" s="207">
        <v>20.579999923706055</v>
      </c>
      <c r="F20" s="207">
        <v>20.360000610351562</v>
      </c>
      <c r="G20" s="207">
        <v>20.65999984741211</v>
      </c>
      <c r="H20" s="207">
        <v>21.1299991607666</v>
      </c>
      <c r="I20" s="207">
        <v>22.3700008392334</v>
      </c>
      <c r="J20" s="207">
        <v>25.59000015258789</v>
      </c>
      <c r="K20" s="207">
        <v>27.479999542236328</v>
      </c>
      <c r="L20" s="207">
        <v>29.219999313354492</v>
      </c>
      <c r="M20" s="207">
        <v>29.6200008392334</v>
      </c>
      <c r="N20" s="207">
        <v>31.030000686645508</v>
      </c>
      <c r="O20" s="207">
        <v>30.809999465942383</v>
      </c>
      <c r="P20" s="207">
        <v>29.34000015258789</v>
      </c>
      <c r="Q20" s="207">
        <v>30</v>
      </c>
      <c r="R20" s="207">
        <v>25.940000534057617</v>
      </c>
      <c r="S20" s="207">
        <v>24.889999389648438</v>
      </c>
      <c r="T20" s="207">
        <v>22.959999084472656</v>
      </c>
      <c r="U20" s="207">
        <v>22.34000015258789</v>
      </c>
      <c r="V20" s="207">
        <v>22.010000228881836</v>
      </c>
      <c r="W20" s="207">
        <v>20.920000076293945</v>
      </c>
      <c r="X20" s="207">
        <v>21.479999542236328</v>
      </c>
      <c r="Y20" s="207">
        <v>21.799999237060547</v>
      </c>
      <c r="Z20" s="214">
        <f t="shared" si="0"/>
        <v>24.284166653951008</v>
      </c>
      <c r="AA20" s="151">
        <v>31.40999984741211</v>
      </c>
      <c r="AB20" s="152" t="s">
        <v>315</v>
      </c>
      <c r="AC20" s="2">
        <v>18</v>
      </c>
      <c r="AD20" s="151">
        <v>20.270000457763672</v>
      </c>
      <c r="AE20" s="253" t="s">
        <v>134</v>
      </c>
      <c r="AF20" s="1"/>
    </row>
    <row r="21" spans="1:32" ht="11.25" customHeight="1">
      <c r="A21" s="215">
        <v>19</v>
      </c>
      <c r="B21" s="207">
        <v>20.760000228881836</v>
      </c>
      <c r="C21" s="207">
        <v>20.260000228881836</v>
      </c>
      <c r="D21" s="207">
        <v>19.950000762939453</v>
      </c>
      <c r="E21" s="207">
        <v>19.739999771118164</v>
      </c>
      <c r="F21" s="207">
        <v>19.690000534057617</v>
      </c>
      <c r="G21" s="207">
        <v>20.969999313354492</v>
      </c>
      <c r="H21" s="207">
        <v>22.6299991607666</v>
      </c>
      <c r="I21" s="207">
        <v>23.479999542236328</v>
      </c>
      <c r="J21" s="207">
        <v>24.8799991607666</v>
      </c>
      <c r="K21" s="207">
        <v>25.989999771118164</v>
      </c>
      <c r="L21" s="207">
        <v>27.549999237060547</v>
      </c>
      <c r="M21" s="207">
        <v>27.799999237060547</v>
      </c>
      <c r="N21" s="207">
        <v>28.920000076293945</v>
      </c>
      <c r="O21" s="207">
        <v>29.31999969482422</v>
      </c>
      <c r="P21" s="207">
        <v>28.190000534057617</v>
      </c>
      <c r="Q21" s="207">
        <v>27.93000030517578</v>
      </c>
      <c r="R21" s="207">
        <v>25.530000686645508</v>
      </c>
      <c r="S21" s="207">
        <v>24.520000457763672</v>
      </c>
      <c r="T21" s="207">
        <v>23.65999984741211</v>
      </c>
      <c r="U21" s="207">
        <v>22.829999923706055</v>
      </c>
      <c r="V21" s="207">
        <v>22.65999984741211</v>
      </c>
      <c r="W21" s="207">
        <v>23.3700008392334</v>
      </c>
      <c r="X21" s="207">
        <v>23.719999313354492</v>
      </c>
      <c r="Y21" s="207">
        <v>23.06999969482422</v>
      </c>
      <c r="Z21" s="214">
        <f t="shared" si="0"/>
        <v>24.059166590372723</v>
      </c>
      <c r="AA21" s="151">
        <v>30.829999923706055</v>
      </c>
      <c r="AB21" s="152" t="s">
        <v>494</v>
      </c>
      <c r="AC21" s="2">
        <v>19</v>
      </c>
      <c r="AD21" s="151">
        <v>19.5</v>
      </c>
      <c r="AE21" s="253" t="s">
        <v>441</v>
      </c>
      <c r="AF21" s="1"/>
    </row>
    <row r="22" spans="1:32" ht="11.25" customHeight="1">
      <c r="A22" s="223">
        <v>20</v>
      </c>
      <c r="B22" s="209">
        <v>22.540000915527344</v>
      </c>
      <c r="C22" s="209">
        <v>22.1200008392334</v>
      </c>
      <c r="D22" s="209">
        <v>21.790000915527344</v>
      </c>
      <c r="E22" s="209">
        <v>21.690000534057617</v>
      </c>
      <c r="F22" s="209">
        <v>21.469999313354492</v>
      </c>
      <c r="G22" s="209">
        <v>22.6200008392334</v>
      </c>
      <c r="H22" s="209">
        <v>23.309999465942383</v>
      </c>
      <c r="I22" s="209">
        <v>25.610000610351562</v>
      </c>
      <c r="J22" s="209">
        <v>29.440000534057617</v>
      </c>
      <c r="K22" s="209">
        <v>32.18000030517578</v>
      </c>
      <c r="L22" s="209">
        <v>32.13999938964844</v>
      </c>
      <c r="M22" s="209">
        <v>31.799999237060547</v>
      </c>
      <c r="N22" s="209">
        <v>33.279998779296875</v>
      </c>
      <c r="O22" s="209">
        <v>29.559999465942383</v>
      </c>
      <c r="P22" s="209">
        <v>33.849998474121094</v>
      </c>
      <c r="Q22" s="209">
        <v>29.989999771118164</v>
      </c>
      <c r="R22" s="209">
        <v>27.93000030517578</v>
      </c>
      <c r="S22" s="209">
        <v>26.299999237060547</v>
      </c>
      <c r="T22" s="209">
        <v>25.290000915527344</v>
      </c>
      <c r="U22" s="209">
        <v>24.450000762939453</v>
      </c>
      <c r="V22" s="209">
        <v>23.350000381469727</v>
      </c>
      <c r="W22" s="209">
        <v>22.709999084472656</v>
      </c>
      <c r="X22" s="209">
        <v>23.610000610351562</v>
      </c>
      <c r="Y22" s="209">
        <v>22.559999465942383</v>
      </c>
      <c r="Z22" s="224">
        <f t="shared" si="0"/>
        <v>26.232916673024494</v>
      </c>
      <c r="AA22" s="157">
        <v>34.150001525878906</v>
      </c>
      <c r="AB22" s="210" t="s">
        <v>495</v>
      </c>
      <c r="AC22" s="211">
        <v>20</v>
      </c>
      <c r="AD22" s="157">
        <v>21.299999237060547</v>
      </c>
      <c r="AE22" s="254" t="s">
        <v>290</v>
      </c>
      <c r="AF22" s="1"/>
    </row>
    <row r="23" spans="1:32" ht="11.25" customHeight="1">
      <c r="A23" s="215">
        <v>21</v>
      </c>
      <c r="B23" s="207">
        <v>21.93000030517578</v>
      </c>
      <c r="C23" s="207">
        <v>21.760000228881836</v>
      </c>
      <c r="D23" s="207">
        <v>22.110000610351562</v>
      </c>
      <c r="E23" s="207">
        <v>22.959999084472656</v>
      </c>
      <c r="F23" s="207">
        <v>22.3700008392334</v>
      </c>
      <c r="G23" s="207">
        <v>23.09000015258789</v>
      </c>
      <c r="H23" s="207">
        <v>23.43000030517578</v>
      </c>
      <c r="I23" s="207">
        <v>24.09000015258789</v>
      </c>
      <c r="J23" s="207">
        <v>30.030000686645508</v>
      </c>
      <c r="K23" s="207">
        <v>29.770000457763672</v>
      </c>
      <c r="L23" s="207">
        <v>28.399999618530273</v>
      </c>
      <c r="M23" s="207">
        <v>27.40999984741211</v>
      </c>
      <c r="N23" s="207">
        <v>28.989999771118164</v>
      </c>
      <c r="O23" s="207">
        <v>26.280000686645508</v>
      </c>
      <c r="P23" s="207">
        <v>24.729999542236328</v>
      </c>
      <c r="Q23" s="207">
        <v>24.270000457763672</v>
      </c>
      <c r="R23" s="207">
        <v>24.579999923706055</v>
      </c>
      <c r="S23" s="207">
        <v>23.1299991607666</v>
      </c>
      <c r="T23" s="207">
        <v>21.989999771118164</v>
      </c>
      <c r="U23" s="207">
        <v>22.43000030517578</v>
      </c>
      <c r="V23" s="207">
        <v>22.280000686645508</v>
      </c>
      <c r="W23" s="207">
        <v>22.770000457763672</v>
      </c>
      <c r="X23" s="207">
        <v>22.389999389648438</v>
      </c>
      <c r="Y23" s="207">
        <v>21.459999084472656</v>
      </c>
      <c r="Z23" s="214">
        <f t="shared" si="0"/>
        <v>24.27708339691162</v>
      </c>
      <c r="AA23" s="151">
        <v>30.6200008392334</v>
      </c>
      <c r="AB23" s="152" t="s">
        <v>496</v>
      </c>
      <c r="AC23" s="2">
        <v>21</v>
      </c>
      <c r="AD23" s="151">
        <v>21.360000610351562</v>
      </c>
      <c r="AE23" s="253" t="s">
        <v>132</v>
      </c>
      <c r="AF23" s="1"/>
    </row>
    <row r="24" spans="1:32" ht="11.25" customHeight="1">
      <c r="A24" s="215">
        <v>22</v>
      </c>
      <c r="B24" s="207">
        <v>21.06999969482422</v>
      </c>
      <c r="C24" s="207">
        <v>20.850000381469727</v>
      </c>
      <c r="D24" s="207">
        <v>20.440000534057617</v>
      </c>
      <c r="E24" s="207">
        <v>19.889999389648438</v>
      </c>
      <c r="F24" s="207">
        <v>19.93000030517578</v>
      </c>
      <c r="G24" s="207">
        <v>21.1200008392334</v>
      </c>
      <c r="H24" s="207">
        <v>22.8799991607666</v>
      </c>
      <c r="I24" s="207">
        <v>23.81999969482422</v>
      </c>
      <c r="J24" s="207">
        <v>25.239999771118164</v>
      </c>
      <c r="K24" s="207">
        <v>24.770000457763672</v>
      </c>
      <c r="L24" s="207">
        <v>24.559999465942383</v>
      </c>
      <c r="M24" s="207">
        <v>24.920000076293945</v>
      </c>
      <c r="N24" s="207">
        <v>25.290000915527344</v>
      </c>
      <c r="O24" s="207">
        <v>23.8700008392334</v>
      </c>
      <c r="P24" s="207">
        <v>22.799999237060547</v>
      </c>
      <c r="Q24" s="207">
        <v>22.59000015258789</v>
      </c>
      <c r="R24" s="207">
        <v>21.809999465942383</v>
      </c>
      <c r="S24" s="207">
        <v>21.399999618530273</v>
      </c>
      <c r="T24" s="207">
        <v>20.510000228881836</v>
      </c>
      <c r="U24" s="207">
        <v>19.59000015258789</v>
      </c>
      <c r="V24" s="207">
        <v>19.59000015258789</v>
      </c>
      <c r="W24" s="207">
        <v>19.700000762939453</v>
      </c>
      <c r="X24" s="207">
        <v>19.6200008392334</v>
      </c>
      <c r="Y24" s="207">
        <v>19.940000534057617</v>
      </c>
      <c r="Z24" s="214">
        <f t="shared" si="0"/>
        <v>21.925000111262005</v>
      </c>
      <c r="AA24" s="151">
        <v>25.760000228881836</v>
      </c>
      <c r="AB24" s="152" t="s">
        <v>264</v>
      </c>
      <c r="AC24" s="2">
        <v>22</v>
      </c>
      <c r="AD24" s="151">
        <v>19.309999465942383</v>
      </c>
      <c r="AE24" s="253" t="s">
        <v>362</v>
      </c>
      <c r="AF24" s="1"/>
    </row>
    <row r="25" spans="1:32" ht="11.25" customHeight="1">
      <c r="A25" s="215">
        <v>23</v>
      </c>
      <c r="B25" s="207">
        <v>19.889999389648438</v>
      </c>
      <c r="C25" s="207">
        <v>19.360000610351562</v>
      </c>
      <c r="D25" s="207">
        <v>19.540000915527344</v>
      </c>
      <c r="E25" s="207">
        <v>19.600000381469727</v>
      </c>
      <c r="F25" s="207">
        <v>19.93000030517578</v>
      </c>
      <c r="G25" s="207">
        <v>21.3799991607666</v>
      </c>
      <c r="H25" s="207">
        <v>22.559999465942383</v>
      </c>
      <c r="I25" s="207">
        <v>23.40999984741211</v>
      </c>
      <c r="J25" s="207">
        <v>25.68000030517578</v>
      </c>
      <c r="K25" s="207">
        <v>26.079999923706055</v>
      </c>
      <c r="L25" s="207">
        <v>25.690000534057617</v>
      </c>
      <c r="M25" s="207">
        <v>24.75</v>
      </c>
      <c r="N25" s="207">
        <v>25.190000534057617</v>
      </c>
      <c r="O25" s="207">
        <v>26.020000457763672</v>
      </c>
      <c r="P25" s="207">
        <v>25.93000030517578</v>
      </c>
      <c r="Q25" s="207">
        <v>24.719999313354492</v>
      </c>
      <c r="R25" s="207">
        <v>24.309999465942383</v>
      </c>
      <c r="S25" s="207">
        <v>23.719999313354492</v>
      </c>
      <c r="T25" s="207">
        <v>22.170000076293945</v>
      </c>
      <c r="U25" s="207">
        <v>22.1299991607666</v>
      </c>
      <c r="V25" s="207">
        <v>22.110000610351562</v>
      </c>
      <c r="W25" s="207">
        <v>22.420000076293945</v>
      </c>
      <c r="X25" s="207">
        <v>22.530000686645508</v>
      </c>
      <c r="Y25" s="207">
        <v>22.8799991607666</v>
      </c>
      <c r="Z25" s="214">
        <f t="shared" si="0"/>
        <v>23</v>
      </c>
      <c r="AA25" s="151">
        <v>27.420000076293945</v>
      </c>
      <c r="AB25" s="152" t="s">
        <v>16</v>
      </c>
      <c r="AC25" s="2">
        <v>23</v>
      </c>
      <c r="AD25" s="151">
        <v>19.110000610351562</v>
      </c>
      <c r="AE25" s="253" t="s">
        <v>129</v>
      </c>
      <c r="AF25" s="1"/>
    </row>
    <row r="26" spans="1:32" ht="11.25" customHeight="1">
      <c r="A26" s="215">
        <v>24</v>
      </c>
      <c r="B26" s="207">
        <v>22.649999618530273</v>
      </c>
      <c r="C26" s="207">
        <v>23.079999923706055</v>
      </c>
      <c r="D26" s="207">
        <v>23.170000076293945</v>
      </c>
      <c r="E26" s="207">
        <v>22.940000534057617</v>
      </c>
      <c r="F26" s="207">
        <v>22.739999771118164</v>
      </c>
      <c r="G26" s="207">
        <v>23.90999984741211</v>
      </c>
      <c r="H26" s="207">
        <v>24.719999313354492</v>
      </c>
      <c r="I26" s="207">
        <v>24.59000015258789</v>
      </c>
      <c r="J26" s="207">
        <v>28.059999465942383</v>
      </c>
      <c r="K26" s="207">
        <v>26.950000762939453</v>
      </c>
      <c r="L26" s="207">
        <v>28.530000686645508</v>
      </c>
      <c r="M26" s="207">
        <v>27.93000030517578</v>
      </c>
      <c r="N26" s="207">
        <v>28.520000457763672</v>
      </c>
      <c r="O26" s="207">
        <v>29.010000228881836</v>
      </c>
      <c r="P26" s="207">
        <v>28.420000076293945</v>
      </c>
      <c r="Q26" s="207">
        <v>28.209999084472656</v>
      </c>
      <c r="R26" s="207">
        <v>27.290000915527344</v>
      </c>
      <c r="S26" s="207">
        <v>26.110000610351562</v>
      </c>
      <c r="T26" s="207">
        <v>24.8700008392334</v>
      </c>
      <c r="U26" s="207">
        <v>24.290000915527344</v>
      </c>
      <c r="V26" s="207">
        <v>24.68000030517578</v>
      </c>
      <c r="W26" s="207">
        <v>25.219999313354492</v>
      </c>
      <c r="X26" s="207">
        <v>23.239999771118164</v>
      </c>
      <c r="Y26" s="207">
        <v>23.81999969482422</v>
      </c>
      <c r="Z26" s="214">
        <f t="shared" si="0"/>
        <v>25.539583444595337</v>
      </c>
      <c r="AA26" s="151">
        <v>29.84000015258789</v>
      </c>
      <c r="AB26" s="152" t="s">
        <v>497</v>
      </c>
      <c r="AC26" s="2">
        <v>24</v>
      </c>
      <c r="AD26" s="151">
        <v>22.31999969482422</v>
      </c>
      <c r="AE26" s="253" t="s">
        <v>300</v>
      </c>
      <c r="AF26" s="1"/>
    </row>
    <row r="27" spans="1:32" ht="11.25" customHeight="1">
      <c r="A27" s="215">
        <v>25</v>
      </c>
      <c r="B27" s="207">
        <v>23.030000686645508</v>
      </c>
      <c r="C27" s="207">
        <v>24.219999313354492</v>
      </c>
      <c r="D27" s="207">
        <v>24.149999618530273</v>
      </c>
      <c r="E27" s="207">
        <v>24.149999618530273</v>
      </c>
      <c r="F27" s="207">
        <v>23.979999542236328</v>
      </c>
      <c r="G27" s="207">
        <v>24.09000015258789</v>
      </c>
      <c r="H27" s="207">
        <v>25.65999984741211</v>
      </c>
      <c r="I27" s="207">
        <v>27.270000457763672</v>
      </c>
      <c r="J27" s="207">
        <v>28.190000534057617</v>
      </c>
      <c r="K27" s="207">
        <v>29.020000457763672</v>
      </c>
      <c r="L27" s="207">
        <v>30.469999313354492</v>
      </c>
      <c r="M27" s="207">
        <v>30.059999465942383</v>
      </c>
      <c r="N27" s="207">
        <v>29.479999542236328</v>
      </c>
      <c r="O27" s="207">
        <v>30.209999084472656</v>
      </c>
      <c r="P27" s="207">
        <v>30.260000228881836</v>
      </c>
      <c r="Q27" s="207">
        <v>28.260000228881836</v>
      </c>
      <c r="R27" s="207">
        <v>26.850000381469727</v>
      </c>
      <c r="S27" s="207">
        <v>26.149999618530273</v>
      </c>
      <c r="T27" s="207">
        <v>25.3700008392334</v>
      </c>
      <c r="U27" s="207">
        <v>24.040000915527344</v>
      </c>
      <c r="V27" s="207">
        <v>23.149999618530273</v>
      </c>
      <c r="W27" s="207">
        <v>23.06999969482422</v>
      </c>
      <c r="X27" s="207">
        <v>23.290000915527344</v>
      </c>
      <c r="Y27" s="207">
        <v>24.260000228881836</v>
      </c>
      <c r="Z27" s="214">
        <f t="shared" si="0"/>
        <v>26.195000012715656</v>
      </c>
      <c r="AA27" s="151">
        <v>32.220001220703125</v>
      </c>
      <c r="AB27" s="152" t="s">
        <v>291</v>
      </c>
      <c r="AC27" s="2">
        <v>25</v>
      </c>
      <c r="AD27" s="151">
        <v>22.899999618530273</v>
      </c>
      <c r="AE27" s="253" t="s">
        <v>514</v>
      </c>
      <c r="AF27" s="1"/>
    </row>
    <row r="28" spans="1:32" ht="11.25" customHeight="1">
      <c r="A28" s="215">
        <v>26</v>
      </c>
      <c r="B28" s="207">
        <v>24.299999237060547</v>
      </c>
      <c r="C28" s="207">
        <v>23.719999313354492</v>
      </c>
      <c r="D28" s="207">
        <v>23.43000030517578</v>
      </c>
      <c r="E28" s="207">
        <v>23.139999389648438</v>
      </c>
      <c r="F28" s="207">
        <v>23.049999237060547</v>
      </c>
      <c r="G28" s="207">
        <v>23.440000534057617</v>
      </c>
      <c r="H28" s="207">
        <v>24.8700008392334</v>
      </c>
      <c r="I28" s="207">
        <v>26.969999313354492</v>
      </c>
      <c r="J28" s="207">
        <v>27.6299991607666</v>
      </c>
      <c r="K28" s="207">
        <v>28.190000534057617</v>
      </c>
      <c r="L28" s="207">
        <v>28.829999923706055</v>
      </c>
      <c r="M28" s="207">
        <v>27.329999923706055</v>
      </c>
      <c r="N28" s="207">
        <v>25.510000228881836</v>
      </c>
      <c r="O28" s="207">
        <v>25.479999542236328</v>
      </c>
      <c r="P28" s="207">
        <v>26.040000915527344</v>
      </c>
      <c r="Q28" s="207">
        <v>25.520000457763672</v>
      </c>
      <c r="R28" s="207">
        <v>24.56999969482422</v>
      </c>
      <c r="S28" s="207">
        <v>23.610000610351562</v>
      </c>
      <c r="T28" s="207">
        <v>22.940000534057617</v>
      </c>
      <c r="U28" s="207">
        <v>22.829999923706055</v>
      </c>
      <c r="V28" s="207">
        <v>22.979999542236328</v>
      </c>
      <c r="W28" s="207">
        <v>22.719999313354492</v>
      </c>
      <c r="X28" s="207">
        <v>22.579999923706055</v>
      </c>
      <c r="Y28" s="207">
        <v>22.889999389648438</v>
      </c>
      <c r="Z28" s="214">
        <f t="shared" si="0"/>
        <v>24.69041657447815</v>
      </c>
      <c r="AA28" s="151">
        <v>29.329999923706055</v>
      </c>
      <c r="AB28" s="152" t="s">
        <v>498</v>
      </c>
      <c r="AC28" s="2">
        <v>26</v>
      </c>
      <c r="AD28" s="151">
        <v>22.31999969482422</v>
      </c>
      <c r="AE28" s="253" t="s">
        <v>515</v>
      </c>
      <c r="AF28" s="1"/>
    </row>
    <row r="29" spans="1:32" ht="11.25" customHeight="1">
      <c r="A29" s="215">
        <v>27</v>
      </c>
      <c r="B29" s="207">
        <v>23.190000534057617</v>
      </c>
      <c r="C29" s="207">
        <v>22.84000015258789</v>
      </c>
      <c r="D29" s="207">
        <v>22.90999984741211</v>
      </c>
      <c r="E29" s="207">
        <v>22.110000610351562</v>
      </c>
      <c r="F29" s="207">
        <v>21.850000381469727</v>
      </c>
      <c r="G29" s="207">
        <v>21.8799991607666</v>
      </c>
      <c r="H29" s="207">
        <v>23.309999465942383</v>
      </c>
      <c r="I29" s="207">
        <v>26.719999313354492</v>
      </c>
      <c r="J29" s="207">
        <v>27.3799991607666</v>
      </c>
      <c r="K29" s="207">
        <v>27.459999084472656</v>
      </c>
      <c r="L29" s="207">
        <v>28.700000762939453</v>
      </c>
      <c r="M29" s="207">
        <v>28.799999237060547</v>
      </c>
      <c r="N29" s="207">
        <v>28.270000457763672</v>
      </c>
      <c r="O29" s="207">
        <v>28.469999313354492</v>
      </c>
      <c r="P29" s="207">
        <v>27.920000076293945</v>
      </c>
      <c r="Q29" s="207">
        <v>26.450000762939453</v>
      </c>
      <c r="R29" s="207">
        <v>24.8700008392334</v>
      </c>
      <c r="S29" s="207">
        <v>24.600000381469727</v>
      </c>
      <c r="T29" s="207">
        <v>23.940000534057617</v>
      </c>
      <c r="U29" s="207">
        <v>23.1200008392334</v>
      </c>
      <c r="V29" s="207">
        <v>22.739999771118164</v>
      </c>
      <c r="W29" s="207">
        <v>22.799999237060547</v>
      </c>
      <c r="X29" s="207">
        <v>21.84000015258789</v>
      </c>
      <c r="Y29" s="207">
        <v>21.020000457763672</v>
      </c>
      <c r="Z29" s="214">
        <f t="shared" si="0"/>
        <v>24.7162500222524</v>
      </c>
      <c r="AA29" s="151">
        <v>29.540000915527344</v>
      </c>
      <c r="AB29" s="152" t="s">
        <v>21</v>
      </c>
      <c r="AC29" s="2">
        <v>27</v>
      </c>
      <c r="AD29" s="151">
        <v>20.979999542236328</v>
      </c>
      <c r="AE29" s="253" t="s">
        <v>34</v>
      </c>
      <c r="AF29" s="1"/>
    </row>
    <row r="30" spans="1:32" ht="11.25" customHeight="1">
      <c r="A30" s="215">
        <v>28</v>
      </c>
      <c r="B30" s="207">
        <v>20.90999984741211</v>
      </c>
      <c r="C30" s="207">
        <v>20.770000457763672</v>
      </c>
      <c r="D30" s="207">
        <v>21.719999313354492</v>
      </c>
      <c r="E30" s="207">
        <v>22.06999969482422</v>
      </c>
      <c r="F30" s="207">
        <v>22.280000686645508</v>
      </c>
      <c r="G30" s="207">
        <v>22.709999084472656</v>
      </c>
      <c r="H30" s="207">
        <v>23.770000457763672</v>
      </c>
      <c r="I30" s="207">
        <v>24.15999984741211</v>
      </c>
      <c r="J30" s="207">
        <v>24.350000381469727</v>
      </c>
      <c r="K30" s="207">
        <v>24.049999237060547</v>
      </c>
      <c r="L30" s="207">
        <v>25.40999984741211</v>
      </c>
      <c r="M30" s="207">
        <v>26.729999542236328</v>
      </c>
      <c r="N30" s="207">
        <v>26.979999542236328</v>
      </c>
      <c r="O30" s="207">
        <v>25.329999923706055</v>
      </c>
      <c r="P30" s="207">
        <v>24.8799991607666</v>
      </c>
      <c r="Q30" s="207">
        <v>25.719999313354492</v>
      </c>
      <c r="R30" s="207">
        <v>23.309999465942383</v>
      </c>
      <c r="S30" s="207">
        <v>22.709999084472656</v>
      </c>
      <c r="T30" s="207">
        <v>22.700000762939453</v>
      </c>
      <c r="U30" s="207">
        <v>22.6299991607666</v>
      </c>
      <c r="V30" s="207">
        <v>22.670000076293945</v>
      </c>
      <c r="W30" s="207">
        <v>22.760000228881836</v>
      </c>
      <c r="X30" s="207">
        <v>22.829999923706055</v>
      </c>
      <c r="Y30" s="207">
        <v>22.739999771118164</v>
      </c>
      <c r="Z30" s="214">
        <f t="shared" si="0"/>
        <v>23.50791645050049</v>
      </c>
      <c r="AA30" s="151">
        <v>27.780000686645508</v>
      </c>
      <c r="AB30" s="152" t="s">
        <v>83</v>
      </c>
      <c r="AC30" s="2">
        <v>28</v>
      </c>
      <c r="AD30" s="151">
        <v>20.440000534057617</v>
      </c>
      <c r="AE30" s="253" t="s">
        <v>516</v>
      </c>
      <c r="AF30" s="1"/>
    </row>
    <row r="31" spans="1:32" ht="11.25" customHeight="1">
      <c r="A31" s="215">
        <v>29</v>
      </c>
      <c r="B31" s="207">
        <v>22.719999313354492</v>
      </c>
      <c r="C31" s="207">
        <v>22.940000534057617</v>
      </c>
      <c r="D31" s="207">
        <v>22.75</v>
      </c>
      <c r="E31" s="207">
        <v>22.25</v>
      </c>
      <c r="F31" s="207">
        <v>22.209999084472656</v>
      </c>
      <c r="G31" s="207">
        <v>22.219999313354492</v>
      </c>
      <c r="H31" s="207">
        <v>22.520000457763672</v>
      </c>
      <c r="I31" s="207">
        <v>22.700000762939453</v>
      </c>
      <c r="J31" s="207">
        <v>22.84000015258789</v>
      </c>
      <c r="K31" s="207">
        <v>23.309999465942383</v>
      </c>
      <c r="L31" s="207">
        <v>23.6200008392334</v>
      </c>
      <c r="M31" s="207">
        <v>23.510000228881836</v>
      </c>
      <c r="N31" s="207">
        <v>23.540000915527344</v>
      </c>
      <c r="O31" s="207">
        <v>23.639999389648438</v>
      </c>
      <c r="P31" s="207">
        <v>23.6200008392334</v>
      </c>
      <c r="Q31" s="207">
        <v>24.100000381469727</v>
      </c>
      <c r="R31" s="207">
        <v>23.889999389648438</v>
      </c>
      <c r="S31" s="207">
        <v>23.68000030517578</v>
      </c>
      <c r="T31" s="207">
        <v>23.81999969482422</v>
      </c>
      <c r="U31" s="207">
        <v>23.860000610351562</v>
      </c>
      <c r="V31" s="207">
        <v>23.889999389648438</v>
      </c>
      <c r="W31" s="207">
        <v>23.809999465942383</v>
      </c>
      <c r="X31" s="207">
        <v>23.59000015258789</v>
      </c>
      <c r="Y31" s="207">
        <v>22.940000534057617</v>
      </c>
      <c r="Z31" s="214">
        <f t="shared" si="0"/>
        <v>23.24875005086263</v>
      </c>
      <c r="AA31" s="151">
        <v>24.290000915527344</v>
      </c>
      <c r="AB31" s="152" t="s">
        <v>499</v>
      </c>
      <c r="AC31" s="2">
        <v>29</v>
      </c>
      <c r="AD31" s="151">
        <v>22.040000915527344</v>
      </c>
      <c r="AE31" s="253" t="s">
        <v>328</v>
      </c>
      <c r="AF31" s="1"/>
    </row>
    <row r="32" spans="1:32" ht="11.25" customHeight="1">
      <c r="A32" s="215">
        <v>30</v>
      </c>
      <c r="B32" s="207">
        <v>23.190000534057617</v>
      </c>
      <c r="C32" s="207">
        <v>23.049999237060547</v>
      </c>
      <c r="D32" s="207">
        <v>22.540000915527344</v>
      </c>
      <c r="E32" s="207">
        <v>22.75</v>
      </c>
      <c r="F32" s="207">
        <v>22.899999618530273</v>
      </c>
      <c r="G32" s="207">
        <v>22.8799991607666</v>
      </c>
      <c r="H32" s="207">
        <v>23.079999923706055</v>
      </c>
      <c r="I32" s="207">
        <v>23.459999084472656</v>
      </c>
      <c r="J32" s="207">
        <v>23.600000381469727</v>
      </c>
      <c r="K32" s="207">
        <v>23.3700008392334</v>
      </c>
      <c r="L32" s="207">
        <v>23.670000076293945</v>
      </c>
      <c r="M32" s="207">
        <v>23.739999771118164</v>
      </c>
      <c r="N32" s="207">
        <v>24.229999542236328</v>
      </c>
      <c r="O32" s="207">
        <v>24.649999618530273</v>
      </c>
      <c r="P32" s="207">
        <v>24.8700008392334</v>
      </c>
      <c r="Q32" s="207">
        <v>24.799999237060547</v>
      </c>
      <c r="R32" s="207">
        <v>24.530000686645508</v>
      </c>
      <c r="S32" s="207">
        <v>24.010000228881836</v>
      </c>
      <c r="T32" s="207">
        <v>23.469999313354492</v>
      </c>
      <c r="U32" s="207">
        <v>23.440000534057617</v>
      </c>
      <c r="V32" s="207">
        <v>23.579999923706055</v>
      </c>
      <c r="W32" s="207">
        <v>23.579999923706055</v>
      </c>
      <c r="X32" s="207">
        <v>23.440000534057617</v>
      </c>
      <c r="Y32" s="207">
        <v>23.520000457763672</v>
      </c>
      <c r="Z32" s="214">
        <f t="shared" si="0"/>
        <v>23.597916682561237</v>
      </c>
      <c r="AA32" s="151">
        <v>25.25</v>
      </c>
      <c r="AB32" s="152" t="s">
        <v>500</v>
      </c>
      <c r="AC32" s="2">
        <v>30</v>
      </c>
      <c r="AD32" s="151">
        <v>22.459999084472656</v>
      </c>
      <c r="AE32" s="253" t="s">
        <v>517</v>
      </c>
      <c r="AF32" s="1"/>
    </row>
    <row r="33" spans="1:32" ht="11.25" customHeight="1">
      <c r="A33" s="215">
        <v>31</v>
      </c>
      <c r="B33" s="207">
        <v>23.329999923706055</v>
      </c>
      <c r="C33" s="207">
        <v>23.450000762939453</v>
      </c>
      <c r="D33" s="207">
        <v>23.399999618530273</v>
      </c>
      <c r="E33" s="207">
        <v>23.110000610351562</v>
      </c>
      <c r="F33" s="207">
        <v>23.219999313354492</v>
      </c>
      <c r="G33" s="207">
        <v>23.489999771118164</v>
      </c>
      <c r="H33" s="207">
        <v>23.8799991607666</v>
      </c>
      <c r="I33" s="207">
        <v>24.56999969482422</v>
      </c>
      <c r="J33" s="207">
        <v>25.600000381469727</v>
      </c>
      <c r="K33" s="207">
        <v>25.020000457763672</v>
      </c>
      <c r="L33" s="207">
        <v>25.760000228881836</v>
      </c>
      <c r="M33" s="207">
        <v>25.68000030517578</v>
      </c>
      <c r="N33" s="207">
        <v>26.360000610351562</v>
      </c>
      <c r="O33" s="207">
        <v>26.190000534057617</v>
      </c>
      <c r="P33" s="207">
        <v>26.270000457763672</v>
      </c>
      <c r="Q33" s="207">
        <v>26.84000015258789</v>
      </c>
      <c r="R33" s="207">
        <v>25.43000030517578</v>
      </c>
      <c r="S33" s="207">
        <v>24.579999923706055</v>
      </c>
      <c r="T33" s="207">
        <v>23</v>
      </c>
      <c r="U33" s="207">
        <v>23.510000228881836</v>
      </c>
      <c r="V33" s="207">
        <v>23.469999313354492</v>
      </c>
      <c r="W33" s="207">
        <v>22.860000610351562</v>
      </c>
      <c r="X33" s="207">
        <v>22.920000076293945</v>
      </c>
      <c r="Y33" s="207">
        <v>22.84000015258789</v>
      </c>
      <c r="Z33" s="214">
        <f t="shared" si="0"/>
        <v>24.365833441416424</v>
      </c>
      <c r="AA33" s="151">
        <v>27.1200008392334</v>
      </c>
      <c r="AB33" s="152" t="s">
        <v>501</v>
      </c>
      <c r="AC33" s="2">
        <v>31</v>
      </c>
      <c r="AD33" s="151">
        <v>22.299999237060547</v>
      </c>
      <c r="AE33" s="253" t="s">
        <v>518</v>
      </c>
      <c r="AF33" s="1"/>
    </row>
    <row r="34" spans="1:32" ht="15" customHeight="1">
      <c r="A34" s="216" t="s">
        <v>66</v>
      </c>
      <c r="B34" s="217">
        <f aca="true" t="shared" si="1" ref="B34:Q34">AVERAGE(B3:B33)</f>
        <v>20.96161291676183</v>
      </c>
      <c r="C34" s="217">
        <f t="shared" si="1"/>
        <v>20.839032388502552</v>
      </c>
      <c r="D34" s="217">
        <f t="shared" si="1"/>
        <v>20.788387237056607</v>
      </c>
      <c r="E34" s="217">
        <f t="shared" si="1"/>
        <v>20.743548300958448</v>
      </c>
      <c r="F34" s="217">
        <f t="shared" si="1"/>
        <v>20.70870962450581</v>
      </c>
      <c r="G34" s="217">
        <f t="shared" si="1"/>
        <v>21.364193577920236</v>
      </c>
      <c r="H34" s="217">
        <f t="shared" si="1"/>
        <v>22.383870770854333</v>
      </c>
      <c r="I34" s="217">
        <f t="shared" si="1"/>
        <v>23.873225796607233</v>
      </c>
      <c r="J34" s="217">
        <f t="shared" si="1"/>
        <v>25.39258058609501</v>
      </c>
      <c r="K34" s="217">
        <f t="shared" si="1"/>
        <v>25.957096776654645</v>
      </c>
      <c r="L34" s="217">
        <f t="shared" si="1"/>
        <v>26.54548386604555</v>
      </c>
      <c r="M34" s="217">
        <f t="shared" si="1"/>
        <v>26.52451607488817</v>
      </c>
      <c r="N34" s="217">
        <f t="shared" si="1"/>
        <v>26.564193602531187</v>
      </c>
      <c r="O34" s="217">
        <f t="shared" si="1"/>
        <v>26.329677397204982</v>
      </c>
      <c r="P34" s="217">
        <f t="shared" si="1"/>
        <v>25.968386988486014</v>
      </c>
      <c r="Q34" s="217">
        <f t="shared" si="1"/>
        <v>25.197419258856005</v>
      </c>
      <c r="R34" s="217">
        <f>AVERAGE(R3:R33)</f>
        <v>23.85032260033392</v>
      </c>
      <c r="S34" s="217">
        <f aca="true" t="shared" si="2" ref="S34:Y34">AVERAGE(S3:S33)</f>
        <v>22.99483859154486</v>
      </c>
      <c r="T34" s="217">
        <f t="shared" si="2"/>
        <v>22.225484017402895</v>
      </c>
      <c r="U34" s="217">
        <f t="shared" si="2"/>
        <v>21.670967840379284</v>
      </c>
      <c r="V34" s="217">
        <f t="shared" si="2"/>
        <v>21.377096791421213</v>
      </c>
      <c r="W34" s="217">
        <f t="shared" si="2"/>
        <v>21.35645164981965</v>
      </c>
      <c r="X34" s="217">
        <f t="shared" si="2"/>
        <v>21.207742106529974</v>
      </c>
      <c r="Y34" s="217">
        <f t="shared" si="2"/>
        <v>21.162903231959188</v>
      </c>
      <c r="Z34" s="217">
        <f>AVERAGE(B3:Y33)</f>
        <v>23.166155916388316</v>
      </c>
      <c r="AA34" s="218">
        <f>(AVERAGE(最高))</f>
        <v>28.350322846443422</v>
      </c>
      <c r="AB34" s="219"/>
      <c r="AC34" s="220"/>
      <c r="AD34" s="218">
        <f>(AVERAGE(最低))</f>
        <v>19.673870948053175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7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27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12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34.150001525878906</v>
      </c>
      <c r="C46" s="3">
        <v>20</v>
      </c>
      <c r="D46" s="159" t="s">
        <v>495</v>
      </c>
      <c r="E46" s="197"/>
      <c r="F46" s="156"/>
      <c r="G46" s="157">
        <f>MIN(最低)</f>
        <v>12.600000381469727</v>
      </c>
      <c r="H46" s="3">
        <v>3</v>
      </c>
      <c r="I46" s="255" t="s">
        <v>503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8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22.809999465942383</v>
      </c>
      <c r="C3" s="207">
        <v>22.700000762939453</v>
      </c>
      <c r="D3" s="207">
        <v>22.709999084472656</v>
      </c>
      <c r="E3" s="207">
        <v>22.65999984741211</v>
      </c>
      <c r="F3" s="207">
        <v>22.649999618530273</v>
      </c>
      <c r="G3" s="207">
        <v>23.010000228881836</v>
      </c>
      <c r="H3" s="207">
        <v>23.639999389648438</v>
      </c>
      <c r="I3" s="207">
        <v>26.18000030517578</v>
      </c>
      <c r="J3" s="207">
        <v>27.049999237060547</v>
      </c>
      <c r="K3" s="207">
        <v>28.1200008392334</v>
      </c>
      <c r="L3" s="207">
        <v>28.950000762939453</v>
      </c>
      <c r="M3" s="207">
        <v>27.170000076293945</v>
      </c>
      <c r="N3" s="207">
        <v>27.520000457763672</v>
      </c>
      <c r="O3" s="207">
        <v>27.889999389648438</v>
      </c>
      <c r="P3" s="207">
        <v>27.610000610351562</v>
      </c>
      <c r="Q3" s="207">
        <v>27.5</v>
      </c>
      <c r="R3" s="207">
        <v>25.1299991607666</v>
      </c>
      <c r="S3" s="207">
        <v>23.84000015258789</v>
      </c>
      <c r="T3" s="207">
        <v>22.56999969482422</v>
      </c>
      <c r="U3" s="207">
        <v>22.270000457763672</v>
      </c>
      <c r="V3" s="207">
        <v>22.280000686645508</v>
      </c>
      <c r="W3" s="207">
        <v>21.8799991607666</v>
      </c>
      <c r="X3" s="207">
        <v>21.729999542236328</v>
      </c>
      <c r="Y3" s="207">
        <v>22.139999389648438</v>
      </c>
      <c r="Z3" s="214">
        <f aca="true" t="shared" si="0" ref="Z3:Z33">AVERAGE(B3:Y3)</f>
        <v>24.583749930063885</v>
      </c>
      <c r="AA3" s="151">
        <v>29.6299991607666</v>
      </c>
      <c r="AB3" s="152" t="s">
        <v>323</v>
      </c>
      <c r="AC3" s="2">
        <v>1</v>
      </c>
      <c r="AD3" s="151">
        <v>21.40999984741211</v>
      </c>
      <c r="AE3" s="253" t="s">
        <v>467</v>
      </c>
      <c r="AF3" s="1"/>
    </row>
    <row r="4" spans="1:32" ht="11.25" customHeight="1">
      <c r="A4" s="215">
        <v>2</v>
      </c>
      <c r="B4" s="207">
        <v>22.530000686645508</v>
      </c>
      <c r="C4" s="207">
        <v>22.200000762939453</v>
      </c>
      <c r="D4" s="207">
        <v>22.06999969482422</v>
      </c>
      <c r="E4" s="207">
        <v>21.530000686645508</v>
      </c>
      <c r="F4" s="207">
        <v>21.450000762939453</v>
      </c>
      <c r="G4" s="207">
        <v>22.020000457763672</v>
      </c>
      <c r="H4" s="207">
        <v>23.3799991607666</v>
      </c>
      <c r="I4" s="207">
        <v>25.489999771118164</v>
      </c>
      <c r="J4" s="207">
        <v>26.760000228881836</v>
      </c>
      <c r="K4" s="207">
        <v>26.110000610351562</v>
      </c>
      <c r="L4" s="207">
        <v>28.3700008392334</v>
      </c>
      <c r="M4" s="207">
        <v>26.6299991607666</v>
      </c>
      <c r="N4" s="207">
        <v>26.6200008392334</v>
      </c>
      <c r="O4" s="207">
        <v>26.959999084472656</v>
      </c>
      <c r="P4" s="207">
        <v>26.3799991607666</v>
      </c>
      <c r="Q4" s="207">
        <v>25.540000915527344</v>
      </c>
      <c r="R4" s="207">
        <v>24.770000457763672</v>
      </c>
      <c r="S4" s="208">
        <v>23.959999084472656</v>
      </c>
      <c r="T4" s="207">
        <v>22.549999237060547</v>
      </c>
      <c r="U4" s="207">
        <v>21.829999923706055</v>
      </c>
      <c r="V4" s="207">
        <v>21.690000534057617</v>
      </c>
      <c r="W4" s="207">
        <v>21.639999389648438</v>
      </c>
      <c r="X4" s="207">
        <v>21.15999984741211</v>
      </c>
      <c r="Y4" s="207">
        <v>21.09000015258789</v>
      </c>
      <c r="Z4" s="214">
        <f t="shared" si="0"/>
        <v>23.863750060399372</v>
      </c>
      <c r="AA4" s="151">
        <v>28.5</v>
      </c>
      <c r="AB4" s="152" t="s">
        <v>452</v>
      </c>
      <c r="AC4" s="2">
        <v>2</v>
      </c>
      <c r="AD4" s="151">
        <v>21.030000686645508</v>
      </c>
      <c r="AE4" s="253" t="s">
        <v>468</v>
      </c>
      <c r="AF4" s="1"/>
    </row>
    <row r="5" spans="1:32" ht="11.25" customHeight="1">
      <c r="A5" s="215">
        <v>3</v>
      </c>
      <c r="B5" s="207">
        <v>21.280000686645508</v>
      </c>
      <c r="C5" s="207">
        <v>21.360000610351562</v>
      </c>
      <c r="D5" s="207">
        <v>21.09000015258789</v>
      </c>
      <c r="E5" s="207">
        <v>20.8799991607666</v>
      </c>
      <c r="F5" s="207">
        <v>21.579999923706055</v>
      </c>
      <c r="G5" s="207">
        <v>22.75</v>
      </c>
      <c r="H5" s="207">
        <v>23.719999313354492</v>
      </c>
      <c r="I5" s="207">
        <v>26.1299991607666</v>
      </c>
      <c r="J5" s="207">
        <v>26.579999923706055</v>
      </c>
      <c r="K5" s="207">
        <v>27.25</v>
      </c>
      <c r="L5" s="207">
        <v>26.549999237060547</v>
      </c>
      <c r="M5" s="207">
        <v>26.829999923706055</v>
      </c>
      <c r="N5" s="207">
        <v>27.440000534057617</v>
      </c>
      <c r="O5" s="207">
        <v>27.139999389648438</v>
      </c>
      <c r="P5" s="207">
        <v>26.920000076293945</v>
      </c>
      <c r="Q5" s="207">
        <v>26.270000457763672</v>
      </c>
      <c r="R5" s="207">
        <v>25.43000030517578</v>
      </c>
      <c r="S5" s="207">
        <v>24.350000381469727</v>
      </c>
      <c r="T5" s="207">
        <v>23.559999465942383</v>
      </c>
      <c r="U5" s="207">
        <v>23.34000015258789</v>
      </c>
      <c r="V5" s="207">
        <v>22.799999237060547</v>
      </c>
      <c r="W5" s="207">
        <v>23.190000534057617</v>
      </c>
      <c r="X5" s="207">
        <v>22.440000534057617</v>
      </c>
      <c r="Y5" s="207">
        <v>22.020000457763672</v>
      </c>
      <c r="Z5" s="214">
        <f t="shared" si="0"/>
        <v>24.204166650772095</v>
      </c>
      <c r="AA5" s="151">
        <v>28.040000915527344</v>
      </c>
      <c r="AB5" s="152" t="s">
        <v>187</v>
      </c>
      <c r="AC5" s="2">
        <v>3</v>
      </c>
      <c r="AD5" s="151">
        <v>20.75</v>
      </c>
      <c r="AE5" s="253" t="s">
        <v>469</v>
      </c>
      <c r="AF5" s="1"/>
    </row>
    <row r="6" spans="1:32" ht="11.25" customHeight="1">
      <c r="A6" s="215">
        <v>4</v>
      </c>
      <c r="B6" s="207">
        <v>22.200000762939453</v>
      </c>
      <c r="C6" s="207">
        <v>21.889999389648438</v>
      </c>
      <c r="D6" s="207">
        <v>21.920000076293945</v>
      </c>
      <c r="E6" s="207">
        <v>22.010000228881836</v>
      </c>
      <c r="F6" s="207">
        <v>22.09000015258789</v>
      </c>
      <c r="G6" s="207">
        <v>23.15999984741211</v>
      </c>
      <c r="H6" s="207">
        <v>24.6299991607666</v>
      </c>
      <c r="I6" s="207">
        <v>25.84000015258789</v>
      </c>
      <c r="J6" s="207">
        <v>26.18000030517578</v>
      </c>
      <c r="K6" s="207">
        <v>26.780000686645508</v>
      </c>
      <c r="L6" s="207">
        <v>28.290000915527344</v>
      </c>
      <c r="M6" s="207">
        <v>25.649999618530273</v>
      </c>
      <c r="N6" s="207">
        <v>27.3700008392334</v>
      </c>
      <c r="O6" s="207">
        <v>27.110000610351562</v>
      </c>
      <c r="P6" s="207">
        <v>27.360000610351562</v>
      </c>
      <c r="Q6" s="207">
        <v>26.079999923706055</v>
      </c>
      <c r="R6" s="207">
        <v>24.729999542236328</v>
      </c>
      <c r="S6" s="207">
        <v>24.530000686645508</v>
      </c>
      <c r="T6" s="207">
        <v>23.850000381469727</v>
      </c>
      <c r="U6" s="207">
        <v>23.729999542236328</v>
      </c>
      <c r="V6" s="207">
        <v>23.799999237060547</v>
      </c>
      <c r="W6" s="207">
        <v>23.780000686645508</v>
      </c>
      <c r="X6" s="207">
        <v>23.75</v>
      </c>
      <c r="Y6" s="207">
        <v>23.700000762939453</v>
      </c>
      <c r="Z6" s="214">
        <f t="shared" si="0"/>
        <v>24.601250171661377</v>
      </c>
      <c r="AA6" s="151">
        <v>29.469999313354492</v>
      </c>
      <c r="AB6" s="152" t="s">
        <v>363</v>
      </c>
      <c r="AC6" s="2">
        <v>4</v>
      </c>
      <c r="AD6" s="151">
        <v>21.219999313354492</v>
      </c>
      <c r="AE6" s="253" t="s">
        <v>470</v>
      </c>
      <c r="AF6" s="1"/>
    </row>
    <row r="7" spans="1:32" ht="11.25" customHeight="1">
      <c r="A7" s="215">
        <v>5</v>
      </c>
      <c r="B7" s="207">
        <v>23.649999618530273</v>
      </c>
      <c r="C7" s="207">
        <v>23.790000915527344</v>
      </c>
      <c r="D7" s="207">
        <v>23.600000381469727</v>
      </c>
      <c r="E7" s="207">
        <v>23.739999771118164</v>
      </c>
      <c r="F7" s="207">
        <v>23.530000686645508</v>
      </c>
      <c r="G7" s="207">
        <v>23.84000015258789</v>
      </c>
      <c r="H7" s="207">
        <v>24.139999389648438</v>
      </c>
      <c r="I7" s="207">
        <v>25.459999084472656</v>
      </c>
      <c r="J7" s="207">
        <v>26.780000686645508</v>
      </c>
      <c r="K7" s="207">
        <v>26.520000457763672</v>
      </c>
      <c r="L7" s="207">
        <v>26.09000015258789</v>
      </c>
      <c r="M7" s="207">
        <v>26.290000915527344</v>
      </c>
      <c r="N7" s="207">
        <v>26.790000915527344</v>
      </c>
      <c r="O7" s="207">
        <v>27.520000457763672</v>
      </c>
      <c r="P7" s="207">
        <v>25.979999542236328</v>
      </c>
      <c r="Q7" s="207">
        <v>25.68000030517578</v>
      </c>
      <c r="R7" s="207">
        <v>25.09000015258789</v>
      </c>
      <c r="S7" s="207">
        <v>24.6299991607666</v>
      </c>
      <c r="T7" s="207">
        <v>24.010000228881836</v>
      </c>
      <c r="U7" s="207">
        <v>24.030000686645508</v>
      </c>
      <c r="V7" s="207">
        <v>23.709999084472656</v>
      </c>
      <c r="W7" s="207">
        <v>24.010000228881836</v>
      </c>
      <c r="X7" s="207">
        <v>23.530000686645508</v>
      </c>
      <c r="Y7" s="207">
        <v>23.510000228881836</v>
      </c>
      <c r="Z7" s="214">
        <f t="shared" si="0"/>
        <v>24.830000162124634</v>
      </c>
      <c r="AA7" s="151">
        <v>28.209999084472656</v>
      </c>
      <c r="AB7" s="152" t="s">
        <v>159</v>
      </c>
      <c r="AC7" s="2">
        <v>5</v>
      </c>
      <c r="AD7" s="151">
        <v>23.010000228881836</v>
      </c>
      <c r="AE7" s="253" t="s">
        <v>471</v>
      </c>
      <c r="AF7" s="1"/>
    </row>
    <row r="8" spans="1:32" ht="11.25" customHeight="1">
      <c r="A8" s="215">
        <v>6</v>
      </c>
      <c r="B8" s="207">
        <v>23.520000457763672</v>
      </c>
      <c r="C8" s="207">
        <v>23.31999969482422</v>
      </c>
      <c r="D8" s="207">
        <v>23.149999618530273</v>
      </c>
      <c r="E8" s="207">
        <v>23.270000457763672</v>
      </c>
      <c r="F8" s="207">
        <v>23.110000610351562</v>
      </c>
      <c r="G8" s="207">
        <v>23.200000762939453</v>
      </c>
      <c r="H8" s="207">
        <v>23.3799991607666</v>
      </c>
      <c r="I8" s="207">
        <v>23.700000762939453</v>
      </c>
      <c r="J8" s="207">
        <v>25.1200008392334</v>
      </c>
      <c r="K8" s="207">
        <v>25.959999084472656</v>
      </c>
      <c r="L8" s="207">
        <v>27.739999771118164</v>
      </c>
      <c r="M8" s="207">
        <v>30.510000228881836</v>
      </c>
      <c r="N8" s="207">
        <v>31.079999923706055</v>
      </c>
      <c r="O8" s="207">
        <v>29.84000015258789</v>
      </c>
      <c r="P8" s="207">
        <v>29.850000381469727</v>
      </c>
      <c r="Q8" s="207">
        <v>28.59000015258789</v>
      </c>
      <c r="R8" s="207">
        <v>26.809999465942383</v>
      </c>
      <c r="S8" s="207">
        <v>25.450000762939453</v>
      </c>
      <c r="T8" s="207">
        <v>24.43000030517578</v>
      </c>
      <c r="U8" s="207">
        <v>24.079999923706055</v>
      </c>
      <c r="V8" s="207">
        <v>24.520000457763672</v>
      </c>
      <c r="W8" s="207">
        <v>24.670000076293945</v>
      </c>
      <c r="X8" s="207">
        <v>25.1299991607666</v>
      </c>
      <c r="Y8" s="207">
        <v>24.31999969482422</v>
      </c>
      <c r="Z8" s="214">
        <f t="shared" si="0"/>
        <v>25.614583412806194</v>
      </c>
      <c r="AA8" s="151">
        <v>32.630001068115234</v>
      </c>
      <c r="AB8" s="152" t="s">
        <v>453</v>
      </c>
      <c r="AC8" s="2">
        <v>6</v>
      </c>
      <c r="AD8" s="151">
        <v>23.030000686645508</v>
      </c>
      <c r="AE8" s="253" t="s">
        <v>328</v>
      </c>
      <c r="AF8" s="1"/>
    </row>
    <row r="9" spans="1:32" ht="11.25" customHeight="1">
      <c r="A9" s="215">
        <v>7</v>
      </c>
      <c r="B9" s="207">
        <v>24.440000534057617</v>
      </c>
      <c r="C9" s="207">
        <v>24.280000686645508</v>
      </c>
      <c r="D9" s="207">
        <v>24.1200008392334</v>
      </c>
      <c r="E9" s="207">
        <v>24.450000762939453</v>
      </c>
      <c r="F9" s="207">
        <v>24.260000228881836</v>
      </c>
      <c r="G9" s="207">
        <v>24.600000381469727</v>
      </c>
      <c r="H9" s="207">
        <v>25.450000762939453</v>
      </c>
      <c r="I9" s="207">
        <v>25.899999618530273</v>
      </c>
      <c r="J9" s="207">
        <v>27.31999969482422</v>
      </c>
      <c r="K9" s="207">
        <v>28.40999984741211</v>
      </c>
      <c r="L9" s="207">
        <v>29</v>
      </c>
      <c r="M9" s="207">
        <v>28.360000610351562</v>
      </c>
      <c r="N9" s="207">
        <v>28.68000030517578</v>
      </c>
      <c r="O9" s="207">
        <v>27.709999084472656</v>
      </c>
      <c r="P9" s="207">
        <v>26.829999923706055</v>
      </c>
      <c r="Q9" s="207">
        <v>25.56999969482422</v>
      </c>
      <c r="R9" s="207">
        <v>24.25</v>
      </c>
      <c r="S9" s="207">
        <v>23.219999313354492</v>
      </c>
      <c r="T9" s="207">
        <v>22.329999923706055</v>
      </c>
      <c r="U9" s="207">
        <v>22.040000915527344</v>
      </c>
      <c r="V9" s="207">
        <v>22.209999084472656</v>
      </c>
      <c r="W9" s="207">
        <v>21.81999969482422</v>
      </c>
      <c r="X9" s="207">
        <v>21.520000457763672</v>
      </c>
      <c r="Y9" s="207">
        <v>21.700000762939453</v>
      </c>
      <c r="Z9" s="214">
        <f t="shared" si="0"/>
        <v>24.93625013033549</v>
      </c>
      <c r="AA9" s="151">
        <v>29.969999313354492</v>
      </c>
      <c r="AB9" s="152" t="s">
        <v>29</v>
      </c>
      <c r="AC9" s="2">
        <v>7</v>
      </c>
      <c r="AD9" s="151">
        <v>21.5</v>
      </c>
      <c r="AE9" s="253" t="s">
        <v>472</v>
      </c>
      <c r="AF9" s="1"/>
    </row>
    <row r="10" spans="1:32" ht="11.25" customHeight="1">
      <c r="A10" s="215">
        <v>8</v>
      </c>
      <c r="B10" s="207">
        <v>21.68000030517578</v>
      </c>
      <c r="C10" s="207">
        <v>22.200000762939453</v>
      </c>
      <c r="D10" s="207">
        <v>22.68000030517578</v>
      </c>
      <c r="E10" s="207">
        <v>22.170000076293945</v>
      </c>
      <c r="F10" s="207">
        <v>22.079999923706055</v>
      </c>
      <c r="G10" s="207">
        <v>22.190000534057617</v>
      </c>
      <c r="H10" s="207">
        <v>24.270000457763672</v>
      </c>
      <c r="I10" s="207">
        <v>25.920000076293945</v>
      </c>
      <c r="J10" s="207">
        <v>28.229999542236328</v>
      </c>
      <c r="K10" s="207">
        <v>27.290000915527344</v>
      </c>
      <c r="L10" s="207">
        <v>28.959999084472656</v>
      </c>
      <c r="M10" s="207">
        <v>27.829999923706055</v>
      </c>
      <c r="N10" s="207">
        <v>27.690000534057617</v>
      </c>
      <c r="O10" s="207">
        <v>28.100000381469727</v>
      </c>
      <c r="P10" s="207">
        <v>27.799999237060547</v>
      </c>
      <c r="Q10" s="207">
        <v>26.59000015258789</v>
      </c>
      <c r="R10" s="207">
        <v>25.260000228881836</v>
      </c>
      <c r="S10" s="207">
        <v>23.65999984741211</v>
      </c>
      <c r="T10" s="207">
        <v>22.350000381469727</v>
      </c>
      <c r="U10" s="207">
        <v>21.90999984741211</v>
      </c>
      <c r="V10" s="207">
        <v>21.899999618530273</v>
      </c>
      <c r="W10" s="207">
        <v>23.40999984741211</v>
      </c>
      <c r="X10" s="207">
        <v>22.68000030517578</v>
      </c>
      <c r="Y10" s="207">
        <v>22.780000686645508</v>
      </c>
      <c r="Z10" s="214">
        <f t="shared" si="0"/>
        <v>24.56791679064433</v>
      </c>
      <c r="AA10" s="151">
        <v>29.649999618530273</v>
      </c>
      <c r="AB10" s="152" t="s">
        <v>454</v>
      </c>
      <c r="AC10" s="2">
        <v>8</v>
      </c>
      <c r="AD10" s="151">
        <v>21.489999771118164</v>
      </c>
      <c r="AE10" s="253" t="s">
        <v>473</v>
      </c>
      <c r="AF10" s="1"/>
    </row>
    <row r="11" spans="1:32" ht="11.25" customHeight="1">
      <c r="A11" s="215">
        <v>9</v>
      </c>
      <c r="B11" s="207">
        <v>21.540000915527344</v>
      </c>
      <c r="C11" s="207">
        <v>21.989999771118164</v>
      </c>
      <c r="D11" s="207">
        <v>21.639999389648438</v>
      </c>
      <c r="E11" s="207">
        <v>21.84000015258789</v>
      </c>
      <c r="F11" s="207">
        <v>21.829999923706055</v>
      </c>
      <c r="G11" s="207">
        <v>22.190000534057617</v>
      </c>
      <c r="H11" s="207">
        <v>23.68000030517578</v>
      </c>
      <c r="I11" s="207">
        <v>26.030000686645508</v>
      </c>
      <c r="J11" s="207">
        <v>28.280000686645508</v>
      </c>
      <c r="K11" s="207">
        <v>31.219999313354492</v>
      </c>
      <c r="L11" s="207">
        <v>30.520000457763672</v>
      </c>
      <c r="M11" s="207">
        <v>30.739999771118164</v>
      </c>
      <c r="N11" s="207">
        <v>30.3799991607666</v>
      </c>
      <c r="O11" s="207">
        <v>30.290000915527344</v>
      </c>
      <c r="P11" s="207">
        <v>29.8799991607666</v>
      </c>
      <c r="Q11" s="207">
        <v>27.690000534057617</v>
      </c>
      <c r="R11" s="207">
        <v>26.510000228881836</v>
      </c>
      <c r="S11" s="207">
        <v>24.8799991607666</v>
      </c>
      <c r="T11" s="207">
        <v>23.530000686645508</v>
      </c>
      <c r="U11" s="207">
        <v>23.469999313354492</v>
      </c>
      <c r="V11" s="207">
        <v>24.209999084472656</v>
      </c>
      <c r="W11" s="207">
        <v>24.770000457763672</v>
      </c>
      <c r="X11" s="207">
        <v>24.3700008392334</v>
      </c>
      <c r="Y11" s="207">
        <v>23.65999984741211</v>
      </c>
      <c r="Z11" s="214">
        <f t="shared" si="0"/>
        <v>25.630833387374878</v>
      </c>
      <c r="AA11" s="151">
        <v>32.34000015258789</v>
      </c>
      <c r="AB11" s="152" t="s">
        <v>455</v>
      </c>
      <c r="AC11" s="2">
        <v>9</v>
      </c>
      <c r="AD11" s="151">
        <v>21.450000762939453</v>
      </c>
      <c r="AE11" s="253" t="s">
        <v>474</v>
      </c>
      <c r="AF11" s="1"/>
    </row>
    <row r="12" spans="1:32" ht="11.25" customHeight="1">
      <c r="A12" s="223">
        <v>10</v>
      </c>
      <c r="B12" s="209">
        <v>23.229999542236328</v>
      </c>
      <c r="C12" s="209">
        <v>23.309999465942383</v>
      </c>
      <c r="D12" s="209">
        <v>23.209999084472656</v>
      </c>
      <c r="E12" s="209">
        <v>22.729999542236328</v>
      </c>
      <c r="F12" s="209">
        <v>22.920000076293945</v>
      </c>
      <c r="G12" s="209">
        <v>23.420000076293945</v>
      </c>
      <c r="H12" s="209">
        <v>25.68000030517578</v>
      </c>
      <c r="I12" s="209">
        <v>28</v>
      </c>
      <c r="J12" s="209">
        <v>30.079999923706055</v>
      </c>
      <c r="K12" s="209">
        <v>29.389999389648438</v>
      </c>
      <c r="L12" s="209">
        <v>28.979999542236328</v>
      </c>
      <c r="M12" s="209">
        <v>29.770000457763672</v>
      </c>
      <c r="N12" s="209">
        <v>29.809999465942383</v>
      </c>
      <c r="O12" s="209">
        <v>29.549999237060547</v>
      </c>
      <c r="P12" s="209">
        <v>26.959999084472656</v>
      </c>
      <c r="Q12" s="209">
        <v>22.350000381469727</v>
      </c>
      <c r="R12" s="209">
        <v>23.290000915527344</v>
      </c>
      <c r="S12" s="209">
        <v>22.450000762939453</v>
      </c>
      <c r="T12" s="209">
        <v>22.1299991607666</v>
      </c>
      <c r="U12" s="209">
        <v>22.139999389648438</v>
      </c>
      <c r="V12" s="209">
        <v>21.31999969482422</v>
      </c>
      <c r="W12" s="209">
        <v>21.18000030517578</v>
      </c>
      <c r="X12" s="209">
        <v>21.049999237060547</v>
      </c>
      <c r="Y12" s="209">
        <v>20.780000686645508</v>
      </c>
      <c r="Z12" s="224">
        <f t="shared" si="0"/>
        <v>24.738749821980793</v>
      </c>
      <c r="AA12" s="157">
        <v>30.479999542236328</v>
      </c>
      <c r="AB12" s="210" t="s">
        <v>319</v>
      </c>
      <c r="AC12" s="211">
        <v>10</v>
      </c>
      <c r="AD12" s="157">
        <v>20.709999084472656</v>
      </c>
      <c r="AE12" s="254" t="s">
        <v>329</v>
      </c>
      <c r="AF12" s="1"/>
    </row>
    <row r="13" spans="1:32" ht="11.25" customHeight="1">
      <c r="A13" s="215">
        <v>11</v>
      </c>
      <c r="B13" s="207">
        <v>20.270000457763672</v>
      </c>
      <c r="C13" s="207">
        <v>20.469999313354492</v>
      </c>
      <c r="D13" s="207">
        <v>20.5</v>
      </c>
      <c r="E13" s="207">
        <v>19.440000534057617</v>
      </c>
      <c r="F13" s="207">
        <v>19.829999923706055</v>
      </c>
      <c r="G13" s="207">
        <v>20.719999313354492</v>
      </c>
      <c r="H13" s="207">
        <v>20.09000015258789</v>
      </c>
      <c r="I13" s="207">
        <v>20.540000915527344</v>
      </c>
      <c r="J13" s="207">
        <v>23.1200008392334</v>
      </c>
      <c r="K13" s="207">
        <v>24.829999923706055</v>
      </c>
      <c r="L13" s="207">
        <v>26.09000015258789</v>
      </c>
      <c r="M13" s="207">
        <v>26.469999313354492</v>
      </c>
      <c r="N13" s="207">
        <v>25.799999237060547</v>
      </c>
      <c r="O13" s="207">
        <v>26.040000915527344</v>
      </c>
      <c r="P13" s="207">
        <v>25.950000762939453</v>
      </c>
      <c r="Q13" s="207">
        <v>23.68000030517578</v>
      </c>
      <c r="R13" s="207">
        <v>22.40999984741211</v>
      </c>
      <c r="S13" s="207">
        <v>21.5</v>
      </c>
      <c r="T13" s="207">
        <v>19.739999771118164</v>
      </c>
      <c r="U13" s="207">
        <v>18.889999389648438</v>
      </c>
      <c r="V13" s="207">
        <v>18.719999313354492</v>
      </c>
      <c r="W13" s="207">
        <v>18.84000015258789</v>
      </c>
      <c r="X13" s="207">
        <v>18.920000076293945</v>
      </c>
      <c r="Y13" s="207">
        <v>18.1299991607666</v>
      </c>
      <c r="Z13" s="214">
        <f t="shared" si="0"/>
        <v>21.707916657129925</v>
      </c>
      <c r="AA13" s="151">
        <v>27.18000030517578</v>
      </c>
      <c r="AB13" s="152" t="s">
        <v>456</v>
      </c>
      <c r="AC13" s="2">
        <v>11</v>
      </c>
      <c r="AD13" s="151">
        <v>18.059999465942383</v>
      </c>
      <c r="AE13" s="253" t="s">
        <v>24</v>
      </c>
      <c r="AF13" s="1"/>
    </row>
    <row r="14" spans="1:32" ht="11.25" customHeight="1">
      <c r="A14" s="215">
        <v>12</v>
      </c>
      <c r="B14" s="207">
        <v>17.90999984741211</v>
      </c>
      <c r="C14" s="207">
        <v>19.389999389648438</v>
      </c>
      <c r="D14" s="207">
        <v>19.579999923706055</v>
      </c>
      <c r="E14" s="207">
        <v>18.5</v>
      </c>
      <c r="F14" s="207">
        <v>18.40999984741211</v>
      </c>
      <c r="G14" s="207">
        <v>20.020000457763672</v>
      </c>
      <c r="H14" s="207">
        <v>22.1299991607666</v>
      </c>
      <c r="I14" s="207">
        <v>25.81999969482422</v>
      </c>
      <c r="J14" s="207">
        <v>26.809999465942383</v>
      </c>
      <c r="K14" s="207">
        <v>28.59000015258789</v>
      </c>
      <c r="L14" s="207">
        <v>28.940000534057617</v>
      </c>
      <c r="M14" s="207">
        <v>29.75</v>
      </c>
      <c r="N14" s="207">
        <v>30.40999984741211</v>
      </c>
      <c r="O14" s="207">
        <v>28.139999389648438</v>
      </c>
      <c r="P14" s="207">
        <v>28.209999084472656</v>
      </c>
      <c r="Q14" s="207">
        <v>26.399999618530273</v>
      </c>
      <c r="R14" s="207">
        <v>24.850000381469727</v>
      </c>
      <c r="S14" s="207">
        <v>24.040000915527344</v>
      </c>
      <c r="T14" s="207">
        <v>22.93000030517578</v>
      </c>
      <c r="U14" s="207">
        <v>22.639999389648438</v>
      </c>
      <c r="V14" s="207">
        <v>22.520000457763672</v>
      </c>
      <c r="W14" s="207">
        <v>22.3700008392334</v>
      </c>
      <c r="X14" s="207">
        <v>21.860000610351562</v>
      </c>
      <c r="Y14" s="207">
        <v>21.459999084472656</v>
      </c>
      <c r="Z14" s="214">
        <f t="shared" si="0"/>
        <v>23.819999933242798</v>
      </c>
      <c r="AA14" s="151">
        <v>30.760000228881836</v>
      </c>
      <c r="AB14" s="152" t="s">
        <v>457</v>
      </c>
      <c r="AC14" s="2">
        <v>12</v>
      </c>
      <c r="AD14" s="151">
        <v>17.809999465942383</v>
      </c>
      <c r="AE14" s="253" t="s">
        <v>173</v>
      </c>
      <c r="AF14" s="1"/>
    </row>
    <row r="15" spans="1:32" ht="11.25" customHeight="1">
      <c r="A15" s="215">
        <v>13</v>
      </c>
      <c r="B15" s="207">
        <v>21.90999984741211</v>
      </c>
      <c r="C15" s="207">
        <v>21.40999984741211</v>
      </c>
      <c r="D15" s="207">
        <v>21.190000534057617</v>
      </c>
      <c r="E15" s="207">
        <v>21.079999923706055</v>
      </c>
      <c r="F15" s="207">
        <v>20.790000915527344</v>
      </c>
      <c r="G15" s="207">
        <v>20.510000228881836</v>
      </c>
      <c r="H15" s="207">
        <v>22.43000030517578</v>
      </c>
      <c r="I15" s="207">
        <v>26.260000228881836</v>
      </c>
      <c r="J15" s="207">
        <v>28.190000534057617</v>
      </c>
      <c r="K15" s="207">
        <v>28.6299991607666</v>
      </c>
      <c r="L15" s="207">
        <v>28.6200008392334</v>
      </c>
      <c r="M15" s="207">
        <v>28.959999084472656</v>
      </c>
      <c r="N15" s="207">
        <v>29.030000686645508</v>
      </c>
      <c r="O15" s="207">
        <v>29.06999969482422</v>
      </c>
      <c r="P15" s="207">
        <v>28.6200008392334</v>
      </c>
      <c r="Q15" s="207">
        <v>27.010000228881836</v>
      </c>
      <c r="R15" s="207">
        <v>25.489999771118164</v>
      </c>
      <c r="S15" s="207">
        <v>23.84000015258789</v>
      </c>
      <c r="T15" s="207">
        <v>22.920000076293945</v>
      </c>
      <c r="U15" s="207">
        <v>22.6200008392334</v>
      </c>
      <c r="V15" s="207">
        <v>22.850000381469727</v>
      </c>
      <c r="W15" s="207">
        <v>22.81999969482422</v>
      </c>
      <c r="X15" s="207">
        <v>21.290000915527344</v>
      </c>
      <c r="Y15" s="207">
        <v>21.579999923706055</v>
      </c>
      <c r="Z15" s="214">
        <f t="shared" si="0"/>
        <v>24.463333527247112</v>
      </c>
      <c r="AA15" s="151">
        <v>29.729999542236328</v>
      </c>
      <c r="AB15" s="152" t="s">
        <v>458</v>
      </c>
      <c r="AC15" s="2">
        <v>13</v>
      </c>
      <c r="AD15" s="151">
        <v>20.25</v>
      </c>
      <c r="AE15" s="253" t="s">
        <v>98</v>
      </c>
      <c r="AF15" s="1"/>
    </row>
    <row r="16" spans="1:32" ht="11.25" customHeight="1">
      <c r="A16" s="215">
        <v>14</v>
      </c>
      <c r="B16" s="207">
        <v>21.68000030517578</v>
      </c>
      <c r="C16" s="207">
        <v>21.1299991607666</v>
      </c>
      <c r="D16" s="207">
        <v>21.25</v>
      </c>
      <c r="E16" s="207">
        <v>21.600000381469727</v>
      </c>
      <c r="F16" s="207">
        <v>21.100000381469727</v>
      </c>
      <c r="G16" s="207">
        <v>21.389999389648438</v>
      </c>
      <c r="H16" s="207">
        <v>23.5</v>
      </c>
      <c r="I16" s="207">
        <v>26.389999389648438</v>
      </c>
      <c r="J16" s="207">
        <v>28.93000030517578</v>
      </c>
      <c r="K16" s="207">
        <v>29.06999969482422</v>
      </c>
      <c r="L16" s="207">
        <v>26.06999969482422</v>
      </c>
      <c r="M16" s="207">
        <v>25.829999923706055</v>
      </c>
      <c r="N16" s="207">
        <v>25.649999618530273</v>
      </c>
      <c r="O16" s="207">
        <v>26.1200008392334</v>
      </c>
      <c r="P16" s="207">
        <v>25.93000030517578</v>
      </c>
      <c r="Q16" s="207">
        <v>25.649999618530273</v>
      </c>
      <c r="R16" s="207">
        <v>24.540000915527344</v>
      </c>
      <c r="S16" s="207">
        <v>24.059999465942383</v>
      </c>
      <c r="T16" s="207">
        <v>23.18000030517578</v>
      </c>
      <c r="U16" s="207">
        <v>22.440000534057617</v>
      </c>
      <c r="V16" s="207">
        <v>22.079999923706055</v>
      </c>
      <c r="W16" s="207">
        <v>21.8799991607666</v>
      </c>
      <c r="X16" s="207">
        <v>22.040000915527344</v>
      </c>
      <c r="Y16" s="207">
        <v>21.459999084472656</v>
      </c>
      <c r="Z16" s="214">
        <f t="shared" si="0"/>
        <v>23.87374997138977</v>
      </c>
      <c r="AA16" s="151">
        <v>29.8799991607666</v>
      </c>
      <c r="AB16" s="152" t="s">
        <v>459</v>
      </c>
      <c r="AC16" s="2">
        <v>14</v>
      </c>
      <c r="AD16" s="151">
        <v>20.989999771118164</v>
      </c>
      <c r="AE16" s="253" t="s">
        <v>176</v>
      </c>
      <c r="AF16" s="1"/>
    </row>
    <row r="17" spans="1:32" ht="11.25" customHeight="1">
      <c r="A17" s="215">
        <v>15</v>
      </c>
      <c r="B17" s="207">
        <v>20.309999465942383</v>
      </c>
      <c r="C17" s="207">
        <v>20.6200008392334</v>
      </c>
      <c r="D17" s="207">
        <v>18.65999984741211</v>
      </c>
      <c r="E17" s="207">
        <v>15.5</v>
      </c>
      <c r="F17" s="207">
        <v>15.270000457763672</v>
      </c>
      <c r="G17" s="207">
        <v>15.579999923706055</v>
      </c>
      <c r="H17" s="207">
        <v>15.3100004196167</v>
      </c>
      <c r="I17" s="207">
        <v>15.84000015258789</v>
      </c>
      <c r="J17" s="207">
        <v>16.6299991607666</v>
      </c>
      <c r="K17" s="207">
        <v>16.420000076293945</v>
      </c>
      <c r="L17" s="207">
        <v>16.719999313354492</v>
      </c>
      <c r="M17" s="207">
        <v>17.579999923706055</v>
      </c>
      <c r="N17" s="207">
        <v>17.700000762939453</v>
      </c>
      <c r="O17" s="207">
        <v>17.479999542236328</v>
      </c>
      <c r="P17" s="207">
        <v>17.700000762939453</v>
      </c>
      <c r="Q17" s="207">
        <v>17.600000381469727</v>
      </c>
      <c r="R17" s="207">
        <v>17.90999984741211</v>
      </c>
      <c r="S17" s="207">
        <v>17.469999313354492</v>
      </c>
      <c r="T17" s="207">
        <v>16.93000030517578</v>
      </c>
      <c r="U17" s="207">
        <v>16.719999313354492</v>
      </c>
      <c r="V17" s="207">
        <v>16.520000457763672</v>
      </c>
      <c r="W17" s="207">
        <v>16.43000030517578</v>
      </c>
      <c r="X17" s="207">
        <v>16.56999969482422</v>
      </c>
      <c r="Y17" s="207">
        <v>16.739999771118164</v>
      </c>
      <c r="Z17" s="214">
        <f t="shared" si="0"/>
        <v>17.09208333492279</v>
      </c>
      <c r="AA17" s="151">
        <v>21.6299991607666</v>
      </c>
      <c r="AB17" s="152" t="s">
        <v>228</v>
      </c>
      <c r="AC17" s="2">
        <v>15</v>
      </c>
      <c r="AD17" s="151">
        <v>14.170000076293945</v>
      </c>
      <c r="AE17" s="253" t="s">
        <v>475</v>
      </c>
      <c r="AF17" s="1"/>
    </row>
    <row r="18" spans="1:32" ht="11.25" customHeight="1">
      <c r="A18" s="215">
        <v>16</v>
      </c>
      <c r="B18" s="207">
        <v>16.709999084472656</v>
      </c>
      <c r="C18" s="207">
        <v>16.579999923706055</v>
      </c>
      <c r="D18" s="207">
        <v>16.31999969482422</v>
      </c>
      <c r="E18" s="207">
        <v>16.520000457763672</v>
      </c>
      <c r="F18" s="207">
        <v>16.469999313354492</v>
      </c>
      <c r="G18" s="207">
        <v>18.020000457763672</v>
      </c>
      <c r="H18" s="207">
        <v>19.459999084472656</v>
      </c>
      <c r="I18" s="207">
        <v>21.84000015258789</v>
      </c>
      <c r="J18" s="207">
        <v>23.739999771118164</v>
      </c>
      <c r="K18" s="207">
        <v>25.899999618530273</v>
      </c>
      <c r="L18" s="207">
        <v>27.950000762939453</v>
      </c>
      <c r="M18" s="207">
        <v>27.549999237060547</v>
      </c>
      <c r="N18" s="207">
        <v>27.65999984741211</v>
      </c>
      <c r="O18" s="207">
        <v>27.510000228881836</v>
      </c>
      <c r="P18" s="207">
        <v>26.440000534057617</v>
      </c>
      <c r="Q18" s="207">
        <v>24.299999237060547</v>
      </c>
      <c r="R18" s="207">
        <v>23.229999542236328</v>
      </c>
      <c r="S18" s="207">
        <v>21.530000686645508</v>
      </c>
      <c r="T18" s="207">
        <v>19.81999969482422</v>
      </c>
      <c r="U18" s="207">
        <v>19.649999618530273</v>
      </c>
      <c r="V18" s="207">
        <v>19.5</v>
      </c>
      <c r="W18" s="207">
        <v>19.530000686645508</v>
      </c>
      <c r="X18" s="207">
        <v>20.1299991607666</v>
      </c>
      <c r="Y18" s="207">
        <v>19.860000610351562</v>
      </c>
      <c r="Z18" s="214">
        <f t="shared" si="0"/>
        <v>21.509166558583576</v>
      </c>
      <c r="AA18" s="151">
        <v>28.559999465942383</v>
      </c>
      <c r="AB18" s="152" t="s">
        <v>460</v>
      </c>
      <c r="AC18" s="2">
        <v>16</v>
      </c>
      <c r="AD18" s="151">
        <v>16.110000610351562</v>
      </c>
      <c r="AE18" s="253" t="s">
        <v>476</v>
      </c>
      <c r="AF18" s="1"/>
    </row>
    <row r="19" spans="1:32" ht="11.25" customHeight="1">
      <c r="A19" s="215">
        <v>17</v>
      </c>
      <c r="B19" s="207">
        <v>19.139999389648438</v>
      </c>
      <c r="C19" s="207">
        <v>19.290000915527344</v>
      </c>
      <c r="D19" s="207">
        <v>19.450000762939453</v>
      </c>
      <c r="E19" s="207">
        <v>20.200000762939453</v>
      </c>
      <c r="F19" s="207">
        <v>18.260000228881836</v>
      </c>
      <c r="G19" s="207">
        <v>18.520000457763672</v>
      </c>
      <c r="H19" s="207">
        <v>18.59000015258789</v>
      </c>
      <c r="I19" s="207">
        <v>19.729999542236328</v>
      </c>
      <c r="J19" s="207">
        <v>21.360000610351562</v>
      </c>
      <c r="K19" s="207">
        <v>22.030000686645508</v>
      </c>
      <c r="L19" s="207">
        <v>22.510000228881836</v>
      </c>
      <c r="M19" s="207">
        <v>23.610000610351562</v>
      </c>
      <c r="N19" s="207">
        <v>22.229999542236328</v>
      </c>
      <c r="O19" s="207">
        <v>21.229999542236328</v>
      </c>
      <c r="P19" s="207">
        <v>22.65999984741211</v>
      </c>
      <c r="Q19" s="207">
        <v>21.889999389648438</v>
      </c>
      <c r="R19" s="207">
        <v>21.309999465942383</v>
      </c>
      <c r="S19" s="207">
        <v>20.5</v>
      </c>
      <c r="T19" s="207">
        <v>20.1299991607666</v>
      </c>
      <c r="U19" s="207">
        <v>19.8799991607666</v>
      </c>
      <c r="V19" s="207">
        <v>19.81999969482422</v>
      </c>
      <c r="W19" s="207">
        <v>19.969999313354492</v>
      </c>
      <c r="X19" s="207">
        <v>20.399999618530273</v>
      </c>
      <c r="Y19" s="207">
        <v>22.010000228881836</v>
      </c>
      <c r="Z19" s="214">
        <f t="shared" si="0"/>
        <v>20.613333304723103</v>
      </c>
      <c r="AA19" s="151">
        <v>24.690000534057617</v>
      </c>
      <c r="AB19" s="152" t="s">
        <v>461</v>
      </c>
      <c r="AC19" s="2">
        <v>17</v>
      </c>
      <c r="AD19" s="151">
        <v>17.940000534057617</v>
      </c>
      <c r="AE19" s="253" t="s">
        <v>380</v>
      </c>
      <c r="AF19" s="1"/>
    </row>
    <row r="20" spans="1:32" ht="11.25" customHeight="1">
      <c r="A20" s="215">
        <v>18</v>
      </c>
      <c r="B20" s="207">
        <v>21.8799991607666</v>
      </c>
      <c r="C20" s="207">
        <v>22.350000381469727</v>
      </c>
      <c r="D20" s="207">
        <v>22.6200008392334</v>
      </c>
      <c r="E20" s="207">
        <v>22.360000610351562</v>
      </c>
      <c r="F20" s="207">
        <v>21.8799991607666</v>
      </c>
      <c r="G20" s="207">
        <v>21.969999313354492</v>
      </c>
      <c r="H20" s="207">
        <v>23.420000076293945</v>
      </c>
      <c r="I20" s="207">
        <v>24.860000610351562</v>
      </c>
      <c r="J20" s="207">
        <v>24.969999313354492</v>
      </c>
      <c r="K20" s="207">
        <v>25.93000030517578</v>
      </c>
      <c r="L20" s="207">
        <v>28.190000534057617</v>
      </c>
      <c r="M20" s="207">
        <v>30.489999771118164</v>
      </c>
      <c r="N20" s="207">
        <v>32.290000915527344</v>
      </c>
      <c r="O20" s="207">
        <v>32.13999938964844</v>
      </c>
      <c r="P20" s="207">
        <v>31.260000228881836</v>
      </c>
      <c r="Q20" s="207">
        <v>30.639999389648438</v>
      </c>
      <c r="R20" s="207">
        <v>28.239999771118164</v>
      </c>
      <c r="S20" s="207">
        <v>26.350000381469727</v>
      </c>
      <c r="T20" s="207">
        <v>25.510000228881836</v>
      </c>
      <c r="U20" s="207">
        <v>24.93000030517578</v>
      </c>
      <c r="V20" s="207">
        <v>24.450000762939453</v>
      </c>
      <c r="W20" s="207">
        <v>23.790000915527344</v>
      </c>
      <c r="X20" s="207">
        <v>23.489999771118164</v>
      </c>
      <c r="Y20" s="207">
        <v>23.1200008392334</v>
      </c>
      <c r="Z20" s="214">
        <f t="shared" si="0"/>
        <v>25.71375012397766</v>
      </c>
      <c r="AA20" s="151">
        <v>33.66999816894531</v>
      </c>
      <c r="AB20" s="152" t="s">
        <v>462</v>
      </c>
      <c r="AC20" s="2">
        <v>18</v>
      </c>
      <c r="AD20" s="151">
        <v>21.739999771118164</v>
      </c>
      <c r="AE20" s="253" t="s">
        <v>477</v>
      </c>
      <c r="AF20" s="1"/>
    </row>
    <row r="21" spans="1:32" ht="11.25" customHeight="1">
      <c r="A21" s="215">
        <v>19</v>
      </c>
      <c r="B21" s="207">
        <v>23.15999984741211</v>
      </c>
      <c r="C21" s="207">
        <v>23.06999969482422</v>
      </c>
      <c r="D21" s="207">
        <v>22.649999618530273</v>
      </c>
      <c r="E21" s="207">
        <v>22.510000228881836</v>
      </c>
      <c r="F21" s="207">
        <v>22.969999313354492</v>
      </c>
      <c r="G21" s="207">
        <v>23.760000228881836</v>
      </c>
      <c r="H21" s="207">
        <v>25.479999542236328</v>
      </c>
      <c r="I21" s="207">
        <v>27.790000915527344</v>
      </c>
      <c r="J21" s="207">
        <v>29.010000228881836</v>
      </c>
      <c r="K21" s="207">
        <v>30.780000686645508</v>
      </c>
      <c r="L21" s="207">
        <v>32.86000061035156</v>
      </c>
      <c r="M21" s="207">
        <v>33.31999969482422</v>
      </c>
      <c r="N21" s="207">
        <v>31.3700008392334</v>
      </c>
      <c r="O21" s="207">
        <v>30.540000915527344</v>
      </c>
      <c r="P21" s="207">
        <v>27.56999969482422</v>
      </c>
      <c r="Q21" s="207">
        <v>26.469999313354492</v>
      </c>
      <c r="R21" s="207">
        <v>25.6299991607666</v>
      </c>
      <c r="S21" s="207">
        <v>24.610000610351562</v>
      </c>
      <c r="T21" s="207">
        <v>24.709999084472656</v>
      </c>
      <c r="U21" s="207">
        <v>25.329999923706055</v>
      </c>
      <c r="V21" s="207">
        <v>25.559999465942383</v>
      </c>
      <c r="W21" s="207">
        <v>25.549999237060547</v>
      </c>
      <c r="X21" s="207">
        <v>25.6200008392334</v>
      </c>
      <c r="Y21" s="207">
        <v>25.540000915527344</v>
      </c>
      <c r="Z21" s="214">
        <f t="shared" si="0"/>
        <v>26.49416669209798</v>
      </c>
      <c r="AA21" s="151">
        <v>33.560001373291016</v>
      </c>
      <c r="AB21" s="152" t="s">
        <v>100</v>
      </c>
      <c r="AC21" s="2">
        <v>19</v>
      </c>
      <c r="AD21" s="151">
        <v>22.290000915527344</v>
      </c>
      <c r="AE21" s="253" t="s">
        <v>478</v>
      </c>
      <c r="AF21" s="1"/>
    </row>
    <row r="22" spans="1:32" ht="11.25" customHeight="1">
      <c r="A22" s="223">
        <v>20</v>
      </c>
      <c r="B22" s="209">
        <v>25.6299991607666</v>
      </c>
      <c r="C22" s="209">
        <v>25.739999771118164</v>
      </c>
      <c r="D22" s="209">
        <v>25.5</v>
      </c>
      <c r="E22" s="209">
        <v>25.100000381469727</v>
      </c>
      <c r="F22" s="209">
        <v>25.350000381469727</v>
      </c>
      <c r="G22" s="209">
        <v>24.809999465942383</v>
      </c>
      <c r="H22" s="209">
        <v>26.25</v>
      </c>
      <c r="I22" s="209">
        <v>28.450000762939453</v>
      </c>
      <c r="J22" s="209">
        <v>30.940000534057617</v>
      </c>
      <c r="K22" s="209">
        <v>32.22999954223633</v>
      </c>
      <c r="L22" s="209">
        <v>30.520000457763672</v>
      </c>
      <c r="M22" s="209">
        <v>31.889999389648438</v>
      </c>
      <c r="N22" s="209">
        <v>31.06999969482422</v>
      </c>
      <c r="O22" s="209">
        <v>29.989999771118164</v>
      </c>
      <c r="P22" s="209">
        <v>29.329999923706055</v>
      </c>
      <c r="Q22" s="209">
        <v>26.020000457763672</v>
      </c>
      <c r="R22" s="209">
        <v>25.15999984741211</v>
      </c>
      <c r="S22" s="209">
        <v>23.549999237060547</v>
      </c>
      <c r="T22" s="209">
        <v>22.329999923706055</v>
      </c>
      <c r="U22" s="209">
        <v>20.829999923706055</v>
      </c>
      <c r="V22" s="209">
        <v>21.700000762939453</v>
      </c>
      <c r="W22" s="209">
        <v>17.950000762939453</v>
      </c>
      <c r="X22" s="209">
        <v>18.030000686645508</v>
      </c>
      <c r="Y22" s="209">
        <v>17.510000228881836</v>
      </c>
      <c r="Z22" s="224">
        <f t="shared" si="0"/>
        <v>25.661666711171467</v>
      </c>
      <c r="AA22" s="157">
        <v>33.849998474121094</v>
      </c>
      <c r="AB22" s="210" t="s">
        <v>423</v>
      </c>
      <c r="AC22" s="211">
        <v>20</v>
      </c>
      <c r="AD22" s="157">
        <v>17.399999618530273</v>
      </c>
      <c r="AE22" s="254" t="s">
        <v>479</v>
      </c>
      <c r="AF22" s="1"/>
    </row>
    <row r="23" spans="1:32" ht="11.25" customHeight="1">
      <c r="A23" s="215">
        <v>21</v>
      </c>
      <c r="B23" s="207">
        <v>17.040000915527344</v>
      </c>
      <c r="C23" s="207">
        <v>16.510000228881836</v>
      </c>
      <c r="D23" s="207">
        <v>16.959999084472656</v>
      </c>
      <c r="E23" s="207">
        <v>16.780000686645508</v>
      </c>
      <c r="F23" s="207">
        <v>16.3700008392334</v>
      </c>
      <c r="G23" s="207">
        <v>16.8799991607666</v>
      </c>
      <c r="H23" s="207">
        <v>18.489999771118164</v>
      </c>
      <c r="I23" s="207">
        <v>21.850000381469727</v>
      </c>
      <c r="J23" s="207">
        <v>22.790000915527344</v>
      </c>
      <c r="K23" s="207">
        <v>22.850000381469727</v>
      </c>
      <c r="L23" s="207">
        <v>22.440000534057617</v>
      </c>
      <c r="M23" s="207">
        <v>23.979999542236328</v>
      </c>
      <c r="N23" s="207">
        <v>23.329999923706055</v>
      </c>
      <c r="O23" s="207">
        <v>22.850000381469727</v>
      </c>
      <c r="P23" s="207">
        <v>23.059999465942383</v>
      </c>
      <c r="Q23" s="207">
        <v>21.670000076293945</v>
      </c>
      <c r="R23" s="207">
        <v>20.790000915527344</v>
      </c>
      <c r="S23" s="207">
        <v>20.299999237060547</v>
      </c>
      <c r="T23" s="207">
        <v>19.139999389648438</v>
      </c>
      <c r="U23" s="207">
        <v>19.1200008392334</v>
      </c>
      <c r="V23" s="207">
        <v>19.059999465942383</v>
      </c>
      <c r="W23" s="207">
        <v>19.1299991607666</v>
      </c>
      <c r="X23" s="207">
        <v>19.34000015258789</v>
      </c>
      <c r="Y23" s="207">
        <v>19.579999923706055</v>
      </c>
      <c r="Z23" s="214">
        <f t="shared" si="0"/>
        <v>20.012916723887127</v>
      </c>
      <c r="AA23" s="151">
        <v>24.68000030517578</v>
      </c>
      <c r="AB23" s="152" t="s">
        <v>463</v>
      </c>
      <c r="AC23" s="2">
        <v>21</v>
      </c>
      <c r="AD23" s="151">
        <v>16.219999313354492</v>
      </c>
      <c r="AE23" s="253" t="s">
        <v>268</v>
      </c>
      <c r="AF23" s="1"/>
    </row>
    <row r="24" spans="1:32" ht="11.25" customHeight="1">
      <c r="A24" s="215">
        <v>22</v>
      </c>
      <c r="B24" s="207">
        <v>19.889999389648438</v>
      </c>
      <c r="C24" s="207">
        <v>20.020000457763672</v>
      </c>
      <c r="D24" s="207">
        <v>19.850000381469727</v>
      </c>
      <c r="E24" s="207">
        <v>19.479999542236328</v>
      </c>
      <c r="F24" s="207">
        <v>19.799999237060547</v>
      </c>
      <c r="G24" s="207">
        <v>20.170000076293945</v>
      </c>
      <c r="H24" s="207">
        <v>20.90999984741211</v>
      </c>
      <c r="I24" s="207">
        <v>22.149999618530273</v>
      </c>
      <c r="J24" s="207">
        <v>21.950000762939453</v>
      </c>
      <c r="K24" s="207">
        <v>22.639999389648438</v>
      </c>
      <c r="L24" s="207">
        <v>23.15999984741211</v>
      </c>
      <c r="M24" s="207">
        <v>23.15999984741211</v>
      </c>
      <c r="N24" s="207">
        <v>22.709999084472656</v>
      </c>
      <c r="O24" s="207">
        <v>21.979999542236328</v>
      </c>
      <c r="P24" s="207">
        <v>22.06999969482422</v>
      </c>
      <c r="Q24" s="207">
        <v>20.549999237060547</v>
      </c>
      <c r="R24" s="207">
        <v>19.59000015258789</v>
      </c>
      <c r="S24" s="207">
        <v>18.239999771118164</v>
      </c>
      <c r="T24" s="207">
        <v>18.06999969482422</v>
      </c>
      <c r="U24" s="207">
        <v>18.170000076293945</v>
      </c>
      <c r="V24" s="207">
        <v>17.709999084472656</v>
      </c>
      <c r="W24" s="207">
        <v>17.56999969482422</v>
      </c>
      <c r="X24" s="207">
        <v>17.709999084472656</v>
      </c>
      <c r="Y24" s="207">
        <v>17.979999542236328</v>
      </c>
      <c r="Z24" s="214">
        <f t="shared" si="0"/>
        <v>20.230416377385456</v>
      </c>
      <c r="AA24" s="151">
        <v>23.639999389648438</v>
      </c>
      <c r="AB24" s="152" t="s">
        <v>464</v>
      </c>
      <c r="AC24" s="2">
        <v>22</v>
      </c>
      <c r="AD24" s="151">
        <v>17.329999923706055</v>
      </c>
      <c r="AE24" s="253" t="s">
        <v>480</v>
      </c>
      <c r="AF24" s="1"/>
    </row>
    <row r="25" spans="1:32" ht="11.25" customHeight="1">
      <c r="A25" s="215">
        <v>23</v>
      </c>
      <c r="B25" s="207">
        <v>18.139999389648438</v>
      </c>
      <c r="C25" s="207">
        <v>18.709999084472656</v>
      </c>
      <c r="D25" s="207">
        <v>18.670000076293945</v>
      </c>
      <c r="E25" s="207">
        <v>18.489999771118164</v>
      </c>
      <c r="F25" s="207">
        <v>18.360000610351562</v>
      </c>
      <c r="G25" s="207">
        <v>18.43000030517578</v>
      </c>
      <c r="H25" s="207">
        <v>18.309999465942383</v>
      </c>
      <c r="I25" s="207">
        <v>17.020000457763672</v>
      </c>
      <c r="J25" s="207">
        <v>17.75</v>
      </c>
      <c r="K25" s="207">
        <v>18.93000030517578</v>
      </c>
      <c r="L25" s="207">
        <v>18.3700008392334</v>
      </c>
      <c r="M25" s="207">
        <v>19.049999237060547</v>
      </c>
      <c r="N25" s="207">
        <v>18.059999465942383</v>
      </c>
      <c r="O25" s="207">
        <v>18.309999465942383</v>
      </c>
      <c r="P25" s="207">
        <v>18.6299991607666</v>
      </c>
      <c r="Q25" s="207">
        <v>19.290000915527344</v>
      </c>
      <c r="R25" s="207">
        <v>18.850000381469727</v>
      </c>
      <c r="S25" s="207">
        <v>18.56999969482422</v>
      </c>
      <c r="T25" s="207">
        <v>18.670000076293945</v>
      </c>
      <c r="U25" s="207">
        <v>18.59000015258789</v>
      </c>
      <c r="V25" s="207">
        <v>18.600000381469727</v>
      </c>
      <c r="W25" s="207">
        <v>18.84000015258789</v>
      </c>
      <c r="X25" s="207">
        <v>19.530000686645508</v>
      </c>
      <c r="Y25" s="207">
        <v>20.040000915527344</v>
      </c>
      <c r="Z25" s="214">
        <f t="shared" si="0"/>
        <v>18.59208337465922</v>
      </c>
      <c r="AA25" s="151">
        <v>20.049999237060547</v>
      </c>
      <c r="AB25" s="152" t="s">
        <v>34</v>
      </c>
      <c r="AC25" s="2">
        <v>23</v>
      </c>
      <c r="AD25" s="151">
        <v>16.639999389648438</v>
      </c>
      <c r="AE25" s="253" t="s">
        <v>481</v>
      </c>
      <c r="AF25" s="1"/>
    </row>
    <row r="26" spans="1:32" ht="11.25" customHeight="1">
      <c r="A26" s="215">
        <v>24</v>
      </c>
      <c r="B26" s="207">
        <v>20.020000457763672</v>
      </c>
      <c r="C26" s="207">
        <v>20.479999542236328</v>
      </c>
      <c r="D26" s="207">
        <v>20</v>
      </c>
      <c r="E26" s="207">
        <v>19.889999389648438</v>
      </c>
      <c r="F26" s="207">
        <v>19.43000030517578</v>
      </c>
      <c r="G26" s="207">
        <v>19.389999389648438</v>
      </c>
      <c r="H26" s="207">
        <v>19.670000076293945</v>
      </c>
      <c r="I26" s="207">
        <v>19.959999084472656</v>
      </c>
      <c r="J26" s="207">
        <v>21.56999969482422</v>
      </c>
      <c r="K26" s="207">
        <v>23.90999984741211</v>
      </c>
      <c r="L26" s="207">
        <v>25.040000915527344</v>
      </c>
      <c r="M26" s="207">
        <v>25.649999618530273</v>
      </c>
      <c r="N26" s="207">
        <v>26.850000381469727</v>
      </c>
      <c r="O26" s="207">
        <v>25.1299991607666</v>
      </c>
      <c r="P26" s="207">
        <v>25.84000015258789</v>
      </c>
      <c r="Q26" s="207">
        <v>25.84000015258789</v>
      </c>
      <c r="R26" s="207">
        <v>23.989999771118164</v>
      </c>
      <c r="S26" s="207">
        <v>22.979999542236328</v>
      </c>
      <c r="T26" s="207">
        <v>21.81999969482422</v>
      </c>
      <c r="U26" s="207">
        <v>21.299999237060547</v>
      </c>
      <c r="V26" s="207">
        <v>21.040000915527344</v>
      </c>
      <c r="W26" s="207">
        <v>20.809999465942383</v>
      </c>
      <c r="X26" s="207">
        <v>20.25</v>
      </c>
      <c r="Y26" s="207">
        <v>19.979999542236328</v>
      </c>
      <c r="Z26" s="214">
        <f t="shared" si="0"/>
        <v>22.11833318074544</v>
      </c>
      <c r="AA26" s="151">
        <v>27.260000228881836</v>
      </c>
      <c r="AB26" s="152" t="s">
        <v>119</v>
      </c>
      <c r="AC26" s="2">
        <v>24</v>
      </c>
      <c r="AD26" s="151">
        <v>19.299999237060547</v>
      </c>
      <c r="AE26" s="253" t="s">
        <v>482</v>
      </c>
      <c r="AF26" s="1"/>
    </row>
    <row r="27" spans="1:32" ht="11.25" customHeight="1">
      <c r="A27" s="215">
        <v>25</v>
      </c>
      <c r="B27" s="207">
        <v>19.549999237060547</v>
      </c>
      <c r="C27" s="207">
        <v>18.860000610351562</v>
      </c>
      <c r="D27" s="207">
        <v>18.84000015258789</v>
      </c>
      <c r="E27" s="207">
        <v>18.15999984741211</v>
      </c>
      <c r="F27" s="207">
        <v>17.8799991607666</v>
      </c>
      <c r="G27" s="207">
        <v>18.030000686645508</v>
      </c>
      <c r="H27" s="207">
        <v>20.3799991607666</v>
      </c>
      <c r="I27" s="207">
        <v>20.780000686645508</v>
      </c>
      <c r="J27" s="207">
        <v>22.030000686645508</v>
      </c>
      <c r="K27" s="207">
        <v>23.459999084472656</v>
      </c>
      <c r="L27" s="207">
        <v>23.81999969482422</v>
      </c>
      <c r="M27" s="207">
        <v>22.459999084472656</v>
      </c>
      <c r="N27" s="207">
        <v>22.889999389648438</v>
      </c>
      <c r="O27" s="207">
        <v>20.260000228881836</v>
      </c>
      <c r="P27" s="207">
        <v>19.440000534057617</v>
      </c>
      <c r="Q27" s="207">
        <v>20.209999084472656</v>
      </c>
      <c r="R27" s="207">
        <v>19.3799991607666</v>
      </c>
      <c r="S27" s="207">
        <v>18.110000610351562</v>
      </c>
      <c r="T27" s="207">
        <v>17.3700008392334</v>
      </c>
      <c r="U27" s="207">
        <v>17.899999618530273</v>
      </c>
      <c r="V27" s="207">
        <v>18.209999084472656</v>
      </c>
      <c r="W27" s="207">
        <v>17.670000076293945</v>
      </c>
      <c r="X27" s="207">
        <v>17.90999984741211</v>
      </c>
      <c r="Y27" s="207">
        <v>18.350000381469727</v>
      </c>
      <c r="Z27" s="214">
        <f t="shared" si="0"/>
        <v>19.664583206176758</v>
      </c>
      <c r="AA27" s="151">
        <v>24.65999984741211</v>
      </c>
      <c r="AB27" s="152" t="s">
        <v>27</v>
      </c>
      <c r="AC27" s="2">
        <v>25</v>
      </c>
      <c r="AD27" s="151">
        <v>17.030000686645508</v>
      </c>
      <c r="AE27" s="253" t="s">
        <v>483</v>
      </c>
      <c r="AF27" s="1"/>
    </row>
    <row r="28" spans="1:32" ht="11.25" customHeight="1">
      <c r="A28" s="215">
        <v>26</v>
      </c>
      <c r="B28" s="207">
        <v>18.979999542236328</v>
      </c>
      <c r="C28" s="207">
        <v>19</v>
      </c>
      <c r="D28" s="207">
        <v>18.079999923706055</v>
      </c>
      <c r="E28" s="207">
        <v>17.670000076293945</v>
      </c>
      <c r="F28" s="207">
        <v>17.770000457763672</v>
      </c>
      <c r="G28" s="207">
        <v>18.860000610351562</v>
      </c>
      <c r="H28" s="207">
        <v>19.969999313354492</v>
      </c>
      <c r="I28" s="207">
        <v>22.59000015258789</v>
      </c>
      <c r="J28" s="207">
        <v>22.75</v>
      </c>
      <c r="K28" s="207">
        <v>23.850000381469727</v>
      </c>
      <c r="L28" s="207">
        <v>24.6299991607666</v>
      </c>
      <c r="M28" s="207">
        <v>24.68000030517578</v>
      </c>
      <c r="N28" s="207">
        <v>24.389999389648438</v>
      </c>
      <c r="O28" s="207">
        <v>23.079999923706055</v>
      </c>
      <c r="P28" s="207">
        <v>22.65999984741211</v>
      </c>
      <c r="Q28" s="207">
        <v>22.200000762939453</v>
      </c>
      <c r="R28" s="207">
        <v>21.600000381469727</v>
      </c>
      <c r="S28" s="207">
        <v>20.34000015258789</v>
      </c>
      <c r="T28" s="207">
        <v>19.459999084472656</v>
      </c>
      <c r="U28" s="207">
        <v>19.709999084472656</v>
      </c>
      <c r="V28" s="207">
        <v>19.25</v>
      </c>
      <c r="W28" s="207">
        <v>18.8700008392334</v>
      </c>
      <c r="X28" s="207">
        <v>18.84000015258789</v>
      </c>
      <c r="Y28" s="207">
        <v>19.09000015258789</v>
      </c>
      <c r="Z28" s="214">
        <f t="shared" si="0"/>
        <v>20.763333320617676</v>
      </c>
      <c r="AA28" s="151">
        <v>25.440000534057617</v>
      </c>
      <c r="AB28" s="152" t="s">
        <v>111</v>
      </c>
      <c r="AC28" s="2">
        <v>26</v>
      </c>
      <c r="AD28" s="151">
        <v>17.520000457763672</v>
      </c>
      <c r="AE28" s="253" t="s">
        <v>234</v>
      </c>
      <c r="AF28" s="1"/>
    </row>
    <row r="29" spans="1:32" ht="11.25" customHeight="1">
      <c r="A29" s="215">
        <v>27</v>
      </c>
      <c r="B29" s="207">
        <v>19.040000915527344</v>
      </c>
      <c r="C29" s="207">
        <v>19.1299991607666</v>
      </c>
      <c r="D29" s="207">
        <v>19.219999313354492</v>
      </c>
      <c r="E29" s="207">
        <v>19.25</v>
      </c>
      <c r="F29" s="207">
        <v>19.469999313354492</v>
      </c>
      <c r="G29" s="207">
        <v>19.579999923706055</v>
      </c>
      <c r="H29" s="207">
        <v>20.06999969482422</v>
      </c>
      <c r="I29" s="207">
        <v>19.770000457763672</v>
      </c>
      <c r="J29" s="207">
        <v>20.389999389648438</v>
      </c>
      <c r="K29" s="207">
        <v>20.540000915527344</v>
      </c>
      <c r="L29" s="207">
        <v>20.25</v>
      </c>
      <c r="M29" s="207">
        <v>20.100000381469727</v>
      </c>
      <c r="N29" s="207">
        <v>20.3799991607666</v>
      </c>
      <c r="O29" s="207">
        <v>21.059999465942383</v>
      </c>
      <c r="P29" s="207">
        <v>21.1200008392334</v>
      </c>
      <c r="Q29" s="207">
        <v>20.739999771118164</v>
      </c>
      <c r="R29" s="207">
        <v>19.6299991607666</v>
      </c>
      <c r="S29" s="207">
        <v>18.459999084472656</v>
      </c>
      <c r="T29" s="207">
        <v>18.139999389648438</v>
      </c>
      <c r="U29" s="207">
        <v>18.09000015258789</v>
      </c>
      <c r="V29" s="207">
        <v>18.15999984741211</v>
      </c>
      <c r="W29" s="207">
        <v>18.479999542236328</v>
      </c>
      <c r="X29" s="207">
        <v>18.43000030517578</v>
      </c>
      <c r="Y29" s="207">
        <v>18.420000076293945</v>
      </c>
      <c r="Z29" s="214">
        <f t="shared" si="0"/>
        <v>19.49666651089986</v>
      </c>
      <c r="AA29" s="151">
        <v>21.760000228881836</v>
      </c>
      <c r="AB29" s="152" t="s">
        <v>258</v>
      </c>
      <c r="AC29" s="2">
        <v>27</v>
      </c>
      <c r="AD29" s="151">
        <v>18.020000457763672</v>
      </c>
      <c r="AE29" s="253" t="s">
        <v>484</v>
      </c>
      <c r="AF29" s="1"/>
    </row>
    <row r="30" spans="1:32" ht="11.25" customHeight="1">
      <c r="A30" s="215">
        <v>28</v>
      </c>
      <c r="B30" s="207">
        <v>18.420000076293945</v>
      </c>
      <c r="C30" s="207">
        <v>18.34000015258789</v>
      </c>
      <c r="D30" s="207">
        <v>18.059999465942383</v>
      </c>
      <c r="E30" s="207">
        <v>17.940000534057617</v>
      </c>
      <c r="F30" s="207">
        <v>17.579999923706055</v>
      </c>
      <c r="G30" s="207">
        <v>17.68000030517578</v>
      </c>
      <c r="H30" s="207">
        <v>18.059999465942383</v>
      </c>
      <c r="I30" s="207">
        <v>18.600000381469727</v>
      </c>
      <c r="J30" s="207">
        <v>19.489999771118164</v>
      </c>
      <c r="K30" s="207">
        <v>20.989999771118164</v>
      </c>
      <c r="L30" s="207">
        <v>19.780000686645508</v>
      </c>
      <c r="M30" s="207">
        <v>19.579999923706055</v>
      </c>
      <c r="N30" s="207">
        <v>19.690000534057617</v>
      </c>
      <c r="O30" s="207">
        <v>19.760000228881836</v>
      </c>
      <c r="P30" s="207">
        <v>19.600000381469727</v>
      </c>
      <c r="Q30" s="207">
        <v>18.889999389648438</v>
      </c>
      <c r="R30" s="207">
        <v>18.329999923706055</v>
      </c>
      <c r="S30" s="207">
        <v>17.809999465942383</v>
      </c>
      <c r="T30" s="207">
        <v>17.780000686645508</v>
      </c>
      <c r="U30" s="207">
        <v>17.690000534057617</v>
      </c>
      <c r="V30" s="207">
        <v>17.68000030517578</v>
      </c>
      <c r="W30" s="207">
        <v>17.610000610351562</v>
      </c>
      <c r="X30" s="207">
        <v>17.639999389648438</v>
      </c>
      <c r="Y30" s="207">
        <v>17.579999923706055</v>
      </c>
      <c r="Z30" s="214">
        <f t="shared" si="0"/>
        <v>18.524166742960613</v>
      </c>
      <c r="AA30" s="151">
        <v>21.290000915527344</v>
      </c>
      <c r="AB30" s="152" t="s">
        <v>191</v>
      </c>
      <c r="AC30" s="2">
        <v>28</v>
      </c>
      <c r="AD30" s="151">
        <v>17.450000762939453</v>
      </c>
      <c r="AE30" s="253" t="s">
        <v>485</v>
      </c>
      <c r="AF30" s="1"/>
    </row>
    <row r="31" spans="1:32" ht="11.25" customHeight="1">
      <c r="A31" s="215">
        <v>29</v>
      </c>
      <c r="B31" s="207">
        <v>17.520000457763672</v>
      </c>
      <c r="C31" s="207">
        <v>17.43000030517578</v>
      </c>
      <c r="D31" s="207">
        <v>17.350000381469727</v>
      </c>
      <c r="E31" s="207">
        <v>17.530000686645508</v>
      </c>
      <c r="F31" s="207">
        <v>17.559999465942383</v>
      </c>
      <c r="G31" s="207">
        <v>17.709999084472656</v>
      </c>
      <c r="H31" s="207">
        <v>18.190000534057617</v>
      </c>
      <c r="I31" s="207">
        <v>18.84000015258789</v>
      </c>
      <c r="J31" s="207">
        <v>18.729999542236328</v>
      </c>
      <c r="K31" s="207">
        <v>18.420000076293945</v>
      </c>
      <c r="L31" s="207">
        <v>17.979999542236328</v>
      </c>
      <c r="M31" s="207">
        <v>17.969999313354492</v>
      </c>
      <c r="N31" s="207">
        <v>17.989999771118164</v>
      </c>
      <c r="O31" s="207">
        <v>17.940000534057617</v>
      </c>
      <c r="P31" s="207">
        <v>17.969999313354492</v>
      </c>
      <c r="Q31" s="207">
        <v>18.010000228881836</v>
      </c>
      <c r="R31" s="207">
        <v>17.969999313354492</v>
      </c>
      <c r="S31" s="207">
        <v>18.030000686645508</v>
      </c>
      <c r="T31" s="207">
        <v>18.329999923706055</v>
      </c>
      <c r="U31" s="207">
        <v>18.729999542236328</v>
      </c>
      <c r="V31" s="207">
        <v>18.989999771118164</v>
      </c>
      <c r="W31" s="207">
        <v>19.06999969482422</v>
      </c>
      <c r="X31" s="207">
        <v>19.209999084472656</v>
      </c>
      <c r="Y31" s="207">
        <v>19.469999313354492</v>
      </c>
      <c r="Z31" s="214">
        <f t="shared" si="0"/>
        <v>18.205833196640015</v>
      </c>
      <c r="AA31" s="151">
        <v>19.56999969482422</v>
      </c>
      <c r="AB31" s="152" t="s">
        <v>145</v>
      </c>
      <c r="AC31" s="2">
        <v>29</v>
      </c>
      <c r="AD31" s="151">
        <v>17.280000686645508</v>
      </c>
      <c r="AE31" s="253" t="s">
        <v>486</v>
      </c>
      <c r="AF31" s="1"/>
    </row>
    <row r="32" spans="1:32" ht="11.25" customHeight="1">
      <c r="A32" s="215">
        <v>30</v>
      </c>
      <c r="B32" s="207">
        <v>19.450000762939453</v>
      </c>
      <c r="C32" s="207">
        <v>19.81999969482422</v>
      </c>
      <c r="D32" s="207">
        <v>19.90999984741211</v>
      </c>
      <c r="E32" s="207">
        <v>20.540000915527344</v>
      </c>
      <c r="F32" s="207">
        <v>21.40999984741211</v>
      </c>
      <c r="G32" s="207">
        <v>21.420000076293945</v>
      </c>
      <c r="H32" s="207">
        <v>22.420000076293945</v>
      </c>
      <c r="I32" s="207">
        <v>22.90999984741211</v>
      </c>
      <c r="J32" s="207">
        <v>23.670000076293945</v>
      </c>
      <c r="K32" s="207">
        <v>25.34000015258789</v>
      </c>
      <c r="L32" s="207">
        <v>25.139999389648438</v>
      </c>
      <c r="M32" s="207">
        <v>25.229999542236328</v>
      </c>
      <c r="N32" s="207">
        <v>25.540000915527344</v>
      </c>
      <c r="O32" s="207">
        <v>26.420000076293945</v>
      </c>
      <c r="P32" s="207">
        <v>27.420000076293945</v>
      </c>
      <c r="Q32" s="207">
        <v>26.850000381469727</v>
      </c>
      <c r="R32" s="207">
        <v>25.31999969482422</v>
      </c>
      <c r="S32" s="207">
        <v>25.219999313354492</v>
      </c>
      <c r="T32" s="207">
        <v>24.93000030517578</v>
      </c>
      <c r="U32" s="207">
        <v>24.670000076293945</v>
      </c>
      <c r="V32" s="207">
        <v>24.489999771118164</v>
      </c>
      <c r="W32" s="207">
        <v>24.299999237060547</v>
      </c>
      <c r="X32" s="207">
        <v>24.020000457763672</v>
      </c>
      <c r="Y32" s="207">
        <v>23.989999771118164</v>
      </c>
      <c r="Z32" s="214">
        <f t="shared" si="0"/>
        <v>23.767916679382324</v>
      </c>
      <c r="AA32" s="151">
        <v>27.670000076293945</v>
      </c>
      <c r="AB32" s="152" t="s">
        <v>465</v>
      </c>
      <c r="AC32" s="2">
        <v>30</v>
      </c>
      <c r="AD32" s="151">
        <v>19.350000381469727</v>
      </c>
      <c r="AE32" s="253" t="s">
        <v>487</v>
      </c>
      <c r="AF32" s="1"/>
    </row>
    <row r="33" spans="1:32" ht="11.25" customHeight="1">
      <c r="A33" s="215">
        <v>31</v>
      </c>
      <c r="B33" s="207">
        <v>23.719999313354492</v>
      </c>
      <c r="C33" s="207">
        <v>22.989999771118164</v>
      </c>
      <c r="D33" s="207">
        <v>23.200000762939453</v>
      </c>
      <c r="E33" s="207">
        <v>23.75</v>
      </c>
      <c r="F33" s="207">
        <v>23.760000228881836</v>
      </c>
      <c r="G33" s="207">
        <v>23.8700008392334</v>
      </c>
      <c r="H33" s="207">
        <v>24.299999237060547</v>
      </c>
      <c r="I33" s="207">
        <v>25.079999923706055</v>
      </c>
      <c r="J33" s="207">
        <v>25.770000457763672</v>
      </c>
      <c r="K33" s="207">
        <v>26.15999984741211</v>
      </c>
      <c r="L33" s="207">
        <v>28.40999984741211</v>
      </c>
      <c r="M33" s="207">
        <v>29.5</v>
      </c>
      <c r="N33" s="207">
        <v>30.1299991607666</v>
      </c>
      <c r="O33" s="207">
        <v>27.25</v>
      </c>
      <c r="P33" s="207">
        <v>26.280000686645508</v>
      </c>
      <c r="Q33" s="207">
        <v>25.959999084472656</v>
      </c>
      <c r="R33" s="207">
        <v>25.43000030517578</v>
      </c>
      <c r="S33" s="207">
        <v>23.850000381469727</v>
      </c>
      <c r="T33" s="207">
        <v>22.280000686645508</v>
      </c>
      <c r="U33" s="207">
        <v>20.969999313354492</v>
      </c>
      <c r="V33" s="207">
        <v>20.68000030517578</v>
      </c>
      <c r="W33" s="207">
        <v>20.59000015258789</v>
      </c>
      <c r="X33" s="207">
        <v>20.100000381469727</v>
      </c>
      <c r="Y33" s="207">
        <v>19.600000381469727</v>
      </c>
      <c r="Z33" s="214">
        <f t="shared" si="0"/>
        <v>24.317916711171467</v>
      </c>
      <c r="AA33" s="151">
        <v>31.079999923706055</v>
      </c>
      <c r="AB33" s="152" t="s">
        <v>466</v>
      </c>
      <c r="AC33" s="2">
        <v>31</v>
      </c>
      <c r="AD33" s="151">
        <v>19.579999923706055</v>
      </c>
      <c r="AE33" s="253" t="s">
        <v>34</v>
      </c>
      <c r="AF33" s="1"/>
    </row>
    <row r="34" spans="1:32" ht="15" customHeight="1">
      <c r="A34" s="216" t="s">
        <v>66</v>
      </c>
      <c r="B34" s="217">
        <f aca="true" t="shared" si="1" ref="B34:Q34">AVERAGE(B3:B33)</f>
        <v>20.879032258064516</v>
      </c>
      <c r="C34" s="217">
        <f t="shared" si="1"/>
        <v>20.915483905423073</v>
      </c>
      <c r="D34" s="217">
        <f t="shared" si="1"/>
        <v>20.775806427001953</v>
      </c>
      <c r="E34" s="217">
        <f t="shared" si="1"/>
        <v>20.566774368286133</v>
      </c>
      <c r="F34" s="217">
        <f t="shared" si="1"/>
        <v>20.490967781313003</v>
      </c>
      <c r="G34" s="217">
        <f t="shared" si="1"/>
        <v>20.8935484732351</v>
      </c>
      <c r="H34" s="217">
        <f t="shared" si="1"/>
        <v>21.916128804606775</v>
      </c>
      <c r="I34" s="217">
        <f t="shared" si="1"/>
        <v>23.410322681550056</v>
      </c>
      <c r="J34" s="217">
        <f t="shared" si="1"/>
        <v>24.611935584775864</v>
      </c>
      <c r="K34" s="217">
        <f t="shared" si="1"/>
        <v>25.437096811109974</v>
      </c>
      <c r="L34" s="217">
        <f t="shared" si="1"/>
        <v>25.836774333830803</v>
      </c>
      <c r="M34" s="217">
        <f t="shared" si="1"/>
        <v>26.01903207840458</v>
      </c>
      <c r="N34" s="217">
        <f t="shared" si="1"/>
        <v>26.082258101432554</v>
      </c>
      <c r="O34" s="217">
        <f t="shared" si="1"/>
        <v>25.626128965808498</v>
      </c>
      <c r="P34" s="217">
        <f t="shared" si="1"/>
        <v>25.26870967495826</v>
      </c>
      <c r="Q34" s="217">
        <f t="shared" si="1"/>
        <v>24.249354823943108</v>
      </c>
      <c r="R34" s="217">
        <f>AVERAGE(R3:R33)</f>
        <v>23.255483811901463</v>
      </c>
      <c r="S34" s="217">
        <f aca="true" t="shared" si="2" ref="S34:Y34">AVERAGE(S3:S33)</f>
        <v>22.268709613430886</v>
      </c>
      <c r="T34" s="217">
        <f t="shared" si="2"/>
        <v>21.467741873956495</v>
      </c>
      <c r="U34" s="217">
        <f t="shared" si="2"/>
        <v>21.21645152184271</v>
      </c>
      <c r="V34" s="217">
        <f t="shared" si="2"/>
        <v>21.162257963611232</v>
      </c>
      <c r="W34" s="217">
        <f t="shared" si="2"/>
        <v>21.045806454073997</v>
      </c>
      <c r="X34" s="217">
        <f t="shared" si="2"/>
        <v>20.925483949722782</v>
      </c>
      <c r="Y34" s="217">
        <f t="shared" si="2"/>
        <v>20.87709685294859</v>
      </c>
      <c r="Z34" s="217">
        <f>AVERAGE(B3:Y33)</f>
        <v>22.716599463134685</v>
      </c>
      <c r="AA34" s="218">
        <f>(AVERAGE(最高))</f>
        <v>27.726774031116115</v>
      </c>
      <c r="AB34" s="219"/>
      <c r="AC34" s="220"/>
      <c r="AD34" s="218">
        <f>(AVERAGE(最低))</f>
        <v>19.292903284872732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5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22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8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33.849998474121094</v>
      </c>
      <c r="C46" s="3">
        <v>20</v>
      </c>
      <c r="D46" s="159" t="s">
        <v>423</v>
      </c>
      <c r="E46" s="197"/>
      <c r="F46" s="156"/>
      <c r="G46" s="157">
        <f>MIN(最低)</f>
        <v>14.170000076293945</v>
      </c>
      <c r="H46" s="3">
        <v>15</v>
      </c>
      <c r="I46" s="255" t="s">
        <v>475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9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19.760000228881836</v>
      </c>
      <c r="C3" s="207">
        <v>19</v>
      </c>
      <c r="D3" s="207">
        <v>18.670000076293945</v>
      </c>
      <c r="E3" s="207">
        <v>18.209999084472656</v>
      </c>
      <c r="F3" s="207">
        <v>18.510000228881836</v>
      </c>
      <c r="G3" s="207">
        <v>19.100000381469727</v>
      </c>
      <c r="H3" s="207">
        <v>21.020000457763672</v>
      </c>
      <c r="I3" s="207">
        <v>24.190000534057617</v>
      </c>
      <c r="J3" s="207">
        <v>25.989999771118164</v>
      </c>
      <c r="K3" s="207">
        <v>27.989999771118164</v>
      </c>
      <c r="L3" s="207">
        <v>28.350000381469727</v>
      </c>
      <c r="M3" s="207">
        <v>28.1200008392334</v>
      </c>
      <c r="N3" s="207">
        <v>28.3799991607666</v>
      </c>
      <c r="O3" s="207">
        <v>28.040000915527344</v>
      </c>
      <c r="P3" s="207">
        <v>25.959999084472656</v>
      </c>
      <c r="Q3" s="207">
        <v>24.260000228881836</v>
      </c>
      <c r="R3" s="207">
        <v>23.329999923706055</v>
      </c>
      <c r="S3" s="207">
        <v>22.170000076293945</v>
      </c>
      <c r="T3" s="207">
        <v>21.329999923706055</v>
      </c>
      <c r="U3" s="207">
        <v>21.18000030517578</v>
      </c>
      <c r="V3" s="207">
        <v>21.34000015258789</v>
      </c>
      <c r="W3" s="207">
        <v>22.260000228881836</v>
      </c>
      <c r="X3" s="207">
        <v>22.8799991607666</v>
      </c>
      <c r="Y3" s="207">
        <v>22.739999771118164</v>
      </c>
      <c r="Z3" s="214">
        <f aca="true" t="shared" si="0" ref="Z3:Z32">AVERAGE(B3:Y3)</f>
        <v>23.03250002861023</v>
      </c>
      <c r="AA3" s="151">
        <v>29.190000534057617</v>
      </c>
      <c r="AB3" s="152" t="s">
        <v>464</v>
      </c>
      <c r="AC3" s="2">
        <v>1</v>
      </c>
      <c r="AD3" s="151">
        <v>18.09000015258789</v>
      </c>
      <c r="AE3" s="253" t="s">
        <v>444</v>
      </c>
      <c r="AF3" s="1"/>
    </row>
    <row r="4" spans="1:32" ht="11.25" customHeight="1">
      <c r="A4" s="215">
        <v>2</v>
      </c>
      <c r="B4" s="207">
        <v>22.459999084472656</v>
      </c>
      <c r="C4" s="207">
        <v>22.18000030517578</v>
      </c>
      <c r="D4" s="207">
        <v>21.770000457763672</v>
      </c>
      <c r="E4" s="207">
        <v>20.530000686645508</v>
      </c>
      <c r="F4" s="207">
        <v>20.229999542236328</v>
      </c>
      <c r="G4" s="207">
        <v>20.280000686645508</v>
      </c>
      <c r="H4" s="207">
        <v>19.649999618530273</v>
      </c>
      <c r="I4" s="207">
        <v>18.510000228881836</v>
      </c>
      <c r="J4" s="207">
        <v>20.450000762939453</v>
      </c>
      <c r="K4" s="207">
        <v>20.889999389648438</v>
      </c>
      <c r="L4" s="207">
        <v>22.25</v>
      </c>
      <c r="M4" s="207">
        <v>24.559999465942383</v>
      </c>
      <c r="N4" s="207">
        <v>23</v>
      </c>
      <c r="O4" s="207">
        <v>22.549999237060547</v>
      </c>
      <c r="P4" s="207">
        <v>22.889999389648438</v>
      </c>
      <c r="Q4" s="207">
        <v>21.479999542236328</v>
      </c>
      <c r="R4" s="207">
        <v>20.530000686645508</v>
      </c>
      <c r="S4" s="208">
        <v>20.200000762939453</v>
      </c>
      <c r="T4" s="207">
        <v>19.700000762939453</v>
      </c>
      <c r="U4" s="207">
        <v>19.670000076293945</v>
      </c>
      <c r="V4" s="207">
        <v>19.59000015258789</v>
      </c>
      <c r="W4" s="207">
        <v>19.25</v>
      </c>
      <c r="X4" s="207">
        <v>19.34000015258789</v>
      </c>
      <c r="Y4" s="207">
        <v>18.84000015258789</v>
      </c>
      <c r="Z4" s="214">
        <f t="shared" si="0"/>
        <v>20.866666714350384</v>
      </c>
      <c r="AA4" s="151">
        <v>24.829999923706055</v>
      </c>
      <c r="AB4" s="152" t="s">
        <v>61</v>
      </c>
      <c r="AC4" s="2">
        <v>2</v>
      </c>
      <c r="AD4" s="151">
        <v>18.360000610351562</v>
      </c>
      <c r="AE4" s="253" t="s">
        <v>531</v>
      </c>
      <c r="AF4" s="1"/>
    </row>
    <row r="5" spans="1:32" ht="11.25" customHeight="1">
      <c r="A5" s="215">
        <v>3</v>
      </c>
      <c r="B5" s="207">
        <v>18.5</v>
      </c>
      <c r="C5" s="207">
        <v>18.360000610351562</v>
      </c>
      <c r="D5" s="207">
        <v>18.270000457763672</v>
      </c>
      <c r="E5" s="207">
        <v>18.43000030517578</v>
      </c>
      <c r="F5" s="207">
        <v>18.5</v>
      </c>
      <c r="G5" s="207">
        <v>18.6299991607666</v>
      </c>
      <c r="H5" s="207">
        <v>19.639999389648438</v>
      </c>
      <c r="I5" s="207">
        <v>22.059999465942383</v>
      </c>
      <c r="J5" s="207">
        <v>22.969999313354492</v>
      </c>
      <c r="K5" s="207">
        <v>23.760000228881836</v>
      </c>
      <c r="L5" s="207">
        <v>23.6299991607666</v>
      </c>
      <c r="M5" s="207">
        <v>22.579999923706055</v>
      </c>
      <c r="N5" s="207">
        <v>23.040000915527344</v>
      </c>
      <c r="O5" s="207">
        <v>23.43000030517578</v>
      </c>
      <c r="P5" s="207">
        <v>23.09000015258789</v>
      </c>
      <c r="Q5" s="207">
        <v>22.40999984741211</v>
      </c>
      <c r="R5" s="207">
        <v>20.780000686645508</v>
      </c>
      <c r="S5" s="207">
        <v>19.020000457763672</v>
      </c>
      <c r="T5" s="207">
        <v>18.040000915527344</v>
      </c>
      <c r="U5" s="207">
        <v>17.6200008392334</v>
      </c>
      <c r="V5" s="207">
        <v>17.360000610351562</v>
      </c>
      <c r="W5" s="207">
        <v>18.399999618530273</v>
      </c>
      <c r="X5" s="207">
        <v>18.010000228881836</v>
      </c>
      <c r="Y5" s="207">
        <v>17.81999969482422</v>
      </c>
      <c r="Z5" s="214">
        <f t="shared" si="0"/>
        <v>20.18125009536743</v>
      </c>
      <c r="AA5" s="151">
        <v>24.329999923706055</v>
      </c>
      <c r="AB5" s="152" t="s">
        <v>519</v>
      </c>
      <c r="AC5" s="2">
        <v>3</v>
      </c>
      <c r="AD5" s="151">
        <v>17.34000015258789</v>
      </c>
      <c r="AE5" s="253" t="s">
        <v>532</v>
      </c>
      <c r="AF5" s="1"/>
    </row>
    <row r="6" spans="1:32" ht="11.25" customHeight="1">
      <c r="A6" s="215">
        <v>4</v>
      </c>
      <c r="B6" s="207">
        <v>19.450000762939453</v>
      </c>
      <c r="C6" s="207">
        <v>19.440000534057617</v>
      </c>
      <c r="D6" s="207">
        <v>20.459999084472656</v>
      </c>
      <c r="E6" s="207">
        <v>19.84000015258789</v>
      </c>
      <c r="F6" s="207">
        <v>19.190000534057617</v>
      </c>
      <c r="G6" s="207">
        <v>19.309999465942383</v>
      </c>
      <c r="H6" s="207">
        <v>20.40999984741211</v>
      </c>
      <c r="I6" s="207">
        <v>21.229999542236328</v>
      </c>
      <c r="J6" s="207">
        <v>21.440000534057617</v>
      </c>
      <c r="K6" s="207">
        <v>20.899999618530273</v>
      </c>
      <c r="L6" s="207">
        <v>21.690000534057617</v>
      </c>
      <c r="M6" s="207">
        <v>21.760000228881836</v>
      </c>
      <c r="N6" s="207">
        <v>21.959999084472656</v>
      </c>
      <c r="O6" s="207">
        <v>21.989999771118164</v>
      </c>
      <c r="P6" s="207">
        <v>21.610000610351562</v>
      </c>
      <c r="Q6" s="207">
        <v>21.469999313354492</v>
      </c>
      <c r="R6" s="207">
        <v>21.219999313354492</v>
      </c>
      <c r="S6" s="207">
        <v>20.549999237060547</v>
      </c>
      <c r="T6" s="207">
        <v>20.219999313354492</v>
      </c>
      <c r="U6" s="207">
        <v>19.5</v>
      </c>
      <c r="V6" s="207">
        <v>19.170000076293945</v>
      </c>
      <c r="W6" s="207">
        <v>18.479999542236328</v>
      </c>
      <c r="X6" s="207">
        <v>18.360000610351562</v>
      </c>
      <c r="Y6" s="207">
        <v>18.110000610351562</v>
      </c>
      <c r="Z6" s="214">
        <f t="shared" si="0"/>
        <v>20.323333263397217</v>
      </c>
      <c r="AA6" s="151">
        <v>23.09000015258789</v>
      </c>
      <c r="AB6" s="152" t="s">
        <v>367</v>
      </c>
      <c r="AC6" s="2">
        <v>4</v>
      </c>
      <c r="AD6" s="151">
        <v>17.739999771118164</v>
      </c>
      <c r="AE6" s="253" t="s">
        <v>140</v>
      </c>
      <c r="AF6" s="1"/>
    </row>
    <row r="7" spans="1:32" ht="11.25" customHeight="1">
      <c r="A7" s="215">
        <v>5</v>
      </c>
      <c r="B7" s="207">
        <v>18.360000610351562</v>
      </c>
      <c r="C7" s="207">
        <v>18.149999618530273</v>
      </c>
      <c r="D7" s="207">
        <v>18.079999923706055</v>
      </c>
      <c r="E7" s="207">
        <v>18.290000915527344</v>
      </c>
      <c r="F7" s="207">
        <v>18.40999984741211</v>
      </c>
      <c r="G7" s="207">
        <v>18.40999984741211</v>
      </c>
      <c r="H7" s="207">
        <v>18.68000030517578</v>
      </c>
      <c r="I7" s="207">
        <v>19.100000381469727</v>
      </c>
      <c r="J7" s="207">
        <v>19.600000381469727</v>
      </c>
      <c r="K7" s="207">
        <v>19.610000610351562</v>
      </c>
      <c r="L7" s="207">
        <v>19.209999084472656</v>
      </c>
      <c r="M7" s="207">
        <v>19.950000762939453</v>
      </c>
      <c r="N7" s="207">
        <v>20.979999542236328</v>
      </c>
      <c r="O7" s="207">
        <v>20.81999969482422</v>
      </c>
      <c r="P7" s="207">
        <v>20.3700008392334</v>
      </c>
      <c r="Q7" s="207">
        <v>20.270000457763672</v>
      </c>
      <c r="R7" s="207">
        <v>20.1299991607666</v>
      </c>
      <c r="S7" s="207">
        <v>19.8799991607666</v>
      </c>
      <c r="T7" s="207">
        <v>19.399999618530273</v>
      </c>
      <c r="U7" s="207">
        <v>19.290000915527344</v>
      </c>
      <c r="V7" s="207">
        <v>19.670000076293945</v>
      </c>
      <c r="W7" s="207">
        <v>19.959999084472656</v>
      </c>
      <c r="X7" s="207">
        <v>19.860000610351562</v>
      </c>
      <c r="Y7" s="207">
        <v>19.600000381469727</v>
      </c>
      <c r="Z7" s="214">
        <f t="shared" si="0"/>
        <v>19.420000076293945</v>
      </c>
      <c r="AA7" s="151">
        <v>21.239999771118164</v>
      </c>
      <c r="AB7" s="152" t="s">
        <v>264</v>
      </c>
      <c r="AC7" s="2">
        <v>5</v>
      </c>
      <c r="AD7" s="151">
        <v>17.969999313354492</v>
      </c>
      <c r="AE7" s="253" t="s">
        <v>533</v>
      </c>
      <c r="AF7" s="1"/>
    </row>
    <row r="8" spans="1:32" ht="11.25" customHeight="1">
      <c r="A8" s="215">
        <v>6</v>
      </c>
      <c r="B8" s="207">
        <v>19.469999313354492</v>
      </c>
      <c r="C8" s="207">
        <v>19.729999542236328</v>
      </c>
      <c r="D8" s="207">
        <v>20.809999465942383</v>
      </c>
      <c r="E8" s="207">
        <v>20.690000534057617</v>
      </c>
      <c r="F8" s="207">
        <v>20.1200008392334</v>
      </c>
      <c r="G8" s="207">
        <v>19.93000030517578</v>
      </c>
      <c r="H8" s="207">
        <v>20.799999237060547</v>
      </c>
      <c r="I8" s="207">
        <v>22.1200008392334</v>
      </c>
      <c r="J8" s="207">
        <v>23.010000228881836</v>
      </c>
      <c r="K8" s="207">
        <v>23.809999465942383</v>
      </c>
      <c r="L8" s="207">
        <v>25.829999923706055</v>
      </c>
      <c r="M8" s="207">
        <v>25.329999923706055</v>
      </c>
      <c r="N8" s="207">
        <v>25.190000534057617</v>
      </c>
      <c r="O8" s="207">
        <v>24.239999771118164</v>
      </c>
      <c r="P8" s="207">
        <v>23.709999084472656</v>
      </c>
      <c r="Q8" s="207">
        <v>23.799999237060547</v>
      </c>
      <c r="R8" s="207">
        <v>23.3700008392334</v>
      </c>
      <c r="S8" s="207">
        <v>22.760000228881836</v>
      </c>
      <c r="T8" s="207">
        <v>23.18000030517578</v>
      </c>
      <c r="U8" s="207">
        <v>24.030000686645508</v>
      </c>
      <c r="V8" s="207">
        <v>23.639999389648438</v>
      </c>
      <c r="W8" s="207">
        <v>23.420000076293945</v>
      </c>
      <c r="X8" s="207">
        <v>23.079999923706055</v>
      </c>
      <c r="Y8" s="207">
        <v>23.139999389648438</v>
      </c>
      <c r="Z8" s="214">
        <f t="shared" si="0"/>
        <v>22.71708329518636</v>
      </c>
      <c r="AA8" s="151">
        <v>26.549999237060547</v>
      </c>
      <c r="AB8" s="152" t="s">
        <v>229</v>
      </c>
      <c r="AC8" s="2">
        <v>6</v>
      </c>
      <c r="AD8" s="151">
        <v>19.399999618530273</v>
      </c>
      <c r="AE8" s="253" t="s">
        <v>534</v>
      </c>
      <c r="AF8" s="1"/>
    </row>
    <row r="9" spans="1:32" ht="11.25" customHeight="1">
      <c r="A9" s="215">
        <v>7</v>
      </c>
      <c r="B9" s="207">
        <v>23.030000686645508</v>
      </c>
      <c r="C9" s="207">
        <v>23.479999542236328</v>
      </c>
      <c r="D9" s="207">
        <v>23.219999313354492</v>
      </c>
      <c r="E9" s="207">
        <v>23.1200008392334</v>
      </c>
      <c r="F9" s="207">
        <v>22.829999923706055</v>
      </c>
      <c r="G9" s="207">
        <v>23.520000457763672</v>
      </c>
      <c r="H9" s="207">
        <v>24.450000762939453</v>
      </c>
      <c r="I9" s="207">
        <v>26.459999084472656</v>
      </c>
      <c r="J9" s="207">
        <v>26.479999542236328</v>
      </c>
      <c r="K9" s="207">
        <v>27.270000457763672</v>
      </c>
      <c r="L9" s="207">
        <v>26.34000015258789</v>
      </c>
      <c r="M9" s="207">
        <v>26.579999923706055</v>
      </c>
      <c r="N9" s="207">
        <v>24.540000915527344</v>
      </c>
      <c r="O9" s="207">
        <v>24.219999313354492</v>
      </c>
      <c r="P9" s="207">
        <v>24.969999313354492</v>
      </c>
      <c r="Q9" s="207">
        <v>24.59000015258789</v>
      </c>
      <c r="R9" s="207">
        <v>24</v>
      </c>
      <c r="S9" s="207">
        <v>23.989999771118164</v>
      </c>
      <c r="T9" s="207">
        <v>23.670000076293945</v>
      </c>
      <c r="U9" s="207">
        <v>24.049999237060547</v>
      </c>
      <c r="V9" s="207">
        <v>24.200000762939453</v>
      </c>
      <c r="W9" s="207">
        <v>24.31999969482422</v>
      </c>
      <c r="X9" s="207">
        <v>24.229999542236328</v>
      </c>
      <c r="Y9" s="207">
        <v>24.260000228881836</v>
      </c>
      <c r="Z9" s="214">
        <f t="shared" si="0"/>
        <v>24.492499987284344</v>
      </c>
      <c r="AA9" s="151">
        <v>28.100000381469727</v>
      </c>
      <c r="AB9" s="152" t="s">
        <v>520</v>
      </c>
      <c r="AC9" s="2">
        <v>7</v>
      </c>
      <c r="AD9" s="151">
        <v>22.639999389648438</v>
      </c>
      <c r="AE9" s="253" t="s">
        <v>535</v>
      </c>
      <c r="AF9" s="1"/>
    </row>
    <row r="10" spans="1:32" ht="11.25" customHeight="1">
      <c r="A10" s="215">
        <v>8</v>
      </c>
      <c r="B10" s="207">
        <v>24.31999969482422</v>
      </c>
      <c r="C10" s="207">
        <v>24.65999984741211</v>
      </c>
      <c r="D10" s="207">
        <v>25.059999465942383</v>
      </c>
      <c r="E10" s="207">
        <v>25.18000030517578</v>
      </c>
      <c r="F10" s="207">
        <v>25.1200008392334</v>
      </c>
      <c r="G10" s="207">
        <v>25.06999969482422</v>
      </c>
      <c r="H10" s="207">
        <v>24.65999984741211</v>
      </c>
      <c r="I10" s="207">
        <v>25.440000534057617</v>
      </c>
      <c r="J10" s="207">
        <v>26.190000534057617</v>
      </c>
      <c r="K10" s="207">
        <v>28.75</v>
      </c>
      <c r="L10" s="207">
        <v>30.889999389648438</v>
      </c>
      <c r="M10" s="207">
        <v>31.329999923706055</v>
      </c>
      <c r="N10" s="207">
        <v>31.059999465942383</v>
      </c>
      <c r="O10" s="207">
        <v>27.84000015258789</v>
      </c>
      <c r="P10" s="207">
        <v>26.09000015258789</v>
      </c>
      <c r="Q10" s="207">
        <v>24.959999084472656</v>
      </c>
      <c r="R10" s="207">
        <v>23.75</v>
      </c>
      <c r="S10" s="207">
        <v>22.200000762939453</v>
      </c>
      <c r="T10" s="207">
        <v>21.649999618530273</v>
      </c>
      <c r="U10" s="207">
        <v>21.469999313354492</v>
      </c>
      <c r="V10" s="207">
        <v>21.149999618530273</v>
      </c>
      <c r="W10" s="207">
        <v>20.65999984741211</v>
      </c>
      <c r="X10" s="207">
        <v>19.959999084472656</v>
      </c>
      <c r="Y10" s="207">
        <v>20.3799991607666</v>
      </c>
      <c r="Z10" s="214">
        <f t="shared" si="0"/>
        <v>24.90999984741211</v>
      </c>
      <c r="AA10" s="151">
        <v>31.84000015258789</v>
      </c>
      <c r="AB10" s="152" t="s">
        <v>88</v>
      </c>
      <c r="AC10" s="2">
        <v>8</v>
      </c>
      <c r="AD10" s="151">
        <v>19.729999542236328</v>
      </c>
      <c r="AE10" s="253" t="s">
        <v>536</v>
      </c>
      <c r="AF10" s="1"/>
    </row>
    <row r="11" spans="1:32" ht="11.25" customHeight="1">
      <c r="A11" s="215">
        <v>9</v>
      </c>
      <c r="B11" s="207">
        <v>19.860000610351562</v>
      </c>
      <c r="C11" s="207">
        <v>18.809999465942383</v>
      </c>
      <c r="D11" s="207">
        <v>18.5</v>
      </c>
      <c r="E11" s="207">
        <v>19.8799991607666</v>
      </c>
      <c r="F11" s="207">
        <v>18.010000228881836</v>
      </c>
      <c r="G11" s="207">
        <v>18.68000030517578</v>
      </c>
      <c r="H11" s="207">
        <v>20.940000534057617</v>
      </c>
      <c r="I11" s="207">
        <v>21.959999084472656</v>
      </c>
      <c r="J11" s="207">
        <v>24.290000915527344</v>
      </c>
      <c r="K11" s="207">
        <v>25.489999771118164</v>
      </c>
      <c r="L11" s="207">
        <v>25.469999313354492</v>
      </c>
      <c r="M11" s="207">
        <v>25.360000610351562</v>
      </c>
      <c r="N11" s="207">
        <v>24.239999771118164</v>
      </c>
      <c r="O11" s="207">
        <v>24.209999084472656</v>
      </c>
      <c r="P11" s="207">
        <v>22.479999542236328</v>
      </c>
      <c r="Q11" s="207">
        <v>21.1299991607666</v>
      </c>
      <c r="R11" s="207">
        <v>20.049999237060547</v>
      </c>
      <c r="S11" s="207">
        <v>20.030000686645508</v>
      </c>
      <c r="T11" s="207">
        <v>20.09000015258789</v>
      </c>
      <c r="U11" s="207">
        <v>19.270000457763672</v>
      </c>
      <c r="V11" s="207">
        <v>19.90999984741211</v>
      </c>
      <c r="W11" s="207">
        <v>20.100000381469727</v>
      </c>
      <c r="X11" s="207">
        <v>19.860000610351562</v>
      </c>
      <c r="Y11" s="207">
        <v>19.329999923706055</v>
      </c>
      <c r="Z11" s="214">
        <f t="shared" si="0"/>
        <v>21.164583285649616</v>
      </c>
      <c r="AA11" s="151">
        <v>26.3700008392334</v>
      </c>
      <c r="AB11" s="152" t="s">
        <v>199</v>
      </c>
      <c r="AC11" s="2">
        <v>9</v>
      </c>
      <c r="AD11" s="151">
        <v>17.709999084472656</v>
      </c>
      <c r="AE11" s="253" t="s">
        <v>118</v>
      </c>
      <c r="AF11" s="1"/>
    </row>
    <row r="12" spans="1:32" ht="11.25" customHeight="1">
      <c r="A12" s="223">
        <v>10</v>
      </c>
      <c r="B12" s="209">
        <v>19.079999923706055</v>
      </c>
      <c r="C12" s="209">
        <v>19.360000610351562</v>
      </c>
      <c r="D12" s="209">
        <v>19.079999923706055</v>
      </c>
      <c r="E12" s="209">
        <v>18.979999542236328</v>
      </c>
      <c r="F12" s="209">
        <v>19.079999923706055</v>
      </c>
      <c r="G12" s="209">
        <v>19.059999465942383</v>
      </c>
      <c r="H12" s="209">
        <v>19.8799991607666</v>
      </c>
      <c r="I12" s="209">
        <v>22.829999923706055</v>
      </c>
      <c r="J12" s="209">
        <v>23.84000015258789</v>
      </c>
      <c r="K12" s="209">
        <v>23.93000030517578</v>
      </c>
      <c r="L12" s="209">
        <v>25.6299991607666</v>
      </c>
      <c r="M12" s="209">
        <v>24.760000228881836</v>
      </c>
      <c r="N12" s="209">
        <v>22.770000457763672</v>
      </c>
      <c r="O12" s="209">
        <v>22.030000686645508</v>
      </c>
      <c r="P12" s="209">
        <v>21.489999771118164</v>
      </c>
      <c r="Q12" s="209">
        <v>20.25</v>
      </c>
      <c r="R12" s="209">
        <v>20.3700008392334</v>
      </c>
      <c r="S12" s="209">
        <v>19.600000381469727</v>
      </c>
      <c r="T12" s="209">
        <v>19.18000030517578</v>
      </c>
      <c r="U12" s="209">
        <v>18.899999618530273</v>
      </c>
      <c r="V12" s="209">
        <v>18.8700008392334</v>
      </c>
      <c r="W12" s="209">
        <v>18.610000610351562</v>
      </c>
      <c r="X12" s="209">
        <v>18.209999084472656</v>
      </c>
      <c r="Y12" s="209">
        <v>18</v>
      </c>
      <c r="Z12" s="224">
        <f t="shared" si="0"/>
        <v>20.574583371480305</v>
      </c>
      <c r="AA12" s="157">
        <v>25.75</v>
      </c>
      <c r="AB12" s="210" t="s">
        <v>92</v>
      </c>
      <c r="AC12" s="211">
        <v>10</v>
      </c>
      <c r="AD12" s="157">
        <v>17.950000762939453</v>
      </c>
      <c r="AE12" s="254" t="s">
        <v>30</v>
      </c>
      <c r="AF12" s="1"/>
    </row>
    <row r="13" spans="1:32" ht="11.25" customHeight="1">
      <c r="A13" s="215">
        <v>11</v>
      </c>
      <c r="B13" s="207">
        <v>18.010000228881836</v>
      </c>
      <c r="C13" s="207">
        <v>17.75</v>
      </c>
      <c r="D13" s="207">
        <v>17.139999389648438</v>
      </c>
      <c r="E13" s="207">
        <v>17.770000457763672</v>
      </c>
      <c r="F13" s="207">
        <v>17.520000457763672</v>
      </c>
      <c r="G13" s="207">
        <v>18.049999237060547</v>
      </c>
      <c r="H13" s="207">
        <v>20.110000610351562</v>
      </c>
      <c r="I13" s="207">
        <v>19.899999618530273</v>
      </c>
      <c r="J13" s="207">
        <v>19.420000076293945</v>
      </c>
      <c r="K13" s="207">
        <v>18.90999984741211</v>
      </c>
      <c r="L13" s="207">
        <v>20.280000686645508</v>
      </c>
      <c r="M13" s="207">
        <v>20.610000610351562</v>
      </c>
      <c r="N13" s="207">
        <v>19.540000915527344</v>
      </c>
      <c r="O13" s="207">
        <v>19.690000534057617</v>
      </c>
      <c r="P13" s="207">
        <v>19.06999969482422</v>
      </c>
      <c r="Q13" s="207">
        <v>18.100000381469727</v>
      </c>
      <c r="R13" s="207">
        <v>17.549999237060547</v>
      </c>
      <c r="S13" s="207">
        <v>17.18000030517578</v>
      </c>
      <c r="T13" s="207">
        <v>17.09000015258789</v>
      </c>
      <c r="U13" s="207">
        <v>17.389999389648438</v>
      </c>
      <c r="V13" s="207">
        <v>17.229999542236328</v>
      </c>
      <c r="W13" s="207">
        <v>17.149999618530273</v>
      </c>
      <c r="X13" s="207">
        <v>17.1299991607666</v>
      </c>
      <c r="Y13" s="207">
        <v>17.190000534057617</v>
      </c>
      <c r="Z13" s="214">
        <f t="shared" si="0"/>
        <v>18.324166695276897</v>
      </c>
      <c r="AA13" s="151">
        <v>20.959999084472656</v>
      </c>
      <c r="AB13" s="152" t="s">
        <v>148</v>
      </c>
      <c r="AC13" s="2">
        <v>11</v>
      </c>
      <c r="AD13" s="151">
        <v>17</v>
      </c>
      <c r="AE13" s="253" t="s">
        <v>537</v>
      </c>
      <c r="AF13" s="1"/>
    </row>
    <row r="14" spans="1:32" ht="11.25" customHeight="1">
      <c r="A14" s="215">
        <v>12</v>
      </c>
      <c r="B14" s="207">
        <v>17.25</v>
      </c>
      <c r="C14" s="207">
        <v>17.149999618530273</v>
      </c>
      <c r="D14" s="207">
        <v>16.950000762939453</v>
      </c>
      <c r="E14" s="207">
        <v>16.93000030517578</v>
      </c>
      <c r="F14" s="207">
        <v>16.719999313354492</v>
      </c>
      <c r="G14" s="207">
        <v>15.970000267028809</v>
      </c>
      <c r="H14" s="207">
        <v>17.440000534057617</v>
      </c>
      <c r="I14" s="207">
        <v>20.530000686645508</v>
      </c>
      <c r="J14" s="207">
        <v>21.920000076293945</v>
      </c>
      <c r="K14" s="207">
        <v>22.56999969482422</v>
      </c>
      <c r="L14" s="207">
        <v>23.010000228881836</v>
      </c>
      <c r="M14" s="207">
        <v>22.690000534057617</v>
      </c>
      <c r="N14" s="207">
        <v>22.440000534057617</v>
      </c>
      <c r="O14" s="207">
        <v>22.559999465942383</v>
      </c>
      <c r="P14" s="207">
        <v>21.540000915527344</v>
      </c>
      <c r="Q14" s="207">
        <v>19.520000457763672</v>
      </c>
      <c r="R14" s="207">
        <v>18.510000228881836</v>
      </c>
      <c r="S14" s="207">
        <v>17.040000915527344</v>
      </c>
      <c r="T14" s="207">
        <v>15.880000114440918</v>
      </c>
      <c r="U14" s="207">
        <v>15.380000114440918</v>
      </c>
      <c r="V14" s="207">
        <v>15.149999618530273</v>
      </c>
      <c r="W14" s="207">
        <v>14.8100004196167</v>
      </c>
      <c r="X14" s="207">
        <v>15.149999618530273</v>
      </c>
      <c r="Y14" s="207">
        <v>15.630000114440918</v>
      </c>
      <c r="Z14" s="214">
        <f t="shared" si="0"/>
        <v>18.447500189145405</v>
      </c>
      <c r="AA14" s="151">
        <v>23.399999618530273</v>
      </c>
      <c r="AB14" s="152" t="s">
        <v>521</v>
      </c>
      <c r="AC14" s="2">
        <v>12</v>
      </c>
      <c r="AD14" s="151">
        <v>14.699999809265137</v>
      </c>
      <c r="AE14" s="253" t="s">
        <v>450</v>
      </c>
      <c r="AF14" s="1"/>
    </row>
    <row r="15" spans="1:32" ht="11.25" customHeight="1">
      <c r="A15" s="215">
        <v>13</v>
      </c>
      <c r="B15" s="207">
        <v>17.040000915527344</v>
      </c>
      <c r="C15" s="207">
        <v>17.610000610351562</v>
      </c>
      <c r="D15" s="207">
        <v>18.25</v>
      </c>
      <c r="E15" s="207">
        <v>18.280000686645508</v>
      </c>
      <c r="F15" s="207">
        <v>18.540000915527344</v>
      </c>
      <c r="G15" s="207">
        <v>18.809999465942383</v>
      </c>
      <c r="H15" s="207">
        <v>20.399999618530273</v>
      </c>
      <c r="I15" s="207">
        <v>21.81999969482422</v>
      </c>
      <c r="J15" s="207">
        <v>22.81999969482422</v>
      </c>
      <c r="K15" s="207">
        <v>25.489999771118164</v>
      </c>
      <c r="L15" s="207">
        <v>25.15999984741211</v>
      </c>
      <c r="M15" s="207">
        <v>25.200000762939453</v>
      </c>
      <c r="N15" s="207">
        <v>26</v>
      </c>
      <c r="O15" s="207">
        <v>25.639999389648438</v>
      </c>
      <c r="P15" s="207">
        <v>26.110000610351562</v>
      </c>
      <c r="Q15" s="207">
        <v>23.81999969482422</v>
      </c>
      <c r="R15" s="207">
        <v>23.040000915527344</v>
      </c>
      <c r="S15" s="207">
        <v>21.530000686645508</v>
      </c>
      <c r="T15" s="207">
        <v>21.3700008392334</v>
      </c>
      <c r="U15" s="207">
        <v>21.530000686645508</v>
      </c>
      <c r="V15" s="207">
        <v>22.420000076293945</v>
      </c>
      <c r="W15" s="207">
        <v>22.3700008392334</v>
      </c>
      <c r="X15" s="207">
        <v>22.260000228881836</v>
      </c>
      <c r="Y15" s="207">
        <v>21.860000610351562</v>
      </c>
      <c r="Z15" s="214">
        <f t="shared" si="0"/>
        <v>21.97375027338664</v>
      </c>
      <c r="AA15" s="151">
        <v>27.479999542236328</v>
      </c>
      <c r="AB15" s="152" t="s">
        <v>522</v>
      </c>
      <c r="AC15" s="2">
        <v>13</v>
      </c>
      <c r="AD15" s="151">
        <v>15.569999694824219</v>
      </c>
      <c r="AE15" s="253" t="s">
        <v>46</v>
      </c>
      <c r="AF15" s="1"/>
    </row>
    <row r="16" spans="1:32" ht="11.25" customHeight="1">
      <c r="A16" s="215">
        <v>14</v>
      </c>
      <c r="B16" s="207">
        <v>21.81999969482422</v>
      </c>
      <c r="C16" s="207">
        <v>21.649999618530273</v>
      </c>
      <c r="D16" s="207">
        <v>21.260000228881836</v>
      </c>
      <c r="E16" s="207">
        <v>21.610000610351562</v>
      </c>
      <c r="F16" s="207">
        <v>21.649999618530273</v>
      </c>
      <c r="G16" s="207">
        <v>21.860000610351562</v>
      </c>
      <c r="H16" s="207">
        <v>22.309999465942383</v>
      </c>
      <c r="I16" s="207">
        <v>23.420000076293945</v>
      </c>
      <c r="J16" s="207">
        <v>24.559999465942383</v>
      </c>
      <c r="K16" s="207">
        <v>26.690000534057617</v>
      </c>
      <c r="L16" s="207">
        <v>29.530000686645508</v>
      </c>
      <c r="M16" s="207">
        <v>30.510000228881836</v>
      </c>
      <c r="N16" s="207">
        <v>28.469999313354492</v>
      </c>
      <c r="O16" s="207">
        <v>26.770000457763672</v>
      </c>
      <c r="P16" s="207">
        <v>26.469999313354492</v>
      </c>
      <c r="Q16" s="207">
        <v>24.709999084472656</v>
      </c>
      <c r="R16" s="207">
        <v>23.329999923706055</v>
      </c>
      <c r="S16" s="207">
        <v>21.719999313354492</v>
      </c>
      <c r="T16" s="207">
        <v>19.469999313354492</v>
      </c>
      <c r="U16" s="207">
        <v>19.3700008392334</v>
      </c>
      <c r="V16" s="207">
        <v>17.31999969482422</v>
      </c>
      <c r="W16" s="207">
        <v>17.020000457763672</v>
      </c>
      <c r="X16" s="207">
        <v>15.680000305175781</v>
      </c>
      <c r="Y16" s="207">
        <v>14.819999694824219</v>
      </c>
      <c r="Z16" s="214">
        <f t="shared" si="0"/>
        <v>22.584166606267292</v>
      </c>
      <c r="AA16" s="151">
        <v>31.59000015258789</v>
      </c>
      <c r="AB16" s="152" t="s">
        <v>57</v>
      </c>
      <c r="AC16" s="2">
        <v>14</v>
      </c>
      <c r="AD16" s="151">
        <v>14.819999694824219</v>
      </c>
      <c r="AE16" s="253" t="s">
        <v>34</v>
      </c>
      <c r="AF16" s="1"/>
    </row>
    <row r="17" spans="1:32" ht="11.25" customHeight="1">
      <c r="A17" s="215">
        <v>15</v>
      </c>
      <c r="B17" s="207">
        <v>14.979999542236328</v>
      </c>
      <c r="C17" s="207">
        <v>14.5</v>
      </c>
      <c r="D17" s="207">
        <v>13.960000038146973</v>
      </c>
      <c r="E17" s="207">
        <v>13.5600004196167</v>
      </c>
      <c r="F17" s="207">
        <v>13.680000305175781</v>
      </c>
      <c r="G17" s="207">
        <v>13.489999771118164</v>
      </c>
      <c r="H17" s="207">
        <v>17.59000015258789</v>
      </c>
      <c r="I17" s="207">
        <v>19.65999984741211</v>
      </c>
      <c r="J17" s="207">
        <v>21.100000381469727</v>
      </c>
      <c r="K17" s="207">
        <v>20.790000915527344</v>
      </c>
      <c r="L17" s="207">
        <v>19.950000762939453</v>
      </c>
      <c r="M17" s="207">
        <v>18.729999542236328</v>
      </c>
      <c r="N17" s="207">
        <v>18.899999618530273</v>
      </c>
      <c r="O17" s="207">
        <v>17.969999313354492</v>
      </c>
      <c r="P17" s="207">
        <v>17.459999084472656</v>
      </c>
      <c r="Q17" s="207">
        <v>17.059999465942383</v>
      </c>
      <c r="R17" s="207">
        <v>16.469999313354492</v>
      </c>
      <c r="S17" s="207">
        <v>15.800000190734863</v>
      </c>
      <c r="T17" s="207">
        <v>15.5600004196167</v>
      </c>
      <c r="U17" s="207">
        <v>15.329999923706055</v>
      </c>
      <c r="V17" s="207">
        <v>14.75</v>
      </c>
      <c r="W17" s="207">
        <v>13.5</v>
      </c>
      <c r="X17" s="207">
        <v>12.5600004196167</v>
      </c>
      <c r="Y17" s="207">
        <v>12.239999771118164</v>
      </c>
      <c r="Z17" s="214">
        <f t="shared" si="0"/>
        <v>16.232916633288067</v>
      </c>
      <c r="AA17" s="151">
        <v>21.799999237060547</v>
      </c>
      <c r="AB17" s="152" t="s">
        <v>523</v>
      </c>
      <c r="AC17" s="2">
        <v>15</v>
      </c>
      <c r="AD17" s="151">
        <v>12.239999771118164</v>
      </c>
      <c r="AE17" s="253" t="s">
        <v>46</v>
      </c>
      <c r="AF17" s="1"/>
    </row>
    <row r="18" spans="1:32" ht="11.25" customHeight="1">
      <c r="A18" s="215">
        <v>16</v>
      </c>
      <c r="B18" s="207">
        <v>11.880000114440918</v>
      </c>
      <c r="C18" s="207">
        <v>11.460000038146973</v>
      </c>
      <c r="D18" s="207">
        <v>11.210000038146973</v>
      </c>
      <c r="E18" s="207">
        <v>11.09000015258789</v>
      </c>
      <c r="F18" s="207">
        <v>10.890000343322754</v>
      </c>
      <c r="G18" s="207">
        <v>10.65999984741211</v>
      </c>
      <c r="H18" s="207">
        <v>13.649999618530273</v>
      </c>
      <c r="I18" s="207">
        <v>16.950000762939453</v>
      </c>
      <c r="J18" s="207">
        <v>20.530000686645508</v>
      </c>
      <c r="K18" s="207">
        <v>20.239999771118164</v>
      </c>
      <c r="L18" s="207">
        <v>20.719999313354492</v>
      </c>
      <c r="M18" s="207">
        <v>20.6299991607666</v>
      </c>
      <c r="N18" s="207">
        <v>20.3700008392334</v>
      </c>
      <c r="O18" s="207">
        <v>20.829999923706055</v>
      </c>
      <c r="P18" s="207">
        <v>19.940000534057617</v>
      </c>
      <c r="Q18" s="207">
        <v>18.959999084472656</v>
      </c>
      <c r="R18" s="207">
        <v>17.170000076293945</v>
      </c>
      <c r="S18" s="207">
        <v>15.770000457763672</v>
      </c>
      <c r="T18" s="207">
        <v>14.470000267028809</v>
      </c>
      <c r="U18" s="207">
        <v>14.180000305175781</v>
      </c>
      <c r="V18" s="207">
        <v>14.350000381469727</v>
      </c>
      <c r="W18" s="207">
        <v>15.34000015258789</v>
      </c>
      <c r="X18" s="207">
        <v>17.520000457763672</v>
      </c>
      <c r="Y18" s="207">
        <v>17.3700008392334</v>
      </c>
      <c r="Z18" s="214">
        <f t="shared" si="0"/>
        <v>16.09083346525828</v>
      </c>
      <c r="AA18" s="151">
        <v>21.6200008392334</v>
      </c>
      <c r="AB18" s="152" t="s">
        <v>491</v>
      </c>
      <c r="AC18" s="2">
        <v>16</v>
      </c>
      <c r="AD18" s="151">
        <v>10.569999694824219</v>
      </c>
      <c r="AE18" s="253" t="s">
        <v>538</v>
      </c>
      <c r="AF18" s="1"/>
    </row>
    <row r="19" spans="1:32" ht="11.25" customHeight="1">
      <c r="A19" s="215">
        <v>17</v>
      </c>
      <c r="B19" s="207">
        <v>17.81999969482422</v>
      </c>
      <c r="C19" s="207">
        <v>17.6200008392334</v>
      </c>
      <c r="D19" s="207">
        <v>18.149999618530273</v>
      </c>
      <c r="E19" s="207">
        <v>18.200000762939453</v>
      </c>
      <c r="F19" s="207">
        <v>18.329999923706055</v>
      </c>
      <c r="G19" s="207">
        <v>18.540000915527344</v>
      </c>
      <c r="H19" s="207">
        <v>19.479999542236328</v>
      </c>
      <c r="I19" s="207">
        <v>22.309999465942383</v>
      </c>
      <c r="J19" s="207">
        <v>21.06999969482422</v>
      </c>
      <c r="K19" s="207">
        <v>21.079999923706055</v>
      </c>
      <c r="L19" s="207">
        <v>21.649999618530273</v>
      </c>
      <c r="M19" s="207">
        <v>23.510000228881836</v>
      </c>
      <c r="N19" s="207">
        <v>24.709999084472656</v>
      </c>
      <c r="O19" s="207">
        <v>25.90999984741211</v>
      </c>
      <c r="P19" s="207">
        <v>25.09000015258789</v>
      </c>
      <c r="Q19" s="207">
        <v>23.68000030517578</v>
      </c>
      <c r="R19" s="207">
        <v>22.239999771118164</v>
      </c>
      <c r="S19" s="207">
        <v>20.709999084472656</v>
      </c>
      <c r="T19" s="207">
        <v>19.3700008392334</v>
      </c>
      <c r="U19" s="207">
        <v>19.719999313354492</v>
      </c>
      <c r="V19" s="207">
        <v>20.079999923706055</v>
      </c>
      <c r="W19" s="207">
        <v>19.75</v>
      </c>
      <c r="X19" s="207">
        <v>18.760000228881836</v>
      </c>
      <c r="Y19" s="207">
        <v>18.5</v>
      </c>
      <c r="Z19" s="214">
        <f t="shared" si="0"/>
        <v>20.678333282470703</v>
      </c>
      <c r="AA19" s="151">
        <v>26.149999618530273</v>
      </c>
      <c r="AB19" s="152" t="s">
        <v>524</v>
      </c>
      <c r="AC19" s="2">
        <v>17</v>
      </c>
      <c r="AD19" s="151">
        <v>16.959999084472656</v>
      </c>
      <c r="AE19" s="253" t="s">
        <v>539</v>
      </c>
      <c r="AF19" s="1"/>
    </row>
    <row r="20" spans="1:32" ht="11.25" customHeight="1">
      <c r="A20" s="215">
        <v>18</v>
      </c>
      <c r="B20" s="207">
        <v>18.799999237060547</v>
      </c>
      <c r="C20" s="207">
        <v>18.18000030517578</v>
      </c>
      <c r="D20" s="207">
        <v>18.309999465942383</v>
      </c>
      <c r="E20" s="207">
        <v>18.43000030517578</v>
      </c>
      <c r="F20" s="207">
        <v>18.139999389648438</v>
      </c>
      <c r="G20" s="207">
        <v>18.65999984741211</v>
      </c>
      <c r="H20" s="207">
        <v>20.5</v>
      </c>
      <c r="I20" s="207">
        <v>22.829999923706055</v>
      </c>
      <c r="J20" s="207">
        <v>24.09000015258789</v>
      </c>
      <c r="K20" s="207">
        <v>25.399999618530273</v>
      </c>
      <c r="L20" s="207">
        <v>26.610000610351562</v>
      </c>
      <c r="M20" s="207">
        <v>26.889999389648438</v>
      </c>
      <c r="N20" s="207">
        <v>27.040000915527344</v>
      </c>
      <c r="O20" s="207">
        <v>26.760000228881836</v>
      </c>
      <c r="P20" s="207">
        <v>26.219999313354492</v>
      </c>
      <c r="Q20" s="207">
        <v>24.309999465942383</v>
      </c>
      <c r="R20" s="207">
        <v>23.81999969482422</v>
      </c>
      <c r="S20" s="207">
        <v>21.540000915527344</v>
      </c>
      <c r="T20" s="207">
        <v>22.219999313354492</v>
      </c>
      <c r="U20" s="207">
        <v>21.209999084472656</v>
      </c>
      <c r="V20" s="207">
        <v>20.709999084472656</v>
      </c>
      <c r="W20" s="207">
        <v>20.31999969482422</v>
      </c>
      <c r="X20" s="207">
        <v>20.3700008392334</v>
      </c>
      <c r="Y20" s="207">
        <v>20.81999969482422</v>
      </c>
      <c r="Z20" s="214">
        <f t="shared" si="0"/>
        <v>22.174166520436604</v>
      </c>
      <c r="AA20" s="151">
        <v>28.190000534057617</v>
      </c>
      <c r="AB20" s="152" t="s">
        <v>525</v>
      </c>
      <c r="AC20" s="2">
        <v>18</v>
      </c>
      <c r="AD20" s="151">
        <v>17.899999618530273</v>
      </c>
      <c r="AE20" s="253" t="s">
        <v>96</v>
      </c>
      <c r="AF20" s="1"/>
    </row>
    <row r="21" spans="1:32" ht="11.25" customHeight="1">
      <c r="A21" s="215">
        <v>19</v>
      </c>
      <c r="B21" s="207">
        <v>20.84000015258789</v>
      </c>
      <c r="C21" s="207">
        <v>20.540000915527344</v>
      </c>
      <c r="D21" s="207">
        <v>20.93000030517578</v>
      </c>
      <c r="E21" s="207">
        <v>21.079999923706055</v>
      </c>
      <c r="F21" s="207">
        <v>21.1299991607666</v>
      </c>
      <c r="G21" s="207">
        <v>21.239999771118164</v>
      </c>
      <c r="H21" s="207">
        <v>21.979999542236328</v>
      </c>
      <c r="I21" s="207">
        <v>23.84000015258789</v>
      </c>
      <c r="J21" s="207">
        <v>24.760000228881836</v>
      </c>
      <c r="K21" s="207">
        <v>26.770000457763672</v>
      </c>
      <c r="L21" s="207">
        <v>27.8700008392334</v>
      </c>
      <c r="M21" s="207">
        <v>28.18000030517578</v>
      </c>
      <c r="N21" s="207">
        <v>27.739999771118164</v>
      </c>
      <c r="O21" s="207">
        <v>27.489999771118164</v>
      </c>
      <c r="P21" s="207">
        <v>26.299999237060547</v>
      </c>
      <c r="Q21" s="207">
        <v>24.75</v>
      </c>
      <c r="R21" s="207">
        <v>23.700000762939453</v>
      </c>
      <c r="S21" s="207">
        <v>22.079999923706055</v>
      </c>
      <c r="T21" s="207">
        <v>21.809999465942383</v>
      </c>
      <c r="U21" s="207">
        <v>21.030000686645508</v>
      </c>
      <c r="V21" s="207">
        <v>20.989999771118164</v>
      </c>
      <c r="W21" s="207">
        <v>21.149999618530273</v>
      </c>
      <c r="X21" s="207">
        <v>21.170000076293945</v>
      </c>
      <c r="Y21" s="207">
        <v>20.040000915527344</v>
      </c>
      <c r="Z21" s="214">
        <f t="shared" si="0"/>
        <v>23.225416739781696</v>
      </c>
      <c r="AA21" s="151">
        <v>29.360000610351562</v>
      </c>
      <c r="AB21" s="152" t="s">
        <v>526</v>
      </c>
      <c r="AC21" s="2">
        <v>19</v>
      </c>
      <c r="AD21" s="151">
        <v>20.010000228881836</v>
      </c>
      <c r="AE21" s="253" t="s">
        <v>34</v>
      </c>
      <c r="AF21" s="1"/>
    </row>
    <row r="22" spans="1:32" ht="11.25" customHeight="1">
      <c r="A22" s="223">
        <v>20</v>
      </c>
      <c r="B22" s="209">
        <v>19.530000686645508</v>
      </c>
      <c r="C22" s="209">
        <v>19.889999389648438</v>
      </c>
      <c r="D22" s="209">
        <v>20.6200008392334</v>
      </c>
      <c r="E22" s="209">
        <v>20.260000228881836</v>
      </c>
      <c r="F22" s="209">
        <v>20.350000381469727</v>
      </c>
      <c r="G22" s="209">
        <v>20.639999389648438</v>
      </c>
      <c r="H22" s="209">
        <v>21.6200008392334</v>
      </c>
      <c r="I22" s="209">
        <v>22.989999771118164</v>
      </c>
      <c r="J22" s="209">
        <v>23.5</v>
      </c>
      <c r="K22" s="209">
        <v>23.190000534057617</v>
      </c>
      <c r="L22" s="209">
        <v>24.65999984741211</v>
      </c>
      <c r="M22" s="209">
        <v>24.309999465942383</v>
      </c>
      <c r="N22" s="209">
        <v>26.059999465942383</v>
      </c>
      <c r="O22" s="209">
        <v>26.239999771118164</v>
      </c>
      <c r="P22" s="209">
        <v>24.350000381469727</v>
      </c>
      <c r="Q22" s="209">
        <v>24.270000457763672</v>
      </c>
      <c r="R22" s="209">
        <v>22.93000030517578</v>
      </c>
      <c r="S22" s="209">
        <v>21.90999984741211</v>
      </c>
      <c r="T22" s="209">
        <v>21.84000015258789</v>
      </c>
      <c r="U22" s="209">
        <v>21.989999771118164</v>
      </c>
      <c r="V22" s="209">
        <v>21.850000381469727</v>
      </c>
      <c r="W22" s="209">
        <v>21.530000686645508</v>
      </c>
      <c r="X22" s="209">
        <v>21.56999969482422</v>
      </c>
      <c r="Y22" s="209">
        <v>21.549999237060547</v>
      </c>
      <c r="Z22" s="224">
        <f t="shared" si="0"/>
        <v>22.40208339691162</v>
      </c>
      <c r="AA22" s="157">
        <v>27.540000915527344</v>
      </c>
      <c r="AB22" s="210" t="s">
        <v>527</v>
      </c>
      <c r="AC22" s="211">
        <v>20</v>
      </c>
      <c r="AD22" s="157">
        <v>19.40999984741211</v>
      </c>
      <c r="AE22" s="254" t="s">
        <v>540</v>
      </c>
      <c r="AF22" s="1"/>
    </row>
    <row r="23" spans="1:32" ht="11.25" customHeight="1">
      <c r="A23" s="215">
        <v>21</v>
      </c>
      <c r="B23" s="207">
        <v>21.469999313354492</v>
      </c>
      <c r="C23" s="207">
        <v>21.969999313354492</v>
      </c>
      <c r="D23" s="207">
        <v>22.219999313354492</v>
      </c>
      <c r="E23" s="207">
        <v>22.479999542236328</v>
      </c>
      <c r="F23" s="207">
        <v>22.690000534057617</v>
      </c>
      <c r="G23" s="207">
        <v>22.68000030517578</v>
      </c>
      <c r="H23" s="207">
        <v>23.040000915527344</v>
      </c>
      <c r="I23" s="207">
        <v>24.360000610351562</v>
      </c>
      <c r="J23" s="207">
        <v>26.100000381469727</v>
      </c>
      <c r="K23" s="207">
        <v>28.170000076293945</v>
      </c>
      <c r="L23" s="207">
        <v>29.670000076293945</v>
      </c>
      <c r="M23" s="207">
        <v>30.639999389648438</v>
      </c>
      <c r="N23" s="207">
        <v>29.93000030517578</v>
      </c>
      <c r="O23" s="207">
        <v>30.6200008392334</v>
      </c>
      <c r="P23" s="207">
        <v>28.18000030517578</v>
      </c>
      <c r="Q23" s="207">
        <v>26.90999984741211</v>
      </c>
      <c r="R23" s="207">
        <v>25.969999313354492</v>
      </c>
      <c r="S23" s="207">
        <v>24.6299991607666</v>
      </c>
      <c r="T23" s="207">
        <v>24.239999771118164</v>
      </c>
      <c r="U23" s="207">
        <v>23.809999465942383</v>
      </c>
      <c r="V23" s="207">
        <v>23.940000534057617</v>
      </c>
      <c r="W23" s="207">
        <v>23.84000015258789</v>
      </c>
      <c r="X23" s="207">
        <v>23.649999618530273</v>
      </c>
      <c r="Y23" s="207">
        <v>23.709999084472656</v>
      </c>
      <c r="Z23" s="214">
        <f t="shared" si="0"/>
        <v>25.204999923706055</v>
      </c>
      <c r="AA23" s="151">
        <v>31.459999084472656</v>
      </c>
      <c r="AB23" s="152" t="s">
        <v>55</v>
      </c>
      <c r="AC23" s="2">
        <v>21</v>
      </c>
      <c r="AD23" s="151">
        <v>21.3799991607666</v>
      </c>
      <c r="AE23" s="253" t="s">
        <v>541</v>
      </c>
      <c r="AF23" s="1"/>
    </row>
    <row r="24" spans="1:32" ht="11.25" customHeight="1">
      <c r="A24" s="215">
        <v>22</v>
      </c>
      <c r="B24" s="207">
        <v>23.34000015258789</v>
      </c>
      <c r="C24" s="207">
        <v>22.989999771118164</v>
      </c>
      <c r="D24" s="207">
        <v>22.950000762939453</v>
      </c>
      <c r="E24" s="207">
        <v>22.229999542236328</v>
      </c>
      <c r="F24" s="207">
        <v>22.110000610351562</v>
      </c>
      <c r="G24" s="207">
        <v>21.989999771118164</v>
      </c>
      <c r="H24" s="207">
        <v>21.889999389648438</v>
      </c>
      <c r="I24" s="207">
        <v>22.100000381469727</v>
      </c>
      <c r="J24" s="207">
        <v>23.3700008392334</v>
      </c>
      <c r="K24" s="207">
        <v>22.6200008392334</v>
      </c>
      <c r="L24" s="207">
        <v>24.290000915527344</v>
      </c>
      <c r="M24" s="207">
        <v>23.649999618530273</v>
      </c>
      <c r="N24" s="207">
        <v>22.68000030517578</v>
      </c>
      <c r="O24" s="207">
        <v>22.899999618530273</v>
      </c>
      <c r="P24" s="207">
        <v>22.530000686645508</v>
      </c>
      <c r="Q24" s="207">
        <v>20.219999313354492</v>
      </c>
      <c r="R24" s="207">
        <v>19.959999084472656</v>
      </c>
      <c r="S24" s="207">
        <v>19.81999969482422</v>
      </c>
      <c r="T24" s="207">
        <v>19.700000762939453</v>
      </c>
      <c r="U24" s="207">
        <v>19.530000686645508</v>
      </c>
      <c r="V24" s="207">
        <v>19.020000457763672</v>
      </c>
      <c r="W24" s="207">
        <v>18.700000762939453</v>
      </c>
      <c r="X24" s="207">
        <v>18.670000076293945</v>
      </c>
      <c r="Y24" s="207">
        <v>18.780000686645508</v>
      </c>
      <c r="Z24" s="214">
        <f t="shared" si="0"/>
        <v>21.501666863759358</v>
      </c>
      <c r="AA24" s="151">
        <v>25.670000076293945</v>
      </c>
      <c r="AB24" s="152" t="s">
        <v>16</v>
      </c>
      <c r="AC24" s="2">
        <v>22</v>
      </c>
      <c r="AD24" s="151">
        <v>18.309999465942383</v>
      </c>
      <c r="AE24" s="253" t="s">
        <v>236</v>
      </c>
      <c r="AF24" s="1"/>
    </row>
    <row r="25" spans="1:32" ht="11.25" customHeight="1">
      <c r="A25" s="215">
        <v>23</v>
      </c>
      <c r="B25" s="207">
        <v>18.3700008392334</v>
      </c>
      <c r="C25" s="207">
        <v>17.829999923706055</v>
      </c>
      <c r="D25" s="207">
        <v>17.969999313354492</v>
      </c>
      <c r="E25" s="207">
        <v>17.290000915527344</v>
      </c>
      <c r="F25" s="207">
        <v>17.6299991607666</v>
      </c>
      <c r="G25" s="207">
        <v>18.329999923706055</v>
      </c>
      <c r="H25" s="207">
        <v>19.510000228881836</v>
      </c>
      <c r="I25" s="207">
        <v>20.270000457763672</v>
      </c>
      <c r="J25" s="207">
        <v>21.56999969482422</v>
      </c>
      <c r="K25" s="207">
        <v>21.940000534057617</v>
      </c>
      <c r="L25" s="207">
        <v>23.06999969482422</v>
      </c>
      <c r="M25" s="207">
        <v>22.809999465942383</v>
      </c>
      <c r="N25" s="207">
        <v>21.950000762939453</v>
      </c>
      <c r="O25" s="207">
        <v>21.68000030517578</v>
      </c>
      <c r="P25" s="207">
        <v>20.84000015258789</v>
      </c>
      <c r="Q25" s="207">
        <v>19.93000030517578</v>
      </c>
      <c r="R25" s="207">
        <v>19.440000534057617</v>
      </c>
      <c r="S25" s="207">
        <v>18.690000534057617</v>
      </c>
      <c r="T25" s="207">
        <v>18.450000762939453</v>
      </c>
      <c r="U25" s="207">
        <v>18.030000686645508</v>
      </c>
      <c r="V25" s="207">
        <v>17.75</v>
      </c>
      <c r="W25" s="207">
        <v>17.56999969482422</v>
      </c>
      <c r="X25" s="207">
        <v>17.299999237060547</v>
      </c>
      <c r="Y25" s="207">
        <v>17.639999389648438</v>
      </c>
      <c r="Z25" s="214">
        <f t="shared" si="0"/>
        <v>19.410833438237507</v>
      </c>
      <c r="AA25" s="151">
        <v>23.790000915527344</v>
      </c>
      <c r="AB25" s="152" t="s">
        <v>248</v>
      </c>
      <c r="AC25" s="2">
        <v>23</v>
      </c>
      <c r="AD25" s="151">
        <v>16.899999618530273</v>
      </c>
      <c r="AE25" s="253" t="s">
        <v>354</v>
      </c>
      <c r="AF25" s="1"/>
    </row>
    <row r="26" spans="1:32" ht="11.25" customHeight="1">
      <c r="A26" s="215">
        <v>24</v>
      </c>
      <c r="B26" s="207">
        <v>17.489999771118164</v>
      </c>
      <c r="C26" s="207">
        <v>16.649999618530273</v>
      </c>
      <c r="D26" s="207">
        <v>16.690000534057617</v>
      </c>
      <c r="E26" s="207">
        <v>16.059999465942383</v>
      </c>
      <c r="F26" s="207">
        <v>17.229999542236328</v>
      </c>
      <c r="G26" s="207">
        <v>17.799999237060547</v>
      </c>
      <c r="H26" s="207">
        <v>18.020000457763672</v>
      </c>
      <c r="I26" s="207">
        <v>18.56999969482422</v>
      </c>
      <c r="J26" s="207">
        <v>18.979999542236328</v>
      </c>
      <c r="K26" s="207">
        <v>19.350000381469727</v>
      </c>
      <c r="L26" s="207">
        <v>20.709999084472656</v>
      </c>
      <c r="M26" s="207">
        <v>21.219999313354492</v>
      </c>
      <c r="N26" s="207">
        <v>20.6200008392334</v>
      </c>
      <c r="O26" s="207">
        <v>20.920000076293945</v>
      </c>
      <c r="P26" s="207">
        <v>20.860000610351562</v>
      </c>
      <c r="Q26" s="207">
        <v>20.399999618530273</v>
      </c>
      <c r="R26" s="207">
        <v>20.3799991607666</v>
      </c>
      <c r="S26" s="207">
        <v>20.079999923706055</v>
      </c>
      <c r="T26" s="207">
        <v>19.979999542236328</v>
      </c>
      <c r="U26" s="207">
        <v>19.719999313354492</v>
      </c>
      <c r="V26" s="207">
        <v>19.489999771118164</v>
      </c>
      <c r="W26" s="207">
        <v>19.239999771118164</v>
      </c>
      <c r="X26" s="207">
        <v>19.469999313354492</v>
      </c>
      <c r="Y26" s="207">
        <v>19.649999618530273</v>
      </c>
      <c r="Z26" s="214">
        <f t="shared" si="0"/>
        <v>19.149166425069172</v>
      </c>
      <c r="AA26" s="151">
        <v>21.530000686645508</v>
      </c>
      <c r="AB26" s="152" t="s">
        <v>528</v>
      </c>
      <c r="AC26" s="2">
        <v>24</v>
      </c>
      <c r="AD26" s="151">
        <v>16</v>
      </c>
      <c r="AE26" s="253" t="s">
        <v>478</v>
      </c>
      <c r="AF26" s="1"/>
    </row>
    <row r="27" spans="1:32" ht="11.25" customHeight="1">
      <c r="A27" s="215">
        <v>25</v>
      </c>
      <c r="B27" s="207">
        <v>19.639999389648438</v>
      </c>
      <c r="C27" s="207">
        <v>20</v>
      </c>
      <c r="D27" s="207">
        <v>20.170000076293945</v>
      </c>
      <c r="E27" s="207">
        <v>20.149999618530273</v>
      </c>
      <c r="F27" s="207">
        <v>20.309999465942383</v>
      </c>
      <c r="G27" s="207">
        <v>20.309999465942383</v>
      </c>
      <c r="H27" s="207">
        <v>19.899999618530273</v>
      </c>
      <c r="I27" s="207">
        <v>20.239999771118164</v>
      </c>
      <c r="J27" s="207">
        <v>20.860000610351562</v>
      </c>
      <c r="K27" s="207">
        <v>20.790000915527344</v>
      </c>
      <c r="L27" s="207">
        <v>21.280000686645508</v>
      </c>
      <c r="M27" s="207">
        <v>22.110000610351562</v>
      </c>
      <c r="N27" s="207">
        <v>22.049999237060547</v>
      </c>
      <c r="O27" s="207">
        <v>21.440000534057617</v>
      </c>
      <c r="P27" s="207">
        <v>21.280000686645508</v>
      </c>
      <c r="Q27" s="207">
        <v>20.079999923706055</v>
      </c>
      <c r="R27" s="207">
        <v>19.889999389648438</v>
      </c>
      <c r="S27" s="207">
        <v>19.690000534057617</v>
      </c>
      <c r="T27" s="207">
        <v>19.780000686645508</v>
      </c>
      <c r="U27" s="207">
        <v>19.90999984741211</v>
      </c>
      <c r="V27" s="207">
        <v>19.90999984741211</v>
      </c>
      <c r="W27" s="207">
        <v>19.6200008392334</v>
      </c>
      <c r="X27" s="207">
        <v>19.25</v>
      </c>
      <c r="Y27" s="207">
        <v>18.989999771118164</v>
      </c>
      <c r="Z27" s="214">
        <f t="shared" si="0"/>
        <v>20.31875006357829</v>
      </c>
      <c r="AA27" s="151">
        <v>22.700000762939453</v>
      </c>
      <c r="AB27" s="152" t="s">
        <v>201</v>
      </c>
      <c r="AC27" s="2">
        <v>25</v>
      </c>
      <c r="AD27" s="151">
        <v>18.959999084472656</v>
      </c>
      <c r="AE27" s="253" t="s">
        <v>204</v>
      </c>
      <c r="AF27" s="1"/>
    </row>
    <row r="28" spans="1:32" ht="11.25" customHeight="1">
      <c r="A28" s="215">
        <v>26</v>
      </c>
      <c r="B28" s="207">
        <v>18.760000228881836</v>
      </c>
      <c r="C28" s="207">
        <v>18.610000610351562</v>
      </c>
      <c r="D28" s="207">
        <v>18.399999618530273</v>
      </c>
      <c r="E28" s="207">
        <v>18.329999923706055</v>
      </c>
      <c r="F28" s="207">
        <v>18.18000030517578</v>
      </c>
      <c r="G28" s="207">
        <v>17.950000762939453</v>
      </c>
      <c r="H28" s="207">
        <v>17.84000015258789</v>
      </c>
      <c r="I28" s="207">
        <v>17.540000915527344</v>
      </c>
      <c r="J28" s="207">
        <v>17.479999542236328</v>
      </c>
      <c r="K28" s="207">
        <v>17.309999465942383</v>
      </c>
      <c r="L28" s="207">
        <v>17.18000030517578</v>
      </c>
      <c r="M28" s="207">
        <v>17.15999984741211</v>
      </c>
      <c r="N28" s="207">
        <v>16.850000381469727</v>
      </c>
      <c r="O28" s="207">
        <v>16.889999389648438</v>
      </c>
      <c r="P28" s="207">
        <v>16.43000030517578</v>
      </c>
      <c r="Q28" s="207">
        <v>16.190000534057617</v>
      </c>
      <c r="R28" s="207">
        <v>15.859999656677246</v>
      </c>
      <c r="S28" s="207">
        <v>15.800000190734863</v>
      </c>
      <c r="T28" s="207">
        <v>15.619999885559082</v>
      </c>
      <c r="U28" s="207">
        <v>16.139999389648438</v>
      </c>
      <c r="V28" s="207">
        <v>16.549999237060547</v>
      </c>
      <c r="W28" s="207">
        <v>16.670000076293945</v>
      </c>
      <c r="X28" s="207">
        <v>16.450000762939453</v>
      </c>
      <c r="Y28" s="207">
        <v>16.40999984741211</v>
      </c>
      <c r="Z28" s="214">
        <f t="shared" si="0"/>
        <v>17.108333388964336</v>
      </c>
      <c r="AA28" s="151">
        <v>19.049999237060547</v>
      </c>
      <c r="AB28" s="152" t="s">
        <v>529</v>
      </c>
      <c r="AC28" s="2">
        <v>26</v>
      </c>
      <c r="AD28" s="151">
        <v>15.029999732971191</v>
      </c>
      <c r="AE28" s="253" t="s">
        <v>484</v>
      </c>
      <c r="AF28" s="1"/>
    </row>
    <row r="29" spans="1:32" ht="11.25" customHeight="1">
      <c r="A29" s="215">
        <v>27</v>
      </c>
      <c r="B29" s="207">
        <v>16.450000762939453</v>
      </c>
      <c r="C29" s="207">
        <v>16.809999465942383</v>
      </c>
      <c r="D29" s="207">
        <v>16.899999618530273</v>
      </c>
      <c r="E29" s="207">
        <v>16.649999618530273</v>
      </c>
      <c r="F29" s="207">
        <v>16.59000015258789</v>
      </c>
      <c r="G29" s="207">
        <v>16.729999542236328</v>
      </c>
      <c r="H29" s="207">
        <v>16.940000534057617</v>
      </c>
      <c r="I29" s="207">
        <v>17.010000228881836</v>
      </c>
      <c r="J29" s="207">
        <v>17.280000686645508</v>
      </c>
      <c r="K29" s="207">
        <v>17.56999969482422</v>
      </c>
      <c r="L29" s="207">
        <v>17.290000915527344</v>
      </c>
      <c r="M29" s="207">
        <v>17.299999237060547</v>
      </c>
      <c r="N29" s="207">
        <v>17.510000228881836</v>
      </c>
      <c r="O29" s="207">
        <v>17.450000762939453</v>
      </c>
      <c r="P29" s="207">
        <v>17.239999771118164</v>
      </c>
      <c r="Q29" s="207">
        <v>16.81999969482422</v>
      </c>
      <c r="R29" s="207">
        <v>16.920000076293945</v>
      </c>
      <c r="S29" s="207">
        <v>17.229999542236328</v>
      </c>
      <c r="T29" s="207">
        <v>17.559999465942383</v>
      </c>
      <c r="U29" s="207">
        <v>17.979999542236328</v>
      </c>
      <c r="V29" s="207">
        <v>17.8799991607666</v>
      </c>
      <c r="W29" s="207">
        <v>17.670000076293945</v>
      </c>
      <c r="X29" s="207">
        <v>17.56999969482422</v>
      </c>
      <c r="Y29" s="207">
        <v>17.899999618530273</v>
      </c>
      <c r="Z29" s="214">
        <f t="shared" si="0"/>
        <v>17.21874992052714</v>
      </c>
      <c r="AA29" s="151">
        <v>18</v>
      </c>
      <c r="AB29" s="152" t="s">
        <v>530</v>
      </c>
      <c r="AC29" s="2">
        <v>27</v>
      </c>
      <c r="AD29" s="151">
        <v>16.290000915527344</v>
      </c>
      <c r="AE29" s="253" t="s">
        <v>529</v>
      </c>
      <c r="AF29" s="1"/>
    </row>
    <row r="30" spans="1:32" ht="11.25" customHeight="1">
      <c r="A30" s="215">
        <v>28</v>
      </c>
      <c r="B30" s="207">
        <v>17.770000457763672</v>
      </c>
      <c r="C30" s="207">
        <v>18.030000686645508</v>
      </c>
      <c r="D30" s="207">
        <v>18.059999465942383</v>
      </c>
      <c r="E30" s="207">
        <v>18.09000015258789</v>
      </c>
      <c r="F30" s="207">
        <v>18.100000381469727</v>
      </c>
      <c r="G30" s="207">
        <v>18.149999618530273</v>
      </c>
      <c r="H30" s="207">
        <v>18.639999389648438</v>
      </c>
      <c r="I30" s="207">
        <v>18.239999771118164</v>
      </c>
      <c r="J30" s="207">
        <v>18.450000762939453</v>
      </c>
      <c r="K30" s="207">
        <v>18.690000534057617</v>
      </c>
      <c r="L30" s="207">
        <v>19.420000076293945</v>
      </c>
      <c r="M30" s="207">
        <v>19.6299991607666</v>
      </c>
      <c r="N30" s="207">
        <v>20.760000228881836</v>
      </c>
      <c r="O30" s="207">
        <v>21.290000915527344</v>
      </c>
      <c r="P30" s="207">
        <v>20.389999389648438</v>
      </c>
      <c r="Q30" s="207">
        <v>19.56999969482422</v>
      </c>
      <c r="R30" s="207">
        <v>18.81999969482422</v>
      </c>
      <c r="S30" s="207">
        <v>18.639999389648438</v>
      </c>
      <c r="T30" s="207">
        <v>18.770000457763672</v>
      </c>
      <c r="U30" s="207">
        <v>18.549999237060547</v>
      </c>
      <c r="V30" s="207">
        <v>18.459999084472656</v>
      </c>
      <c r="W30" s="207">
        <v>18.34000015258789</v>
      </c>
      <c r="X30" s="207">
        <v>18.459999084472656</v>
      </c>
      <c r="Y30" s="207">
        <v>18.270000457763672</v>
      </c>
      <c r="Z30" s="214">
        <f t="shared" si="0"/>
        <v>18.816249926884968</v>
      </c>
      <c r="AA30" s="151">
        <v>21.610000610351562</v>
      </c>
      <c r="AB30" s="152" t="s">
        <v>42</v>
      </c>
      <c r="AC30" s="2">
        <v>28</v>
      </c>
      <c r="AD30" s="151">
        <v>17.700000762939453</v>
      </c>
      <c r="AE30" s="253" t="s">
        <v>540</v>
      </c>
      <c r="AF30" s="1"/>
    </row>
    <row r="31" spans="1:32" ht="11.25" customHeight="1">
      <c r="A31" s="215">
        <v>29</v>
      </c>
      <c r="B31" s="207">
        <v>18.549999237060547</v>
      </c>
      <c r="C31" s="207">
        <v>18.559999465942383</v>
      </c>
      <c r="D31" s="207">
        <v>18.56999969482422</v>
      </c>
      <c r="E31" s="207">
        <v>18.559999465942383</v>
      </c>
      <c r="F31" s="207">
        <v>18.579999923706055</v>
      </c>
      <c r="G31" s="207">
        <v>18.6299991607666</v>
      </c>
      <c r="H31" s="207">
        <v>18.5</v>
      </c>
      <c r="I31" s="207">
        <v>18.709999084472656</v>
      </c>
      <c r="J31" s="207">
        <v>18.950000762939453</v>
      </c>
      <c r="K31" s="207">
        <v>19.610000610351562</v>
      </c>
      <c r="L31" s="207">
        <v>19.1299991607666</v>
      </c>
      <c r="M31" s="207">
        <v>19.100000381469727</v>
      </c>
      <c r="N31" s="207">
        <v>18.65999984741211</v>
      </c>
      <c r="O31" s="207">
        <v>18.270000457763672</v>
      </c>
      <c r="P31" s="207">
        <v>18.229999542236328</v>
      </c>
      <c r="Q31" s="207">
        <v>17.969999313354492</v>
      </c>
      <c r="R31" s="207">
        <v>17.93000030517578</v>
      </c>
      <c r="S31" s="207">
        <v>17.899999618530273</v>
      </c>
      <c r="T31" s="207">
        <v>18.040000915527344</v>
      </c>
      <c r="U31" s="207">
        <v>18.149999618530273</v>
      </c>
      <c r="V31" s="207">
        <v>18.09000015258789</v>
      </c>
      <c r="W31" s="207">
        <v>18.40999984741211</v>
      </c>
      <c r="X31" s="207">
        <v>19.040000915527344</v>
      </c>
      <c r="Y31" s="207">
        <v>19.600000381469727</v>
      </c>
      <c r="Z31" s="214">
        <f t="shared" si="0"/>
        <v>18.5724999109904</v>
      </c>
      <c r="AA31" s="151">
        <v>19.75</v>
      </c>
      <c r="AB31" s="152" t="s">
        <v>313</v>
      </c>
      <c r="AC31" s="2">
        <v>29</v>
      </c>
      <c r="AD31" s="151">
        <v>17.84000015258789</v>
      </c>
      <c r="AE31" s="253" t="s">
        <v>542</v>
      </c>
      <c r="AF31" s="1"/>
    </row>
    <row r="32" spans="1:32" ht="11.25" customHeight="1">
      <c r="A32" s="215">
        <v>30</v>
      </c>
      <c r="B32" s="207">
        <v>20.75</v>
      </c>
      <c r="C32" s="207">
        <v>21.309999465942383</v>
      </c>
      <c r="D32" s="207">
        <v>21.719999313354492</v>
      </c>
      <c r="E32" s="207">
        <v>22.149999618530273</v>
      </c>
      <c r="F32" s="207">
        <v>21.670000076293945</v>
      </c>
      <c r="G32" s="207">
        <v>21.729999542236328</v>
      </c>
      <c r="H32" s="207">
        <v>21.489999771118164</v>
      </c>
      <c r="I32" s="207">
        <v>21.3700008392334</v>
      </c>
      <c r="J32" s="207">
        <v>22.389999389648438</v>
      </c>
      <c r="K32" s="207">
        <v>23.790000915527344</v>
      </c>
      <c r="L32" s="207">
        <v>26.760000228881836</v>
      </c>
      <c r="M32" s="207">
        <v>26.950000762939453</v>
      </c>
      <c r="N32" s="207">
        <v>25.8700008392334</v>
      </c>
      <c r="O32" s="207">
        <v>25.25</v>
      </c>
      <c r="P32" s="207">
        <v>22.690000534057617</v>
      </c>
      <c r="Q32" s="207">
        <v>19.829999923706055</v>
      </c>
      <c r="R32" s="207">
        <v>20.149999618530273</v>
      </c>
      <c r="S32" s="207">
        <v>18.700000762939453</v>
      </c>
      <c r="T32" s="207">
        <v>18.049999237060547</v>
      </c>
      <c r="U32" s="207">
        <v>18.610000610351562</v>
      </c>
      <c r="V32" s="207">
        <v>18.600000381469727</v>
      </c>
      <c r="W32" s="207">
        <v>17.690000534057617</v>
      </c>
      <c r="X32" s="207">
        <v>17.290000915527344</v>
      </c>
      <c r="Y32" s="207">
        <v>16.68000030517578</v>
      </c>
      <c r="Z32" s="214">
        <f t="shared" si="0"/>
        <v>21.31208348274231</v>
      </c>
      <c r="AA32" s="151">
        <v>27.350000381469727</v>
      </c>
      <c r="AB32" s="152" t="s">
        <v>418</v>
      </c>
      <c r="AC32" s="2">
        <v>30</v>
      </c>
      <c r="AD32" s="151">
        <v>15.460000038146973</v>
      </c>
      <c r="AE32" s="253" t="s">
        <v>352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66</v>
      </c>
      <c r="B34" s="217">
        <f aca="true" t="shared" si="1" ref="B34:Q34">AVERAGE(B3:B33)</f>
        <v>19.161666711171467</v>
      </c>
      <c r="C34" s="217">
        <f t="shared" si="1"/>
        <v>19.07599999109904</v>
      </c>
      <c r="D34" s="217">
        <f t="shared" si="1"/>
        <v>19.14499988555908</v>
      </c>
      <c r="E34" s="217">
        <f t="shared" si="1"/>
        <v>19.078333441416422</v>
      </c>
      <c r="F34" s="217">
        <f t="shared" si="1"/>
        <v>19.001333395640057</v>
      </c>
      <c r="G34" s="217">
        <f t="shared" si="1"/>
        <v>19.140333207448325</v>
      </c>
      <c r="H34" s="217">
        <f t="shared" si="1"/>
        <v>20.032666651407876</v>
      </c>
      <c r="I34" s="217">
        <f t="shared" si="1"/>
        <v>21.218666712443035</v>
      </c>
      <c r="J34" s="217">
        <f t="shared" si="1"/>
        <v>22.11533349355062</v>
      </c>
      <c r="K34" s="217">
        <f t="shared" si="1"/>
        <v>22.779000155131023</v>
      </c>
      <c r="L34" s="217">
        <f t="shared" si="1"/>
        <v>23.584333356221517</v>
      </c>
      <c r="M34" s="217">
        <f t="shared" si="1"/>
        <v>23.738666661580403</v>
      </c>
      <c r="N34" s="217">
        <f t="shared" si="1"/>
        <v>23.44366677602132</v>
      </c>
      <c r="O34" s="217">
        <f t="shared" si="1"/>
        <v>23.19800001780192</v>
      </c>
      <c r="P34" s="217">
        <f t="shared" si="1"/>
        <v>22.46266663869222</v>
      </c>
      <c r="Q34" s="217">
        <f t="shared" si="1"/>
        <v>21.390666453043618</v>
      </c>
      <c r="R34" s="217">
        <f>AVERAGE(R3:R33)</f>
        <v>20.720333258310955</v>
      </c>
      <c r="S34" s="217">
        <f aca="true" t="shared" si="2" ref="S34:Y34">AVERAGE(S3:S33)</f>
        <v>19.895333417256673</v>
      </c>
      <c r="T34" s="217">
        <f t="shared" si="2"/>
        <v>19.524333445231118</v>
      </c>
      <c r="U34" s="217">
        <f t="shared" si="2"/>
        <v>19.417999998728433</v>
      </c>
      <c r="V34" s="217">
        <f t="shared" si="2"/>
        <v>19.3146666208903</v>
      </c>
      <c r="W34" s="217">
        <f t="shared" si="2"/>
        <v>19.205000082651775</v>
      </c>
      <c r="X34" s="217">
        <f t="shared" si="2"/>
        <v>19.103666655222575</v>
      </c>
      <c r="Y34" s="217">
        <f t="shared" si="2"/>
        <v>18.99566666285197</v>
      </c>
      <c r="Z34" s="217">
        <f>AVERAGE(B3:Y33)</f>
        <v>20.61430557039049</v>
      </c>
      <c r="AA34" s="218">
        <f>(AVERAGE(最高))</f>
        <v>25.00966676076253</v>
      </c>
      <c r="AB34" s="219"/>
      <c r="AC34" s="220"/>
      <c r="AD34" s="218">
        <f>(AVERAGE(最低))</f>
        <v>17.33266649246216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67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68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69</v>
      </c>
      <c r="B38" s="201"/>
      <c r="C38" s="201"/>
      <c r="D38" s="154">
        <f>COUNTIF(mean,"&gt;=25")</f>
        <v>1</v>
      </c>
      <c r="E38" s="197"/>
      <c r="F38" s="197"/>
      <c r="G38" s="197"/>
      <c r="H38" s="197"/>
      <c r="I38" s="197"/>
    </row>
    <row r="39" spans="1:9" ht="11.25" customHeight="1">
      <c r="A39" s="198" t="s">
        <v>70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71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72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73</v>
      </c>
      <c r="B42" s="201"/>
      <c r="C42" s="201"/>
      <c r="D42" s="154">
        <f>COUNTIF(最高,"&gt;=25")</f>
        <v>15</v>
      </c>
      <c r="E42" s="197"/>
      <c r="F42" s="197"/>
      <c r="G42" s="197"/>
      <c r="H42" s="197"/>
      <c r="I42" s="197"/>
    </row>
    <row r="43" spans="1:9" ht="11.25" customHeight="1">
      <c r="A43" s="202" t="s">
        <v>74</v>
      </c>
      <c r="B43" s="203"/>
      <c r="C43" s="203"/>
      <c r="D43" s="155">
        <f>COUNTIF(最高,"&gt;=30")</f>
        <v>3</v>
      </c>
      <c r="E43" s="197"/>
      <c r="F43" s="197"/>
      <c r="G43" s="197"/>
      <c r="H43" s="197"/>
      <c r="I43" s="197"/>
    </row>
    <row r="44" spans="1:9" ht="11.25" customHeight="1">
      <c r="A44" s="197" t="s">
        <v>75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76</v>
      </c>
      <c r="B45" s="204"/>
      <c r="C45" s="204" t="s">
        <v>4</v>
      </c>
      <c r="D45" s="206" t="s">
        <v>7</v>
      </c>
      <c r="E45" s="197"/>
      <c r="F45" s="205" t="s">
        <v>77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31.84000015258789</v>
      </c>
      <c r="C46" s="3">
        <v>8</v>
      </c>
      <c r="D46" s="159" t="s">
        <v>88</v>
      </c>
      <c r="E46" s="197"/>
      <c r="F46" s="156"/>
      <c r="G46" s="157">
        <f>MIN(最低)</f>
        <v>10.569999694824219</v>
      </c>
      <c r="H46" s="3">
        <v>16</v>
      </c>
      <c r="I46" s="255" t="s">
        <v>538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2003-02-01T02:20:44Z</cp:lastPrinted>
  <dcterms:created xsi:type="dcterms:W3CDTF">1998-01-05T04:07:11Z</dcterms:created>
  <dcterms:modified xsi:type="dcterms:W3CDTF">2010-03-25T04:48:28Z</dcterms:modified>
  <cp:category/>
  <cp:version/>
  <cp:contentType/>
  <cp:contentStatus/>
</cp:coreProperties>
</file>