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<sst xmlns="http://schemas.openxmlformats.org/spreadsheetml/2006/main" count="478" uniqueCount="46">
  <si>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</si>
  <si>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</si>
  <si>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</si>
  <si>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</si>
  <si>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</si>
  <si>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</si>
  <si>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</si>
  <si>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</si>
  <si>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</si>
  <si>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</si>
  <si>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</si>
  <si>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</si>
  <si>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</si>
  <si>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</si>
  <si>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</si>
  <si>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</si>
  <si>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</si>
  <si>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</si>
  <si>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</si>
  <si>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</si>
  <si>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</si>
  <si>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</si>
  <si>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</si>
  <si>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</si>
  <si>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</si>
  <si>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</si>
  <si>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</si>
  <si>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</si>
  <si>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</si>
  <si>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</si>
  <si>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</si>
  <si>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</si>
  <si>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</si>
  <si>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</si>
  <si>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</si>
  <si>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</si>
  <si>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</si>
  <si>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</si>
  <si>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</si>
  <si>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</si>
  <si>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</si>
  <si>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</si>
  <si>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</si>
  <si>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</si>
  <si>
    <t/>
  </si>
  <si>
    <t>24:00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</si>
</sst>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2014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0.5</v>
      </c>
      <c r="V11" s="181">
        <v>3</v>
      </c>
      <c r="W11" s="181">
        <v>2.5</v>
      </c>
      <c r="X11" s="181">
        <v>4.5</v>
      </c>
      <c r="Y11" s="181">
        <v>4.5</v>
      </c>
      <c r="Z11" s="182">
        <f t="shared" si="0"/>
        <v>15</v>
      </c>
      <c r="AA11" s="183">
        <v>8</v>
      </c>
      <c r="AB11" s="179">
        <f t="shared" si="1"/>
        <v>4.5</v>
      </c>
      <c r="AC11" s="146" t="str">
        <f t="shared" si="2"/>
        <v>23:00</v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3.5</v>
      </c>
      <c r="C12" s="181">
        <v>1.5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5</v>
      </c>
      <c r="AA12" s="183">
        <v>9</v>
      </c>
      <c r="AB12" s="179">
        <f t="shared" si="1"/>
        <v>3.5</v>
      </c>
      <c r="AC12" s="146" t="str">
        <f t="shared" si="2"/>
        <v>1:00</v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0</v>
      </c>
      <c r="AA25" s="183">
        <v>22</v>
      </c>
      <c r="AB25" s="179">
        <f t="shared" si="1"/>
        <v>0</v>
      </c>
      <c r="AC25" s="146">
        <f t="shared" si="2"/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2</v>
      </c>
      <c r="R33" s="181">
        <v>1</v>
      </c>
      <c r="S33" s="181">
        <v>0.5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3.5</v>
      </c>
      <c r="AA33" s="183">
        <v>30</v>
      </c>
      <c r="AB33" s="179">
        <f t="shared" si="1"/>
        <v>2</v>
      </c>
      <c r="AC33" s="146" t="str">
        <f t="shared" si="2"/>
        <v>16:00</v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3.5</v>
      </c>
      <c r="C35" s="185">
        <f aca="true" t="shared" si="4" ref="C35:R35">IF(COUNT(C4:C34)=0,"   -",SUM(C4:C34))</f>
        <v>1.5</v>
      </c>
      <c r="D35" s="185">
        <f t="shared" si="4"/>
        <v>0</v>
      </c>
      <c r="E35" s="185">
        <f t="shared" si="4"/>
        <v>0</v>
      </c>
      <c r="F35" s="185">
        <f t="shared" si="4"/>
        <v>0</v>
      </c>
      <c r="G35" s="185">
        <f t="shared" si="4"/>
        <v>0</v>
      </c>
      <c r="H35" s="185">
        <f t="shared" si="4"/>
        <v>0</v>
      </c>
      <c r="I35" s="185">
        <f t="shared" si="4"/>
        <v>0</v>
      </c>
      <c r="J35" s="185">
        <f t="shared" si="4"/>
        <v>0</v>
      </c>
      <c r="K35" s="185">
        <f t="shared" si="4"/>
        <v>0</v>
      </c>
      <c r="L35" s="185">
        <f t="shared" si="4"/>
        <v>0</v>
      </c>
      <c r="M35" s="185">
        <f t="shared" si="4"/>
        <v>0</v>
      </c>
      <c r="N35" s="185">
        <f t="shared" si="4"/>
        <v>0</v>
      </c>
      <c r="O35" s="185">
        <f t="shared" si="4"/>
        <v>0</v>
      </c>
      <c r="P35" s="185">
        <f t="shared" si="4"/>
        <v>0</v>
      </c>
      <c r="Q35" s="185">
        <f t="shared" si="4"/>
        <v>2</v>
      </c>
      <c r="R35" s="185">
        <f t="shared" si="4"/>
        <v>1</v>
      </c>
      <c r="S35" s="185">
        <f aca="true" t="shared" si="5" ref="S35:Y35">IF(COUNT(S4:S34)=0,"   -",SUM(S4:S34))</f>
        <v>0.5</v>
      </c>
      <c r="T35" s="185">
        <f t="shared" si="5"/>
        <v>0</v>
      </c>
      <c r="U35" s="185">
        <f t="shared" si="5"/>
        <v>0.5</v>
      </c>
      <c r="V35" s="185">
        <f t="shared" si="5"/>
        <v>3</v>
      </c>
      <c r="W35" s="185">
        <f t="shared" si="5"/>
        <v>2.5</v>
      </c>
      <c r="X35" s="185">
        <f t="shared" si="5"/>
        <v>4.5</v>
      </c>
      <c r="Y35" s="185">
        <f t="shared" si="5"/>
        <v>4.5</v>
      </c>
      <c r="Z35" s="184">
        <f>SUM(B4:Y34)</f>
        <v>23.5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4.5</v>
      </c>
      <c r="I39" s="123">
        <v>8</v>
      </c>
      <c r="J39" s="153">
        <v>0.9583333333333334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15</v>
      </c>
      <c r="U39" s="125">
        <v>8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>
        <f>IF(COUNT(B4:Y4)=0,"     -",SUM(B4:Y4))</f>
        <v>0</v>
      </c>
      <c r="AA4" s="191">
        <v>1</v>
      </c>
      <c r="AB4" s="188">
        <v>0</v>
      </c>
      <c r="AC4" s="149" t="s">
        <v>44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5">
        <f aca="true" t="shared" si="0" ref="Z5:Z34">IF(COUNT(B5:Y5)=0,"     -",SUM(B5:Y5))</f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2</v>
      </c>
      <c r="M8" s="194">
        <v>3</v>
      </c>
      <c r="N8" s="194">
        <v>4.5</v>
      </c>
      <c r="O8" s="194">
        <v>3.5</v>
      </c>
      <c r="P8" s="194">
        <v>0.5</v>
      </c>
      <c r="Q8" s="194">
        <v>4.5</v>
      </c>
      <c r="R8" s="194">
        <v>6.5</v>
      </c>
      <c r="S8" s="194">
        <v>1.5</v>
      </c>
      <c r="T8" s="194">
        <v>6</v>
      </c>
      <c r="U8" s="194">
        <v>9.5</v>
      </c>
      <c r="V8" s="194">
        <v>7.5</v>
      </c>
      <c r="W8" s="194">
        <v>10</v>
      </c>
      <c r="X8" s="194">
        <v>6.5</v>
      </c>
      <c r="Y8" s="194">
        <v>4</v>
      </c>
      <c r="Z8" s="195">
        <f t="shared" si="0"/>
        <v>69.5</v>
      </c>
      <c r="AA8" s="196">
        <v>5</v>
      </c>
      <c r="AB8" s="192">
        <v>11</v>
      </c>
      <c r="AC8" s="150">
        <v>0.9145833333333333</v>
      </c>
      <c r="AD8" s="57">
        <v>5</v>
      </c>
      <c r="AE8" s="192">
        <v>2.5</v>
      </c>
      <c r="AF8" s="152">
        <v>0.9090277777777778</v>
      </c>
    </row>
    <row r="9" spans="1:32" ht="13.5" customHeight="1">
      <c r="A9" s="69">
        <v>6</v>
      </c>
      <c r="B9" s="192">
        <v>18.5</v>
      </c>
      <c r="C9" s="194">
        <v>12.5</v>
      </c>
      <c r="D9" s="194">
        <v>5.5</v>
      </c>
      <c r="E9" s="194">
        <v>4.5</v>
      </c>
      <c r="F9" s="194">
        <v>2</v>
      </c>
      <c r="G9" s="194">
        <v>2</v>
      </c>
      <c r="H9" s="194">
        <v>5.5</v>
      </c>
      <c r="I9" s="194">
        <v>7</v>
      </c>
      <c r="J9" s="194">
        <v>10.5</v>
      </c>
      <c r="K9" s="194">
        <v>24.5</v>
      </c>
      <c r="L9" s="194">
        <v>29</v>
      </c>
      <c r="M9" s="194">
        <v>22.5</v>
      </c>
      <c r="N9" s="194">
        <v>3.5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147.5</v>
      </c>
      <c r="AA9" s="196">
        <v>6</v>
      </c>
      <c r="AB9" s="192">
        <v>32</v>
      </c>
      <c r="AC9" s="150">
        <v>0.43333333333333335</v>
      </c>
      <c r="AD9" s="57">
        <v>6</v>
      </c>
      <c r="AE9" s="192">
        <v>7</v>
      </c>
      <c r="AF9" s="152">
        <v>0.42569444444444443</v>
      </c>
    </row>
    <row r="10" spans="1:32" ht="13.5" customHeight="1">
      <c r="A10" s="69">
        <v>7</v>
      </c>
      <c r="B10" s="192">
        <v>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/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44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4</v>
      </c>
      <c r="U16" s="194">
        <v>1</v>
      </c>
      <c r="V16" s="194">
        <v>4.5</v>
      </c>
      <c r="W16" s="194">
        <v>3</v>
      </c>
      <c r="X16" s="194">
        <v>2.5</v>
      </c>
      <c r="Y16" s="194">
        <v>5</v>
      </c>
      <c r="Z16" s="195">
        <f t="shared" si="0"/>
        <v>20</v>
      </c>
      <c r="AA16" s="196">
        <v>13</v>
      </c>
      <c r="AB16" s="192">
        <v>6</v>
      </c>
      <c r="AC16" s="150">
        <v>0.8819444444444445</v>
      </c>
      <c r="AD16" s="57">
        <v>13</v>
      </c>
      <c r="AE16" s="192">
        <v>2.5</v>
      </c>
      <c r="AF16" s="152">
        <v>0.9715277777777778</v>
      </c>
    </row>
    <row r="17" spans="1:32" ht="13.5" customHeight="1">
      <c r="A17" s="69">
        <v>14</v>
      </c>
      <c r="B17" s="192">
        <v>1</v>
      </c>
      <c r="C17" s="194">
        <v>3</v>
      </c>
      <c r="D17" s="194">
        <v>8.5</v>
      </c>
      <c r="E17" s="194">
        <v>0.5</v>
      </c>
      <c r="F17" s="194">
        <v>0</v>
      </c>
      <c r="G17" s="194">
        <v>2.5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15.5</v>
      </c>
      <c r="AA17" s="196">
        <v>14</v>
      </c>
      <c r="AB17" s="192">
        <v>10.5</v>
      </c>
      <c r="AC17" s="150">
        <v>0.11388888888888889</v>
      </c>
      <c r="AD17" s="57">
        <v>14</v>
      </c>
      <c r="AE17" s="192">
        <v>5</v>
      </c>
      <c r="AF17" s="152">
        <v>0.10069444444444443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0.5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0.5</v>
      </c>
      <c r="AA19" s="196">
        <v>16</v>
      </c>
      <c r="AB19" s="192">
        <v>0.5</v>
      </c>
      <c r="AC19" s="150">
        <v>0.07152777777777779</v>
      </c>
      <c r="AD19" s="57">
        <v>16</v>
      </c>
      <c r="AE19" s="192">
        <v>0.5</v>
      </c>
      <c r="AF19" s="152">
        <v>0.03680555555555556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3</v>
      </c>
      <c r="R23" s="194">
        <v>0.5</v>
      </c>
      <c r="S23" s="194">
        <v>0</v>
      </c>
      <c r="T23" s="194">
        <v>0.5</v>
      </c>
      <c r="U23" s="194">
        <v>0.5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4.5</v>
      </c>
      <c r="AA23" s="196">
        <v>20</v>
      </c>
      <c r="AB23" s="192">
        <v>3.5</v>
      </c>
      <c r="AC23" s="150">
        <v>0.68125</v>
      </c>
      <c r="AD23" s="57">
        <v>20</v>
      </c>
      <c r="AE23" s="192">
        <v>1</v>
      </c>
      <c r="AF23" s="152">
        <v>0.6736111111111112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1</v>
      </c>
      <c r="F25" s="194">
        <v>0.5</v>
      </c>
      <c r="G25" s="194">
        <v>0.5</v>
      </c>
      <c r="H25" s="194">
        <v>1</v>
      </c>
      <c r="I25" s="194">
        <v>0.5</v>
      </c>
      <c r="J25" s="194">
        <v>0</v>
      </c>
      <c r="K25" s="194">
        <v>0</v>
      </c>
      <c r="L25" s="194">
        <v>1</v>
      </c>
      <c r="M25" s="194">
        <v>0.5</v>
      </c>
      <c r="N25" s="194">
        <v>1</v>
      </c>
      <c r="O25" s="194">
        <v>2</v>
      </c>
      <c r="P25" s="194">
        <v>0.5</v>
      </c>
      <c r="Q25" s="194">
        <v>0.5</v>
      </c>
      <c r="R25" s="194">
        <v>0</v>
      </c>
      <c r="S25" s="194">
        <v>0</v>
      </c>
      <c r="T25" s="194">
        <v>1</v>
      </c>
      <c r="U25" s="194">
        <v>0</v>
      </c>
      <c r="V25" s="194">
        <v>1</v>
      </c>
      <c r="W25" s="194">
        <v>0.5</v>
      </c>
      <c r="X25" s="194">
        <v>0.5</v>
      </c>
      <c r="Y25" s="194">
        <v>1.5</v>
      </c>
      <c r="Z25" s="195">
        <f t="shared" si="0"/>
        <v>13.5</v>
      </c>
      <c r="AA25" s="196">
        <v>22</v>
      </c>
      <c r="AB25" s="192">
        <v>2.5</v>
      </c>
      <c r="AC25" s="150">
        <v>0.5965277777777778</v>
      </c>
      <c r="AD25" s="57">
        <v>22</v>
      </c>
      <c r="AE25" s="192">
        <v>1</v>
      </c>
      <c r="AF25" s="152">
        <v>0.5750000000000001</v>
      </c>
    </row>
    <row r="26" spans="1:32" ht="13.5" customHeight="1">
      <c r="A26" s="69">
        <v>23</v>
      </c>
      <c r="B26" s="192">
        <v>0.5</v>
      </c>
      <c r="C26" s="194">
        <v>0</v>
      </c>
      <c r="D26" s="194">
        <v>0.5</v>
      </c>
      <c r="E26" s="194">
        <v>1</v>
      </c>
      <c r="F26" s="194">
        <v>0.5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2.5</v>
      </c>
      <c r="AA26" s="196">
        <v>23</v>
      </c>
      <c r="AB26" s="192">
        <v>1.5</v>
      </c>
      <c r="AC26" s="150">
        <v>0.18819444444444444</v>
      </c>
      <c r="AD26" s="57">
        <v>23</v>
      </c>
      <c r="AE26" s="192">
        <v>0.5</v>
      </c>
      <c r="AF26" s="152">
        <v>0.19305555555555554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1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</v>
      </c>
      <c r="AA30" s="196">
        <v>27</v>
      </c>
      <c r="AB30" s="192">
        <v>1</v>
      </c>
      <c r="AC30" s="150">
        <v>0.7729166666666667</v>
      </c>
      <c r="AD30" s="57">
        <v>27</v>
      </c>
      <c r="AE30" s="192">
        <v>1</v>
      </c>
      <c r="AF30" s="152">
        <v>0.7381944444444444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44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20.5</v>
      </c>
      <c r="C35" s="198">
        <f t="shared" si="1"/>
        <v>15.5</v>
      </c>
      <c r="D35" s="198">
        <f t="shared" si="1"/>
        <v>14.5</v>
      </c>
      <c r="E35" s="198">
        <f t="shared" si="1"/>
        <v>7</v>
      </c>
      <c r="F35" s="198">
        <f t="shared" si="1"/>
        <v>3</v>
      </c>
      <c r="G35" s="198">
        <f t="shared" si="1"/>
        <v>5</v>
      </c>
      <c r="H35" s="198">
        <f t="shared" si="1"/>
        <v>6.5</v>
      </c>
      <c r="I35" s="198">
        <f t="shared" si="1"/>
        <v>7.5</v>
      </c>
      <c r="J35" s="198">
        <f t="shared" si="1"/>
        <v>10.5</v>
      </c>
      <c r="K35" s="198">
        <f t="shared" si="1"/>
        <v>24.5</v>
      </c>
      <c r="L35" s="198">
        <f aca="true" t="shared" si="2" ref="L35:Y35">IF(COUNT(L4:L34)=0,"   -",SUM(L4:L34))</f>
        <v>32</v>
      </c>
      <c r="M35" s="198">
        <f t="shared" si="2"/>
        <v>26</v>
      </c>
      <c r="N35" s="198">
        <f t="shared" si="2"/>
        <v>9</v>
      </c>
      <c r="O35" s="198">
        <f t="shared" si="2"/>
        <v>5.5</v>
      </c>
      <c r="P35" s="198">
        <f t="shared" si="2"/>
        <v>1</v>
      </c>
      <c r="Q35" s="198">
        <f t="shared" si="2"/>
        <v>8</v>
      </c>
      <c r="R35" s="198">
        <f t="shared" si="2"/>
        <v>7</v>
      </c>
      <c r="S35" s="198">
        <f t="shared" si="2"/>
        <v>2.5</v>
      </c>
      <c r="T35" s="198">
        <f t="shared" si="2"/>
        <v>11.5</v>
      </c>
      <c r="U35" s="198">
        <f t="shared" si="2"/>
        <v>11</v>
      </c>
      <c r="V35" s="198">
        <f t="shared" si="2"/>
        <v>13</v>
      </c>
      <c r="W35" s="198">
        <f t="shared" si="2"/>
        <v>13.5</v>
      </c>
      <c r="X35" s="198">
        <f t="shared" si="2"/>
        <v>9.5</v>
      </c>
      <c r="Y35" s="198">
        <f t="shared" si="2"/>
        <v>10.5</v>
      </c>
      <c r="Z35" s="197">
        <f>SUM(B4:Y34)</f>
        <v>274.5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32</v>
      </c>
      <c r="I39" s="67">
        <v>6</v>
      </c>
      <c r="J39" s="154">
        <v>0.43333333333333335</v>
      </c>
      <c r="K39" s="70"/>
      <c r="L39" s="70"/>
      <c r="M39" s="65"/>
      <c r="N39" s="66">
        <f>MAX(十分間最大)</f>
        <v>7</v>
      </c>
      <c r="O39" s="67">
        <v>6</v>
      </c>
      <c r="P39" s="154">
        <v>0.42569444444444443</v>
      </c>
      <c r="Q39" s="70"/>
      <c r="R39" s="70"/>
      <c r="S39" s="65"/>
      <c r="T39" s="66">
        <f>MAX(日合計)</f>
        <v>147.5</v>
      </c>
      <c r="U39" s="78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0.5</v>
      </c>
      <c r="L4" s="189">
        <v>0</v>
      </c>
      <c r="M4" s="189">
        <v>0</v>
      </c>
      <c r="N4" s="189">
        <v>0.5</v>
      </c>
      <c r="O4" s="189">
        <v>0.5</v>
      </c>
      <c r="P4" s="189">
        <v>1</v>
      </c>
      <c r="Q4" s="189">
        <v>0</v>
      </c>
      <c r="R4" s="189">
        <v>0</v>
      </c>
      <c r="S4" s="189">
        <v>0</v>
      </c>
      <c r="T4" s="189">
        <v>0</v>
      </c>
      <c r="U4" s="189">
        <v>0.5</v>
      </c>
      <c r="V4" s="189">
        <v>0.5</v>
      </c>
      <c r="W4" s="189">
        <v>1.5</v>
      </c>
      <c r="X4" s="189">
        <v>0</v>
      </c>
      <c r="Y4" s="189">
        <v>0.5</v>
      </c>
      <c r="Z4" s="190">
        <f aca="true" t="shared" si="0" ref="Z4:Z34">IF(COUNT(B4:Y4)=0,"     -",SUM(B4:Y4))</f>
        <v>5.5</v>
      </c>
      <c r="AA4" s="191">
        <v>1</v>
      </c>
      <c r="AB4" s="188">
        <v>1.5</v>
      </c>
      <c r="AC4" s="149">
        <v>0.9243055555555556</v>
      </c>
      <c r="AD4" s="54">
        <v>1</v>
      </c>
      <c r="AE4" s="188">
        <v>0.5</v>
      </c>
      <c r="AF4" s="151">
        <v>0.970138888888889</v>
      </c>
    </row>
    <row r="5" spans="1:32" ht="13.5" customHeight="1">
      <c r="A5" s="69">
        <v>2</v>
      </c>
      <c r="B5" s="192">
        <v>0.5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v>0.5</v>
      </c>
      <c r="AC5" s="150">
        <v>0.05347222222222222</v>
      </c>
      <c r="AD5" s="57">
        <v>2</v>
      </c>
      <c r="AE5" s="192">
        <v>0.5</v>
      </c>
      <c r="AF5" s="152">
        <v>0.01875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0.5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v>0.5</v>
      </c>
      <c r="AC9" s="150">
        <v>0.9298611111111111</v>
      </c>
      <c r="AD9" s="57">
        <v>6</v>
      </c>
      <c r="AE9" s="192">
        <v>0.5</v>
      </c>
      <c r="AF9" s="152">
        <v>0.8951388888888889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5</v>
      </c>
      <c r="N12" s="194">
        <v>1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6</v>
      </c>
      <c r="AA12" s="196">
        <v>9</v>
      </c>
      <c r="AB12" s="192">
        <v>5.5</v>
      </c>
      <c r="AC12" s="150">
        <v>0.5111111111111112</v>
      </c>
      <c r="AD12" s="57">
        <v>9</v>
      </c>
      <c r="AE12" s="192">
        <v>1.5</v>
      </c>
      <c r="AF12" s="152">
        <v>0.5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44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0.5</v>
      </c>
      <c r="G15" s="194">
        <v>3.5</v>
      </c>
      <c r="H15" s="194">
        <v>0.5</v>
      </c>
      <c r="I15" s="194">
        <v>0</v>
      </c>
      <c r="J15" s="194">
        <v>0.5</v>
      </c>
      <c r="K15" s="194">
        <v>1</v>
      </c>
      <c r="L15" s="194">
        <v>2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8</v>
      </c>
      <c r="AA15" s="196">
        <v>12</v>
      </c>
      <c r="AB15" s="192">
        <v>4</v>
      </c>
      <c r="AC15" s="150">
        <v>0.2708333333333333</v>
      </c>
      <c r="AD15" s="57">
        <v>12</v>
      </c>
      <c r="AE15" s="192">
        <v>2</v>
      </c>
      <c r="AF15" s="152">
        <v>0.24930555555555556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0.5</v>
      </c>
      <c r="K28" s="194">
        <v>0.5</v>
      </c>
      <c r="L28" s="194">
        <v>1</v>
      </c>
      <c r="M28" s="194">
        <v>1</v>
      </c>
      <c r="N28" s="194">
        <v>2</v>
      </c>
      <c r="O28" s="194">
        <v>1.5</v>
      </c>
      <c r="P28" s="194">
        <v>1</v>
      </c>
      <c r="Q28" s="194">
        <v>2</v>
      </c>
      <c r="R28" s="194">
        <v>0</v>
      </c>
      <c r="S28" s="194">
        <v>0</v>
      </c>
      <c r="T28" s="194">
        <v>0</v>
      </c>
      <c r="U28" s="194">
        <v>0</v>
      </c>
      <c r="V28" s="194">
        <v>0.5</v>
      </c>
      <c r="W28" s="194">
        <v>0</v>
      </c>
      <c r="X28" s="194">
        <v>0.5</v>
      </c>
      <c r="Y28" s="194">
        <v>0.5</v>
      </c>
      <c r="Z28" s="195">
        <f t="shared" si="0"/>
        <v>11</v>
      </c>
      <c r="AA28" s="196">
        <v>25</v>
      </c>
      <c r="AB28" s="192">
        <v>2</v>
      </c>
      <c r="AC28" s="150">
        <v>0.6673611111111111</v>
      </c>
      <c r="AD28" s="57">
        <v>25</v>
      </c>
      <c r="AE28" s="192">
        <v>0.5</v>
      </c>
      <c r="AF28" s="152">
        <v>0.9770833333333333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1</v>
      </c>
      <c r="F29" s="194">
        <v>3.5</v>
      </c>
      <c r="G29" s="194">
        <v>3.5</v>
      </c>
      <c r="H29" s="194">
        <v>7</v>
      </c>
      <c r="I29" s="194">
        <v>3.5</v>
      </c>
      <c r="J29" s="194">
        <v>2</v>
      </c>
      <c r="K29" s="194">
        <v>1</v>
      </c>
      <c r="L29" s="194">
        <v>1</v>
      </c>
      <c r="M29" s="194">
        <v>3</v>
      </c>
      <c r="N29" s="194">
        <v>1</v>
      </c>
      <c r="O29" s="194">
        <v>1</v>
      </c>
      <c r="P29" s="194">
        <v>1</v>
      </c>
      <c r="Q29" s="194">
        <v>1</v>
      </c>
      <c r="R29" s="194">
        <v>1</v>
      </c>
      <c r="S29" s="194">
        <v>0.5</v>
      </c>
      <c r="T29" s="194">
        <v>0</v>
      </c>
      <c r="U29" s="194">
        <v>0.5</v>
      </c>
      <c r="V29" s="194">
        <v>0.5</v>
      </c>
      <c r="W29" s="194">
        <v>0</v>
      </c>
      <c r="X29" s="194">
        <v>0</v>
      </c>
      <c r="Y29" s="194">
        <v>1.5</v>
      </c>
      <c r="Z29" s="195">
        <f t="shared" si="0"/>
        <v>33.5</v>
      </c>
      <c r="AA29" s="196">
        <v>26</v>
      </c>
      <c r="AB29" s="192">
        <v>7.5</v>
      </c>
      <c r="AC29" s="150">
        <v>0.2951388888888889</v>
      </c>
      <c r="AD29" s="57">
        <v>26</v>
      </c>
      <c r="AE29" s="192">
        <v>2</v>
      </c>
      <c r="AF29" s="152">
        <v>0.28611111111111115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0.5</v>
      </c>
      <c r="J32" s="194">
        <v>1</v>
      </c>
      <c r="K32" s="194">
        <v>2.5</v>
      </c>
      <c r="L32" s="194">
        <v>1</v>
      </c>
      <c r="M32" s="194">
        <v>3</v>
      </c>
      <c r="N32" s="194">
        <v>1</v>
      </c>
      <c r="O32" s="194">
        <v>0.5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9.5</v>
      </c>
      <c r="AA32" s="196">
        <v>29</v>
      </c>
      <c r="AB32" s="192">
        <v>3</v>
      </c>
      <c r="AC32" s="150">
        <v>0.5152777777777778</v>
      </c>
      <c r="AD32" s="57">
        <v>29</v>
      </c>
      <c r="AE32" s="192">
        <v>2</v>
      </c>
      <c r="AF32" s="152">
        <v>0.48055555555555557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0.5</v>
      </c>
      <c r="C35" s="198">
        <f t="shared" si="1"/>
        <v>0</v>
      </c>
      <c r="D35" s="198">
        <f t="shared" si="1"/>
        <v>0</v>
      </c>
      <c r="E35" s="198">
        <f t="shared" si="1"/>
        <v>1</v>
      </c>
      <c r="F35" s="198">
        <f t="shared" si="1"/>
        <v>4</v>
      </c>
      <c r="G35" s="198">
        <f t="shared" si="1"/>
        <v>7</v>
      </c>
      <c r="H35" s="198">
        <f t="shared" si="1"/>
        <v>7.5</v>
      </c>
      <c r="I35" s="198">
        <f t="shared" si="1"/>
        <v>4</v>
      </c>
      <c r="J35" s="198">
        <f t="shared" si="1"/>
        <v>4</v>
      </c>
      <c r="K35" s="198">
        <f t="shared" si="1"/>
        <v>5.5</v>
      </c>
      <c r="L35" s="198">
        <f aca="true" t="shared" si="2" ref="L35:Y35">IF(COUNT(L4:L34)=0,"   -",SUM(L4:L34))</f>
        <v>5</v>
      </c>
      <c r="M35" s="198">
        <f t="shared" si="2"/>
        <v>12</v>
      </c>
      <c r="N35" s="198">
        <f t="shared" si="2"/>
        <v>5.5</v>
      </c>
      <c r="O35" s="198">
        <f t="shared" si="2"/>
        <v>3.5</v>
      </c>
      <c r="P35" s="198">
        <f t="shared" si="2"/>
        <v>3</v>
      </c>
      <c r="Q35" s="198">
        <f t="shared" si="2"/>
        <v>3</v>
      </c>
      <c r="R35" s="198">
        <f t="shared" si="2"/>
        <v>1</v>
      </c>
      <c r="S35" s="198">
        <f t="shared" si="2"/>
        <v>0.5</v>
      </c>
      <c r="T35" s="198">
        <f t="shared" si="2"/>
        <v>0</v>
      </c>
      <c r="U35" s="198">
        <f t="shared" si="2"/>
        <v>1</v>
      </c>
      <c r="V35" s="198">
        <f t="shared" si="2"/>
        <v>1.5</v>
      </c>
      <c r="W35" s="198">
        <f t="shared" si="2"/>
        <v>2</v>
      </c>
      <c r="X35" s="198">
        <f t="shared" si="2"/>
        <v>0.5</v>
      </c>
      <c r="Y35" s="198">
        <f t="shared" si="2"/>
        <v>2.5</v>
      </c>
      <c r="Z35" s="197">
        <f>SUM(B4:Y34)</f>
        <v>74.5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7.5</v>
      </c>
      <c r="I39" s="67">
        <v>26</v>
      </c>
      <c r="J39" s="154">
        <v>0.2951388888888889</v>
      </c>
      <c r="K39" s="70"/>
      <c r="L39" s="70"/>
      <c r="M39" s="65"/>
      <c r="N39" s="66">
        <f>MAX(十分間最大)</f>
        <v>2</v>
      </c>
      <c r="O39" s="67">
        <v>29</v>
      </c>
      <c r="P39" s="154">
        <v>0.48055555555555557</v>
      </c>
      <c r="Q39" s="70"/>
      <c r="R39" s="70"/>
      <c r="S39" s="65"/>
      <c r="T39" s="66">
        <f>MAX(日合計)</f>
        <v>33.5</v>
      </c>
      <c r="U39" s="78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>
        <v>26</v>
      </c>
      <c r="P40" s="154">
        <v>0.28611111111111115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>
        <v>12</v>
      </c>
      <c r="P41" s="156">
        <v>0.24930555555555556</v>
      </c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1</v>
      </c>
      <c r="F4" s="189">
        <v>4</v>
      </c>
      <c r="G4" s="189">
        <v>4</v>
      </c>
      <c r="H4" s="189">
        <v>1.5</v>
      </c>
      <c r="I4" s="189">
        <v>0</v>
      </c>
      <c r="J4" s="189">
        <v>0</v>
      </c>
      <c r="K4" s="189">
        <v>0.5</v>
      </c>
      <c r="L4" s="189">
        <v>2.5</v>
      </c>
      <c r="M4" s="189">
        <v>0.5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14</v>
      </c>
      <c r="AA4" s="191">
        <v>1</v>
      </c>
      <c r="AB4" s="188">
        <v>5</v>
      </c>
      <c r="AC4" s="149">
        <v>0.24097222222222223</v>
      </c>
      <c r="AD4" s="54">
        <v>1</v>
      </c>
      <c r="AE4" s="188">
        <v>1.5</v>
      </c>
      <c r="AF4" s="151">
        <v>0.23958333333333334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0.5</v>
      </c>
      <c r="S7" s="194">
        <v>0.5</v>
      </c>
      <c r="T7" s="194">
        <v>0.5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1.5</v>
      </c>
      <c r="AA7" s="196">
        <v>4</v>
      </c>
      <c r="AB7" s="192">
        <v>1</v>
      </c>
      <c r="AC7" s="150">
        <v>0.782638888888889</v>
      </c>
      <c r="AD7" s="57">
        <v>4</v>
      </c>
      <c r="AE7" s="192">
        <v>0.5</v>
      </c>
      <c r="AF7" s="152">
        <v>0.7784722222222222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44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0.5</v>
      </c>
      <c r="O14" s="189">
        <v>0</v>
      </c>
      <c r="P14" s="189">
        <v>1</v>
      </c>
      <c r="Q14" s="189">
        <v>2.5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4</v>
      </c>
      <c r="AA14" s="191">
        <v>11</v>
      </c>
      <c r="AB14" s="188">
        <v>3</v>
      </c>
      <c r="AC14" s="149">
        <v>0.6486111111111111</v>
      </c>
      <c r="AD14" s="54">
        <v>11</v>
      </c>
      <c r="AE14" s="188">
        <v>1</v>
      </c>
      <c r="AF14" s="151">
        <v>0.6493055555555556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0.5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1.5</v>
      </c>
      <c r="P19" s="194">
        <v>0</v>
      </c>
      <c r="Q19" s="194">
        <v>0</v>
      </c>
      <c r="R19" s="194">
        <v>0.5</v>
      </c>
      <c r="S19" s="194">
        <v>3.5</v>
      </c>
      <c r="T19" s="194">
        <v>5.5</v>
      </c>
      <c r="U19" s="194">
        <v>4</v>
      </c>
      <c r="V19" s="194">
        <v>1.5</v>
      </c>
      <c r="W19" s="194">
        <v>0</v>
      </c>
      <c r="X19" s="194">
        <v>0</v>
      </c>
      <c r="Y19" s="194">
        <v>0</v>
      </c>
      <c r="Z19" s="195">
        <f t="shared" si="0"/>
        <v>17</v>
      </c>
      <c r="AA19" s="196">
        <v>16</v>
      </c>
      <c r="AB19" s="192">
        <v>6</v>
      </c>
      <c r="AC19" s="150">
        <v>0.8152777777777778</v>
      </c>
      <c r="AD19" s="57">
        <v>16</v>
      </c>
      <c r="AE19" s="192">
        <v>1.5</v>
      </c>
      <c r="AF19" s="152">
        <v>0.7861111111111111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1</v>
      </c>
      <c r="T23" s="194">
        <v>5.5</v>
      </c>
      <c r="U23" s="194">
        <v>4</v>
      </c>
      <c r="V23" s="194">
        <v>2.5</v>
      </c>
      <c r="W23" s="194">
        <v>0.5</v>
      </c>
      <c r="X23" s="194">
        <v>1</v>
      </c>
      <c r="Y23" s="194">
        <v>0</v>
      </c>
      <c r="Z23" s="195">
        <f t="shared" si="0"/>
        <v>14.5</v>
      </c>
      <c r="AA23" s="196">
        <v>20</v>
      </c>
      <c r="AB23" s="192">
        <v>6</v>
      </c>
      <c r="AC23" s="150">
        <v>0.8041666666666667</v>
      </c>
      <c r="AD23" s="57">
        <v>20</v>
      </c>
      <c r="AE23" s="192">
        <v>1.5</v>
      </c>
      <c r="AF23" s="152">
        <v>0.7999999999999999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1</v>
      </c>
      <c r="G32" s="194">
        <v>0</v>
      </c>
      <c r="H32" s="194">
        <v>0.5</v>
      </c>
      <c r="I32" s="194">
        <v>1</v>
      </c>
      <c r="J32" s="194">
        <v>2</v>
      </c>
      <c r="K32" s="194">
        <v>1.5</v>
      </c>
      <c r="L32" s="194">
        <v>4</v>
      </c>
      <c r="M32" s="194">
        <v>3</v>
      </c>
      <c r="N32" s="194">
        <v>1.5</v>
      </c>
      <c r="O32" s="194">
        <v>0</v>
      </c>
      <c r="P32" s="194">
        <v>0.5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15</v>
      </c>
      <c r="AA32" s="196">
        <v>29</v>
      </c>
      <c r="AB32" s="192">
        <v>4.5</v>
      </c>
      <c r="AC32" s="150">
        <v>0.47430555555555554</v>
      </c>
      <c r="AD32" s="57">
        <v>29</v>
      </c>
      <c r="AE32" s="192">
        <v>1</v>
      </c>
      <c r="AF32" s="152">
        <v>0.4930555555555556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0</v>
      </c>
      <c r="E35" s="198">
        <f t="shared" si="1"/>
        <v>1</v>
      </c>
      <c r="F35" s="198">
        <f t="shared" si="1"/>
        <v>5</v>
      </c>
      <c r="G35" s="198">
        <f t="shared" si="1"/>
        <v>4</v>
      </c>
      <c r="H35" s="198">
        <f t="shared" si="1"/>
        <v>2.5</v>
      </c>
      <c r="I35" s="198">
        <f t="shared" si="1"/>
        <v>1</v>
      </c>
      <c r="J35" s="198">
        <f t="shared" si="1"/>
        <v>2</v>
      </c>
      <c r="K35" s="198">
        <f t="shared" si="1"/>
        <v>2</v>
      </c>
      <c r="L35" s="198">
        <f aca="true" t="shared" si="2" ref="L35:Y35">IF(COUNT(L4:L34)=0,"   -",SUM(L4:L34))</f>
        <v>6.5</v>
      </c>
      <c r="M35" s="198">
        <f t="shared" si="2"/>
        <v>3.5</v>
      </c>
      <c r="N35" s="198">
        <f t="shared" si="2"/>
        <v>2</v>
      </c>
      <c r="O35" s="198">
        <f t="shared" si="2"/>
        <v>1.5</v>
      </c>
      <c r="P35" s="198">
        <f t="shared" si="2"/>
        <v>1.5</v>
      </c>
      <c r="Q35" s="198">
        <f t="shared" si="2"/>
        <v>2.5</v>
      </c>
      <c r="R35" s="198">
        <f t="shared" si="2"/>
        <v>1</v>
      </c>
      <c r="S35" s="198">
        <f t="shared" si="2"/>
        <v>5</v>
      </c>
      <c r="T35" s="198">
        <f t="shared" si="2"/>
        <v>11.5</v>
      </c>
      <c r="U35" s="198">
        <f t="shared" si="2"/>
        <v>8</v>
      </c>
      <c r="V35" s="198">
        <f t="shared" si="2"/>
        <v>4</v>
      </c>
      <c r="W35" s="198">
        <f t="shared" si="2"/>
        <v>0.5</v>
      </c>
      <c r="X35" s="198">
        <f t="shared" si="2"/>
        <v>1</v>
      </c>
      <c r="Y35" s="198">
        <f t="shared" si="2"/>
        <v>0</v>
      </c>
      <c r="Z35" s="197">
        <f>SUM(B4:Y34)</f>
        <v>66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6</v>
      </c>
      <c r="I39" s="67">
        <v>20</v>
      </c>
      <c r="J39" s="154">
        <v>0.8041666666666667</v>
      </c>
      <c r="K39" s="70"/>
      <c r="L39" s="70"/>
      <c r="M39" s="65"/>
      <c r="N39" s="66">
        <f>MAX(十分間最大)</f>
        <v>1.5</v>
      </c>
      <c r="O39" s="67">
        <v>20</v>
      </c>
      <c r="P39" s="154">
        <v>0.3833333333333333</v>
      </c>
      <c r="Q39" s="70"/>
      <c r="R39" s="70"/>
      <c r="S39" s="65"/>
      <c r="T39" s="66">
        <f>MAX(日合計)</f>
        <v>17</v>
      </c>
      <c r="U39" s="78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>
        <v>16</v>
      </c>
      <c r="J40" s="71">
        <v>0.8152777777777778</v>
      </c>
      <c r="K40" s="70"/>
      <c r="L40" s="70"/>
      <c r="M40" s="69"/>
      <c r="N40" s="70"/>
      <c r="O40" s="67">
        <v>16</v>
      </c>
      <c r="P40" s="154">
        <v>0.7861111111111111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>
        <v>1</v>
      </c>
      <c r="P41" s="156">
        <v>0.23958333333333334</v>
      </c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2014</v>
      </c>
      <c r="J1" s="137" t="s">
        <v>1</v>
      </c>
      <c r="K1" s="137" t="str">
        <f>("（平成"&amp;TEXT((I1-1988),"0")&amp;"年）")</f>
        <v>（平成26年）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2</v>
      </c>
      <c r="E5" s="203">
        <f>'４月'!Z4</f>
        <v>0</v>
      </c>
      <c r="F5" s="203">
        <f>'５月'!Z4</f>
        <v>62.5</v>
      </c>
      <c r="G5" s="202">
        <f>'６月'!Z4</f>
        <v>0</v>
      </c>
      <c r="H5" s="202">
        <f>'７月'!Z4</f>
        <v>6.5</v>
      </c>
      <c r="I5" s="202">
        <f>'８月'!Z4</f>
        <v>2.5</v>
      </c>
      <c r="J5" s="202">
        <f>'９月'!Z4</f>
        <v>5</v>
      </c>
      <c r="K5" s="202">
        <f>'10月'!Z4</f>
        <v>0</v>
      </c>
      <c r="L5" s="202">
        <f>'11月'!Z4</f>
        <v>5.5</v>
      </c>
      <c r="M5" s="204">
        <f>'12月'!Z4</f>
        <v>14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5</v>
      </c>
      <c r="E6" s="203">
        <f>'４月'!Z5</f>
        <v>0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0</v>
      </c>
      <c r="J6" s="203">
        <f>'９月'!Z5</f>
        <v>1</v>
      </c>
      <c r="K6" s="203">
        <f>'10月'!Z5</f>
        <v>0</v>
      </c>
      <c r="L6" s="203">
        <f>'11月'!Z5</f>
        <v>0.5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46.5</v>
      </c>
      <c r="F7" s="203">
        <f>'５月'!Z6</f>
        <v>0</v>
      </c>
      <c r="G7" s="203">
        <f>'６月'!Z6</f>
        <v>0</v>
      </c>
      <c r="H7" s="203">
        <f>'７月'!Z6</f>
        <v>0</v>
      </c>
      <c r="I7" s="203">
        <f>'８月'!Z6</f>
        <v>0</v>
      </c>
      <c r="J7" s="203">
        <f>'９月'!Z6</f>
        <v>0</v>
      </c>
      <c r="K7" s="203">
        <f>'10月'!Z6</f>
        <v>0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1.5</v>
      </c>
      <c r="D8" s="203">
        <f>'３月'!Z7</f>
        <v>0</v>
      </c>
      <c r="E8" s="203">
        <f>'４月'!Z7</f>
        <v>95</v>
      </c>
      <c r="F8" s="203">
        <f>'５月'!Z7</f>
        <v>0</v>
      </c>
      <c r="G8" s="203">
        <f>'６月'!Z7</f>
        <v>0</v>
      </c>
      <c r="H8" s="203">
        <f>'７月'!Z7</f>
        <v>19.5</v>
      </c>
      <c r="I8" s="203">
        <f>'８月'!Z7</f>
        <v>0</v>
      </c>
      <c r="J8" s="203">
        <f>'９月'!Z7</f>
        <v>0</v>
      </c>
      <c r="K8" s="203">
        <f>'10月'!Z7</f>
        <v>0</v>
      </c>
      <c r="L8" s="203">
        <f>'11月'!Z7</f>
        <v>0</v>
      </c>
      <c r="M8" s="206">
        <f>'12月'!Z7</f>
        <v>1.5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22.5</v>
      </c>
      <c r="E9" s="203">
        <f>'４月'!Z8</f>
        <v>2.5</v>
      </c>
      <c r="F9" s="203">
        <f>'５月'!Z8</f>
        <v>2.5</v>
      </c>
      <c r="G9" s="203">
        <f>'６月'!Z8</f>
        <v>1.5</v>
      </c>
      <c r="H9" s="203">
        <f>'７月'!Z8</f>
        <v>0.5</v>
      </c>
      <c r="I9" s="203">
        <f>'８月'!Z8</f>
        <v>0</v>
      </c>
      <c r="J9" s="203">
        <f>'９月'!Z8</f>
        <v>42</v>
      </c>
      <c r="K9" s="203">
        <f>'10月'!Z8</f>
        <v>69.5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0</v>
      </c>
      <c r="E10" s="203">
        <f>'４月'!Z9</f>
        <v>2</v>
      </c>
      <c r="F10" s="203">
        <f>'５月'!Z9</f>
        <v>1.5</v>
      </c>
      <c r="G10" s="203">
        <f>'６月'!Z9</f>
        <v>45.5</v>
      </c>
      <c r="H10" s="203">
        <f>'７月'!Z9</f>
        <v>0</v>
      </c>
      <c r="I10" s="203">
        <f>'８月'!Z9</f>
        <v>0</v>
      </c>
      <c r="J10" s="203">
        <f>'９月'!Z9</f>
        <v>13.5</v>
      </c>
      <c r="K10" s="203">
        <f>'10月'!Z9</f>
        <v>147.5</v>
      </c>
      <c r="L10" s="203">
        <f>'11月'!Z9</f>
        <v>0.5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0</v>
      </c>
      <c r="F11" s="203">
        <f>'５月'!Z10</f>
        <v>0</v>
      </c>
      <c r="G11" s="203">
        <f>'６月'!Z10</f>
        <v>38</v>
      </c>
      <c r="H11" s="203">
        <f>'７月'!Z10</f>
        <v>4.5</v>
      </c>
      <c r="I11" s="203">
        <f>'８月'!Z10</f>
        <v>0</v>
      </c>
      <c r="J11" s="203">
        <f>'９月'!Z10</f>
        <v>43.5</v>
      </c>
      <c r="K11" s="203">
        <f>'10月'!Z10</f>
        <v>0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15</v>
      </c>
      <c r="C12" s="203">
        <f>'２月'!Z11</f>
        <v>17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24</v>
      </c>
      <c r="H12" s="203">
        <f>'７月'!Z11</f>
        <v>0</v>
      </c>
      <c r="I12" s="203">
        <f>'８月'!Z11</f>
        <v>1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5</v>
      </c>
      <c r="C13" s="203">
        <f>'２月'!Z12</f>
        <v>29</v>
      </c>
      <c r="D13" s="203">
        <f>'３月'!Z12</f>
        <v>0</v>
      </c>
      <c r="E13" s="203">
        <f>'４月'!Z12</f>
        <v>0</v>
      </c>
      <c r="F13" s="203">
        <f>'５月'!Z12</f>
        <v>4</v>
      </c>
      <c r="G13" s="203">
        <f>'６月'!Z12</f>
        <v>19</v>
      </c>
      <c r="H13" s="203">
        <f>'７月'!Z12</f>
        <v>55</v>
      </c>
      <c r="I13" s="203">
        <f>'８月'!Z12</f>
        <v>0.5</v>
      </c>
      <c r="J13" s="203">
        <f>'９月'!Z12</f>
        <v>0</v>
      </c>
      <c r="K13" s="203">
        <f>'10月'!Z12</f>
        <v>0</v>
      </c>
      <c r="L13" s="203">
        <f>'11月'!Z12</f>
        <v>6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1</v>
      </c>
      <c r="H14" s="208">
        <f>'７月'!Z13</f>
        <v>1</v>
      </c>
      <c r="I14" s="208">
        <f>'８月'!Z13</f>
        <v>81.5</v>
      </c>
      <c r="J14" s="208">
        <f>'９月'!Z13</f>
        <v>29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0</v>
      </c>
      <c r="F15" s="202">
        <f>'５月'!Z14</f>
        <v>0</v>
      </c>
      <c r="G15" s="202">
        <f>'６月'!Z14</f>
        <v>24.5</v>
      </c>
      <c r="H15" s="202">
        <f>'７月'!Z14</f>
        <v>9</v>
      </c>
      <c r="I15" s="202">
        <f>'８月'!Z14</f>
        <v>0</v>
      </c>
      <c r="J15" s="202">
        <f>'９月'!Z14</f>
        <v>33.5</v>
      </c>
      <c r="K15" s="202">
        <f>'10月'!Z14</f>
        <v>0</v>
      </c>
      <c r="L15" s="202">
        <f>'11月'!Z14</f>
        <v>0</v>
      </c>
      <c r="M15" s="204">
        <f>'12月'!Z14</f>
        <v>4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64</v>
      </c>
      <c r="H16" s="203">
        <f>'７月'!Z15</f>
        <v>0</v>
      </c>
      <c r="I16" s="203">
        <f>'８月'!Z15</f>
        <v>6</v>
      </c>
      <c r="J16" s="203">
        <f>'９月'!Z15</f>
        <v>0.5</v>
      </c>
      <c r="K16" s="203">
        <f>'10月'!Z15</f>
        <v>0</v>
      </c>
      <c r="L16" s="203">
        <f>'11月'!Z15</f>
        <v>8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21</v>
      </c>
      <c r="E17" s="203">
        <f>'４月'!Z16</f>
        <v>0</v>
      </c>
      <c r="F17" s="203">
        <f>'５月'!Z16</f>
        <v>5.5</v>
      </c>
      <c r="G17" s="203">
        <f>'６月'!Z16</f>
        <v>2.5</v>
      </c>
      <c r="H17" s="203">
        <f>'７月'!Z16</f>
        <v>0</v>
      </c>
      <c r="I17" s="203">
        <f>'８月'!Z16</f>
        <v>0</v>
      </c>
      <c r="J17" s="203">
        <f>'９月'!Z16</f>
        <v>7</v>
      </c>
      <c r="K17" s="203">
        <f>'10月'!Z16</f>
        <v>20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0.5</v>
      </c>
      <c r="E18" s="203">
        <f>'４月'!Z17</f>
        <v>0</v>
      </c>
      <c r="F18" s="203">
        <f>'５月'!Z17</f>
        <v>0</v>
      </c>
      <c r="G18" s="203">
        <f>'６月'!Z17</f>
        <v>10.5</v>
      </c>
      <c r="H18" s="203">
        <f>'７月'!Z17</f>
        <v>2</v>
      </c>
      <c r="I18" s="203">
        <f>'８月'!Z17</f>
        <v>0.5</v>
      </c>
      <c r="J18" s="203">
        <f>'９月'!Z17</f>
        <v>0</v>
      </c>
      <c r="K18" s="203">
        <f>'10月'!Z17</f>
        <v>15.5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152.5</v>
      </c>
      <c r="D19" s="203">
        <f>'３月'!Z18</f>
        <v>0</v>
      </c>
      <c r="E19" s="203">
        <f>'４月'!Z18</f>
        <v>0</v>
      </c>
      <c r="F19" s="203">
        <f>'５月'!Z18</f>
        <v>1</v>
      </c>
      <c r="G19" s="203">
        <f>'６月'!Z18</f>
        <v>0</v>
      </c>
      <c r="H19" s="203">
        <f>'７月'!Z18</f>
        <v>5.5</v>
      </c>
      <c r="I19" s="203">
        <f>'８月'!Z18</f>
        <v>0.5</v>
      </c>
      <c r="J19" s="203">
        <f>'９月'!Z18</f>
        <v>0</v>
      </c>
      <c r="K19" s="203">
        <f>'10月'!Z18</f>
        <v>0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9.5</v>
      </c>
      <c r="G20" s="203">
        <f>'６月'!Z19</f>
        <v>0</v>
      </c>
      <c r="H20" s="203">
        <f>'７月'!Z19</f>
        <v>1.5</v>
      </c>
      <c r="I20" s="203">
        <f>'８月'!Z19</f>
        <v>5.5</v>
      </c>
      <c r="J20" s="203">
        <f>'９月'!Z19</f>
        <v>11.5</v>
      </c>
      <c r="K20" s="203">
        <f>'10月'!Z19</f>
        <v>0.5</v>
      </c>
      <c r="L20" s="203">
        <f>'11月'!Z19</f>
        <v>0</v>
      </c>
      <c r="M20" s="206">
        <f>'12月'!Z19</f>
        <v>17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3.5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2.5</v>
      </c>
      <c r="E22" s="203">
        <f>'４月'!Z21</f>
        <v>0</v>
      </c>
      <c r="F22" s="203">
        <f>'５月'!Z21</f>
        <v>0</v>
      </c>
      <c r="G22" s="203">
        <f>'６月'!Z21</f>
        <v>0</v>
      </c>
      <c r="H22" s="203">
        <f>'７月'!Z21</f>
        <v>47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</v>
      </c>
      <c r="E23" s="203">
        <f>'４月'!Z22</f>
        <v>0</v>
      </c>
      <c r="F23" s="203">
        <f>'５月'!Z22</f>
        <v>0</v>
      </c>
      <c r="G23" s="203">
        <f>'６月'!Z22</f>
        <v>3</v>
      </c>
      <c r="H23" s="203">
        <f>'７月'!Z22</f>
        <v>8.5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33.5</v>
      </c>
      <c r="E24" s="208">
        <f>'４月'!Z23</f>
        <v>0</v>
      </c>
      <c r="F24" s="208">
        <f>'５月'!Z23</f>
        <v>0</v>
      </c>
      <c r="G24" s="208">
        <f>'６月'!Z23</f>
        <v>2.5</v>
      </c>
      <c r="H24" s="208">
        <f>'７月'!Z23</f>
        <v>6.5</v>
      </c>
      <c r="I24" s="208">
        <f>'８月'!Z23</f>
        <v>44</v>
      </c>
      <c r="J24" s="208">
        <f>'９月'!Z23</f>
        <v>0</v>
      </c>
      <c r="K24" s="208">
        <f>'10月'!Z23</f>
        <v>4.5</v>
      </c>
      <c r="L24" s="208">
        <f>'11月'!Z23</f>
        <v>0</v>
      </c>
      <c r="M24" s="209">
        <f>'12月'!Z23</f>
        <v>14.5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0.5</v>
      </c>
      <c r="E25" s="202">
        <f>'４月'!Z24</f>
        <v>6.5</v>
      </c>
      <c r="F25" s="202">
        <f>'５月'!Z24</f>
        <v>51</v>
      </c>
      <c r="G25" s="202">
        <f>'６月'!Z24</f>
        <v>0</v>
      </c>
      <c r="H25" s="202">
        <f>'７月'!Z24</f>
        <v>0</v>
      </c>
      <c r="I25" s="202">
        <f>'８月'!Z24</f>
        <v>0</v>
      </c>
      <c r="J25" s="202">
        <f>'９月'!Z24</f>
        <v>0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0</v>
      </c>
      <c r="E26" s="203">
        <f>'４月'!Z25</f>
        <v>1.5</v>
      </c>
      <c r="F26" s="203">
        <f>'５月'!Z25</f>
        <v>0</v>
      </c>
      <c r="G26" s="203">
        <f>'６月'!Z25</f>
        <v>3</v>
      </c>
      <c r="H26" s="203">
        <f>'７月'!Z25</f>
        <v>0</v>
      </c>
      <c r="I26" s="203">
        <f>'８月'!Z25</f>
        <v>0</v>
      </c>
      <c r="J26" s="203">
        <f>'９月'!Z25</f>
        <v>0</v>
      </c>
      <c r="K26" s="203">
        <f>'10月'!Z25</f>
        <v>13.5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>
        <f>'７月'!Z26</f>
        <v>0</v>
      </c>
      <c r="I27" s="203">
        <f>'８月'!Z26</f>
        <v>0</v>
      </c>
      <c r="J27" s="203">
        <f>'９月'!Z26</f>
        <v>0</v>
      </c>
      <c r="K27" s="203">
        <f>'10月'!Z26</f>
        <v>2.5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</v>
      </c>
      <c r="E28" s="203">
        <f>'４月'!Z27</f>
        <v>0</v>
      </c>
      <c r="F28" s="203">
        <f>'５月'!Z27</f>
        <v>0</v>
      </c>
      <c r="G28" s="203">
        <f>'６月'!Z27</f>
        <v>0</v>
      </c>
      <c r="H28" s="203">
        <f>'７月'!Z27</f>
        <v>0</v>
      </c>
      <c r="I28" s="203">
        <f>'８月'!Z27</f>
        <v>0</v>
      </c>
      <c r="J28" s="203">
        <f>'９月'!Z27</f>
        <v>1.5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0</v>
      </c>
      <c r="F29" s="203">
        <f>'５月'!Z28</f>
        <v>0</v>
      </c>
      <c r="G29" s="203">
        <f>'６月'!Z28</f>
        <v>27.5</v>
      </c>
      <c r="H29" s="203">
        <f>'７月'!Z28</f>
        <v>0</v>
      </c>
      <c r="I29" s="203">
        <f>'８月'!Z28</f>
        <v>0.5</v>
      </c>
      <c r="J29" s="203">
        <f>'９月'!Z28</f>
        <v>1</v>
      </c>
      <c r="K29" s="203">
        <f>'10月'!Z28</f>
        <v>0</v>
      </c>
      <c r="L29" s="203">
        <f>'11月'!Z28</f>
        <v>11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>
        <f>'５月'!Z29</f>
        <v>6</v>
      </c>
      <c r="G30" s="203">
        <f>'６月'!Z29</f>
        <v>0</v>
      </c>
      <c r="H30" s="203">
        <f>'７月'!Z29</f>
        <v>0</v>
      </c>
      <c r="I30" s="203">
        <f>'８月'!Z29</f>
        <v>17.5</v>
      </c>
      <c r="J30" s="203">
        <f>'９月'!Z29</f>
        <v>0</v>
      </c>
      <c r="K30" s="203">
        <f>'10月'!Z29</f>
        <v>0</v>
      </c>
      <c r="L30" s="203">
        <f>'11月'!Z29</f>
        <v>33.5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0.5</v>
      </c>
      <c r="D31" s="203">
        <f>'３月'!Z30</f>
        <v>1</v>
      </c>
      <c r="E31" s="203">
        <f>'４月'!Z30</f>
        <v>0</v>
      </c>
      <c r="F31" s="203">
        <f>'５月'!Z30</f>
        <v>36.5</v>
      </c>
      <c r="G31" s="203">
        <f>'６月'!Z30</f>
        <v>0</v>
      </c>
      <c r="H31" s="203">
        <f>'７月'!Z30</f>
        <v>0</v>
      </c>
      <c r="I31" s="203">
        <f>'８月'!Z30</f>
        <v>5.5</v>
      </c>
      <c r="J31" s="203">
        <f>'９月'!Z30</f>
        <v>0</v>
      </c>
      <c r="K31" s="203">
        <f>'10月'!Z30</f>
        <v>1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6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8.5</v>
      </c>
      <c r="H32" s="203">
        <f>'７月'!Z31</f>
        <v>0</v>
      </c>
      <c r="I32" s="203">
        <f>'８月'!Z31</f>
        <v>4.5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28</v>
      </c>
      <c r="H33" s="203">
        <f>'７月'!Z32</f>
        <v>0</v>
      </c>
      <c r="I33" s="203">
        <f>'８月'!Z32</f>
        <v>0.5</v>
      </c>
      <c r="J33" s="203">
        <f>'９月'!Z32</f>
        <v>0</v>
      </c>
      <c r="K33" s="203">
        <f>'10月'!Z32</f>
        <v>0</v>
      </c>
      <c r="L33" s="203">
        <f>'11月'!Z32</f>
        <v>9.5</v>
      </c>
      <c r="M33" s="206">
        <f>'12月'!Z32</f>
        <v>15</v>
      </c>
      <c r="N33" s="20"/>
    </row>
    <row r="34" spans="1:14" ht="18" customHeight="1">
      <c r="A34" s="35">
        <v>30</v>
      </c>
      <c r="B34" s="205">
        <f>'１月'!Z33</f>
        <v>3.5</v>
      </c>
      <c r="C34" s="203"/>
      <c r="D34" s="203">
        <f>'３月'!Z33</f>
        <v>58</v>
      </c>
      <c r="E34" s="203">
        <f>'４月'!Z33</f>
        <v>33.5</v>
      </c>
      <c r="F34" s="203">
        <f>'５月'!Z33</f>
        <v>0</v>
      </c>
      <c r="G34" s="203">
        <f>'６月'!Z33</f>
        <v>0</v>
      </c>
      <c r="H34" s="203">
        <f>'７月'!Z33</f>
        <v>0</v>
      </c>
      <c r="I34" s="203">
        <f>'８月'!Z33</f>
        <v>13</v>
      </c>
      <c r="J34" s="203">
        <f>'９月'!Z33</f>
        <v>0</v>
      </c>
      <c r="K34" s="203">
        <f>'10月'!Z33</f>
        <v>0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0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23.5</v>
      </c>
      <c r="C36" s="214">
        <f aca="true" t="shared" si="0" ref="C36:M36">SUM(C5:C35)</f>
        <v>206.5</v>
      </c>
      <c r="D36" s="214">
        <f t="shared" si="0"/>
        <v>146.5</v>
      </c>
      <c r="E36" s="214">
        <f t="shared" si="0"/>
        <v>187.5</v>
      </c>
      <c r="F36" s="214">
        <f t="shared" si="0"/>
        <v>180</v>
      </c>
      <c r="G36" s="214">
        <f t="shared" si="0"/>
        <v>303</v>
      </c>
      <c r="H36" s="214">
        <f t="shared" si="0"/>
        <v>170.5</v>
      </c>
      <c r="I36" s="214">
        <f t="shared" si="0"/>
        <v>183.5</v>
      </c>
      <c r="J36" s="214">
        <f t="shared" si="0"/>
        <v>189</v>
      </c>
      <c r="K36" s="214">
        <f t="shared" si="0"/>
        <v>274.5</v>
      </c>
      <c r="L36" s="214">
        <f t="shared" si="0"/>
        <v>74.5</v>
      </c>
      <c r="M36" s="215">
        <f t="shared" si="0"/>
        <v>66</v>
      </c>
      <c r="N36" s="20"/>
    </row>
    <row r="37" spans="1:14" ht="18" customHeight="1">
      <c r="A37" s="38" t="s">
        <v>33</v>
      </c>
      <c r="B37" s="225">
        <f>SUM(B5:B14)</f>
        <v>20</v>
      </c>
      <c r="C37" s="226">
        <f aca="true" t="shared" si="1" ref="C37:M37">SUM(C5:C14)</f>
        <v>47.5</v>
      </c>
      <c r="D37" s="226">
        <f t="shared" si="1"/>
        <v>29.5</v>
      </c>
      <c r="E37" s="226">
        <f t="shared" si="1"/>
        <v>146</v>
      </c>
      <c r="F37" s="226">
        <f t="shared" si="1"/>
        <v>70.5</v>
      </c>
      <c r="G37" s="226">
        <f t="shared" si="1"/>
        <v>129</v>
      </c>
      <c r="H37" s="226">
        <f t="shared" si="1"/>
        <v>87</v>
      </c>
      <c r="I37" s="226">
        <f t="shared" si="1"/>
        <v>85.5</v>
      </c>
      <c r="J37" s="226">
        <f t="shared" si="1"/>
        <v>134</v>
      </c>
      <c r="K37" s="226">
        <f t="shared" si="1"/>
        <v>217</v>
      </c>
      <c r="L37" s="226">
        <f t="shared" si="1"/>
        <v>12.5</v>
      </c>
      <c r="M37" s="227">
        <f t="shared" si="1"/>
        <v>15.5</v>
      </c>
      <c r="N37" s="20"/>
    </row>
    <row r="38" spans="1:14" ht="18" customHeight="1">
      <c r="A38" s="39" t="s">
        <v>34</v>
      </c>
      <c r="B38" s="228">
        <f>SUM(B15:B24)</f>
        <v>0</v>
      </c>
      <c r="C38" s="229">
        <f aca="true" t="shared" si="2" ref="C38:M38">SUM(C15:C24)</f>
        <v>152.5</v>
      </c>
      <c r="D38" s="229">
        <f t="shared" si="2"/>
        <v>57.5</v>
      </c>
      <c r="E38" s="229">
        <f t="shared" si="2"/>
        <v>0</v>
      </c>
      <c r="F38" s="229">
        <f t="shared" si="2"/>
        <v>16</v>
      </c>
      <c r="G38" s="229">
        <f t="shared" si="2"/>
        <v>107</v>
      </c>
      <c r="H38" s="229">
        <f t="shared" si="2"/>
        <v>83.5</v>
      </c>
      <c r="I38" s="229">
        <f t="shared" si="2"/>
        <v>56.5</v>
      </c>
      <c r="J38" s="229">
        <f t="shared" si="2"/>
        <v>52.5</v>
      </c>
      <c r="K38" s="229">
        <f t="shared" si="2"/>
        <v>40.5</v>
      </c>
      <c r="L38" s="229">
        <f t="shared" si="2"/>
        <v>8</v>
      </c>
      <c r="M38" s="230">
        <f t="shared" si="2"/>
        <v>35.5</v>
      </c>
      <c r="N38" s="20"/>
    </row>
    <row r="39" spans="1:14" ht="18" customHeight="1">
      <c r="A39" s="40" t="s">
        <v>35</v>
      </c>
      <c r="B39" s="231">
        <f>SUM(B25:B35)</f>
        <v>3.5</v>
      </c>
      <c r="C39" s="232">
        <f aca="true" t="shared" si="3" ref="C39:M39">SUM(C25:C35)</f>
        <v>6.5</v>
      </c>
      <c r="D39" s="232">
        <f t="shared" si="3"/>
        <v>59.5</v>
      </c>
      <c r="E39" s="232">
        <f t="shared" si="3"/>
        <v>41.5</v>
      </c>
      <c r="F39" s="232">
        <f t="shared" si="3"/>
        <v>93.5</v>
      </c>
      <c r="G39" s="232">
        <f t="shared" si="3"/>
        <v>67</v>
      </c>
      <c r="H39" s="232">
        <f t="shared" si="3"/>
        <v>0</v>
      </c>
      <c r="I39" s="232">
        <f t="shared" si="3"/>
        <v>41.5</v>
      </c>
      <c r="J39" s="232">
        <f t="shared" si="3"/>
        <v>2.5</v>
      </c>
      <c r="K39" s="232">
        <f t="shared" si="3"/>
        <v>17</v>
      </c>
      <c r="L39" s="232">
        <f t="shared" si="3"/>
        <v>54</v>
      </c>
      <c r="M39" s="233">
        <f t="shared" si="3"/>
        <v>15</v>
      </c>
      <c r="N39" s="20"/>
    </row>
    <row r="40" spans="1:13" ht="18" customHeight="1">
      <c r="A40" s="81" t="s">
        <v>36</v>
      </c>
      <c r="B40" s="216">
        <f>MAXA(B5:B35)</f>
        <v>15</v>
      </c>
      <c r="C40" s="217">
        <f aca="true" t="shared" si="4" ref="C40:M40">MAXA(C5:C35)</f>
        <v>152.5</v>
      </c>
      <c r="D40" s="217">
        <f t="shared" si="4"/>
        <v>58</v>
      </c>
      <c r="E40" s="217">
        <f t="shared" si="4"/>
        <v>95</v>
      </c>
      <c r="F40" s="217">
        <f t="shared" si="4"/>
        <v>62.5</v>
      </c>
      <c r="G40" s="217">
        <f t="shared" si="4"/>
        <v>64</v>
      </c>
      <c r="H40" s="217">
        <f t="shared" si="4"/>
        <v>55</v>
      </c>
      <c r="I40" s="217">
        <f t="shared" si="4"/>
        <v>81.5</v>
      </c>
      <c r="J40" s="217">
        <f t="shared" si="4"/>
        <v>43.5</v>
      </c>
      <c r="K40" s="217">
        <f t="shared" si="4"/>
        <v>147.5</v>
      </c>
      <c r="L40" s="217">
        <f t="shared" si="4"/>
        <v>33.5</v>
      </c>
      <c r="M40" s="218">
        <f t="shared" si="4"/>
        <v>17</v>
      </c>
    </row>
    <row r="41" spans="1:13" ht="18" customHeight="1">
      <c r="A41" s="82" t="s">
        <v>37</v>
      </c>
      <c r="B41" s="219">
        <f>'１月'!H39</f>
        <v>4.5</v>
      </c>
      <c r="C41" s="220">
        <f>'２月'!H39</f>
        <v>48.5</v>
      </c>
      <c r="D41" s="220">
        <f>'３月'!H39</f>
        <v>9</v>
      </c>
      <c r="E41" s="220">
        <f>'４月'!H39</f>
        <v>25.5</v>
      </c>
      <c r="F41" s="220">
        <f>'５月'!H39</f>
        <v>24.5</v>
      </c>
      <c r="G41" s="220">
        <f>'６月'!H39</f>
        <v>18</v>
      </c>
      <c r="H41" s="220">
        <f>'７月'!H39</f>
        <v>21.5</v>
      </c>
      <c r="I41" s="220">
        <f>'８月'!H39</f>
        <v>29</v>
      </c>
      <c r="J41" s="220">
        <f>'９月'!H39</f>
        <v>55</v>
      </c>
      <c r="K41" s="220">
        <f>'10月'!H39</f>
        <v>32</v>
      </c>
      <c r="L41" s="220">
        <f>'11月'!H39</f>
        <v>7.5</v>
      </c>
      <c r="M41" s="221">
        <f>'12月'!H39</f>
        <v>6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1.5</v>
      </c>
      <c r="J42" s="223">
        <f>'９月'!N39</f>
        <v>26</v>
      </c>
      <c r="K42" s="223">
        <f>'10月'!N39</f>
        <v>7</v>
      </c>
      <c r="L42" s="223">
        <f>'11月'!N39</f>
        <v>2</v>
      </c>
      <c r="M42" s="224">
        <f>'12月'!N39</f>
        <v>1.5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5</v>
      </c>
      <c r="D44" s="160">
        <f>'３月'!D39</f>
        <v>8</v>
      </c>
      <c r="E44" s="160">
        <f>'４月'!D39</f>
        <v>7</v>
      </c>
      <c r="F44" s="160">
        <f>'５月'!D39</f>
        <v>10</v>
      </c>
      <c r="G44" s="160">
        <f>'６月'!D39</f>
        <v>16</v>
      </c>
      <c r="H44" s="160">
        <f>'７月'!D39</f>
        <v>13</v>
      </c>
      <c r="I44" s="160">
        <f>'８月'!D39</f>
        <v>10</v>
      </c>
      <c r="J44" s="160">
        <f>'９月'!D39</f>
        <v>11</v>
      </c>
      <c r="K44" s="160">
        <f>'10月'!D39</f>
        <v>8</v>
      </c>
      <c r="L44" s="160">
        <f>'11月'!D39</f>
        <v>6</v>
      </c>
      <c r="M44" s="161">
        <f>'12月'!D39</f>
        <v>6</v>
      </c>
    </row>
    <row r="45" spans="1:13" ht="12.75">
      <c r="A45" s="167" t="s">
        <v>40</v>
      </c>
      <c r="B45" s="170">
        <f>'１月'!D40</f>
        <v>1</v>
      </c>
      <c r="C45" s="162">
        <f>'２月'!D40</f>
        <v>3</v>
      </c>
      <c r="D45" s="162">
        <f>'３月'!D40</f>
        <v>4</v>
      </c>
      <c r="E45" s="162">
        <f>'４月'!D40</f>
        <v>3</v>
      </c>
      <c r="F45" s="162">
        <f>'５月'!D40</f>
        <v>3</v>
      </c>
      <c r="G45" s="162">
        <f>'６月'!D40</f>
        <v>9</v>
      </c>
      <c r="H45" s="162">
        <f>'７月'!D40</f>
        <v>3</v>
      </c>
      <c r="I45" s="162">
        <f>'８月'!D40</f>
        <v>4</v>
      </c>
      <c r="J45" s="162">
        <f>'９月'!D40</f>
        <v>6</v>
      </c>
      <c r="K45" s="162">
        <f>'10月'!D40</f>
        <v>5</v>
      </c>
      <c r="L45" s="162">
        <f>'11月'!D40</f>
        <v>2</v>
      </c>
      <c r="M45" s="163">
        <f>'12月'!D40</f>
        <v>4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1</v>
      </c>
      <c r="D46" s="164">
        <f>'３月'!D41</f>
        <v>2</v>
      </c>
      <c r="E46" s="164">
        <f>'４月'!D41</f>
        <v>3</v>
      </c>
      <c r="F46" s="164">
        <f>'５月'!D41</f>
        <v>3</v>
      </c>
      <c r="G46" s="164">
        <f>'６月'!D41</f>
        <v>3</v>
      </c>
      <c r="H46" s="164">
        <f>'７月'!D41</f>
        <v>2</v>
      </c>
      <c r="I46" s="164">
        <f>'８月'!D41</f>
        <v>2</v>
      </c>
      <c r="J46" s="164">
        <f>'９月'!D41</f>
        <v>3</v>
      </c>
      <c r="K46" s="164">
        <f>'10月'!D41</f>
        <v>2</v>
      </c>
      <c r="L46" s="164">
        <f>'11月'!D41</f>
        <v>1</v>
      </c>
      <c r="M46" s="165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0.5</v>
      </c>
      <c r="Q7" s="194">
        <v>0.5</v>
      </c>
      <c r="R7" s="194">
        <v>0.5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1.5</v>
      </c>
      <c r="AA7" s="196">
        <v>4</v>
      </c>
      <c r="AB7" s="192">
        <f t="shared" si="1"/>
        <v>0.5</v>
      </c>
      <c r="AC7" s="150">
        <v>0.7083333333333334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1</v>
      </c>
      <c r="K11" s="194">
        <v>0.5</v>
      </c>
      <c r="L11" s="194">
        <v>0.5</v>
      </c>
      <c r="M11" s="194">
        <v>0</v>
      </c>
      <c r="N11" s="194">
        <v>0</v>
      </c>
      <c r="O11" s="194">
        <v>0.5</v>
      </c>
      <c r="P11" s="194">
        <v>0.5</v>
      </c>
      <c r="Q11" s="194">
        <v>0.5</v>
      </c>
      <c r="R11" s="194">
        <v>0.5</v>
      </c>
      <c r="S11" s="194">
        <v>0.5</v>
      </c>
      <c r="T11" s="194">
        <v>1.5</v>
      </c>
      <c r="U11" s="194">
        <v>2</v>
      </c>
      <c r="V11" s="194">
        <v>2.5</v>
      </c>
      <c r="W11" s="194">
        <v>2</v>
      </c>
      <c r="X11" s="194">
        <v>2</v>
      </c>
      <c r="Y11" s="194">
        <v>2.5</v>
      </c>
      <c r="Z11" s="195">
        <f t="shared" si="0"/>
        <v>17</v>
      </c>
      <c r="AA11" s="196">
        <v>8</v>
      </c>
      <c r="AB11" s="192">
        <f t="shared" si="1"/>
        <v>2.5</v>
      </c>
      <c r="AC11" s="150">
        <v>1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2.5</v>
      </c>
      <c r="C12" s="194">
        <v>2.5</v>
      </c>
      <c r="D12" s="194">
        <v>1</v>
      </c>
      <c r="E12" s="194">
        <v>1</v>
      </c>
      <c r="F12" s="194">
        <v>3</v>
      </c>
      <c r="G12" s="194">
        <v>2</v>
      </c>
      <c r="H12" s="194">
        <v>1.5</v>
      </c>
      <c r="I12" s="194">
        <v>1</v>
      </c>
      <c r="J12" s="194">
        <v>1.5</v>
      </c>
      <c r="K12" s="194">
        <v>3</v>
      </c>
      <c r="L12" s="194">
        <v>3.5</v>
      </c>
      <c r="M12" s="194">
        <v>2.5</v>
      </c>
      <c r="N12" s="194">
        <v>1.5</v>
      </c>
      <c r="O12" s="194">
        <v>1</v>
      </c>
      <c r="P12" s="194">
        <v>1</v>
      </c>
      <c r="Q12" s="194">
        <v>0.5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29</v>
      </c>
      <c r="AA12" s="196">
        <v>9</v>
      </c>
      <c r="AB12" s="192">
        <f t="shared" si="1"/>
        <v>3.5</v>
      </c>
      <c r="AC12" s="150" t="str">
        <f t="shared" si="2"/>
        <v>11:00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1.5</v>
      </c>
      <c r="C18" s="194">
        <v>2</v>
      </c>
      <c r="D18" s="194">
        <v>8</v>
      </c>
      <c r="E18" s="194">
        <v>5.5</v>
      </c>
      <c r="F18" s="194">
        <v>10</v>
      </c>
      <c r="G18" s="194">
        <v>8.5</v>
      </c>
      <c r="H18" s="194">
        <v>9</v>
      </c>
      <c r="I18" s="194">
        <v>10</v>
      </c>
      <c r="J18" s="194">
        <v>15</v>
      </c>
      <c r="K18" s="194">
        <v>18.5</v>
      </c>
      <c r="L18" s="194">
        <v>48.5</v>
      </c>
      <c r="M18" s="194">
        <v>7</v>
      </c>
      <c r="N18" s="194">
        <v>0</v>
      </c>
      <c r="O18" s="194">
        <v>6.5</v>
      </c>
      <c r="P18" s="194">
        <v>2</v>
      </c>
      <c r="Q18" s="194">
        <v>0.5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152.5</v>
      </c>
      <c r="AA18" s="196">
        <v>15</v>
      </c>
      <c r="AB18" s="192">
        <f t="shared" si="1"/>
        <v>48.5</v>
      </c>
      <c r="AC18" s="150" t="str">
        <f t="shared" si="2"/>
        <v>11:00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0.5</v>
      </c>
      <c r="Y30" s="194">
        <v>0</v>
      </c>
      <c r="Z30" s="195">
        <f t="shared" si="0"/>
        <v>0.5</v>
      </c>
      <c r="AA30" s="196">
        <v>27</v>
      </c>
      <c r="AB30" s="192">
        <f t="shared" si="1"/>
        <v>0.5</v>
      </c>
      <c r="AC30" s="150" t="str">
        <f t="shared" si="2"/>
        <v>23:00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2</v>
      </c>
      <c r="E31" s="194">
        <v>2.5</v>
      </c>
      <c r="F31" s="194">
        <v>1.5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6</v>
      </c>
      <c r="AA31" s="196">
        <v>28</v>
      </c>
      <c r="AB31" s="192">
        <f t="shared" si="1"/>
        <v>2.5</v>
      </c>
      <c r="AC31" s="150" t="str">
        <f t="shared" si="2"/>
        <v>4:00</v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4</v>
      </c>
      <c r="C35" s="198">
        <f t="shared" si="3"/>
        <v>4.5</v>
      </c>
      <c r="D35" s="198">
        <f t="shared" si="3"/>
        <v>11</v>
      </c>
      <c r="E35" s="198">
        <f t="shared" si="3"/>
        <v>9</v>
      </c>
      <c r="F35" s="198">
        <f t="shared" si="3"/>
        <v>14.5</v>
      </c>
      <c r="G35" s="198">
        <f t="shared" si="3"/>
        <v>10.5</v>
      </c>
      <c r="H35" s="198">
        <f t="shared" si="3"/>
        <v>10.5</v>
      </c>
      <c r="I35" s="198">
        <f t="shared" si="3"/>
        <v>11</v>
      </c>
      <c r="J35" s="198">
        <f t="shared" si="3"/>
        <v>17.5</v>
      </c>
      <c r="K35" s="198">
        <f t="shared" si="3"/>
        <v>22</v>
      </c>
      <c r="L35" s="198">
        <f aca="true" t="shared" si="4" ref="L35:Y35">IF(COUNT(L4:L34)=0,"   -",SUM(L4:L34))</f>
        <v>52.5</v>
      </c>
      <c r="M35" s="198">
        <f t="shared" si="4"/>
        <v>9.5</v>
      </c>
      <c r="N35" s="198">
        <f t="shared" si="4"/>
        <v>1.5</v>
      </c>
      <c r="O35" s="198">
        <f t="shared" si="4"/>
        <v>8</v>
      </c>
      <c r="P35" s="198">
        <f t="shared" si="4"/>
        <v>4</v>
      </c>
      <c r="Q35" s="198">
        <f t="shared" si="4"/>
        <v>2</v>
      </c>
      <c r="R35" s="198">
        <f t="shared" si="4"/>
        <v>1</v>
      </c>
      <c r="S35" s="198">
        <f t="shared" si="4"/>
        <v>0.5</v>
      </c>
      <c r="T35" s="198">
        <f t="shared" si="4"/>
        <v>1.5</v>
      </c>
      <c r="U35" s="198">
        <f t="shared" si="4"/>
        <v>2</v>
      </c>
      <c r="V35" s="198">
        <f t="shared" si="4"/>
        <v>2.5</v>
      </c>
      <c r="W35" s="198">
        <f t="shared" si="4"/>
        <v>2</v>
      </c>
      <c r="X35" s="198">
        <f t="shared" si="4"/>
        <v>2.5</v>
      </c>
      <c r="Y35" s="198">
        <f t="shared" si="4"/>
        <v>2.5</v>
      </c>
      <c r="Z35" s="197">
        <f>SUM(B4:Y34)</f>
        <v>206.5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48.5</v>
      </c>
      <c r="I39" s="67">
        <v>15</v>
      </c>
      <c r="J39" s="154">
        <v>0.4583333333333333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152.5</v>
      </c>
      <c r="U39" s="78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1</v>
      </c>
      <c r="L4" s="189">
        <v>0</v>
      </c>
      <c r="M4" s="189">
        <v>1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</v>
      </c>
      <c r="AA4" s="191">
        <v>1</v>
      </c>
      <c r="AB4" s="188">
        <f>MAX(B4:Y4)</f>
        <v>1</v>
      </c>
      <c r="AC4" s="149">
        <v>0.5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1</v>
      </c>
      <c r="E5" s="194">
        <v>1.5</v>
      </c>
      <c r="F5" s="194">
        <v>1</v>
      </c>
      <c r="G5" s="194">
        <v>0.5</v>
      </c>
      <c r="H5" s="194">
        <v>0.5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0.5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5</v>
      </c>
      <c r="AA5" s="196">
        <v>2</v>
      </c>
      <c r="AB5" s="192">
        <f aca="true" t="shared" si="1" ref="AB5:AB34">MAX(B5:Y5)</f>
        <v>1.5</v>
      </c>
      <c r="AC5" s="150" t="str">
        <f aca="true" t="shared" si="2" ref="AC5:AC34">IF(AB5&gt;0,MATCH(AB5,B5:Y5,0)&amp;":00","")</f>
        <v>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1</v>
      </c>
      <c r="H8" s="194">
        <v>0.5</v>
      </c>
      <c r="I8" s="194">
        <v>0</v>
      </c>
      <c r="J8" s="194">
        <v>0</v>
      </c>
      <c r="K8" s="194">
        <v>0</v>
      </c>
      <c r="L8" s="194">
        <v>0.5</v>
      </c>
      <c r="M8" s="194">
        <v>0.5</v>
      </c>
      <c r="N8" s="194">
        <v>0.5</v>
      </c>
      <c r="O8" s="194">
        <v>0</v>
      </c>
      <c r="P8" s="194">
        <v>0.5</v>
      </c>
      <c r="Q8" s="194">
        <v>3</v>
      </c>
      <c r="R8" s="194">
        <v>4.5</v>
      </c>
      <c r="S8" s="194">
        <v>6</v>
      </c>
      <c r="T8" s="194">
        <v>4</v>
      </c>
      <c r="U8" s="194">
        <v>1.5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22.5</v>
      </c>
      <c r="AA8" s="196">
        <v>5</v>
      </c>
      <c r="AB8" s="192">
        <f t="shared" si="1"/>
        <v>6</v>
      </c>
      <c r="AC8" s="150" t="str">
        <f t="shared" si="2"/>
        <v>18:00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1</v>
      </c>
      <c r="O16" s="194">
        <v>1.5</v>
      </c>
      <c r="P16" s="194">
        <v>0</v>
      </c>
      <c r="Q16" s="194">
        <v>0</v>
      </c>
      <c r="R16" s="194">
        <v>0</v>
      </c>
      <c r="S16" s="194">
        <v>1.5</v>
      </c>
      <c r="T16" s="194">
        <v>1.5</v>
      </c>
      <c r="U16" s="194">
        <v>7.5</v>
      </c>
      <c r="V16" s="194">
        <v>5.5</v>
      </c>
      <c r="W16" s="194">
        <v>2</v>
      </c>
      <c r="X16" s="194">
        <v>0</v>
      </c>
      <c r="Y16" s="194">
        <v>0.5</v>
      </c>
      <c r="Z16" s="195">
        <f t="shared" si="0"/>
        <v>21</v>
      </c>
      <c r="AA16" s="196">
        <v>13</v>
      </c>
      <c r="AB16" s="192">
        <f t="shared" si="1"/>
        <v>7.5</v>
      </c>
      <c r="AC16" s="150" t="str">
        <f t="shared" si="2"/>
        <v>20:00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0.5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f t="shared" si="1"/>
        <v>0.5</v>
      </c>
      <c r="AC17" s="150" t="str">
        <f t="shared" si="2"/>
        <v>1:00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2.5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2.5</v>
      </c>
      <c r="AA21" s="196">
        <v>18</v>
      </c>
      <c r="AB21" s="192">
        <f t="shared" si="1"/>
        <v>2.5</v>
      </c>
      <c r="AC21" s="150" t="str">
        <f t="shared" si="2"/>
        <v>19:00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0.5</v>
      </c>
      <c r="K23" s="194">
        <v>1.5</v>
      </c>
      <c r="L23" s="194">
        <v>2</v>
      </c>
      <c r="M23" s="194">
        <v>2.5</v>
      </c>
      <c r="N23" s="194">
        <v>5.5</v>
      </c>
      <c r="O23" s="194">
        <v>9</v>
      </c>
      <c r="P23" s="194">
        <v>3.5</v>
      </c>
      <c r="Q23" s="194">
        <v>3</v>
      </c>
      <c r="R23" s="194">
        <v>4</v>
      </c>
      <c r="S23" s="194">
        <v>1.5</v>
      </c>
      <c r="T23" s="194">
        <v>0.5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33.5</v>
      </c>
      <c r="AA23" s="196">
        <v>20</v>
      </c>
      <c r="AB23" s="192">
        <f t="shared" si="1"/>
        <v>9</v>
      </c>
      <c r="AC23" s="150" t="str">
        <f t="shared" si="2"/>
        <v>14:00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0.5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1:00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0.5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0.5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</v>
      </c>
      <c r="AA30" s="196">
        <v>27</v>
      </c>
      <c r="AB30" s="192">
        <f t="shared" si="1"/>
        <v>0.5</v>
      </c>
      <c r="AC30" s="150">
        <v>0.375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0.5</v>
      </c>
      <c r="G33" s="194">
        <v>1.5</v>
      </c>
      <c r="H33" s="194">
        <v>5</v>
      </c>
      <c r="I33" s="194">
        <v>3</v>
      </c>
      <c r="J33" s="194">
        <v>1.5</v>
      </c>
      <c r="K33" s="194">
        <v>0</v>
      </c>
      <c r="L33" s="194">
        <v>2</v>
      </c>
      <c r="M33" s="194">
        <v>3</v>
      </c>
      <c r="N33" s="194">
        <v>6</v>
      </c>
      <c r="O33" s="194">
        <v>7.5</v>
      </c>
      <c r="P33" s="194">
        <v>6.5</v>
      </c>
      <c r="Q33" s="194">
        <v>8</v>
      </c>
      <c r="R33" s="194">
        <v>8</v>
      </c>
      <c r="S33" s="194">
        <v>1.5</v>
      </c>
      <c r="T33" s="194">
        <v>3.5</v>
      </c>
      <c r="U33" s="194">
        <v>0</v>
      </c>
      <c r="V33" s="194">
        <v>0</v>
      </c>
      <c r="W33" s="194">
        <v>0.5</v>
      </c>
      <c r="X33" s="194">
        <v>0</v>
      </c>
      <c r="Y33" s="194">
        <v>0</v>
      </c>
      <c r="Z33" s="195">
        <f t="shared" si="0"/>
        <v>58</v>
      </c>
      <c r="AA33" s="196">
        <v>30</v>
      </c>
      <c r="AB33" s="192">
        <f t="shared" si="1"/>
        <v>8</v>
      </c>
      <c r="AC33" s="150">
        <v>0.7083333333333334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0</v>
      </c>
      <c r="D35" s="198">
        <f t="shared" si="3"/>
        <v>1.5</v>
      </c>
      <c r="E35" s="198">
        <f t="shared" si="3"/>
        <v>1.5</v>
      </c>
      <c r="F35" s="198">
        <f t="shared" si="3"/>
        <v>1.5</v>
      </c>
      <c r="G35" s="198">
        <f t="shared" si="3"/>
        <v>3</v>
      </c>
      <c r="H35" s="198">
        <f t="shared" si="3"/>
        <v>6</v>
      </c>
      <c r="I35" s="198">
        <f t="shared" si="3"/>
        <v>3</v>
      </c>
      <c r="J35" s="198">
        <f t="shared" si="3"/>
        <v>2.5</v>
      </c>
      <c r="K35" s="198">
        <f t="shared" si="3"/>
        <v>2.5</v>
      </c>
      <c r="L35" s="198">
        <f aca="true" t="shared" si="4" ref="L35:Y35">IF(COUNT(L4:L34)=0,"   -",SUM(L4:L34))</f>
        <v>4.5</v>
      </c>
      <c r="M35" s="198">
        <f t="shared" si="4"/>
        <v>7</v>
      </c>
      <c r="N35" s="198">
        <f t="shared" si="4"/>
        <v>13</v>
      </c>
      <c r="O35" s="198">
        <f t="shared" si="4"/>
        <v>18</v>
      </c>
      <c r="P35" s="198">
        <f t="shared" si="4"/>
        <v>10.5</v>
      </c>
      <c r="Q35" s="198">
        <f t="shared" si="4"/>
        <v>14</v>
      </c>
      <c r="R35" s="198">
        <f t="shared" si="4"/>
        <v>16.5</v>
      </c>
      <c r="S35" s="198">
        <f t="shared" si="4"/>
        <v>10.5</v>
      </c>
      <c r="T35" s="198">
        <f t="shared" si="4"/>
        <v>12</v>
      </c>
      <c r="U35" s="198">
        <f t="shared" si="4"/>
        <v>9.5</v>
      </c>
      <c r="V35" s="198">
        <f t="shared" si="4"/>
        <v>5.5</v>
      </c>
      <c r="W35" s="198">
        <f t="shared" si="4"/>
        <v>2.5</v>
      </c>
      <c r="X35" s="198">
        <f t="shared" si="4"/>
        <v>0</v>
      </c>
      <c r="Y35" s="198">
        <f t="shared" si="4"/>
        <v>0.5</v>
      </c>
      <c r="Z35" s="197">
        <f>SUM(B4:Y34)</f>
        <v>146.5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9</v>
      </c>
      <c r="I39" s="67">
        <v>20</v>
      </c>
      <c r="J39" s="154">
        <v>0.5833333333333334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58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0.5</v>
      </c>
      <c r="G6" s="194">
        <v>2.5</v>
      </c>
      <c r="H6" s="194">
        <v>0.5</v>
      </c>
      <c r="I6" s="194">
        <v>0.5</v>
      </c>
      <c r="J6" s="194">
        <v>1</v>
      </c>
      <c r="K6" s="194">
        <v>0.5</v>
      </c>
      <c r="L6" s="194">
        <v>0.5</v>
      </c>
      <c r="M6" s="194">
        <v>1.5</v>
      </c>
      <c r="N6" s="194">
        <v>3</v>
      </c>
      <c r="O6" s="194">
        <v>0.5</v>
      </c>
      <c r="P6" s="194">
        <v>0</v>
      </c>
      <c r="Q6" s="194">
        <v>1.5</v>
      </c>
      <c r="R6" s="194">
        <v>1.5</v>
      </c>
      <c r="S6" s="194">
        <v>4.5</v>
      </c>
      <c r="T6" s="194">
        <v>7</v>
      </c>
      <c r="U6" s="194">
        <v>14.5</v>
      </c>
      <c r="V6" s="194">
        <v>1</v>
      </c>
      <c r="W6" s="194">
        <v>1</v>
      </c>
      <c r="X6" s="194">
        <v>2</v>
      </c>
      <c r="Y6" s="194">
        <v>2.5</v>
      </c>
      <c r="Z6" s="195">
        <f t="shared" si="0"/>
        <v>46.5</v>
      </c>
      <c r="AA6" s="196">
        <v>3</v>
      </c>
      <c r="AB6" s="192">
        <f t="shared" si="1"/>
        <v>14.5</v>
      </c>
      <c r="AC6" s="150" t="str">
        <f t="shared" si="2"/>
        <v>20:00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7.5</v>
      </c>
      <c r="C7" s="194">
        <v>5</v>
      </c>
      <c r="D7" s="194">
        <v>1</v>
      </c>
      <c r="E7" s="194">
        <v>25.5</v>
      </c>
      <c r="F7" s="194">
        <v>13.5</v>
      </c>
      <c r="G7" s="194">
        <v>16</v>
      </c>
      <c r="H7" s="194">
        <v>2.5</v>
      </c>
      <c r="I7" s="194">
        <v>0</v>
      </c>
      <c r="J7" s="194">
        <v>0</v>
      </c>
      <c r="K7" s="194">
        <v>0</v>
      </c>
      <c r="L7" s="194">
        <v>0</v>
      </c>
      <c r="M7" s="194">
        <v>1.5</v>
      </c>
      <c r="N7" s="194">
        <v>0</v>
      </c>
      <c r="O7" s="194">
        <v>0</v>
      </c>
      <c r="P7" s="194">
        <v>0</v>
      </c>
      <c r="Q7" s="194">
        <v>7.5</v>
      </c>
      <c r="R7" s="194">
        <v>12.5</v>
      </c>
      <c r="S7" s="194">
        <v>1.5</v>
      </c>
      <c r="T7" s="194">
        <v>1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95</v>
      </c>
      <c r="AA7" s="196">
        <v>4</v>
      </c>
      <c r="AB7" s="192">
        <f t="shared" si="1"/>
        <v>25.5</v>
      </c>
      <c r="AC7" s="150" t="str">
        <f t="shared" si="2"/>
        <v>4:00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1.5</v>
      </c>
      <c r="W8" s="194">
        <v>1</v>
      </c>
      <c r="X8" s="194">
        <v>0</v>
      </c>
      <c r="Y8" s="194">
        <v>0</v>
      </c>
      <c r="Z8" s="195">
        <f t="shared" si="0"/>
        <v>2.5</v>
      </c>
      <c r="AA8" s="196">
        <v>5</v>
      </c>
      <c r="AB8" s="192">
        <f t="shared" si="1"/>
        <v>1.5</v>
      </c>
      <c r="AC8" s="150" t="str">
        <f t="shared" si="2"/>
        <v>21:00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0.5</v>
      </c>
      <c r="E9" s="194">
        <v>0.5</v>
      </c>
      <c r="F9" s="194">
        <v>0</v>
      </c>
      <c r="G9" s="194">
        <v>0</v>
      </c>
      <c r="H9" s="194">
        <v>0.5</v>
      </c>
      <c r="I9" s="194">
        <v>0.5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</v>
      </c>
      <c r="AA9" s="196">
        <v>6</v>
      </c>
      <c r="AB9" s="192">
        <f t="shared" si="1"/>
        <v>0.5</v>
      </c>
      <c r="AC9" s="150">
        <v>0.3333333333333333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0.5</v>
      </c>
      <c r="O24" s="189">
        <v>0</v>
      </c>
      <c r="P24" s="189">
        <v>0</v>
      </c>
      <c r="Q24" s="189">
        <v>0</v>
      </c>
      <c r="R24" s="189">
        <v>0</v>
      </c>
      <c r="S24" s="189">
        <v>0.5</v>
      </c>
      <c r="T24" s="189">
        <v>0</v>
      </c>
      <c r="U24" s="189">
        <v>0</v>
      </c>
      <c r="V24" s="189">
        <v>1.5</v>
      </c>
      <c r="W24" s="189">
        <v>1</v>
      </c>
      <c r="X24" s="189">
        <v>1.5</v>
      </c>
      <c r="Y24" s="189">
        <v>1.5</v>
      </c>
      <c r="Z24" s="190">
        <f t="shared" si="0"/>
        <v>6.5</v>
      </c>
      <c r="AA24" s="191">
        <v>21</v>
      </c>
      <c r="AB24" s="188">
        <f t="shared" si="1"/>
        <v>1.5</v>
      </c>
      <c r="AC24" s="149">
        <v>1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1</v>
      </c>
      <c r="C25" s="194">
        <v>0</v>
      </c>
      <c r="D25" s="194">
        <v>0</v>
      </c>
      <c r="E25" s="194">
        <v>0.5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1.5</v>
      </c>
      <c r="AA25" s="196">
        <v>22</v>
      </c>
      <c r="AB25" s="192">
        <f t="shared" si="1"/>
        <v>1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0.5</v>
      </c>
      <c r="G33" s="194">
        <v>0.5</v>
      </c>
      <c r="H33" s="194">
        <v>1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1</v>
      </c>
      <c r="Q33" s="194">
        <v>1</v>
      </c>
      <c r="R33" s="194">
        <v>2.5</v>
      </c>
      <c r="S33" s="194">
        <v>0</v>
      </c>
      <c r="T33" s="194">
        <v>2.5</v>
      </c>
      <c r="U33" s="194">
        <v>2.5</v>
      </c>
      <c r="V33" s="194">
        <v>5.5</v>
      </c>
      <c r="W33" s="194">
        <v>10</v>
      </c>
      <c r="X33" s="194">
        <v>1</v>
      </c>
      <c r="Y33" s="194">
        <v>5.5</v>
      </c>
      <c r="Z33" s="195">
        <f t="shared" si="0"/>
        <v>33.5</v>
      </c>
      <c r="AA33" s="196">
        <v>30</v>
      </c>
      <c r="AB33" s="192">
        <f t="shared" si="1"/>
        <v>10</v>
      </c>
      <c r="AC33" s="150" t="str">
        <f t="shared" si="2"/>
        <v>22:00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8.5</v>
      </c>
      <c r="C35" s="198">
        <f t="shared" si="3"/>
        <v>5</v>
      </c>
      <c r="D35" s="198">
        <f t="shared" si="3"/>
        <v>1.5</v>
      </c>
      <c r="E35" s="198">
        <f t="shared" si="3"/>
        <v>26.5</v>
      </c>
      <c r="F35" s="198">
        <f t="shared" si="3"/>
        <v>14.5</v>
      </c>
      <c r="G35" s="198">
        <f t="shared" si="3"/>
        <v>19</v>
      </c>
      <c r="H35" s="198">
        <f t="shared" si="3"/>
        <v>4.5</v>
      </c>
      <c r="I35" s="198">
        <f t="shared" si="3"/>
        <v>1</v>
      </c>
      <c r="J35" s="198">
        <f t="shared" si="3"/>
        <v>1</v>
      </c>
      <c r="K35" s="198">
        <f t="shared" si="3"/>
        <v>0.5</v>
      </c>
      <c r="L35" s="198">
        <f aca="true" t="shared" si="4" ref="L35:Y35">IF(COUNT(L4:L34)=0,"   -",SUM(L4:L34))</f>
        <v>0.5</v>
      </c>
      <c r="M35" s="198">
        <f t="shared" si="4"/>
        <v>3</v>
      </c>
      <c r="N35" s="198">
        <f t="shared" si="4"/>
        <v>3.5</v>
      </c>
      <c r="O35" s="198">
        <f t="shared" si="4"/>
        <v>0.5</v>
      </c>
      <c r="P35" s="198">
        <f t="shared" si="4"/>
        <v>1</v>
      </c>
      <c r="Q35" s="198">
        <f t="shared" si="4"/>
        <v>10</v>
      </c>
      <c r="R35" s="198">
        <f t="shared" si="4"/>
        <v>16.5</v>
      </c>
      <c r="S35" s="198">
        <f t="shared" si="4"/>
        <v>6.5</v>
      </c>
      <c r="T35" s="198">
        <f t="shared" si="4"/>
        <v>10.5</v>
      </c>
      <c r="U35" s="198">
        <f t="shared" si="4"/>
        <v>17</v>
      </c>
      <c r="V35" s="198">
        <f t="shared" si="4"/>
        <v>9.5</v>
      </c>
      <c r="W35" s="198">
        <f t="shared" si="4"/>
        <v>13</v>
      </c>
      <c r="X35" s="198">
        <f t="shared" si="4"/>
        <v>4.5</v>
      </c>
      <c r="Y35" s="198">
        <f t="shared" si="4"/>
        <v>9.5</v>
      </c>
      <c r="Z35" s="197">
        <f>SUM(B4:Y34)</f>
        <v>187.5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25.5</v>
      </c>
      <c r="I39" s="67">
        <v>4</v>
      </c>
      <c r="J39" s="154">
        <v>0.16666666666666666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95</v>
      </c>
      <c r="U39" s="78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4.5</v>
      </c>
      <c r="C4" s="189">
        <v>24.5</v>
      </c>
      <c r="D4" s="189">
        <v>4</v>
      </c>
      <c r="E4" s="189">
        <v>0.5</v>
      </c>
      <c r="F4" s="189">
        <v>3</v>
      </c>
      <c r="G4" s="189">
        <v>1.5</v>
      </c>
      <c r="H4" s="189">
        <v>0</v>
      </c>
      <c r="I4" s="189">
        <v>2</v>
      </c>
      <c r="J4" s="189">
        <v>14</v>
      </c>
      <c r="K4" s="189">
        <v>0.5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3</v>
      </c>
      <c r="S4" s="189">
        <v>3</v>
      </c>
      <c r="T4" s="189">
        <v>2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62.5</v>
      </c>
      <c r="AA4" s="191">
        <v>1</v>
      </c>
      <c r="AB4" s="188">
        <f>MAX(B4:Y4)</f>
        <v>24.5</v>
      </c>
      <c r="AC4" s="149" t="str">
        <f>IF(AB4&gt;0,MATCH(AB4,B4:Y4,0)&amp;":00","")</f>
        <v>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0.5</v>
      </c>
      <c r="O8" s="194">
        <v>1.5</v>
      </c>
      <c r="P8" s="194">
        <v>0</v>
      </c>
      <c r="Q8" s="194">
        <v>0.5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2.5</v>
      </c>
      <c r="AA8" s="196">
        <v>5</v>
      </c>
      <c r="AB8" s="192">
        <f t="shared" si="1"/>
        <v>1.5</v>
      </c>
      <c r="AC8" s="150" t="str">
        <f t="shared" si="2"/>
        <v>14:00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0.5</v>
      </c>
      <c r="H9" s="194">
        <v>0.5</v>
      </c>
      <c r="I9" s="194">
        <v>0.5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1.5</v>
      </c>
      <c r="AA9" s="196">
        <v>6</v>
      </c>
      <c r="AB9" s="192">
        <f t="shared" si="1"/>
        <v>0.5</v>
      </c>
      <c r="AC9" s="150">
        <v>0.3333333333333333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1</v>
      </c>
      <c r="Q12" s="194">
        <v>2.5</v>
      </c>
      <c r="R12" s="194">
        <v>0.5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4</v>
      </c>
      <c r="AA12" s="196">
        <v>9</v>
      </c>
      <c r="AB12" s="192">
        <f t="shared" si="1"/>
        <v>2.5</v>
      </c>
      <c r="AC12" s="150" t="str">
        <f t="shared" si="2"/>
        <v>16:00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0.5</v>
      </c>
      <c r="G16" s="194">
        <v>2</v>
      </c>
      <c r="H16" s="194">
        <v>1.5</v>
      </c>
      <c r="I16" s="194">
        <v>1.5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5.5</v>
      </c>
      <c r="AA16" s="196">
        <v>13</v>
      </c>
      <c r="AB16" s="192">
        <f t="shared" si="1"/>
        <v>2</v>
      </c>
      <c r="AC16" s="150" t="str">
        <f t="shared" si="2"/>
        <v>6:00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0.5</v>
      </c>
      <c r="N18" s="194">
        <v>0.5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</v>
      </c>
      <c r="AA18" s="196">
        <v>15</v>
      </c>
      <c r="AB18" s="192">
        <f t="shared" si="1"/>
        <v>0.5</v>
      </c>
      <c r="AC18" s="150">
        <v>0.5416666666666666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9.5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9.5</v>
      </c>
      <c r="AA19" s="196">
        <v>16</v>
      </c>
      <c r="AB19" s="192">
        <f t="shared" si="1"/>
        <v>9.5</v>
      </c>
      <c r="AC19" s="150" t="str">
        <f t="shared" si="2"/>
        <v>16:00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1</v>
      </c>
      <c r="E24" s="189">
        <v>0.5</v>
      </c>
      <c r="F24" s="189">
        <v>0.5</v>
      </c>
      <c r="G24" s="189">
        <v>0.5</v>
      </c>
      <c r="H24" s="189">
        <v>0.5</v>
      </c>
      <c r="I24" s="189">
        <v>11</v>
      </c>
      <c r="J24" s="189">
        <v>6.5</v>
      </c>
      <c r="K24" s="189">
        <v>9.5</v>
      </c>
      <c r="L24" s="189">
        <v>8.5</v>
      </c>
      <c r="M24" s="189">
        <v>1</v>
      </c>
      <c r="N24" s="189">
        <v>1.5</v>
      </c>
      <c r="O24" s="189">
        <v>3.5</v>
      </c>
      <c r="P24" s="189">
        <v>3</v>
      </c>
      <c r="Q24" s="189">
        <v>1.5</v>
      </c>
      <c r="R24" s="189">
        <v>1</v>
      </c>
      <c r="S24" s="189">
        <v>1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51</v>
      </c>
      <c r="AA24" s="191">
        <v>21</v>
      </c>
      <c r="AB24" s="188">
        <f t="shared" si="1"/>
        <v>11</v>
      </c>
      <c r="AC24" s="149" t="str">
        <f t="shared" si="2"/>
        <v>8:00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1.5</v>
      </c>
      <c r="Y29" s="194">
        <v>4.5</v>
      </c>
      <c r="Z29" s="195">
        <f t="shared" si="0"/>
        <v>6</v>
      </c>
      <c r="AA29" s="196">
        <v>26</v>
      </c>
      <c r="AB29" s="192">
        <f t="shared" si="1"/>
        <v>4.5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4.5</v>
      </c>
      <c r="C30" s="194">
        <v>5</v>
      </c>
      <c r="D30" s="194">
        <v>2</v>
      </c>
      <c r="E30" s="194">
        <v>2.5</v>
      </c>
      <c r="F30" s="194">
        <v>3</v>
      </c>
      <c r="G30" s="194">
        <v>2.5</v>
      </c>
      <c r="H30" s="194">
        <v>3</v>
      </c>
      <c r="I30" s="194">
        <v>5</v>
      </c>
      <c r="J30" s="194">
        <v>4</v>
      </c>
      <c r="K30" s="194">
        <v>2.5</v>
      </c>
      <c r="L30" s="194">
        <v>1</v>
      </c>
      <c r="M30" s="193">
        <v>1.5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36.5</v>
      </c>
      <c r="AA30" s="196">
        <v>27</v>
      </c>
      <c r="AB30" s="192">
        <f t="shared" si="1"/>
        <v>5</v>
      </c>
      <c r="AC30" s="150">
        <v>0.3333333333333333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9</v>
      </c>
      <c r="C35" s="198">
        <f t="shared" si="3"/>
        <v>29.5</v>
      </c>
      <c r="D35" s="198">
        <f t="shared" si="3"/>
        <v>7</v>
      </c>
      <c r="E35" s="198">
        <f t="shared" si="3"/>
        <v>3.5</v>
      </c>
      <c r="F35" s="198">
        <f t="shared" si="3"/>
        <v>7</v>
      </c>
      <c r="G35" s="198">
        <f t="shared" si="3"/>
        <v>7</v>
      </c>
      <c r="H35" s="198">
        <f t="shared" si="3"/>
        <v>5.5</v>
      </c>
      <c r="I35" s="198">
        <f t="shared" si="3"/>
        <v>20</v>
      </c>
      <c r="J35" s="198">
        <f t="shared" si="3"/>
        <v>24.5</v>
      </c>
      <c r="K35" s="198">
        <f t="shared" si="3"/>
        <v>12.5</v>
      </c>
      <c r="L35" s="198">
        <f aca="true" t="shared" si="4" ref="L35:Y35">IF(COUNT(L4:L34)=0,"   -",SUM(L4:L34))</f>
        <v>9.5</v>
      </c>
      <c r="M35" s="198">
        <f t="shared" si="4"/>
        <v>3</v>
      </c>
      <c r="N35" s="198">
        <f t="shared" si="4"/>
        <v>2.5</v>
      </c>
      <c r="O35" s="198">
        <f t="shared" si="4"/>
        <v>5</v>
      </c>
      <c r="P35" s="198">
        <f t="shared" si="4"/>
        <v>4</v>
      </c>
      <c r="Q35" s="198">
        <f t="shared" si="4"/>
        <v>14</v>
      </c>
      <c r="R35" s="198">
        <f t="shared" si="4"/>
        <v>4.5</v>
      </c>
      <c r="S35" s="198">
        <f t="shared" si="4"/>
        <v>4</v>
      </c>
      <c r="T35" s="198">
        <f t="shared" si="4"/>
        <v>2</v>
      </c>
      <c r="U35" s="198">
        <f t="shared" si="4"/>
        <v>0</v>
      </c>
      <c r="V35" s="198">
        <f t="shared" si="4"/>
        <v>0</v>
      </c>
      <c r="W35" s="198">
        <f t="shared" si="4"/>
        <v>0</v>
      </c>
      <c r="X35" s="198">
        <f t="shared" si="4"/>
        <v>1.5</v>
      </c>
      <c r="Y35" s="198">
        <f t="shared" si="4"/>
        <v>4.5</v>
      </c>
      <c r="Z35" s="197">
        <f>SUM(B4:Y34)</f>
        <v>180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24.5</v>
      </c>
      <c r="I39" s="67">
        <v>1</v>
      </c>
      <c r="J39" s="154">
        <v>0.08333333333333333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62.5</v>
      </c>
      <c r="U39" s="78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0.5</v>
      </c>
      <c r="X8" s="194">
        <v>0.5</v>
      </c>
      <c r="Y8" s="194">
        <v>0.5</v>
      </c>
      <c r="Z8" s="195">
        <f t="shared" si="0"/>
        <v>1.5</v>
      </c>
      <c r="AA8" s="196">
        <v>5</v>
      </c>
      <c r="AB8" s="192">
        <f t="shared" si="1"/>
        <v>0.5</v>
      </c>
      <c r="AC8" s="150">
        <v>1</v>
      </c>
      <c r="AD8" s="57">
        <v>5</v>
      </c>
      <c r="AE8" s="192"/>
      <c r="AF8" s="152"/>
    </row>
    <row r="9" spans="1:32" ht="13.5" customHeight="1">
      <c r="A9" s="69">
        <v>6</v>
      </c>
      <c r="B9" s="192">
        <v>0.5</v>
      </c>
      <c r="C9" s="194">
        <v>1.5</v>
      </c>
      <c r="D9" s="194">
        <v>0</v>
      </c>
      <c r="E9" s="194">
        <v>1</v>
      </c>
      <c r="F9" s="194">
        <v>0</v>
      </c>
      <c r="G9" s="194">
        <v>0</v>
      </c>
      <c r="H9" s="194">
        <v>0</v>
      </c>
      <c r="I9" s="194">
        <v>0.5</v>
      </c>
      <c r="J9" s="194">
        <v>0</v>
      </c>
      <c r="K9" s="194">
        <v>0</v>
      </c>
      <c r="L9" s="194">
        <v>3</v>
      </c>
      <c r="M9" s="194">
        <v>0</v>
      </c>
      <c r="N9" s="194">
        <v>3</v>
      </c>
      <c r="O9" s="194">
        <v>6</v>
      </c>
      <c r="P9" s="194">
        <v>9</v>
      </c>
      <c r="Q9" s="194">
        <v>3.5</v>
      </c>
      <c r="R9" s="194">
        <v>4.5</v>
      </c>
      <c r="S9" s="194">
        <v>3.5</v>
      </c>
      <c r="T9" s="194">
        <v>1.5</v>
      </c>
      <c r="U9" s="194">
        <v>6.5</v>
      </c>
      <c r="V9" s="194">
        <v>1.5</v>
      </c>
      <c r="W9" s="194">
        <v>0</v>
      </c>
      <c r="X9" s="194">
        <v>0</v>
      </c>
      <c r="Y9" s="194">
        <v>0</v>
      </c>
      <c r="Z9" s="195">
        <f t="shared" si="0"/>
        <v>45.5</v>
      </c>
      <c r="AA9" s="196">
        <v>6</v>
      </c>
      <c r="AB9" s="192">
        <f t="shared" si="1"/>
        <v>9</v>
      </c>
      <c r="AC9" s="150" t="str">
        <f t="shared" si="2"/>
        <v>15:00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1</v>
      </c>
      <c r="G10" s="194">
        <v>0</v>
      </c>
      <c r="H10" s="194">
        <v>0</v>
      </c>
      <c r="I10" s="194">
        <v>0</v>
      </c>
      <c r="J10" s="194">
        <v>0</v>
      </c>
      <c r="K10" s="194">
        <v>0.5</v>
      </c>
      <c r="L10" s="194">
        <v>0</v>
      </c>
      <c r="M10" s="194">
        <v>0</v>
      </c>
      <c r="N10" s="194">
        <v>2.5</v>
      </c>
      <c r="O10" s="194">
        <v>1</v>
      </c>
      <c r="P10" s="194">
        <v>3</v>
      </c>
      <c r="Q10" s="194">
        <v>5</v>
      </c>
      <c r="R10" s="194">
        <v>3</v>
      </c>
      <c r="S10" s="194">
        <v>3.5</v>
      </c>
      <c r="T10" s="194">
        <v>3.5</v>
      </c>
      <c r="U10" s="194">
        <v>2.5</v>
      </c>
      <c r="V10" s="194">
        <v>2</v>
      </c>
      <c r="W10" s="194">
        <v>6.5</v>
      </c>
      <c r="X10" s="194">
        <v>4</v>
      </c>
      <c r="Y10" s="194">
        <v>0</v>
      </c>
      <c r="Z10" s="195">
        <f t="shared" si="0"/>
        <v>38</v>
      </c>
      <c r="AA10" s="196">
        <v>7</v>
      </c>
      <c r="AB10" s="192">
        <f t="shared" si="1"/>
        <v>6.5</v>
      </c>
      <c r="AC10" s="150" t="str">
        <f t="shared" si="2"/>
        <v>22:00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0.5</v>
      </c>
      <c r="D11" s="194">
        <v>0</v>
      </c>
      <c r="E11" s="194">
        <v>0</v>
      </c>
      <c r="F11" s="194">
        <v>0.5</v>
      </c>
      <c r="G11" s="194">
        <v>0</v>
      </c>
      <c r="H11" s="194">
        <v>0</v>
      </c>
      <c r="I11" s="194">
        <v>0</v>
      </c>
      <c r="J11" s="194">
        <v>1</v>
      </c>
      <c r="K11" s="194">
        <v>2</v>
      </c>
      <c r="L11" s="194">
        <v>1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2.5</v>
      </c>
      <c r="T11" s="194">
        <v>1</v>
      </c>
      <c r="U11" s="194">
        <v>2.5</v>
      </c>
      <c r="V11" s="194">
        <v>1</v>
      </c>
      <c r="W11" s="194">
        <v>4</v>
      </c>
      <c r="X11" s="194">
        <v>2.5</v>
      </c>
      <c r="Y11" s="194">
        <v>5.5</v>
      </c>
      <c r="Z11" s="195">
        <f t="shared" si="0"/>
        <v>24</v>
      </c>
      <c r="AA11" s="196">
        <v>8</v>
      </c>
      <c r="AB11" s="192">
        <f t="shared" si="1"/>
        <v>5.5</v>
      </c>
      <c r="AC11" s="150" t="str">
        <f t="shared" si="2"/>
        <v>24:00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7</v>
      </c>
      <c r="C12" s="194">
        <v>1</v>
      </c>
      <c r="D12" s="194">
        <v>0.5</v>
      </c>
      <c r="E12" s="194">
        <v>0</v>
      </c>
      <c r="F12" s="194">
        <v>8.5</v>
      </c>
      <c r="G12" s="194">
        <v>2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19</v>
      </c>
      <c r="AA12" s="196">
        <v>9</v>
      </c>
      <c r="AB12" s="192">
        <f t="shared" si="1"/>
        <v>8.5</v>
      </c>
      <c r="AC12" s="150" t="str">
        <f t="shared" si="2"/>
        <v>5:00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0.5</v>
      </c>
      <c r="D13" s="194">
        <v>0</v>
      </c>
      <c r="E13" s="194">
        <v>0</v>
      </c>
      <c r="F13" s="194">
        <v>0</v>
      </c>
      <c r="G13" s="194">
        <v>0</v>
      </c>
      <c r="H13" s="194">
        <v>0.5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</v>
      </c>
      <c r="AA13" s="196">
        <v>10</v>
      </c>
      <c r="AB13" s="192">
        <f t="shared" si="1"/>
        <v>0.5</v>
      </c>
      <c r="AC13" s="150">
        <v>0.2916666666666667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0.5</v>
      </c>
      <c r="T14" s="189">
        <v>12.5</v>
      </c>
      <c r="U14" s="189">
        <v>1</v>
      </c>
      <c r="V14" s="189">
        <v>0.5</v>
      </c>
      <c r="W14" s="189">
        <v>4</v>
      </c>
      <c r="X14" s="189">
        <v>5.5</v>
      </c>
      <c r="Y14" s="189">
        <v>0.5</v>
      </c>
      <c r="Z14" s="190">
        <f t="shared" si="0"/>
        <v>24.5</v>
      </c>
      <c r="AA14" s="191">
        <v>11</v>
      </c>
      <c r="AB14" s="188">
        <f t="shared" si="1"/>
        <v>12.5</v>
      </c>
      <c r="AC14" s="149" t="str">
        <f t="shared" si="2"/>
        <v>19:00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0.5</v>
      </c>
      <c r="C15" s="194">
        <v>1</v>
      </c>
      <c r="D15" s="194">
        <v>1</v>
      </c>
      <c r="E15" s="194">
        <v>0</v>
      </c>
      <c r="F15" s="194">
        <v>0.5</v>
      </c>
      <c r="G15" s="194">
        <v>1</v>
      </c>
      <c r="H15" s="194">
        <v>1</v>
      </c>
      <c r="I15" s="194">
        <v>3.5</v>
      </c>
      <c r="J15" s="194">
        <v>9.5</v>
      </c>
      <c r="K15" s="194">
        <v>18</v>
      </c>
      <c r="L15" s="194">
        <v>17.5</v>
      </c>
      <c r="M15" s="194">
        <v>10</v>
      </c>
      <c r="N15" s="194">
        <v>0.5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64</v>
      </c>
      <c r="AA15" s="196">
        <v>12</v>
      </c>
      <c r="AB15" s="192">
        <f t="shared" si="1"/>
        <v>18</v>
      </c>
      <c r="AC15" s="150" t="str">
        <f t="shared" si="2"/>
        <v>10:00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2</v>
      </c>
      <c r="Q16" s="194">
        <v>0</v>
      </c>
      <c r="R16" s="194">
        <v>0</v>
      </c>
      <c r="S16" s="194">
        <v>0.5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2.5</v>
      </c>
      <c r="AA16" s="196">
        <v>13</v>
      </c>
      <c r="AB16" s="192">
        <f t="shared" si="1"/>
        <v>2</v>
      </c>
      <c r="AC16" s="150" t="str">
        <f t="shared" si="2"/>
        <v>15:00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1.5</v>
      </c>
      <c r="P17" s="194">
        <v>0</v>
      </c>
      <c r="Q17" s="194">
        <v>0</v>
      </c>
      <c r="R17" s="194">
        <v>0</v>
      </c>
      <c r="S17" s="194">
        <v>3.5</v>
      </c>
      <c r="T17" s="194">
        <v>5</v>
      </c>
      <c r="U17" s="194">
        <v>0</v>
      </c>
      <c r="V17" s="194">
        <v>0</v>
      </c>
      <c r="W17" s="194">
        <v>0</v>
      </c>
      <c r="X17" s="194">
        <v>0</v>
      </c>
      <c r="Y17" s="194">
        <v>0.5</v>
      </c>
      <c r="Z17" s="195">
        <f t="shared" si="0"/>
        <v>10.5</v>
      </c>
      <c r="AA17" s="196">
        <v>14</v>
      </c>
      <c r="AB17" s="192">
        <f t="shared" si="1"/>
        <v>5</v>
      </c>
      <c r="AC17" s="150" t="str">
        <f t="shared" si="2"/>
        <v>19:00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3</v>
      </c>
      <c r="Z22" s="195">
        <f t="shared" si="0"/>
        <v>3</v>
      </c>
      <c r="AA22" s="196">
        <v>19</v>
      </c>
      <c r="AB22" s="192">
        <f t="shared" si="1"/>
        <v>3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0.5</v>
      </c>
      <c r="C23" s="194">
        <v>1.5</v>
      </c>
      <c r="D23" s="194">
        <v>0.5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2.5</v>
      </c>
      <c r="AA23" s="196">
        <v>20</v>
      </c>
      <c r="AB23" s="192">
        <f t="shared" si="1"/>
        <v>1.5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0.5</v>
      </c>
      <c r="F25" s="194">
        <v>0</v>
      </c>
      <c r="G25" s="194">
        <v>0</v>
      </c>
      <c r="H25" s="194">
        <v>0</v>
      </c>
      <c r="I25" s="194">
        <v>0.5</v>
      </c>
      <c r="J25" s="194">
        <v>0.5</v>
      </c>
      <c r="K25" s="194">
        <v>0.5</v>
      </c>
      <c r="L25" s="194">
        <v>0</v>
      </c>
      <c r="M25" s="194">
        <v>0.5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0.5</v>
      </c>
      <c r="W25" s="194">
        <v>0</v>
      </c>
      <c r="X25" s="194">
        <v>0</v>
      </c>
      <c r="Y25" s="194">
        <v>0</v>
      </c>
      <c r="Z25" s="195">
        <f t="shared" si="0"/>
        <v>3</v>
      </c>
      <c r="AA25" s="196">
        <v>22</v>
      </c>
      <c r="AB25" s="192">
        <f t="shared" si="1"/>
        <v>0.5</v>
      </c>
      <c r="AC25" s="150">
        <v>0.875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16.5</v>
      </c>
      <c r="R28" s="194">
        <v>6.5</v>
      </c>
      <c r="S28" s="194">
        <v>3</v>
      </c>
      <c r="T28" s="194">
        <v>1.5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27.5</v>
      </c>
      <c r="AA28" s="196">
        <v>25</v>
      </c>
      <c r="AB28" s="192">
        <f t="shared" si="1"/>
        <v>16.5</v>
      </c>
      <c r="AC28" s="150" t="str">
        <f t="shared" si="2"/>
        <v>16:00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1</v>
      </c>
      <c r="C31" s="194">
        <v>0</v>
      </c>
      <c r="D31" s="194">
        <v>0</v>
      </c>
      <c r="E31" s="194">
        <v>0.5</v>
      </c>
      <c r="F31" s="194">
        <v>0.5</v>
      </c>
      <c r="G31" s="194">
        <v>0.5</v>
      </c>
      <c r="H31" s="194">
        <v>1</v>
      </c>
      <c r="I31" s="194">
        <v>0</v>
      </c>
      <c r="J31" s="194">
        <v>0</v>
      </c>
      <c r="K31" s="194">
        <v>0</v>
      </c>
      <c r="L31" s="194">
        <v>0</v>
      </c>
      <c r="M31" s="194">
        <v>2.5</v>
      </c>
      <c r="N31" s="194">
        <v>0.5</v>
      </c>
      <c r="O31" s="194">
        <v>0.5</v>
      </c>
      <c r="P31" s="194">
        <v>0</v>
      </c>
      <c r="Q31" s="194">
        <v>0.5</v>
      </c>
      <c r="R31" s="194">
        <v>0</v>
      </c>
      <c r="S31" s="194">
        <v>0</v>
      </c>
      <c r="T31" s="194">
        <v>0.5</v>
      </c>
      <c r="U31" s="194">
        <v>0</v>
      </c>
      <c r="V31" s="194">
        <v>0</v>
      </c>
      <c r="W31" s="194">
        <v>0.5</v>
      </c>
      <c r="X31" s="194">
        <v>0</v>
      </c>
      <c r="Y31" s="194">
        <v>0</v>
      </c>
      <c r="Z31" s="195">
        <f t="shared" si="0"/>
        <v>8.5</v>
      </c>
      <c r="AA31" s="196">
        <v>28</v>
      </c>
      <c r="AB31" s="192">
        <f t="shared" si="1"/>
        <v>2.5</v>
      </c>
      <c r="AC31" s="150" t="str">
        <f t="shared" si="2"/>
        <v>12:00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1</v>
      </c>
      <c r="C32" s="194">
        <v>0.5</v>
      </c>
      <c r="D32" s="194">
        <v>0.5</v>
      </c>
      <c r="E32" s="194">
        <v>1</v>
      </c>
      <c r="F32" s="194">
        <v>3.5</v>
      </c>
      <c r="G32" s="194">
        <v>5.5</v>
      </c>
      <c r="H32" s="194">
        <v>8</v>
      </c>
      <c r="I32" s="194">
        <v>3.5</v>
      </c>
      <c r="J32" s="194">
        <v>2.5</v>
      </c>
      <c r="K32" s="194">
        <v>1.5</v>
      </c>
      <c r="L32" s="194">
        <v>0.5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28</v>
      </c>
      <c r="AA32" s="196">
        <v>29</v>
      </c>
      <c r="AB32" s="192">
        <f t="shared" si="1"/>
        <v>8</v>
      </c>
      <c r="AC32" s="150" t="str">
        <f t="shared" si="2"/>
        <v>7:00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10.5</v>
      </c>
      <c r="C35" s="198">
        <f t="shared" si="3"/>
        <v>6.5</v>
      </c>
      <c r="D35" s="198">
        <f t="shared" si="3"/>
        <v>2.5</v>
      </c>
      <c r="E35" s="198">
        <f t="shared" si="3"/>
        <v>3</v>
      </c>
      <c r="F35" s="198">
        <f t="shared" si="3"/>
        <v>14.5</v>
      </c>
      <c r="G35" s="198">
        <f t="shared" si="3"/>
        <v>9</v>
      </c>
      <c r="H35" s="198">
        <f t="shared" si="3"/>
        <v>10.5</v>
      </c>
      <c r="I35" s="198">
        <f t="shared" si="3"/>
        <v>8</v>
      </c>
      <c r="J35" s="198">
        <f t="shared" si="3"/>
        <v>13.5</v>
      </c>
      <c r="K35" s="198">
        <f t="shared" si="3"/>
        <v>22.5</v>
      </c>
      <c r="L35" s="198">
        <f aca="true" t="shared" si="4" ref="L35:Y35">IF(COUNT(L4:L34)=0,"   -",SUM(L4:L34))</f>
        <v>22</v>
      </c>
      <c r="M35" s="198">
        <f t="shared" si="4"/>
        <v>13</v>
      </c>
      <c r="N35" s="198">
        <f t="shared" si="4"/>
        <v>6.5</v>
      </c>
      <c r="O35" s="198">
        <f t="shared" si="4"/>
        <v>9</v>
      </c>
      <c r="P35" s="198">
        <f t="shared" si="4"/>
        <v>14</v>
      </c>
      <c r="Q35" s="198">
        <f t="shared" si="4"/>
        <v>25.5</v>
      </c>
      <c r="R35" s="198">
        <f t="shared" si="4"/>
        <v>14</v>
      </c>
      <c r="S35" s="198">
        <f t="shared" si="4"/>
        <v>17</v>
      </c>
      <c r="T35" s="198">
        <f t="shared" si="4"/>
        <v>25.5</v>
      </c>
      <c r="U35" s="198">
        <f t="shared" si="4"/>
        <v>12.5</v>
      </c>
      <c r="V35" s="198">
        <f t="shared" si="4"/>
        <v>5.5</v>
      </c>
      <c r="W35" s="198">
        <f t="shared" si="4"/>
        <v>15.5</v>
      </c>
      <c r="X35" s="198">
        <f t="shared" si="4"/>
        <v>12.5</v>
      </c>
      <c r="Y35" s="198">
        <f t="shared" si="4"/>
        <v>10</v>
      </c>
      <c r="Z35" s="197">
        <f>SUM(B4:Y34)</f>
        <v>303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16</v>
      </c>
      <c r="E39" s="70"/>
      <c r="F39" s="70"/>
      <c r="G39" s="65"/>
      <c r="H39" s="66">
        <f>MAX(一時間最大)</f>
        <v>18</v>
      </c>
      <c r="I39" s="67">
        <v>12</v>
      </c>
      <c r="J39" s="154">
        <v>0.4166666666666667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64</v>
      </c>
      <c r="U39" s="78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9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4.5</v>
      </c>
      <c r="F4" s="189">
        <v>2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6.5</v>
      </c>
      <c r="AA4" s="191">
        <v>1</v>
      </c>
      <c r="AB4" s="188">
        <f>MAX(B4:Y4)</f>
        <v>4.5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0.5</v>
      </c>
      <c r="C7" s="194">
        <v>3</v>
      </c>
      <c r="D7" s="194">
        <v>1</v>
      </c>
      <c r="E7" s="194">
        <v>1</v>
      </c>
      <c r="F7" s="194">
        <v>3.5</v>
      </c>
      <c r="G7" s="194">
        <v>1</v>
      </c>
      <c r="H7" s="194">
        <v>0.5</v>
      </c>
      <c r="I7" s="194">
        <v>0</v>
      </c>
      <c r="J7" s="194">
        <v>1.5</v>
      </c>
      <c r="K7" s="194">
        <v>0</v>
      </c>
      <c r="L7" s="194">
        <v>0.5</v>
      </c>
      <c r="M7" s="194">
        <v>0.5</v>
      </c>
      <c r="N7" s="194">
        <v>0.5</v>
      </c>
      <c r="O7" s="194">
        <v>1.5</v>
      </c>
      <c r="P7" s="194">
        <v>0</v>
      </c>
      <c r="Q7" s="194">
        <v>0.5</v>
      </c>
      <c r="R7" s="194">
        <v>1.5</v>
      </c>
      <c r="S7" s="194">
        <v>1</v>
      </c>
      <c r="T7" s="194">
        <v>1.5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19.5</v>
      </c>
      <c r="AA7" s="196">
        <v>4</v>
      </c>
      <c r="AB7" s="192">
        <f t="shared" si="1"/>
        <v>3.5</v>
      </c>
      <c r="AC7" s="150" t="str">
        <f t="shared" si="2"/>
        <v>5:00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0.5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0.5</v>
      </c>
      <c r="AA8" s="196">
        <v>5</v>
      </c>
      <c r="AB8" s="192">
        <f t="shared" si="1"/>
        <v>0.5</v>
      </c>
      <c r="AC8" s="150" t="str">
        <f t="shared" si="2"/>
        <v>3:00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0.5</v>
      </c>
      <c r="L10" s="194">
        <v>0.5</v>
      </c>
      <c r="M10" s="194">
        <v>1</v>
      </c>
      <c r="N10" s="194">
        <v>0</v>
      </c>
      <c r="O10" s="194">
        <v>0.5</v>
      </c>
      <c r="P10" s="194">
        <v>0</v>
      </c>
      <c r="Q10" s="194">
        <v>0</v>
      </c>
      <c r="R10" s="194">
        <v>0.5</v>
      </c>
      <c r="S10" s="194">
        <v>0</v>
      </c>
      <c r="T10" s="194">
        <v>0</v>
      </c>
      <c r="U10" s="194">
        <v>0</v>
      </c>
      <c r="V10" s="194">
        <v>1</v>
      </c>
      <c r="W10" s="194">
        <v>0.5</v>
      </c>
      <c r="X10" s="194">
        <v>0</v>
      </c>
      <c r="Y10" s="194">
        <v>0</v>
      </c>
      <c r="Z10" s="195">
        <f t="shared" si="0"/>
        <v>4.5</v>
      </c>
      <c r="AA10" s="196">
        <v>7</v>
      </c>
      <c r="AB10" s="192">
        <f t="shared" si="1"/>
        <v>1</v>
      </c>
      <c r="AC10" s="150">
        <v>0.875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1</v>
      </c>
      <c r="C12" s="194">
        <v>1</v>
      </c>
      <c r="D12" s="194">
        <v>4</v>
      </c>
      <c r="E12" s="194">
        <v>10.5</v>
      </c>
      <c r="F12" s="194">
        <v>2</v>
      </c>
      <c r="G12" s="194">
        <v>4</v>
      </c>
      <c r="H12" s="194">
        <v>0.5</v>
      </c>
      <c r="I12" s="194">
        <v>3.5</v>
      </c>
      <c r="J12" s="194">
        <v>3</v>
      </c>
      <c r="K12" s="194">
        <v>16</v>
      </c>
      <c r="L12" s="194">
        <v>6</v>
      </c>
      <c r="M12" s="194">
        <v>3</v>
      </c>
      <c r="N12" s="194">
        <v>0</v>
      </c>
      <c r="O12" s="194">
        <v>0</v>
      </c>
      <c r="P12" s="194">
        <v>0</v>
      </c>
      <c r="Q12" s="194">
        <v>0</v>
      </c>
      <c r="R12" s="194">
        <v>0.5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55</v>
      </c>
      <c r="AA12" s="196">
        <v>9</v>
      </c>
      <c r="AB12" s="192">
        <f t="shared" si="1"/>
        <v>16</v>
      </c>
      <c r="AC12" s="150" t="str">
        <f t="shared" si="2"/>
        <v>10:00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1</v>
      </c>
      <c r="Z13" s="195">
        <f t="shared" si="0"/>
        <v>1</v>
      </c>
      <c r="AA13" s="196">
        <v>10</v>
      </c>
      <c r="AB13" s="192">
        <f t="shared" si="1"/>
        <v>1</v>
      </c>
      <c r="AC13" s="150" t="str">
        <f t="shared" si="2"/>
        <v>24:00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5</v>
      </c>
      <c r="D14" s="189">
        <v>2.5</v>
      </c>
      <c r="E14" s="189">
        <v>0.5</v>
      </c>
      <c r="F14" s="189">
        <v>0.5</v>
      </c>
      <c r="G14" s="189">
        <v>0.5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9</v>
      </c>
      <c r="AA14" s="191">
        <v>11</v>
      </c>
      <c r="AB14" s="188">
        <f t="shared" si="1"/>
        <v>5</v>
      </c>
      <c r="AC14" s="149" t="str">
        <f t="shared" si="2"/>
        <v>2:00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2</v>
      </c>
      <c r="Z17" s="195">
        <f t="shared" si="0"/>
        <v>2</v>
      </c>
      <c r="AA17" s="196">
        <v>14</v>
      </c>
      <c r="AB17" s="192">
        <f t="shared" si="1"/>
        <v>2</v>
      </c>
      <c r="AC17" s="150" t="str">
        <f t="shared" si="2"/>
        <v>24:00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5</v>
      </c>
      <c r="C18" s="194">
        <v>0</v>
      </c>
      <c r="D18" s="194">
        <v>0</v>
      </c>
      <c r="E18" s="194">
        <v>0</v>
      </c>
      <c r="F18" s="194">
        <v>0</v>
      </c>
      <c r="G18" s="194">
        <v>0.5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5.5</v>
      </c>
      <c r="AA18" s="196">
        <v>15</v>
      </c>
      <c r="AB18" s="192">
        <f t="shared" si="1"/>
        <v>5</v>
      </c>
      <c r="AC18" s="150" t="str">
        <f t="shared" si="2"/>
        <v>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1</v>
      </c>
      <c r="W19" s="194">
        <v>0</v>
      </c>
      <c r="X19" s="194">
        <v>0</v>
      </c>
      <c r="Y19" s="194">
        <v>0.5</v>
      </c>
      <c r="Z19" s="195">
        <f t="shared" si="0"/>
        <v>1.5</v>
      </c>
      <c r="AA19" s="196">
        <v>16</v>
      </c>
      <c r="AB19" s="192">
        <f t="shared" si="1"/>
        <v>1</v>
      </c>
      <c r="AC19" s="150" t="str">
        <f t="shared" si="2"/>
        <v>21:00</v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1</v>
      </c>
      <c r="C20" s="194">
        <v>0.5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1.5</v>
      </c>
      <c r="W20" s="194">
        <v>0</v>
      </c>
      <c r="X20" s="194">
        <v>0</v>
      </c>
      <c r="Y20" s="194">
        <v>0.5</v>
      </c>
      <c r="Z20" s="195">
        <f t="shared" si="0"/>
        <v>3.5</v>
      </c>
      <c r="AA20" s="196">
        <v>17</v>
      </c>
      <c r="AB20" s="192">
        <f t="shared" si="1"/>
        <v>1.5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4</v>
      </c>
      <c r="C21" s="194">
        <v>1</v>
      </c>
      <c r="D21" s="194">
        <v>1</v>
      </c>
      <c r="E21" s="194">
        <v>3.5</v>
      </c>
      <c r="F21" s="194">
        <v>21.5</v>
      </c>
      <c r="G21" s="194">
        <v>2.5</v>
      </c>
      <c r="H21" s="194">
        <v>0</v>
      </c>
      <c r="I21" s="194">
        <v>0</v>
      </c>
      <c r="J21" s="194">
        <v>0</v>
      </c>
      <c r="K21" s="194">
        <v>0</v>
      </c>
      <c r="L21" s="194">
        <v>0.5</v>
      </c>
      <c r="M21" s="194">
        <v>0.5</v>
      </c>
      <c r="N21" s="194">
        <v>0</v>
      </c>
      <c r="O21" s="194">
        <v>0</v>
      </c>
      <c r="P21" s="194">
        <v>0</v>
      </c>
      <c r="Q21" s="194">
        <v>0</v>
      </c>
      <c r="R21" s="194">
        <v>1</v>
      </c>
      <c r="S21" s="194">
        <v>0</v>
      </c>
      <c r="T21" s="194">
        <v>0.5</v>
      </c>
      <c r="U21" s="194">
        <v>0</v>
      </c>
      <c r="V21" s="194">
        <v>0.5</v>
      </c>
      <c r="W21" s="194">
        <v>1</v>
      </c>
      <c r="X21" s="194">
        <v>8</v>
      </c>
      <c r="Y21" s="194">
        <v>1.5</v>
      </c>
      <c r="Z21" s="195">
        <f t="shared" si="0"/>
        <v>47</v>
      </c>
      <c r="AA21" s="196">
        <v>18</v>
      </c>
      <c r="AB21" s="192">
        <f t="shared" si="1"/>
        <v>21.5</v>
      </c>
      <c r="AC21" s="150" t="str">
        <f t="shared" si="2"/>
        <v>5:00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0.5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3</v>
      </c>
      <c r="Q22" s="194">
        <v>0</v>
      </c>
      <c r="R22" s="194">
        <v>2</v>
      </c>
      <c r="S22" s="194">
        <v>2</v>
      </c>
      <c r="T22" s="194">
        <v>0</v>
      </c>
      <c r="U22" s="194">
        <v>0.5</v>
      </c>
      <c r="V22" s="194">
        <v>0</v>
      </c>
      <c r="W22" s="194">
        <v>0.5</v>
      </c>
      <c r="X22" s="194">
        <v>0</v>
      </c>
      <c r="Y22" s="194">
        <v>0</v>
      </c>
      <c r="Z22" s="195">
        <f t="shared" si="0"/>
        <v>8.5</v>
      </c>
      <c r="AA22" s="196">
        <v>19</v>
      </c>
      <c r="AB22" s="192">
        <f t="shared" si="1"/>
        <v>3</v>
      </c>
      <c r="AC22" s="150" t="str">
        <f t="shared" si="2"/>
        <v>15:00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6.5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6.5</v>
      </c>
      <c r="AA23" s="196">
        <v>20</v>
      </c>
      <c r="AB23" s="192">
        <f t="shared" si="1"/>
        <v>6.5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11.5</v>
      </c>
      <c r="C35" s="198">
        <f t="shared" si="3"/>
        <v>17.5</v>
      </c>
      <c r="D35" s="198">
        <f t="shared" si="3"/>
        <v>9</v>
      </c>
      <c r="E35" s="198">
        <f t="shared" si="3"/>
        <v>20</v>
      </c>
      <c r="F35" s="198">
        <f t="shared" si="3"/>
        <v>29.5</v>
      </c>
      <c r="G35" s="198">
        <f t="shared" si="3"/>
        <v>8.5</v>
      </c>
      <c r="H35" s="198">
        <f t="shared" si="3"/>
        <v>1</v>
      </c>
      <c r="I35" s="198">
        <f t="shared" si="3"/>
        <v>3.5</v>
      </c>
      <c r="J35" s="198">
        <f t="shared" si="3"/>
        <v>4.5</v>
      </c>
      <c r="K35" s="198">
        <f t="shared" si="3"/>
        <v>16.5</v>
      </c>
      <c r="L35" s="198">
        <f aca="true" t="shared" si="4" ref="L35:Y35">IF(COUNT(L4:L34)=0,"   -",SUM(L4:L34))</f>
        <v>7.5</v>
      </c>
      <c r="M35" s="198">
        <f t="shared" si="4"/>
        <v>5</v>
      </c>
      <c r="N35" s="198">
        <f t="shared" si="4"/>
        <v>0.5</v>
      </c>
      <c r="O35" s="198">
        <f t="shared" si="4"/>
        <v>2</v>
      </c>
      <c r="P35" s="198">
        <f t="shared" si="4"/>
        <v>3</v>
      </c>
      <c r="Q35" s="198">
        <f t="shared" si="4"/>
        <v>0.5</v>
      </c>
      <c r="R35" s="198">
        <f t="shared" si="4"/>
        <v>5.5</v>
      </c>
      <c r="S35" s="198">
        <f t="shared" si="4"/>
        <v>3</v>
      </c>
      <c r="T35" s="198">
        <f t="shared" si="4"/>
        <v>2</v>
      </c>
      <c r="U35" s="198">
        <f t="shared" si="4"/>
        <v>0.5</v>
      </c>
      <c r="V35" s="198">
        <f t="shared" si="4"/>
        <v>4</v>
      </c>
      <c r="W35" s="198">
        <f t="shared" si="4"/>
        <v>2</v>
      </c>
      <c r="X35" s="198">
        <f t="shared" si="4"/>
        <v>8</v>
      </c>
      <c r="Y35" s="198">
        <f t="shared" si="4"/>
        <v>5.5</v>
      </c>
      <c r="Z35" s="197">
        <f>SUM(B4:Y34)</f>
        <v>170.5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13</v>
      </c>
      <c r="E39" s="70"/>
      <c r="F39" s="70"/>
      <c r="G39" s="65"/>
      <c r="H39" s="66">
        <f>MAX(一時間最大)</f>
        <v>21.5</v>
      </c>
      <c r="I39" s="67">
        <v>18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55</v>
      </c>
      <c r="U39" s="78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1</v>
      </c>
      <c r="S4" s="189">
        <v>1.5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2.5</v>
      </c>
      <c r="AA4" s="191">
        <v>1</v>
      </c>
      <c r="AB4" s="188">
        <f>MAX(B4:Y4)</f>
        <v>1.5</v>
      </c>
      <c r="AC4" s="149" t="str">
        <f>IF(AB4&gt;0,MATCH(AB4,B4:Y4,0)&amp;":00","")</f>
        <v>18:00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0">MAX(B5:Y5)</f>
        <v>0</v>
      </c>
      <c r="AC5" s="150">
        <f aca="true" t="shared" si="2" ref="AC5:AC30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0.5</v>
      </c>
      <c r="U11" s="194">
        <v>0.5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</v>
      </c>
      <c r="AA11" s="196">
        <v>8</v>
      </c>
      <c r="AB11" s="192">
        <f t="shared" si="1"/>
        <v>0.5</v>
      </c>
      <c r="AC11" s="150">
        <v>0.8333333333333334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0.5</v>
      </c>
      <c r="X12" s="194">
        <v>0</v>
      </c>
      <c r="Y12" s="194">
        <v>0</v>
      </c>
      <c r="Z12" s="195">
        <f t="shared" si="0"/>
        <v>0.5</v>
      </c>
      <c r="AA12" s="196">
        <v>9</v>
      </c>
      <c r="AB12" s="192">
        <f t="shared" si="1"/>
        <v>0.5</v>
      </c>
      <c r="AC12" s="150" t="str">
        <f t="shared" si="2"/>
        <v>22:00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4</v>
      </c>
      <c r="D13" s="194">
        <v>10.5</v>
      </c>
      <c r="E13" s="194">
        <v>10.5</v>
      </c>
      <c r="F13" s="194">
        <v>2.5</v>
      </c>
      <c r="G13" s="194">
        <v>6</v>
      </c>
      <c r="H13" s="194">
        <v>4</v>
      </c>
      <c r="I13" s="194">
        <v>6</v>
      </c>
      <c r="J13" s="194">
        <v>18</v>
      </c>
      <c r="K13" s="194">
        <v>15.5</v>
      </c>
      <c r="L13" s="194">
        <v>2.5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2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81.5</v>
      </c>
      <c r="AA13" s="196">
        <v>10</v>
      </c>
      <c r="AB13" s="192">
        <f t="shared" si="1"/>
        <v>18</v>
      </c>
      <c r="AC13" s="150" t="str">
        <f t="shared" si="2"/>
        <v>9:00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1.5</v>
      </c>
      <c r="O15" s="194">
        <v>0</v>
      </c>
      <c r="P15" s="194">
        <v>1</v>
      </c>
      <c r="Q15" s="194">
        <v>0.5</v>
      </c>
      <c r="R15" s="194">
        <v>0</v>
      </c>
      <c r="S15" s="194">
        <v>0.5</v>
      </c>
      <c r="T15" s="194">
        <v>2.5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6</v>
      </c>
      <c r="AA15" s="196">
        <v>12</v>
      </c>
      <c r="AB15" s="192">
        <f t="shared" si="1"/>
        <v>2.5</v>
      </c>
      <c r="AC15" s="150" t="str">
        <f t="shared" si="2"/>
        <v>19:00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0.5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f t="shared" si="1"/>
        <v>0.5</v>
      </c>
      <c r="AC17" s="150" t="str">
        <f t="shared" si="2"/>
        <v>16:00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0.5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0.5</v>
      </c>
      <c r="AA18" s="196">
        <v>15</v>
      </c>
      <c r="AB18" s="192">
        <f t="shared" si="1"/>
        <v>0.5</v>
      </c>
      <c r="AC18" s="150" t="str">
        <f t="shared" si="2"/>
        <v>3:00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0.5</v>
      </c>
      <c r="K19" s="194">
        <v>0</v>
      </c>
      <c r="L19" s="194">
        <v>0.5</v>
      </c>
      <c r="M19" s="194">
        <v>0</v>
      </c>
      <c r="N19" s="194">
        <v>0</v>
      </c>
      <c r="O19" s="194">
        <v>3</v>
      </c>
      <c r="P19" s="194">
        <v>0</v>
      </c>
      <c r="Q19" s="194">
        <v>0</v>
      </c>
      <c r="R19" s="194">
        <v>0</v>
      </c>
      <c r="S19" s="194">
        <v>1</v>
      </c>
      <c r="T19" s="194">
        <v>0</v>
      </c>
      <c r="U19" s="194">
        <v>0.5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5.5</v>
      </c>
      <c r="AA19" s="196">
        <v>16</v>
      </c>
      <c r="AB19" s="192">
        <f t="shared" si="1"/>
        <v>3</v>
      </c>
      <c r="AC19" s="150">
        <v>0.8333333333333334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>
        <v>0</v>
      </c>
      <c r="Q23" s="194">
        <v>0</v>
      </c>
      <c r="R23" s="194">
        <v>0</v>
      </c>
      <c r="S23" s="194">
        <v>0</v>
      </c>
      <c r="T23" s="194">
        <v>29</v>
      </c>
      <c r="U23" s="194">
        <v>11</v>
      </c>
      <c r="V23" s="194">
        <v>4</v>
      </c>
      <c r="W23" s="194">
        <v>0</v>
      </c>
      <c r="X23" s="194">
        <v>0</v>
      </c>
      <c r="Y23" s="194">
        <v>0</v>
      </c>
      <c r="Z23" s="195">
        <f t="shared" si="0"/>
        <v>44</v>
      </c>
      <c r="AA23" s="196">
        <v>20</v>
      </c>
      <c r="AB23" s="192">
        <f t="shared" si="1"/>
        <v>29</v>
      </c>
      <c r="AC23" s="150" t="str">
        <f t="shared" si="2"/>
        <v>19:00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0.5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0.5</v>
      </c>
      <c r="AA28" s="196">
        <v>25</v>
      </c>
      <c r="AB28" s="192">
        <f t="shared" si="1"/>
        <v>0.5</v>
      </c>
      <c r="AC28" s="150" t="str">
        <f t="shared" si="2"/>
        <v>11:00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0.5</v>
      </c>
      <c r="M29" s="194">
        <v>1</v>
      </c>
      <c r="N29" s="194">
        <v>1</v>
      </c>
      <c r="O29" s="194">
        <v>1.5</v>
      </c>
      <c r="P29" s="194">
        <v>1</v>
      </c>
      <c r="Q29" s="194">
        <v>0.5</v>
      </c>
      <c r="R29" s="194">
        <v>0</v>
      </c>
      <c r="S29" s="194">
        <v>1.5</v>
      </c>
      <c r="T29" s="194">
        <v>0.5</v>
      </c>
      <c r="U29" s="194">
        <v>0</v>
      </c>
      <c r="V29" s="194">
        <v>0</v>
      </c>
      <c r="W29" s="194">
        <v>2</v>
      </c>
      <c r="X29" s="194">
        <v>5</v>
      </c>
      <c r="Y29" s="194">
        <v>3</v>
      </c>
      <c r="Z29" s="195">
        <f t="shared" si="0"/>
        <v>17.5</v>
      </c>
      <c r="AA29" s="196">
        <v>26</v>
      </c>
      <c r="AB29" s="192">
        <f t="shared" si="1"/>
        <v>5</v>
      </c>
      <c r="AC29" s="150" t="str">
        <f t="shared" si="2"/>
        <v>23:00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1</v>
      </c>
      <c r="C30" s="194">
        <v>1</v>
      </c>
      <c r="D30" s="194">
        <v>0.5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/>
      <c r="S30" s="194"/>
      <c r="T30" s="194"/>
      <c r="U30" s="194"/>
      <c r="V30" s="194"/>
      <c r="W30" s="194">
        <v>0.5</v>
      </c>
      <c r="X30" s="194">
        <v>1.5</v>
      </c>
      <c r="Y30" s="194">
        <v>1</v>
      </c>
      <c r="Z30" s="195">
        <f t="shared" si="0"/>
        <v>5.5</v>
      </c>
      <c r="AA30" s="196">
        <v>27</v>
      </c>
      <c r="AB30" s="192">
        <f t="shared" si="1"/>
        <v>1.5</v>
      </c>
      <c r="AC30" s="150" t="str">
        <f t="shared" si="2"/>
        <v>23:00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1</v>
      </c>
      <c r="C31" s="194">
        <v>0</v>
      </c>
      <c r="D31" s="194">
        <v>0</v>
      </c>
      <c r="E31" s="194">
        <v>0</v>
      </c>
      <c r="F31" s="194">
        <v>0</v>
      </c>
      <c r="G31" s="194">
        <v>0.5</v>
      </c>
      <c r="H31" s="194">
        <v>1</v>
      </c>
      <c r="I31" s="194">
        <v>0</v>
      </c>
      <c r="J31" s="194">
        <v>0</v>
      </c>
      <c r="K31" s="194">
        <v>0.5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1</v>
      </c>
      <c r="X31" s="194">
        <v>0.5</v>
      </c>
      <c r="Y31" s="194">
        <v>0</v>
      </c>
      <c r="Z31" s="195">
        <f t="shared" si="0"/>
        <v>4.5</v>
      </c>
      <c r="AA31" s="196">
        <v>28</v>
      </c>
      <c r="AB31" s="192">
        <v>1.5</v>
      </c>
      <c r="AC31" s="150">
        <v>0.9423611111111111</v>
      </c>
      <c r="AD31" s="57">
        <v>28</v>
      </c>
      <c r="AE31" s="192">
        <v>1</v>
      </c>
      <c r="AF31" s="152">
        <v>0.26180555555555557</v>
      </c>
    </row>
    <row r="32" spans="1:32" ht="13.5" customHeight="1">
      <c r="A32" s="69">
        <v>29</v>
      </c>
      <c r="B32" s="192">
        <v>0</v>
      </c>
      <c r="C32" s="194">
        <v>0.5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0.5</v>
      </c>
      <c r="AA32" s="196">
        <v>29</v>
      </c>
      <c r="AB32" s="192">
        <v>0.5</v>
      </c>
      <c r="AC32" s="150">
        <v>0.1173611111111111</v>
      </c>
      <c r="AD32" s="57">
        <v>29</v>
      </c>
      <c r="AE32" s="192">
        <v>0.5</v>
      </c>
      <c r="AF32" s="152">
        <v>0.08263888888888889</v>
      </c>
    </row>
    <row r="33" spans="1:32" ht="13.5" customHeight="1">
      <c r="A33" s="69">
        <v>30</v>
      </c>
      <c r="B33" s="192">
        <v>0.5</v>
      </c>
      <c r="C33" s="194">
        <v>4.5</v>
      </c>
      <c r="D33" s="194">
        <v>2</v>
      </c>
      <c r="E33" s="194">
        <v>1.5</v>
      </c>
      <c r="F33" s="194">
        <v>1.5</v>
      </c>
      <c r="G33" s="194">
        <v>1.5</v>
      </c>
      <c r="H33" s="194">
        <v>1</v>
      </c>
      <c r="I33" s="194">
        <v>0.5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13</v>
      </c>
      <c r="AA33" s="196">
        <v>30</v>
      </c>
      <c r="AB33" s="192">
        <v>4.5</v>
      </c>
      <c r="AC33" s="150">
        <v>0.10347222222222223</v>
      </c>
      <c r="AD33" s="57">
        <v>30</v>
      </c>
      <c r="AE33" s="192">
        <v>1.5</v>
      </c>
      <c r="AF33" s="152">
        <v>0.0798611111111111</v>
      </c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2.5</v>
      </c>
      <c r="C35" s="198">
        <f t="shared" si="3"/>
        <v>10</v>
      </c>
      <c r="D35" s="198">
        <f t="shared" si="3"/>
        <v>13.5</v>
      </c>
      <c r="E35" s="198">
        <f t="shared" si="3"/>
        <v>12</v>
      </c>
      <c r="F35" s="198">
        <f t="shared" si="3"/>
        <v>4</v>
      </c>
      <c r="G35" s="198">
        <f t="shared" si="3"/>
        <v>8</v>
      </c>
      <c r="H35" s="198">
        <f t="shared" si="3"/>
        <v>6</v>
      </c>
      <c r="I35" s="198">
        <f t="shared" si="3"/>
        <v>6.5</v>
      </c>
      <c r="J35" s="198">
        <f t="shared" si="3"/>
        <v>18.5</v>
      </c>
      <c r="K35" s="198">
        <f t="shared" si="3"/>
        <v>16</v>
      </c>
      <c r="L35" s="198">
        <f aca="true" t="shared" si="4" ref="L35:Y35">IF(COUNT(L4:L34)=0,"   -",SUM(L4:L34))</f>
        <v>4</v>
      </c>
      <c r="M35" s="198">
        <f t="shared" si="4"/>
        <v>1</v>
      </c>
      <c r="N35" s="198">
        <f t="shared" si="4"/>
        <v>2.5</v>
      </c>
      <c r="O35" s="198">
        <f t="shared" si="4"/>
        <v>4.5</v>
      </c>
      <c r="P35" s="198">
        <f t="shared" si="4"/>
        <v>2</v>
      </c>
      <c r="Q35" s="198">
        <f t="shared" si="4"/>
        <v>1.5</v>
      </c>
      <c r="R35" s="198">
        <f t="shared" si="4"/>
        <v>1</v>
      </c>
      <c r="S35" s="198">
        <f t="shared" si="4"/>
        <v>6.5</v>
      </c>
      <c r="T35" s="198">
        <f t="shared" si="4"/>
        <v>32.5</v>
      </c>
      <c r="U35" s="198">
        <f t="shared" si="4"/>
        <v>12</v>
      </c>
      <c r="V35" s="198">
        <f t="shared" si="4"/>
        <v>4</v>
      </c>
      <c r="W35" s="198">
        <f t="shared" si="4"/>
        <v>4</v>
      </c>
      <c r="X35" s="198">
        <f t="shared" si="4"/>
        <v>7</v>
      </c>
      <c r="Y35" s="198">
        <f t="shared" si="4"/>
        <v>4</v>
      </c>
      <c r="Z35" s="197">
        <f>SUM(B4:Y34)</f>
        <v>183.5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29</v>
      </c>
      <c r="I39" s="67">
        <v>20</v>
      </c>
      <c r="J39" s="154">
        <v>0.7916666666666666</v>
      </c>
      <c r="K39" s="70"/>
      <c r="L39" s="70"/>
      <c r="M39" s="65"/>
      <c r="N39" s="66">
        <f>MAX(十分間最大)</f>
        <v>1.5</v>
      </c>
      <c r="O39" s="67">
        <v>30</v>
      </c>
      <c r="P39" s="154">
        <v>0.0798611111111111</v>
      </c>
      <c r="Q39" s="70"/>
      <c r="R39" s="70"/>
      <c r="S39" s="65"/>
      <c r="T39" s="66">
        <f>MAX(日合計)</f>
        <v>81.5</v>
      </c>
      <c r="U39" s="78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0.5</v>
      </c>
      <c r="T4" s="189">
        <v>0.5</v>
      </c>
      <c r="U4" s="189">
        <v>1</v>
      </c>
      <c r="V4" s="189">
        <v>0</v>
      </c>
      <c r="W4" s="189">
        <v>1</v>
      </c>
      <c r="X4" s="189">
        <v>1</v>
      </c>
      <c r="Y4" s="189">
        <v>0.5</v>
      </c>
      <c r="Z4" s="190">
        <f aca="true" t="shared" si="0" ref="Z4:Z34">IF(COUNT(B4:Y4)=0,"     -",SUM(B4:Y4))</f>
        <v>5</v>
      </c>
      <c r="AA4" s="191">
        <v>1</v>
      </c>
      <c r="AB4" s="188">
        <v>1.5</v>
      </c>
      <c r="AC4" s="149">
        <v>0.9479166666666666</v>
      </c>
      <c r="AD4" s="54">
        <v>1</v>
      </c>
      <c r="AE4" s="188">
        <v>1</v>
      </c>
      <c r="AF4" s="151">
        <v>0.9131944444444445</v>
      </c>
    </row>
    <row r="5" spans="1:32" ht="13.5" customHeight="1">
      <c r="A5" s="69">
        <v>2</v>
      </c>
      <c r="B5" s="192">
        <v>0.5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0.5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</v>
      </c>
      <c r="AA5" s="196">
        <v>2</v>
      </c>
      <c r="AB5" s="192">
        <v>1</v>
      </c>
      <c r="AC5" s="150">
        <v>0.024305555555555556</v>
      </c>
      <c r="AD5" s="57">
        <v>2</v>
      </c>
      <c r="AE5" s="192">
        <v>0.5</v>
      </c>
      <c r="AF5" s="152">
        <v>0.5583333333333333</v>
      </c>
    </row>
    <row r="6" spans="1:32" ht="13.5" customHeight="1">
      <c r="A6" s="69">
        <v>3</v>
      </c>
      <c r="B6" s="192">
        <v>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42</v>
      </c>
      <c r="Z8" s="195">
        <f t="shared" si="0"/>
        <v>42</v>
      </c>
      <c r="AA8" s="196">
        <v>5</v>
      </c>
      <c r="AB8" s="192">
        <v>42</v>
      </c>
      <c r="AC8" s="150" t="s">
        <v>45</v>
      </c>
      <c r="AD8" s="57">
        <v>5</v>
      </c>
      <c r="AE8" s="192">
        <v>26</v>
      </c>
      <c r="AF8" s="152">
        <v>0.9895833333333334</v>
      </c>
    </row>
    <row r="9" spans="1:32" ht="13.5" customHeight="1">
      <c r="A9" s="69">
        <v>6</v>
      </c>
      <c r="B9" s="192">
        <v>13.5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13.5</v>
      </c>
      <c r="AA9" s="196">
        <v>6</v>
      </c>
      <c r="AB9" s="192">
        <v>55</v>
      </c>
      <c r="AC9" s="150">
        <v>0.022222222222222223</v>
      </c>
      <c r="AD9" s="57">
        <v>6</v>
      </c>
      <c r="AE9" s="192">
        <v>9</v>
      </c>
      <c r="AF9" s="152">
        <v>0.003472222222222222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2</v>
      </c>
      <c r="E10" s="194">
        <v>1.5</v>
      </c>
      <c r="F10" s="194">
        <v>6</v>
      </c>
      <c r="G10" s="194">
        <v>19</v>
      </c>
      <c r="H10" s="194">
        <v>3</v>
      </c>
      <c r="I10" s="194">
        <v>3</v>
      </c>
      <c r="J10" s="194">
        <v>1.5</v>
      </c>
      <c r="K10" s="194">
        <v>3.5</v>
      </c>
      <c r="L10" s="194">
        <v>4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/>
      <c r="Z10" s="195">
        <f t="shared" si="0"/>
        <v>43.5</v>
      </c>
      <c r="AA10" s="196">
        <v>7</v>
      </c>
      <c r="AB10" s="192">
        <v>19.5</v>
      </c>
      <c r="AC10" s="150">
        <v>0.2465277777777778</v>
      </c>
      <c r="AD10" s="57">
        <v>7</v>
      </c>
      <c r="AE10" s="192">
        <v>6</v>
      </c>
      <c r="AF10" s="152">
        <v>0.24305555555555555</v>
      </c>
    </row>
    <row r="11" spans="1:32" ht="13.5" customHeight="1">
      <c r="A11" s="69">
        <v>8</v>
      </c>
      <c r="B11" s="192">
        <v>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29</v>
      </c>
      <c r="Z13" s="195">
        <f t="shared" si="0"/>
        <v>29</v>
      </c>
      <c r="AA13" s="196">
        <v>10</v>
      </c>
      <c r="AB13" s="192">
        <v>29</v>
      </c>
      <c r="AC13" s="150" t="s">
        <v>45</v>
      </c>
      <c r="AD13" s="57">
        <v>10</v>
      </c>
      <c r="AE13" s="192">
        <v>16</v>
      </c>
      <c r="AF13" s="152">
        <v>0.9979166666666667</v>
      </c>
    </row>
    <row r="14" spans="1:32" ht="13.5" customHeight="1">
      <c r="A14" s="140">
        <v>11</v>
      </c>
      <c r="B14" s="188">
        <v>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/>
      <c r="N14" s="189">
        <v>0</v>
      </c>
      <c r="O14" s="189">
        <v>0</v>
      </c>
      <c r="P14" s="189">
        <v>1</v>
      </c>
      <c r="Q14" s="189">
        <v>16.5</v>
      </c>
      <c r="R14" s="189">
        <v>8.5</v>
      </c>
      <c r="S14" s="189">
        <v>2</v>
      </c>
      <c r="T14" s="189">
        <v>0</v>
      </c>
      <c r="U14" s="189">
        <v>0</v>
      </c>
      <c r="V14" s="189">
        <v>0.5</v>
      </c>
      <c r="W14" s="189">
        <v>0</v>
      </c>
      <c r="X14" s="189">
        <v>0</v>
      </c>
      <c r="Y14" s="189">
        <v>0</v>
      </c>
      <c r="Z14" s="190">
        <f t="shared" si="0"/>
        <v>33.5</v>
      </c>
      <c r="AA14" s="191">
        <v>11</v>
      </c>
      <c r="AB14" s="188">
        <v>24.5</v>
      </c>
      <c r="AC14" s="149">
        <v>0.6958333333333333</v>
      </c>
      <c r="AD14" s="54">
        <v>11</v>
      </c>
      <c r="AE14" s="188">
        <v>12.5</v>
      </c>
      <c r="AF14" s="151">
        <v>0.6645833333333333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0.5</v>
      </c>
      <c r="X15" s="194">
        <v>0</v>
      </c>
      <c r="Y15" s="194">
        <v>0</v>
      </c>
      <c r="Z15" s="195">
        <f t="shared" si="0"/>
        <v>0.5</v>
      </c>
      <c r="AA15" s="196">
        <v>12</v>
      </c>
      <c r="AB15" s="192">
        <v>0.5</v>
      </c>
      <c r="AC15" s="150">
        <v>0.938888888888889</v>
      </c>
      <c r="AD15" s="57">
        <v>12</v>
      </c>
      <c r="AE15" s="192">
        <v>0.5</v>
      </c>
      <c r="AF15" s="152">
        <v>0.9041666666666667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5</v>
      </c>
      <c r="S16" s="194">
        <v>2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7</v>
      </c>
      <c r="AA16" s="196">
        <v>13</v>
      </c>
      <c r="AB16" s="192">
        <v>6</v>
      </c>
      <c r="AC16" s="150">
        <v>0.7215277777777778</v>
      </c>
      <c r="AD16" s="57">
        <v>13</v>
      </c>
      <c r="AE16" s="192">
        <v>3.5</v>
      </c>
      <c r="AF16" s="152">
        <v>0.6868055555555556</v>
      </c>
    </row>
    <row r="17" spans="1:32" ht="13.5" customHeight="1">
      <c r="A17" s="69">
        <v>14</v>
      </c>
      <c r="B17" s="192">
        <v>0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11</v>
      </c>
      <c r="P19" s="194">
        <v>0.5</v>
      </c>
      <c r="Q19" s="194">
        <v>0</v>
      </c>
      <c r="R19" s="194">
        <v>0</v>
      </c>
      <c r="S19" s="194">
        <v>0</v>
      </c>
      <c r="T19" s="194"/>
      <c r="U19" s="194"/>
      <c r="V19" s="194"/>
      <c r="W19" s="194"/>
      <c r="X19" s="194"/>
      <c r="Y19" s="194"/>
      <c r="Z19" s="195">
        <f t="shared" si="0"/>
        <v>11.5</v>
      </c>
      <c r="AA19" s="196">
        <v>16</v>
      </c>
      <c r="AB19" s="192">
        <v>11.5</v>
      </c>
      <c r="AC19" s="150">
        <v>0.6118055555555556</v>
      </c>
      <c r="AD19" s="57">
        <v>16</v>
      </c>
      <c r="AE19" s="192">
        <v>8.5</v>
      </c>
      <c r="AF19" s="152">
        <v>0.5784722222222222</v>
      </c>
    </row>
    <row r="20" spans="1:32" ht="13.5" customHeight="1">
      <c r="A20" s="69">
        <v>17</v>
      </c>
      <c r="B20" s="192">
        <v>0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0.5</v>
      </c>
      <c r="W27" s="194">
        <v>0</v>
      </c>
      <c r="X27" s="194">
        <v>0</v>
      </c>
      <c r="Y27" s="194">
        <v>1</v>
      </c>
      <c r="Z27" s="195">
        <f t="shared" si="0"/>
        <v>1.5</v>
      </c>
      <c r="AA27" s="196">
        <v>24</v>
      </c>
      <c r="AB27" s="192">
        <v>1</v>
      </c>
      <c r="AC27" s="150" t="s">
        <v>45</v>
      </c>
      <c r="AD27" s="57">
        <v>24</v>
      </c>
      <c r="AE27" s="192">
        <v>0.5</v>
      </c>
      <c r="AF27" s="152">
        <v>1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0.5</v>
      </c>
      <c r="I28" s="194">
        <v>0.5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</v>
      </c>
      <c r="AA28" s="196">
        <v>25</v>
      </c>
      <c r="AB28" s="192">
        <v>1</v>
      </c>
      <c r="AC28" s="150">
        <v>0.3104166666666667</v>
      </c>
      <c r="AD28" s="57">
        <v>25</v>
      </c>
      <c r="AE28" s="192">
        <v>0.5</v>
      </c>
      <c r="AF28" s="152">
        <v>0.30277777777777776</v>
      </c>
    </row>
    <row r="29" spans="1:32" ht="13.5" customHeight="1">
      <c r="A29" s="69">
        <v>26</v>
      </c>
      <c r="B29" s="192">
        <v>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3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>
        <f t="shared" si="0"/>
        <v>0</v>
      </c>
      <c r="AA32" s="196">
        <v>29</v>
      </c>
      <c r="AB32" s="192">
        <v>0</v>
      </c>
      <c r="AC32" s="150" t="s">
        <v>44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19</v>
      </c>
      <c r="C35" s="198">
        <f t="shared" si="1"/>
        <v>0</v>
      </c>
      <c r="D35" s="198">
        <f t="shared" si="1"/>
        <v>2</v>
      </c>
      <c r="E35" s="198">
        <f t="shared" si="1"/>
        <v>1.5</v>
      </c>
      <c r="F35" s="198">
        <f t="shared" si="1"/>
        <v>6</v>
      </c>
      <c r="G35" s="198">
        <f t="shared" si="1"/>
        <v>19</v>
      </c>
      <c r="H35" s="198">
        <f t="shared" si="1"/>
        <v>3.5</v>
      </c>
      <c r="I35" s="198">
        <f t="shared" si="1"/>
        <v>3.5</v>
      </c>
      <c r="J35" s="198">
        <f t="shared" si="1"/>
        <v>1.5</v>
      </c>
      <c r="K35" s="198">
        <f t="shared" si="1"/>
        <v>3.5</v>
      </c>
      <c r="L35" s="198">
        <f aca="true" t="shared" si="2" ref="L35:Y35">IF(COUNT(L4:L34)=0,"   -",SUM(L4:L34))</f>
        <v>4</v>
      </c>
      <c r="M35" s="198">
        <f t="shared" si="2"/>
        <v>0</v>
      </c>
      <c r="N35" s="198">
        <f t="shared" si="2"/>
        <v>0</v>
      </c>
      <c r="O35" s="198">
        <f t="shared" si="2"/>
        <v>11.5</v>
      </c>
      <c r="P35" s="198">
        <f t="shared" si="2"/>
        <v>1.5</v>
      </c>
      <c r="Q35" s="198">
        <f t="shared" si="2"/>
        <v>16.5</v>
      </c>
      <c r="R35" s="198">
        <f t="shared" si="2"/>
        <v>14</v>
      </c>
      <c r="S35" s="198">
        <f t="shared" si="2"/>
        <v>4.5</v>
      </c>
      <c r="T35" s="198">
        <f t="shared" si="2"/>
        <v>0.5</v>
      </c>
      <c r="U35" s="198">
        <f t="shared" si="2"/>
        <v>1</v>
      </c>
      <c r="V35" s="198">
        <f t="shared" si="2"/>
        <v>1</v>
      </c>
      <c r="W35" s="198">
        <f t="shared" si="2"/>
        <v>1.5</v>
      </c>
      <c r="X35" s="198">
        <f t="shared" si="2"/>
        <v>1</v>
      </c>
      <c r="Y35" s="198">
        <f t="shared" si="2"/>
        <v>72.5</v>
      </c>
      <c r="Z35" s="197">
        <f>SUM(B4:Y34)</f>
        <v>189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55</v>
      </c>
      <c r="I39" s="67">
        <v>6</v>
      </c>
      <c r="J39" s="154">
        <v>0.022222222222222223</v>
      </c>
      <c r="K39" s="70"/>
      <c r="L39" s="70"/>
      <c r="M39" s="65"/>
      <c r="N39" s="66">
        <f>MAX(十分間最大)</f>
        <v>26</v>
      </c>
      <c r="O39" s="67">
        <v>5</v>
      </c>
      <c r="P39" s="154">
        <v>0.9895833333333334</v>
      </c>
      <c r="Q39" s="70"/>
      <c r="R39" s="70"/>
      <c r="S39" s="65"/>
      <c r="T39" s="66">
        <f>MAX(日合計)</f>
        <v>43.5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2015-02-02T02:57:14Z</dcterms:modified>
  <cp:category/>
  <cp:version/>
  <cp:contentType/>
  <cp:contentStatus/>
</cp:coreProperties>
</file>