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6695" windowHeight="1059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風速" sheetId="13" r:id="rId13"/>
    <sheet name="最大風速" sheetId="14" r:id="rId14"/>
    <sheet name="最大瞬間風速" sheetId="15" r:id="rId15"/>
  </sheets>
  <definedNames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EXTRACT" localSheetId="9">'10月'!$U$37:$W$40</definedName>
    <definedName name="EXTRACT" localSheetId="10">'11月'!$U$37:$W$40</definedName>
    <definedName name="EXTRACT" localSheetId="11">'12月'!$U$37:$W$40</definedName>
    <definedName name="EXTRACT" localSheetId="0">'1月'!$U$37:$W$40</definedName>
    <definedName name="EXTRACT" localSheetId="1">'2月'!$U$37:$W$40</definedName>
    <definedName name="EXTRACT" localSheetId="2">'3月'!$U$37:$W$40</definedName>
    <definedName name="EXTRACT" localSheetId="3">'4月'!$U$37:$W$40</definedName>
    <definedName name="EXTRACT" localSheetId="4">'5月'!$U$37:$W$40</definedName>
    <definedName name="EXTRACT" localSheetId="5">'6月'!$U$37:$W$40</definedName>
    <definedName name="EXTRACT" localSheetId="6">'7月'!$U$37:$W$40</definedName>
    <definedName name="EXTRACT" localSheetId="7">'8月'!$U$37:$W$40</definedName>
    <definedName name="EXTRACT" localSheetId="8">'9月'!$U$37:$W$40</definedName>
    <definedName name="max1" localSheetId="9">'10月'!$AA$3:$AD$34</definedName>
    <definedName name="max1" localSheetId="10">'11月'!$AA$3:$AD$34</definedName>
    <definedName name="max1" localSheetId="11">'12月'!$AA$3:$AD$34</definedName>
    <definedName name="max1" localSheetId="1">'2月'!$AA$3:$AD$34</definedName>
    <definedName name="max1" localSheetId="2">'3月'!$AA$3:$AD$34</definedName>
    <definedName name="max1" localSheetId="3">'4月'!$AA$3:$AD$34</definedName>
    <definedName name="max1" localSheetId="4">'5月'!$AA$3:$AD$34</definedName>
    <definedName name="max1" localSheetId="5">'6月'!$AA$3:$AD$34</definedName>
    <definedName name="max1" localSheetId="6">'7月'!$AA$3:$AD$34</definedName>
    <definedName name="max1" localSheetId="7">'8月'!$AA$3:$AD$34</definedName>
    <definedName name="max1" localSheetId="8">'9月'!$AA$3:$AD$34</definedName>
    <definedName name="max1">'1月'!$AA$3:$AD$34</definedName>
    <definedName name="max2" localSheetId="9">'10月'!$AD$3:$AG$34</definedName>
    <definedName name="max2" localSheetId="10">'11月'!$AD$3:$AG$34</definedName>
    <definedName name="max2" localSheetId="11">'12月'!$AD$3:$AG$34</definedName>
    <definedName name="max2" localSheetId="1">'2月'!$AD$3:$AG$34</definedName>
    <definedName name="max2" localSheetId="2">'3月'!$AD$3:$AG$34</definedName>
    <definedName name="max2" localSheetId="3">'4月'!$AD$3:$AG$34</definedName>
    <definedName name="max2" localSheetId="4">'5月'!$AD$3:$AG$34</definedName>
    <definedName name="max2" localSheetId="5">'6月'!$AD$3:$AG$34</definedName>
    <definedName name="max2" localSheetId="6">'7月'!$AD$3:$AG$34</definedName>
    <definedName name="max2" localSheetId="7">'8月'!$AD$3:$AG$34</definedName>
    <definedName name="max2" localSheetId="8">'9月'!$AD$3:$AG$34</definedName>
    <definedName name="max2">'1月'!$AD$3:$AG$34</definedName>
    <definedName name="mean" localSheetId="9">'10月'!$J$3:$J$33</definedName>
    <definedName name="mean" localSheetId="10">'11月'!$J$3:$J$33</definedName>
    <definedName name="mean" localSheetId="11">'12月'!$J$3:$J$33</definedName>
    <definedName name="mean" localSheetId="1">'2月'!$J$3:$J$33</definedName>
    <definedName name="mean" localSheetId="2">'3月'!$J$3:$J$33</definedName>
    <definedName name="mean" localSheetId="3">'4月'!$J$3:$J$33</definedName>
    <definedName name="mean" localSheetId="4">'5月'!$J$3:$J$33</definedName>
    <definedName name="mean" localSheetId="5">'6月'!$J$3:$J$33</definedName>
    <definedName name="mean" localSheetId="6">'7月'!$J$3:$J$33</definedName>
    <definedName name="mean" localSheetId="7">'8月'!$J$3:$J$33</definedName>
    <definedName name="mean" localSheetId="8">'9月'!$J$3:$J$33</definedName>
    <definedName name="mean">'1月'!$J$3:$J$33</definedName>
    <definedName name="_xlnm.Print_Area" localSheetId="9">'10月'!$A$1:$AG$40</definedName>
    <definedName name="_xlnm.Print_Area" localSheetId="10">'11月'!$A$1:$AG$40</definedName>
    <definedName name="_xlnm.Print_Area" localSheetId="11">'12月'!$A$1:$AG$40</definedName>
    <definedName name="_xlnm.Print_Area" localSheetId="0">'1月'!$A$1:$AG$40</definedName>
    <definedName name="_xlnm.Print_Area" localSheetId="1">'2月'!$A$1:$AG$40</definedName>
    <definedName name="_xlnm.Print_Area" localSheetId="2">'3月'!$A$1:$AG$40</definedName>
    <definedName name="_xlnm.Print_Area" localSheetId="3">'4月'!$A$1:$AG$40</definedName>
    <definedName name="_xlnm.Print_Area" localSheetId="4">'5月'!$A$1:$AG$40</definedName>
    <definedName name="_xlnm.Print_Area" localSheetId="5">'6月'!$A$1:$AG$40</definedName>
    <definedName name="_xlnm.Print_Area" localSheetId="6">'7月'!$A$1:$AG$40</definedName>
    <definedName name="_xlnm.Print_Area" localSheetId="7">'8月'!$A$1:$AG$40</definedName>
    <definedName name="_xlnm.Print_Area" localSheetId="8">'9月'!$A$1:$AG$40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'10月'!$AC$4:$AC$34</definedName>
    <definedName name="時刻1" localSheetId="10">'11月'!$AC$4:$AC$34</definedName>
    <definedName name="時刻1" localSheetId="11">'12月'!$AC$4:$AC$34</definedName>
    <definedName name="時刻1" localSheetId="1">'2月'!$AC$4:$AC$34</definedName>
    <definedName name="時刻1" localSheetId="2">'3月'!$AC$4:$AC$34</definedName>
    <definedName name="時刻1" localSheetId="3">'4月'!$AC$4:$AC$34</definedName>
    <definedName name="時刻1" localSheetId="4">'5月'!$AC$4:$AC$34</definedName>
    <definedName name="時刻1" localSheetId="5">'6月'!$AC$4:$AC$34</definedName>
    <definedName name="時刻1" localSheetId="6">'7月'!$AC$4:$AC$34</definedName>
    <definedName name="時刻1" localSheetId="7">'8月'!$AC$4:$AC$34</definedName>
    <definedName name="時刻1" localSheetId="8">'9月'!$AC$4:$AC$34</definedName>
    <definedName name="時刻1">'1月'!$AC$4:$AC$34</definedName>
    <definedName name="時刻2" localSheetId="9">'10月'!$AG$4:$AG$34</definedName>
    <definedName name="時刻2" localSheetId="10">'11月'!$AG$4:$AG$34</definedName>
    <definedName name="時刻2" localSheetId="11">'12月'!$AG$4:$AG$34</definedName>
    <definedName name="時刻2" localSheetId="1">'2月'!$AG$4:$AG$34</definedName>
    <definedName name="時刻2" localSheetId="2">'3月'!$AG$4:$AG$34</definedName>
    <definedName name="時刻2" localSheetId="3">'4月'!$AG$4:$AG$34</definedName>
    <definedName name="時刻2" localSheetId="4">'5月'!$AG$4:$AG$34</definedName>
    <definedName name="時刻2" localSheetId="5">'6月'!$AG$4:$AG$34</definedName>
    <definedName name="時刻2" localSheetId="6">'7月'!$AG$4:$AG$34</definedName>
    <definedName name="時刻2" localSheetId="7">'8月'!$AG$4:$AG$34</definedName>
    <definedName name="時刻2" localSheetId="8">'9月'!$AG$4:$AG$34</definedName>
    <definedName name="時刻2">'1月'!$AG$4:$AG$34</definedName>
    <definedName name="日平均" localSheetId="9">'10月'!$Z$4:$Z$34</definedName>
    <definedName name="日平均" localSheetId="10">'11月'!$Z$4:$Z$34</definedName>
    <definedName name="日平均" localSheetId="11">'12月'!$Z$4:$Z$34</definedName>
    <definedName name="日平均" localSheetId="1">'2月'!$Z$4:$Z$34</definedName>
    <definedName name="日平均" localSheetId="2">'3月'!$Z$4:$Z$34</definedName>
    <definedName name="日平均" localSheetId="3">'4月'!$Z$4:$Z$34</definedName>
    <definedName name="日平均" localSheetId="4">'5月'!$Z$4:$Z$34</definedName>
    <definedName name="日平均" localSheetId="5">'6月'!$Z$4:$Z$34</definedName>
    <definedName name="日平均" localSheetId="6">'7月'!$Z$4:$Z$34</definedName>
    <definedName name="日平均" localSheetId="7">'8月'!$Z$4:$Z$34</definedName>
    <definedName name="日平均" localSheetId="8">'9月'!$Z$4:$Z$34</definedName>
    <definedName name="日平均">'1月'!$Z$4:$Z$34</definedName>
    <definedName name="風向1" localSheetId="9">'10月'!$AA$4:$AA$34</definedName>
    <definedName name="風向1" localSheetId="10">'11月'!$AA$4:$AA$34</definedName>
    <definedName name="風向1" localSheetId="11">'12月'!$AA$4:$AA$34</definedName>
    <definedName name="風向1" localSheetId="1">'2月'!$AA$4:$AA$34</definedName>
    <definedName name="風向1" localSheetId="2">'3月'!$AA$4:$AA$34</definedName>
    <definedName name="風向1" localSheetId="3">'4月'!$AA$4:$AA$34</definedName>
    <definedName name="風向1" localSheetId="4">'5月'!$AA$4:$AA$34</definedName>
    <definedName name="風向1" localSheetId="5">'6月'!$AA$4:$AA$34</definedName>
    <definedName name="風向1" localSheetId="6">'7月'!$AA$4:$AA$34</definedName>
    <definedName name="風向1" localSheetId="7">'8月'!$AA$4:$AA$34</definedName>
    <definedName name="風向1" localSheetId="8">'9月'!$AA$4:$AA$34</definedName>
    <definedName name="風向1">'1月'!$AA$4:$AA$34</definedName>
    <definedName name="風向2" localSheetId="9">'10月'!$AE$4:$AE$34</definedName>
    <definedName name="風向2" localSheetId="10">'11月'!$AE$4:$AE$34</definedName>
    <definedName name="風向2" localSheetId="11">'12月'!$AE$4:$AE$34</definedName>
    <definedName name="風向2" localSheetId="1">'2月'!$AE$4:$AE$34</definedName>
    <definedName name="風向2" localSheetId="2">'3月'!$AE$4:$AE$34</definedName>
    <definedName name="風向2" localSheetId="3">'4月'!$AE$4:$AE$34</definedName>
    <definedName name="風向2" localSheetId="4">'5月'!$AE$4:$AE$34</definedName>
    <definedName name="風向2" localSheetId="5">'6月'!$AE$4:$AE$34</definedName>
    <definedName name="風向2" localSheetId="6">'7月'!$AE$4:$AE$34</definedName>
    <definedName name="風向2" localSheetId="7">'8月'!$AE$4:$AE$34</definedName>
    <definedName name="風向2" localSheetId="8">'9月'!$AE$4:$AE$34</definedName>
    <definedName name="風向2">'1月'!$AE$4:$AE$34</definedName>
    <definedName name="風速1" localSheetId="9">'10月'!$AB$4:$AB$34</definedName>
    <definedName name="風速1" localSheetId="10">'11月'!$AB$4:$AB$34</definedName>
    <definedName name="風速1" localSheetId="11">'12月'!$AB$4:$AB$34</definedName>
    <definedName name="風速1" localSheetId="1">'2月'!$AB$4:$AB$34</definedName>
    <definedName name="風速1" localSheetId="2">'3月'!$AB$4:$AB$34</definedName>
    <definedName name="風速1" localSheetId="3">'4月'!$AB$4:$AB$34</definedName>
    <definedName name="風速1" localSheetId="4">'5月'!$AB$4:$AB$34</definedName>
    <definedName name="風速1" localSheetId="5">'6月'!$AB$4:$AB$34</definedName>
    <definedName name="風速1" localSheetId="6">'7月'!$AB$4:$AB$34</definedName>
    <definedName name="風速1" localSheetId="7">'8月'!$AB$4:$AB$34</definedName>
    <definedName name="風速1" localSheetId="8">'9月'!$AB$4:$AB$34</definedName>
    <definedName name="風速1">'1月'!$AB$4:$AB$34</definedName>
    <definedName name="風速2" localSheetId="9">'10月'!$AF$4:$AF$34</definedName>
    <definedName name="風速2" localSheetId="10">'11月'!$AF$4:$AF$34</definedName>
    <definedName name="風速2" localSheetId="11">'12月'!$AF$4:$AF$34</definedName>
    <definedName name="風速2" localSheetId="1">'2月'!$AF$4:$AF$34</definedName>
    <definedName name="風速2" localSheetId="2">'3月'!$AF$4:$AF$34</definedName>
    <definedName name="風速2" localSheetId="3">'4月'!$AF$4:$AF$34</definedName>
    <definedName name="風速2" localSheetId="4">'5月'!$AF$4:$AF$34</definedName>
    <definedName name="風速2" localSheetId="5">'6月'!$AF$4:$AF$34</definedName>
    <definedName name="風速2" localSheetId="6">'7月'!$AF$4:$AF$34</definedName>
    <definedName name="風速2" localSheetId="7">'8月'!$AF$4:$AF$34</definedName>
    <definedName name="風速2" localSheetId="8">'9月'!$AF$4:$AF$34</definedName>
    <definedName name="風速2">'1月'!$AF$4:$AF$34</definedName>
  </definedNames>
  <calcPr fullCalcOnLoad="1" refMode="R1C1"/>
</workbook>
</file>

<file path=xl/sharedStrings.xml><?xml version="1.0" encoding="utf-8"?>
<sst xmlns="http://schemas.openxmlformats.org/spreadsheetml/2006/main" count="1189" uniqueCount="99">
  <si>
    <t>風速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</si>
  <si>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</si>
  <si>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</si>
  <si>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</si>
  <si>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</si>
  <si>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</si>
  <si>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</si>
  <si>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</si>
  <si>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</si>
  <si>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</si>
  <si>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</si>
  <si>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</si>
  <si>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</si>
  <si>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</si>
  <si>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</si>
  <si>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</si>
  <si>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</si>
  <si>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</si>
  <si>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</si>
  <si>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</si>
  <si>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</si>
  <si>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</si>
  <si>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</si>
  <si>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</si>
  <si>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</si>
  <si>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</si>
  <si>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</si>
  <si>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</si>
  <si>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</si>
  <si>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</si>
  <si>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</si>
  <si>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</si>
  <si>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</si>
  <si>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</si>
  <si>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</si>
  <si>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</si>
  <si>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</si>
  <si>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</si>
  <si>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/>
  </si>
  <si>
    <t>１０．最大風速（ｍ／ｓ）</t>
  </si>
  <si>
    <t>月最大</t>
  </si>
  <si>
    <t>同風向</t>
  </si>
  <si>
    <t>１０．最大瞬間風速（ｍ／ｓ）</t>
  </si>
  <si>
    <t>年</t>
  </si>
  <si>
    <t>(10)平均風速（ｍ／ｓ）</t>
  </si>
  <si>
    <t>年</t>
  </si>
  <si>
    <t>西北西</t>
  </si>
  <si>
    <t>北西</t>
  </si>
  <si>
    <t>西南西</t>
  </si>
  <si>
    <t>南南東</t>
  </si>
  <si>
    <t>東</t>
  </si>
  <si>
    <t>北北東</t>
  </si>
  <si>
    <t>西</t>
  </si>
  <si>
    <t>北</t>
  </si>
  <si>
    <t>南西</t>
  </si>
  <si>
    <t>東北東</t>
  </si>
  <si>
    <t>東南東</t>
  </si>
  <si>
    <t>南東</t>
  </si>
  <si>
    <t>南</t>
  </si>
  <si>
    <t>北東</t>
  </si>
  <si>
    <t>南南西</t>
  </si>
  <si>
    <t>北北西</t>
  </si>
  <si>
    <t>東北東</t>
  </si>
  <si>
    <t>西南西</t>
  </si>
  <si>
    <t>南東</t>
  </si>
  <si>
    <t>北東</t>
  </si>
  <si>
    <t>北北東</t>
  </si>
  <si>
    <t>北西</t>
  </si>
  <si>
    <t>西北西</t>
  </si>
  <si>
    <t>東北東</t>
  </si>
  <si>
    <t>北</t>
  </si>
  <si>
    <t>西</t>
  </si>
  <si>
    <t>南西</t>
  </si>
  <si>
    <t>北西</t>
  </si>
  <si>
    <t>北東</t>
  </si>
  <si>
    <t>東南東</t>
  </si>
  <si>
    <t>北東</t>
  </si>
  <si>
    <t>東</t>
  </si>
  <si>
    <t>北東</t>
  </si>
  <si>
    <t>西南西</t>
  </si>
  <si>
    <t>北西</t>
  </si>
  <si>
    <t>東</t>
  </si>
  <si>
    <t>西</t>
  </si>
  <si>
    <t>西南西</t>
  </si>
  <si>
    <t>北北東</t>
  </si>
  <si>
    <t>東南東</t>
  </si>
  <si>
    <t>西南西</t>
  </si>
  <si>
    <t>東北東</t>
  </si>
  <si>
    <t>西北西</t>
  </si>
  <si>
    <t>南西</t>
  </si>
  <si>
    <t>北北西</t>
  </si>
  <si>
    <t>南南西</t>
  </si>
  <si>
    <t>西</t>
  </si>
  <si>
    <t>東</t>
  </si>
  <si>
    <t>南西</t>
  </si>
  <si>
    <t>西</t>
  </si>
  <si>
    <t>南</t>
  </si>
  <si>
    <t>南</t>
  </si>
  <si>
    <t>北北西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</si>
</sst>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]:mm"/>
    <numFmt numFmtId="179" formatCode="[hh]:mm"/>
  </numFmts>
  <fonts count="35">
    <font>
      <sz val="8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Times New Roman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5" borderId="1" applyNumberFormat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4" fillId="0" borderId="3" applyNumberFormat="0" applyFill="0" applyAlignment="0" applyProtection="0"/>
    <xf numFmtId="0" fontId="25" fillId="16" borderId="0" applyNumberFormat="0" applyBorder="0" applyAlignment="0" applyProtection="0"/>
    <xf numFmtId="0" fontId="26" fillId="17" borderId="4" applyNumberFormat="0" applyAlignment="0" applyProtection="0"/>
    <xf numFmtId="0" fontId="2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17" borderId="9" applyNumberFormat="0" applyAlignment="0" applyProtection="0"/>
    <xf numFmtId="0" fontId="3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3" fillId="7" borderId="4" applyNumberFormat="0" applyAlignment="0" applyProtection="0"/>
    <xf numFmtId="176" fontId="4" fillId="0" borderId="0">
      <alignment/>
      <protection/>
    </xf>
    <xf numFmtId="0" fontId="17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6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6" fillId="0" borderId="15" xfId="0" applyNumberFormat="1" applyFont="1" applyBorder="1" applyAlignment="1">
      <alignment/>
    </xf>
    <xf numFmtId="176" fontId="6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6" fillId="4" borderId="21" xfId="0" applyNumberFormat="1" applyFont="1" applyFill="1" applyBorder="1" applyAlignment="1">
      <alignment/>
    </xf>
    <xf numFmtId="176" fontId="6" fillId="4" borderId="22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Font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2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2" fontId="6" fillId="4" borderId="10" xfId="0" applyNumberFormat="1" applyFont="1" applyFill="1" applyBorder="1" applyAlignment="1">
      <alignment/>
    </xf>
    <xf numFmtId="2" fontId="6" fillId="4" borderId="14" xfId="0" applyNumberFormat="1" applyFont="1" applyFill="1" applyBorder="1" applyAlignment="1">
      <alignment/>
    </xf>
    <xf numFmtId="2" fontId="6" fillId="4" borderId="15" xfId="0" applyNumberFormat="1" applyFont="1" applyFill="1" applyBorder="1" applyAlignment="1">
      <alignment/>
    </xf>
    <xf numFmtId="2" fontId="6" fillId="4" borderId="2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76" fontId="4" fillId="0" borderId="0" xfId="61" applyFont="1" applyBorder="1" applyAlignment="1">
      <alignment horizontal="left"/>
      <protection/>
    </xf>
    <xf numFmtId="176" fontId="4" fillId="0" borderId="0" xfId="61" applyFont="1" applyBorder="1" applyAlignment="1" applyProtection="1">
      <alignment horizontal="left"/>
      <protection/>
    </xf>
    <xf numFmtId="176" fontId="4" fillId="0" borderId="0" xfId="61" applyFont="1" applyBorder="1">
      <alignment/>
      <protection/>
    </xf>
    <xf numFmtId="176" fontId="4" fillId="0" borderId="0" xfId="61" applyFont="1">
      <alignment/>
      <protection/>
    </xf>
    <xf numFmtId="176" fontId="4" fillId="0" borderId="10" xfId="61" applyFont="1" applyBorder="1" applyAlignment="1" applyProtection="1">
      <alignment horizontal="right"/>
      <protection/>
    </xf>
    <xf numFmtId="176" fontId="4" fillId="0" borderId="10" xfId="61" applyFont="1" applyBorder="1" applyProtection="1">
      <alignment/>
      <protection/>
    </xf>
    <xf numFmtId="176" fontId="4" fillId="0" borderId="11" xfId="61" applyFont="1" applyBorder="1" applyProtection="1">
      <alignment/>
      <protection/>
    </xf>
    <xf numFmtId="176" fontId="4" fillId="0" borderId="20" xfId="61" applyFont="1" applyBorder="1" applyProtection="1">
      <alignment/>
      <protection/>
    </xf>
    <xf numFmtId="176" fontId="4" fillId="0" borderId="14" xfId="61" applyFont="1" applyBorder="1">
      <alignment/>
      <protection/>
    </xf>
    <xf numFmtId="176" fontId="4" fillId="0" borderId="14" xfId="61" applyFont="1" applyBorder="1" applyAlignment="1" applyProtection="1">
      <alignment horizontal="center"/>
      <protection/>
    </xf>
    <xf numFmtId="176" fontId="4" fillId="0" borderId="29" xfId="61" applyFont="1" applyBorder="1" applyAlignment="1" applyProtection="1">
      <alignment horizontal="center"/>
      <protection/>
    </xf>
    <xf numFmtId="176" fontId="4" fillId="0" borderId="30" xfId="61" applyFont="1" applyBorder="1" applyAlignment="1" applyProtection="1">
      <alignment horizontal="center"/>
      <protection/>
    </xf>
    <xf numFmtId="176" fontId="4" fillId="0" borderId="27" xfId="61" applyFont="1" applyBorder="1" applyAlignment="1" applyProtection="1">
      <alignment horizontal="left"/>
      <protection/>
    </xf>
    <xf numFmtId="176" fontId="4" fillId="0" borderId="27" xfId="61" applyFont="1" applyBorder="1">
      <alignment/>
      <protection/>
    </xf>
    <xf numFmtId="176" fontId="4" fillId="0" borderId="31" xfId="61" applyFont="1" applyBorder="1">
      <alignment/>
      <protection/>
    </xf>
    <xf numFmtId="176" fontId="4" fillId="0" borderId="32" xfId="61" applyFont="1" applyBorder="1">
      <alignment/>
      <protection/>
    </xf>
    <xf numFmtId="0" fontId="4" fillId="0" borderId="33" xfId="61" applyNumberFormat="1" applyFont="1" applyBorder="1" applyProtection="1">
      <alignment/>
      <protection/>
    </xf>
    <xf numFmtId="176" fontId="10" fillId="0" borderId="33" xfId="61" applyNumberFormat="1" applyFont="1" applyBorder="1" applyProtection="1">
      <alignment/>
      <protection/>
    </xf>
    <xf numFmtId="176" fontId="10" fillId="0" borderId="34" xfId="61" applyNumberFormat="1" applyFont="1" applyBorder="1" applyProtection="1">
      <alignment/>
      <protection/>
    </xf>
    <xf numFmtId="176" fontId="10" fillId="0" borderId="35" xfId="61" applyNumberFormat="1" applyFont="1" applyBorder="1" applyProtection="1">
      <alignment/>
      <protection/>
    </xf>
    <xf numFmtId="0" fontId="4" fillId="0" borderId="36" xfId="61" applyNumberFormat="1" applyFont="1" applyBorder="1" applyProtection="1">
      <alignment/>
      <protection/>
    </xf>
    <xf numFmtId="176" fontId="10" fillId="0" borderId="36" xfId="61" applyNumberFormat="1" applyFont="1" applyBorder="1" applyProtection="1">
      <alignment/>
      <protection/>
    </xf>
    <xf numFmtId="176" fontId="10" fillId="0" borderId="37" xfId="61" applyNumberFormat="1" applyFont="1" applyBorder="1" applyProtection="1">
      <alignment/>
      <protection/>
    </xf>
    <xf numFmtId="176" fontId="10" fillId="0" borderId="38" xfId="61" applyNumberFormat="1" applyFont="1" applyBorder="1" applyProtection="1">
      <alignment/>
      <protection/>
    </xf>
    <xf numFmtId="0" fontId="4" fillId="0" borderId="18" xfId="61" applyNumberFormat="1" applyFont="1" applyBorder="1" applyProtection="1">
      <alignment/>
      <protection/>
    </xf>
    <xf numFmtId="176" fontId="10" fillId="0" borderId="18" xfId="61" applyNumberFormat="1" applyFont="1" applyBorder="1" applyProtection="1">
      <alignment/>
      <protection/>
    </xf>
    <xf numFmtId="176" fontId="10" fillId="0" borderId="26" xfId="61" applyNumberFormat="1" applyFont="1" applyBorder="1" applyProtection="1">
      <alignment/>
      <protection/>
    </xf>
    <xf numFmtId="176" fontId="10" fillId="0" borderId="25" xfId="61" applyNumberFormat="1" applyFont="1" applyBorder="1" applyProtection="1">
      <alignment/>
      <protection/>
    </xf>
    <xf numFmtId="0" fontId="4" fillId="0" borderId="15" xfId="61" applyNumberFormat="1" applyFont="1" applyBorder="1" applyProtection="1">
      <alignment/>
      <protection/>
    </xf>
    <xf numFmtId="176" fontId="10" fillId="0" borderId="15" xfId="61" applyNumberFormat="1" applyFont="1" applyBorder="1" applyProtection="1">
      <alignment/>
      <protection/>
    </xf>
    <xf numFmtId="176" fontId="10" fillId="0" borderId="23" xfId="61" applyNumberFormat="1" applyFont="1" applyBorder="1" applyProtection="1">
      <alignment/>
      <protection/>
    </xf>
    <xf numFmtId="176" fontId="10" fillId="0" borderId="24" xfId="61" applyNumberFormat="1" applyFont="1" applyBorder="1" applyProtection="1">
      <alignment/>
      <protection/>
    </xf>
    <xf numFmtId="176" fontId="4" fillId="0" borderId="33" xfId="61" applyFont="1" applyBorder="1" applyAlignment="1" applyProtection="1">
      <alignment horizontal="center"/>
      <protection/>
    </xf>
    <xf numFmtId="176" fontId="10" fillId="0" borderId="33" xfId="61" applyFont="1" applyBorder="1" applyProtection="1">
      <alignment/>
      <protection/>
    </xf>
    <xf numFmtId="176" fontId="10" fillId="0" borderId="34" xfId="61" applyFont="1" applyBorder="1" applyProtection="1">
      <alignment/>
      <protection/>
    </xf>
    <xf numFmtId="176" fontId="10" fillId="0" borderId="35" xfId="61" applyFont="1" applyBorder="1" applyProtection="1">
      <alignment/>
      <protection/>
    </xf>
    <xf numFmtId="176" fontId="4" fillId="0" borderId="36" xfId="61" applyFont="1" applyBorder="1" applyAlignment="1" applyProtection="1">
      <alignment horizontal="center"/>
      <protection/>
    </xf>
    <xf numFmtId="176" fontId="10" fillId="0" borderId="36" xfId="61" applyFont="1" applyBorder="1" applyProtection="1">
      <alignment/>
      <protection/>
    </xf>
    <xf numFmtId="176" fontId="10" fillId="0" borderId="37" xfId="61" applyFont="1" applyBorder="1" applyProtection="1">
      <alignment/>
      <protection/>
    </xf>
    <xf numFmtId="176" fontId="10" fillId="0" borderId="38" xfId="61" applyFont="1" applyBorder="1" applyProtection="1">
      <alignment/>
      <protection/>
    </xf>
    <xf numFmtId="176" fontId="4" fillId="0" borderId="18" xfId="61" applyFont="1" applyBorder="1" applyAlignment="1" applyProtection="1">
      <alignment horizontal="center"/>
      <protection/>
    </xf>
    <xf numFmtId="176" fontId="10" fillId="0" borderId="18" xfId="61" applyFont="1" applyBorder="1" applyProtection="1">
      <alignment/>
      <protection/>
    </xf>
    <xf numFmtId="176" fontId="10" fillId="0" borderId="26" xfId="61" applyFont="1" applyBorder="1" applyProtection="1">
      <alignment/>
      <protection/>
    </xf>
    <xf numFmtId="176" fontId="10" fillId="0" borderId="25" xfId="61" applyFont="1" applyBorder="1" applyProtection="1">
      <alignment/>
      <protection/>
    </xf>
    <xf numFmtId="176" fontId="4" fillId="0" borderId="0" xfId="61" applyFont="1" applyAlignment="1" applyProtection="1">
      <alignment horizontal="left"/>
      <protection/>
    </xf>
    <xf numFmtId="176" fontId="4" fillId="0" borderId="0" xfId="61" applyFont="1" applyBorder="1" applyAlignment="1" applyProtection="1" quotePrefix="1">
      <alignment horizontal="left"/>
      <protection/>
    </xf>
    <xf numFmtId="176" fontId="10" fillId="4" borderId="33" xfId="61" applyFont="1" applyFill="1" applyBorder="1" applyProtection="1">
      <alignment/>
      <protection/>
    </xf>
    <xf numFmtId="176" fontId="10" fillId="4" borderId="34" xfId="61" applyFont="1" applyFill="1" applyBorder="1" applyProtection="1">
      <alignment/>
      <protection/>
    </xf>
    <xf numFmtId="176" fontId="10" fillId="4" borderId="35" xfId="61" applyFont="1" applyFill="1" applyBorder="1" applyProtection="1">
      <alignment/>
      <protection/>
    </xf>
    <xf numFmtId="176" fontId="4" fillId="4" borderId="10" xfId="61" applyFont="1" applyFill="1" applyBorder="1" applyAlignment="1" applyProtection="1">
      <alignment horizontal="distributed"/>
      <protection/>
    </xf>
    <xf numFmtId="0" fontId="10" fillId="0" borderId="18" xfId="61" applyNumberFormat="1" applyFont="1" applyBorder="1" applyProtection="1">
      <alignment/>
      <protection/>
    </xf>
    <xf numFmtId="0" fontId="10" fillId="0" borderId="26" xfId="61" applyNumberFormat="1" applyFont="1" applyBorder="1" applyProtection="1">
      <alignment/>
      <protection/>
    </xf>
    <xf numFmtId="0" fontId="10" fillId="0" borderId="25" xfId="61" applyNumberFormat="1" applyFont="1" applyBorder="1" applyProtection="1">
      <alignment/>
      <protection/>
    </xf>
    <xf numFmtId="176" fontId="4" fillId="0" borderId="36" xfId="61" applyFont="1" applyBorder="1" applyAlignment="1" applyProtection="1">
      <alignment horizontal="distributed"/>
      <protection/>
    </xf>
    <xf numFmtId="176" fontId="1" fillId="18" borderId="10" xfId="61" applyFont="1" applyFill="1" applyBorder="1" applyAlignment="1" applyProtection="1">
      <alignment horizontal="center"/>
      <protection/>
    </xf>
    <xf numFmtId="176" fontId="11" fillId="18" borderId="10" xfId="61" applyFont="1" applyFill="1" applyBorder="1" applyProtection="1">
      <alignment/>
      <protection/>
    </xf>
    <xf numFmtId="176" fontId="11" fillId="18" borderId="11" xfId="61" applyFont="1" applyFill="1" applyBorder="1" applyProtection="1">
      <alignment/>
      <protection/>
    </xf>
    <xf numFmtId="176" fontId="11" fillId="18" borderId="20" xfId="61" applyFont="1" applyFill="1" applyBorder="1" applyProtection="1">
      <alignment/>
      <protection/>
    </xf>
    <xf numFmtId="176" fontId="10" fillId="0" borderId="36" xfId="61" applyFont="1" applyBorder="1" applyAlignment="1" applyProtection="1">
      <alignment horizontal="center"/>
      <protection/>
    </xf>
    <xf numFmtId="176" fontId="10" fillId="0" borderId="37" xfId="61" applyFont="1" applyBorder="1" applyAlignment="1" applyProtection="1">
      <alignment horizontal="center"/>
      <protection/>
    </xf>
    <xf numFmtId="176" fontId="10" fillId="0" borderId="38" xfId="61" applyFont="1" applyBorder="1" applyAlignment="1" applyProtection="1">
      <alignment horizontal="center"/>
      <protection/>
    </xf>
    <xf numFmtId="0" fontId="8" fillId="4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4" borderId="2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20" fontId="6" fillId="0" borderId="24" xfId="0" applyNumberFormat="1" applyFont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 applyProtection="1">
      <alignment horizontal="left"/>
      <protection/>
    </xf>
    <xf numFmtId="0" fontId="15" fillId="0" borderId="0" xfId="61" applyNumberFormat="1" applyFont="1" applyBorder="1" applyAlignment="1">
      <alignment horizontal="left"/>
      <protection/>
    </xf>
    <xf numFmtId="176" fontId="15" fillId="0" borderId="0" xfId="61" applyFont="1" applyBorder="1" applyAlignment="1">
      <alignment horizontal="left"/>
      <protection/>
    </xf>
    <xf numFmtId="176" fontId="6" fillId="0" borderId="0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6" fontId="6" fillId="0" borderId="10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6" fillId="0" borderId="15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179" fontId="6" fillId="0" borderId="12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16" xfId="0" applyNumberFormat="1" applyFont="1" applyBorder="1" applyAlignment="1">
      <alignment/>
    </xf>
    <xf numFmtId="179" fontId="6" fillId="0" borderId="13" xfId="0" applyNumberFormat="1" applyFont="1" applyBorder="1" applyAlignment="1">
      <alignment/>
    </xf>
    <xf numFmtId="179" fontId="6" fillId="0" borderId="39" xfId="0" applyNumberFormat="1" applyFont="1" applyBorder="1" applyAlignment="1">
      <alignment/>
    </xf>
    <xf numFmtId="179" fontId="6" fillId="0" borderId="17" xfId="0" applyNumberFormat="1" applyFont="1" applyBorder="1" applyAlignment="1">
      <alignment/>
    </xf>
    <xf numFmtId="179" fontId="6" fillId="0" borderId="12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6" fillId="0" borderId="16" xfId="0" applyNumberFormat="1" applyFont="1" applyFill="1" applyBorder="1" applyAlignment="1">
      <alignment/>
    </xf>
    <xf numFmtId="179" fontId="6" fillId="0" borderId="13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79" fontId="18" fillId="0" borderId="12" xfId="0" applyNumberFormat="1" applyFont="1" applyBorder="1" applyAlignment="1">
      <alignment/>
    </xf>
    <xf numFmtId="179" fontId="18" fillId="0" borderId="0" xfId="0" applyNumberFormat="1" applyFont="1" applyBorder="1" applyAlignment="1">
      <alignment/>
    </xf>
    <xf numFmtId="179" fontId="18" fillId="0" borderId="1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18" fillId="0" borderId="24" xfId="0" applyNumberFormat="1" applyFont="1" applyBorder="1" applyAlignment="1">
      <alignment/>
    </xf>
    <xf numFmtId="179" fontId="6" fillId="0" borderId="24" xfId="0" applyNumberFormat="1" applyFont="1" applyFill="1" applyBorder="1" applyAlignment="1">
      <alignment/>
    </xf>
    <xf numFmtId="20" fontId="6" fillId="0" borderId="24" xfId="0" applyNumberFormat="1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風速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0</xdr:col>
      <xdr:colOff>714375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9050" y="400050"/>
          <a:ext cx="685800" cy="6667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714375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90525"/>
          <a:ext cx="714375" cy="67627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723900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723900" cy="6858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247650"/>
          <a:ext cx="523875" cy="276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4">
        <v>2009</v>
      </c>
      <c r="AA1" s="2" t="s">
        <v>45</v>
      </c>
      <c r="AB1" s="124">
        <v>1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3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4">
        <v>1</v>
      </c>
      <c r="B4" s="12">
        <v>1.3</v>
      </c>
      <c r="C4" s="11">
        <v>2</v>
      </c>
      <c r="D4" s="11">
        <v>1.4</v>
      </c>
      <c r="E4" s="11">
        <v>1.2</v>
      </c>
      <c r="F4" s="11">
        <v>1.4</v>
      </c>
      <c r="G4" s="11">
        <v>1.6</v>
      </c>
      <c r="H4" s="11">
        <v>1.7</v>
      </c>
      <c r="I4" s="11">
        <v>0.7</v>
      </c>
      <c r="J4" s="11">
        <v>1.1</v>
      </c>
      <c r="K4" s="11">
        <v>1.5</v>
      </c>
      <c r="L4" s="11">
        <v>2.2</v>
      </c>
      <c r="M4" s="11">
        <v>2.9</v>
      </c>
      <c r="N4" s="11">
        <v>5.3</v>
      </c>
      <c r="O4" s="11">
        <v>3</v>
      </c>
      <c r="P4" s="11">
        <v>3.8</v>
      </c>
      <c r="Q4" s="11">
        <v>2.7</v>
      </c>
      <c r="R4" s="11">
        <v>1.7</v>
      </c>
      <c r="S4" s="11">
        <v>2.5</v>
      </c>
      <c r="T4" s="11">
        <v>2.4</v>
      </c>
      <c r="U4" s="11">
        <v>3.2</v>
      </c>
      <c r="V4" s="11">
        <v>1.3</v>
      </c>
      <c r="W4" s="11">
        <v>4.8</v>
      </c>
      <c r="X4" s="11">
        <v>6.4</v>
      </c>
      <c r="Y4" s="11">
        <v>6.5</v>
      </c>
      <c r="Z4" s="44">
        <f>AVERAGE(B4:Y4)</f>
        <v>2.608333333333333</v>
      </c>
      <c r="AA4" s="118" t="s">
        <v>46</v>
      </c>
      <c r="AB4" s="11">
        <v>7.6</v>
      </c>
      <c r="AC4" s="142">
        <v>0.9666666666666667</v>
      </c>
      <c r="AD4" s="28">
        <v>1</v>
      </c>
      <c r="AE4" s="118" t="s">
        <v>46</v>
      </c>
      <c r="AF4" s="11">
        <v>14</v>
      </c>
      <c r="AG4" s="145">
        <v>0.9534722222222222</v>
      </c>
    </row>
    <row r="5" spans="1:33" ht="14.25" customHeight="1">
      <c r="A5" s="115">
        <v>2</v>
      </c>
      <c r="B5" s="13">
        <v>6.5</v>
      </c>
      <c r="C5" s="9">
        <v>2.1</v>
      </c>
      <c r="D5" s="9">
        <v>1.2</v>
      </c>
      <c r="E5" s="9">
        <v>1.5</v>
      </c>
      <c r="F5" s="9">
        <v>1.5</v>
      </c>
      <c r="G5" s="9">
        <v>1.5</v>
      </c>
      <c r="H5" s="9">
        <v>1.2</v>
      </c>
      <c r="I5" s="9">
        <v>0.9</v>
      </c>
      <c r="J5" s="9">
        <v>1.2</v>
      </c>
      <c r="K5" s="9">
        <v>1.5</v>
      </c>
      <c r="L5" s="9">
        <v>3.2</v>
      </c>
      <c r="M5" s="9">
        <v>4.4</v>
      </c>
      <c r="N5" s="9">
        <v>3.7</v>
      </c>
      <c r="O5" s="9">
        <v>5.4</v>
      </c>
      <c r="P5" s="9">
        <v>3.6</v>
      </c>
      <c r="Q5" s="9">
        <v>3.9</v>
      </c>
      <c r="R5" s="9">
        <v>2.2</v>
      </c>
      <c r="S5" s="9">
        <v>1.8</v>
      </c>
      <c r="T5" s="9">
        <v>1.9</v>
      </c>
      <c r="U5" s="9">
        <v>1.4</v>
      </c>
      <c r="V5" s="9">
        <v>1.2</v>
      </c>
      <c r="W5" s="9">
        <v>2</v>
      </c>
      <c r="X5" s="9">
        <v>1.4</v>
      </c>
      <c r="Y5" s="9">
        <v>1.1</v>
      </c>
      <c r="Z5" s="45">
        <f aca="true" t="shared" si="0" ref="Z5:Z20">AVERAGE(B5:Y5)</f>
        <v>2.345833333333333</v>
      </c>
      <c r="AA5" s="119" t="s">
        <v>46</v>
      </c>
      <c r="AB5" s="9">
        <v>7.9</v>
      </c>
      <c r="AC5" s="143">
        <v>0.011111111111111112</v>
      </c>
      <c r="AD5" s="29">
        <v>2</v>
      </c>
      <c r="AE5" s="119" t="s">
        <v>46</v>
      </c>
      <c r="AF5" s="9">
        <v>16.2</v>
      </c>
      <c r="AG5" s="146">
        <v>0.004861111111111111</v>
      </c>
    </row>
    <row r="6" spans="1:33" ht="14.25" customHeight="1">
      <c r="A6" s="115">
        <v>3</v>
      </c>
      <c r="B6" s="13">
        <v>1.4</v>
      </c>
      <c r="C6" s="9">
        <v>1.3</v>
      </c>
      <c r="D6" s="9">
        <v>8.4</v>
      </c>
      <c r="E6" s="9">
        <v>8.7</v>
      </c>
      <c r="F6" s="9">
        <v>8.3</v>
      </c>
      <c r="G6" s="9">
        <v>8.9</v>
      </c>
      <c r="H6" s="9">
        <v>7.5</v>
      </c>
      <c r="I6" s="9">
        <v>9.4</v>
      </c>
      <c r="J6" s="9">
        <v>8.3</v>
      </c>
      <c r="K6" s="9">
        <v>8.3</v>
      </c>
      <c r="L6" s="9">
        <v>8.5</v>
      </c>
      <c r="M6" s="9">
        <v>8.3</v>
      </c>
      <c r="N6" s="9">
        <v>8.7</v>
      </c>
      <c r="O6" s="9">
        <v>8.3</v>
      </c>
      <c r="P6" s="9">
        <v>7</v>
      </c>
      <c r="Q6" s="9">
        <v>6.6</v>
      </c>
      <c r="R6" s="9">
        <v>5.8</v>
      </c>
      <c r="S6" s="9">
        <v>2.8</v>
      </c>
      <c r="T6" s="9">
        <v>1.2</v>
      </c>
      <c r="U6" s="9">
        <v>0.9</v>
      </c>
      <c r="V6" s="9">
        <v>1</v>
      </c>
      <c r="W6" s="9">
        <v>1.5</v>
      </c>
      <c r="X6" s="9">
        <v>1.6</v>
      </c>
      <c r="Y6" s="9">
        <v>1.7</v>
      </c>
      <c r="Z6" s="45">
        <f t="shared" si="0"/>
        <v>5.599999999999999</v>
      </c>
      <c r="AA6" s="119" t="s">
        <v>46</v>
      </c>
      <c r="AB6" s="9">
        <v>11.1</v>
      </c>
      <c r="AC6" s="143">
        <v>0.4395833333333334</v>
      </c>
      <c r="AD6" s="29">
        <v>3</v>
      </c>
      <c r="AE6" s="119" t="s">
        <v>46</v>
      </c>
      <c r="AF6" s="9">
        <v>23.4</v>
      </c>
      <c r="AG6" s="146">
        <v>0.4375</v>
      </c>
    </row>
    <row r="7" spans="1:33" ht="14.25" customHeight="1">
      <c r="A7" s="115">
        <v>4</v>
      </c>
      <c r="B7" s="13">
        <v>1.1</v>
      </c>
      <c r="C7" s="9">
        <v>1</v>
      </c>
      <c r="D7" s="9">
        <v>1.9</v>
      </c>
      <c r="E7" s="9">
        <v>3.6</v>
      </c>
      <c r="F7" s="9">
        <v>1.9</v>
      </c>
      <c r="G7" s="9">
        <v>1.1</v>
      </c>
      <c r="H7" s="9">
        <v>2.5</v>
      </c>
      <c r="I7" s="9">
        <v>1.9</v>
      </c>
      <c r="J7" s="9">
        <v>2.3</v>
      </c>
      <c r="K7" s="9">
        <v>3.7</v>
      </c>
      <c r="L7" s="9">
        <v>2.7</v>
      </c>
      <c r="M7" s="9">
        <v>3</v>
      </c>
      <c r="N7" s="9">
        <v>3.1</v>
      </c>
      <c r="O7" s="9">
        <v>1.3</v>
      </c>
      <c r="P7" s="9">
        <v>3.7</v>
      </c>
      <c r="Q7" s="9">
        <v>1.7</v>
      </c>
      <c r="R7" s="9">
        <v>1.8</v>
      </c>
      <c r="S7" s="9">
        <v>3.2</v>
      </c>
      <c r="T7" s="9">
        <v>2.7</v>
      </c>
      <c r="U7" s="9">
        <v>4.2</v>
      </c>
      <c r="V7" s="9">
        <v>3.9</v>
      </c>
      <c r="W7" s="9">
        <v>3.3</v>
      </c>
      <c r="X7" s="9">
        <v>0.6</v>
      </c>
      <c r="Y7" s="9">
        <v>0.6</v>
      </c>
      <c r="Z7" s="45">
        <f t="shared" si="0"/>
        <v>2.366666666666667</v>
      </c>
      <c r="AA7" s="119" t="s">
        <v>47</v>
      </c>
      <c r="AB7" s="9">
        <v>4.7</v>
      </c>
      <c r="AC7" s="143">
        <v>0.4472222222222222</v>
      </c>
      <c r="AD7" s="29">
        <v>4</v>
      </c>
      <c r="AE7" s="119" t="s">
        <v>46</v>
      </c>
      <c r="AF7" s="9">
        <v>12.1</v>
      </c>
      <c r="AG7" s="146">
        <v>0.4284722222222222</v>
      </c>
    </row>
    <row r="8" spans="1:33" ht="14.25" customHeight="1">
      <c r="A8" s="115">
        <v>5</v>
      </c>
      <c r="B8" s="13">
        <v>1</v>
      </c>
      <c r="C8" s="9">
        <v>2</v>
      </c>
      <c r="D8" s="9">
        <v>2.8</v>
      </c>
      <c r="E8" s="9">
        <v>1.1</v>
      </c>
      <c r="F8" s="9">
        <v>1.2</v>
      </c>
      <c r="G8" s="9">
        <v>1.9</v>
      </c>
      <c r="H8" s="9">
        <v>1.7</v>
      </c>
      <c r="I8" s="9">
        <v>0.7</v>
      </c>
      <c r="J8" s="9">
        <v>0.6</v>
      </c>
      <c r="K8" s="9">
        <v>1.7</v>
      </c>
      <c r="L8" s="9">
        <v>2</v>
      </c>
      <c r="M8" s="9">
        <v>3.3</v>
      </c>
      <c r="N8" s="9">
        <v>2.8</v>
      </c>
      <c r="O8" s="9">
        <v>3.3</v>
      </c>
      <c r="P8" s="9">
        <v>2.3</v>
      </c>
      <c r="Q8" s="9">
        <v>1.4</v>
      </c>
      <c r="R8" s="9">
        <v>1.3</v>
      </c>
      <c r="S8" s="9">
        <v>2</v>
      </c>
      <c r="T8" s="9">
        <v>2.1</v>
      </c>
      <c r="U8" s="9">
        <v>1.3</v>
      </c>
      <c r="V8" s="9">
        <v>2.5</v>
      </c>
      <c r="W8" s="9">
        <v>1.7</v>
      </c>
      <c r="X8" s="9">
        <v>1.3</v>
      </c>
      <c r="Y8" s="9">
        <v>0.8</v>
      </c>
      <c r="Z8" s="45">
        <f t="shared" si="0"/>
        <v>1.783333333333333</v>
      </c>
      <c r="AA8" s="119" t="s">
        <v>48</v>
      </c>
      <c r="AB8" s="9">
        <v>4.8</v>
      </c>
      <c r="AC8" s="143">
        <v>0.49513888888888885</v>
      </c>
      <c r="AD8" s="29">
        <v>5</v>
      </c>
      <c r="AE8" s="119" t="s">
        <v>52</v>
      </c>
      <c r="AF8" s="9">
        <v>9.3</v>
      </c>
      <c r="AG8" s="146">
        <v>0.46319444444444446</v>
      </c>
    </row>
    <row r="9" spans="1:33" ht="14.25" customHeight="1">
      <c r="A9" s="115">
        <v>6</v>
      </c>
      <c r="B9" s="13">
        <v>0.6</v>
      </c>
      <c r="C9" s="9">
        <v>1.4</v>
      </c>
      <c r="D9" s="9">
        <v>2.6</v>
      </c>
      <c r="E9" s="9">
        <v>0.8</v>
      </c>
      <c r="F9" s="9">
        <v>1.3</v>
      </c>
      <c r="G9" s="9">
        <v>1.3</v>
      </c>
      <c r="H9" s="9">
        <v>1.6</v>
      </c>
      <c r="I9" s="9">
        <v>1.6</v>
      </c>
      <c r="J9" s="9">
        <v>1.9</v>
      </c>
      <c r="K9" s="9">
        <v>2.2</v>
      </c>
      <c r="L9" s="9">
        <v>2.3</v>
      </c>
      <c r="M9" s="9">
        <v>1.9</v>
      </c>
      <c r="N9" s="9">
        <v>2.1</v>
      </c>
      <c r="O9" s="9">
        <v>2.2</v>
      </c>
      <c r="P9" s="9">
        <v>2.2</v>
      </c>
      <c r="Q9" s="9">
        <v>1.2</v>
      </c>
      <c r="R9" s="9">
        <v>1.8</v>
      </c>
      <c r="S9" s="9">
        <v>2.7</v>
      </c>
      <c r="T9" s="9">
        <v>1.6</v>
      </c>
      <c r="U9" s="9">
        <v>1.2</v>
      </c>
      <c r="V9" s="9">
        <v>1.4</v>
      </c>
      <c r="W9" s="9">
        <v>1.2</v>
      </c>
      <c r="X9" s="9">
        <v>0.3</v>
      </c>
      <c r="Y9" s="9">
        <v>1.4</v>
      </c>
      <c r="Z9" s="45">
        <f t="shared" si="0"/>
        <v>1.6166666666666665</v>
      </c>
      <c r="AA9" s="119" t="s">
        <v>49</v>
      </c>
      <c r="AB9" s="9">
        <v>3.3</v>
      </c>
      <c r="AC9" s="143">
        <v>0.545138888888889</v>
      </c>
      <c r="AD9" s="29">
        <v>6</v>
      </c>
      <c r="AE9" s="119" t="s">
        <v>49</v>
      </c>
      <c r="AF9" s="9">
        <v>7.7</v>
      </c>
      <c r="AG9" s="146">
        <v>0.5430555555555555</v>
      </c>
    </row>
    <row r="10" spans="1:33" ht="14.25" customHeight="1">
      <c r="A10" s="115">
        <v>7</v>
      </c>
      <c r="B10" s="13">
        <v>1.3</v>
      </c>
      <c r="C10" s="9">
        <v>0.4</v>
      </c>
      <c r="D10" s="9">
        <v>0.5</v>
      </c>
      <c r="E10" s="9">
        <v>0.7</v>
      </c>
      <c r="F10" s="9">
        <v>1.1</v>
      </c>
      <c r="G10" s="9">
        <v>1.3</v>
      </c>
      <c r="H10" s="9">
        <v>0.6</v>
      </c>
      <c r="I10" s="9">
        <v>2.8</v>
      </c>
      <c r="J10" s="9">
        <v>0.9</v>
      </c>
      <c r="K10" s="9">
        <v>1.5</v>
      </c>
      <c r="L10" s="9">
        <v>1.6</v>
      </c>
      <c r="M10" s="9">
        <v>2</v>
      </c>
      <c r="N10" s="9">
        <v>1.9</v>
      </c>
      <c r="O10" s="9">
        <v>2</v>
      </c>
      <c r="P10" s="9">
        <v>1.5</v>
      </c>
      <c r="Q10" s="9">
        <v>2</v>
      </c>
      <c r="R10" s="9">
        <v>1</v>
      </c>
      <c r="S10" s="9">
        <v>0.9</v>
      </c>
      <c r="T10" s="9">
        <v>1.6</v>
      </c>
      <c r="U10" s="9">
        <v>0.9</v>
      </c>
      <c r="V10" s="9">
        <v>0.6</v>
      </c>
      <c r="W10" s="9">
        <v>1.2</v>
      </c>
      <c r="X10" s="9">
        <v>1.8</v>
      </c>
      <c r="Y10" s="9">
        <v>2</v>
      </c>
      <c r="Z10" s="45">
        <f t="shared" si="0"/>
        <v>1.3374999999999997</v>
      </c>
      <c r="AA10" s="119" t="s">
        <v>50</v>
      </c>
      <c r="AB10" s="9">
        <v>3.2</v>
      </c>
      <c r="AC10" s="143">
        <v>0.6375</v>
      </c>
      <c r="AD10" s="29">
        <v>7</v>
      </c>
      <c r="AE10" s="119" t="s">
        <v>50</v>
      </c>
      <c r="AF10" s="9">
        <v>5.4</v>
      </c>
      <c r="AG10" s="146">
        <v>0.6354166666666666</v>
      </c>
    </row>
    <row r="11" spans="1:33" ht="14.25" customHeight="1">
      <c r="A11" s="115">
        <v>8</v>
      </c>
      <c r="B11" s="13">
        <v>1.6</v>
      </c>
      <c r="C11" s="9">
        <v>1.8</v>
      </c>
      <c r="D11" s="9">
        <v>1.2</v>
      </c>
      <c r="E11" s="9">
        <v>2.6</v>
      </c>
      <c r="F11" s="9">
        <v>2.3</v>
      </c>
      <c r="G11" s="9">
        <v>1.6</v>
      </c>
      <c r="H11" s="9">
        <v>2.3</v>
      </c>
      <c r="I11" s="9">
        <v>1.7</v>
      </c>
      <c r="J11" s="9">
        <v>3.7</v>
      </c>
      <c r="K11" s="9">
        <v>3.5</v>
      </c>
      <c r="L11" s="9">
        <v>3.6</v>
      </c>
      <c r="M11" s="9">
        <v>2.9</v>
      </c>
      <c r="N11" s="9">
        <v>1.9</v>
      </c>
      <c r="O11" s="9">
        <v>2.3</v>
      </c>
      <c r="P11" s="9">
        <v>2.2</v>
      </c>
      <c r="Q11" s="9">
        <v>1.9</v>
      </c>
      <c r="R11" s="9">
        <v>1.1</v>
      </c>
      <c r="S11" s="9">
        <v>0.9</v>
      </c>
      <c r="T11" s="9">
        <v>1</v>
      </c>
      <c r="U11" s="9">
        <v>0.9</v>
      </c>
      <c r="V11" s="9">
        <v>1.4</v>
      </c>
      <c r="W11" s="9">
        <v>0.7</v>
      </c>
      <c r="X11" s="9">
        <v>1.5</v>
      </c>
      <c r="Y11" s="9">
        <v>2.1</v>
      </c>
      <c r="Z11" s="45">
        <f t="shared" si="0"/>
        <v>1.945833333333333</v>
      </c>
      <c r="AA11" s="119" t="s">
        <v>51</v>
      </c>
      <c r="AB11" s="9">
        <v>3.9</v>
      </c>
      <c r="AC11" s="143">
        <v>0.4041666666666666</v>
      </c>
      <c r="AD11" s="29">
        <v>8</v>
      </c>
      <c r="AE11" s="119" t="s">
        <v>51</v>
      </c>
      <c r="AF11" s="9">
        <v>7.2</v>
      </c>
      <c r="AG11" s="146">
        <v>0.40277777777777773</v>
      </c>
    </row>
    <row r="12" spans="1:33" ht="14.25" customHeight="1">
      <c r="A12" s="115">
        <v>9</v>
      </c>
      <c r="B12" s="13">
        <v>1.4</v>
      </c>
      <c r="C12" s="9">
        <v>1.4</v>
      </c>
      <c r="D12" s="9">
        <v>1.6</v>
      </c>
      <c r="E12" s="9">
        <v>1.9</v>
      </c>
      <c r="F12" s="9">
        <v>1.7</v>
      </c>
      <c r="G12" s="9">
        <v>2</v>
      </c>
      <c r="H12" s="9">
        <v>2.1</v>
      </c>
      <c r="I12" s="9">
        <v>2.7</v>
      </c>
      <c r="J12" s="9">
        <v>2.8</v>
      </c>
      <c r="K12" s="9">
        <v>3.4</v>
      </c>
      <c r="L12" s="9">
        <v>2.7</v>
      </c>
      <c r="M12" s="9">
        <v>2.7</v>
      </c>
      <c r="N12" s="9">
        <v>4.8</v>
      </c>
      <c r="O12" s="9">
        <v>3.3</v>
      </c>
      <c r="P12" s="9">
        <v>3.4</v>
      </c>
      <c r="Q12" s="9">
        <v>4.8</v>
      </c>
      <c r="R12" s="9">
        <v>4.2</v>
      </c>
      <c r="S12" s="9">
        <v>5.7</v>
      </c>
      <c r="T12" s="9">
        <v>5.6</v>
      </c>
      <c r="U12" s="9">
        <v>5.2</v>
      </c>
      <c r="V12" s="9">
        <v>4.9</v>
      </c>
      <c r="W12" s="9">
        <v>5.4</v>
      </c>
      <c r="X12" s="9">
        <v>4.5</v>
      </c>
      <c r="Y12" s="9">
        <v>4.9</v>
      </c>
      <c r="Z12" s="45">
        <f t="shared" si="0"/>
        <v>3.462500000000001</v>
      </c>
      <c r="AA12" s="119" t="s">
        <v>51</v>
      </c>
      <c r="AB12" s="9">
        <v>6.8</v>
      </c>
      <c r="AC12" s="143">
        <v>0.8243055555555556</v>
      </c>
      <c r="AD12" s="29">
        <v>9</v>
      </c>
      <c r="AE12" s="119" t="s">
        <v>53</v>
      </c>
      <c r="AF12" s="9">
        <v>13.2</v>
      </c>
      <c r="AG12" s="146">
        <v>0.7493055555555556</v>
      </c>
    </row>
    <row r="13" spans="1:33" ht="14.25" customHeight="1">
      <c r="A13" s="115">
        <v>10</v>
      </c>
      <c r="B13" s="13">
        <v>1.8</v>
      </c>
      <c r="C13" s="9">
        <v>3.2</v>
      </c>
      <c r="D13" s="9">
        <v>4.5</v>
      </c>
      <c r="E13" s="9">
        <v>2</v>
      </c>
      <c r="F13" s="9">
        <v>3.2</v>
      </c>
      <c r="G13" s="9">
        <v>3.2</v>
      </c>
      <c r="H13" s="9">
        <v>1</v>
      </c>
      <c r="I13" s="9">
        <v>4.6</v>
      </c>
      <c r="J13" s="9">
        <v>2.1</v>
      </c>
      <c r="K13" s="9">
        <v>1.7</v>
      </c>
      <c r="L13" s="9">
        <v>3.8</v>
      </c>
      <c r="M13" s="9">
        <v>3.8</v>
      </c>
      <c r="N13" s="9">
        <v>4.2</v>
      </c>
      <c r="O13" s="9">
        <v>4.1</v>
      </c>
      <c r="P13" s="9">
        <v>4.8</v>
      </c>
      <c r="Q13" s="9">
        <v>5.3</v>
      </c>
      <c r="R13" s="9">
        <v>4</v>
      </c>
      <c r="S13" s="9">
        <v>3.4</v>
      </c>
      <c r="T13" s="9">
        <v>0.6</v>
      </c>
      <c r="U13" s="9">
        <v>4.4</v>
      </c>
      <c r="V13" s="9">
        <v>1.9</v>
      </c>
      <c r="W13" s="9">
        <v>3.5</v>
      </c>
      <c r="X13" s="9">
        <v>5</v>
      </c>
      <c r="Y13" s="9">
        <v>0.8</v>
      </c>
      <c r="Z13" s="45">
        <f t="shared" si="0"/>
        <v>3.204166666666667</v>
      </c>
      <c r="AA13" s="119" t="s">
        <v>46</v>
      </c>
      <c r="AB13" s="9">
        <v>9</v>
      </c>
      <c r="AC13" s="143">
        <v>0.5951388888888889</v>
      </c>
      <c r="AD13" s="29">
        <v>10</v>
      </c>
      <c r="AE13" s="119" t="s">
        <v>46</v>
      </c>
      <c r="AF13" s="9">
        <v>17.3</v>
      </c>
      <c r="AG13" s="146">
        <v>0.5888888888888889</v>
      </c>
    </row>
    <row r="14" spans="1:33" ht="14.25" customHeight="1">
      <c r="A14" s="116">
        <v>11</v>
      </c>
      <c r="B14" s="19">
        <v>3.3</v>
      </c>
      <c r="C14" s="20">
        <v>1.3</v>
      </c>
      <c r="D14" s="20">
        <v>1.4</v>
      </c>
      <c r="E14" s="20">
        <v>1.1</v>
      </c>
      <c r="F14" s="20">
        <v>1.6</v>
      </c>
      <c r="G14" s="20">
        <v>1.5</v>
      </c>
      <c r="H14" s="20">
        <v>1</v>
      </c>
      <c r="I14" s="20">
        <v>0.8</v>
      </c>
      <c r="J14" s="20">
        <v>1.4</v>
      </c>
      <c r="K14" s="20">
        <v>2.5</v>
      </c>
      <c r="L14" s="20">
        <v>2.6</v>
      </c>
      <c r="M14" s="20">
        <v>2.8</v>
      </c>
      <c r="N14" s="20">
        <v>3</v>
      </c>
      <c r="O14" s="20">
        <v>2.6</v>
      </c>
      <c r="P14" s="20">
        <v>2.9</v>
      </c>
      <c r="Q14" s="20">
        <v>1.7</v>
      </c>
      <c r="R14" s="20">
        <v>1.8</v>
      </c>
      <c r="S14" s="20">
        <v>1.4</v>
      </c>
      <c r="T14" s="20">
        <v>1.1</v>
      </c>
      <c r="U14" s="20">
        <v>1.5</v>
      </c>
      <c r="V14" s="20">
        <v>1.7</v>
      </c>
      <c r="W14" s="20">
        <v>2</v>
      </c>
      <c r="X14" s="20">
        <v>2</v>
      </c>
      <c r="Y14" s="20">
        <v>1.5</v>
      </c>
      <c r="Z14" s="46">
        <f t="shared" si="0"/>
        <v>1.8541666666666667</v>
      </c>
      <c r="AA14" s="120" t="s">
        <v>52</v>
      </c>
      <c r="AB14" s="20">
        <v>4.6</v>
      </c>
      <c r="AC14" s="144">
        <v>0.5111111111111112</v>
      </c>
      <c r="AD14" s="31">
        <v>11</v>
      </c>
      <c r="AE14" s="120" t="s">
        <v>46</v>
      </c>
      <c r="AF14" s="20">
        <v>10</v>
      </c>
      <c r="AG14" s="147">
        <v>0.036111111111111115</v>
      </c>
    </row>
    <row r="15" spans="1:33" ht="14.25" customHeight="1">
      <c r="A15" s="115">
        <v>12</v>
      </c>
      <c r="B15" s="13">
        <v>2.1</v>
      </c>
      <c r="C15" s="9">
        <v>2.8</v>
      </c>
      <c r="D15" s="9">
        <v>1.2</v>
      </c>
      <c r="E15" s="9">
        <v>1.1</v>
      </c>
      <c r="F15" s="9">
        <v>1.8</v>
      </c>
      <c r="G15" s="9">
        <v>0.8</v>
      </c>
      <c r="H15" s="9">
        <v>1.1</v>
      </c>
      <c r="I15" s="9">
        <v>1.7</v>
      </c>
      <c r="J15" s="9">
        <v>0.7</v>
      </c>
      <c r="K15" s="9">
        <v>1.3</v>
      </c>
      <c r="L15" s="9">
        <v>3.3</v>
      </c>
      <c r="M15" s="9">
        <v>3.4</v>
      </c>
      <c r="N15" s="9">
        <v>2.3</v>
      </c>
      <c r="O15" s="9">
        <v>3.2</v>
      </c>
      <c r="P15" s="9">
        <v>3.3</v>
      </c>
      <c r="Q15" s="9">
        <v>8.3</v>
      </c>
      <c r="R15" s="9">
        <v>6.9</v>
      </c>
      <c r="S15" s="9">
        <v>6.9</v>
      </c>
      <c r="T15" s="9">
        <v>4.4</v>
      </c>
      <c r="U15" s="9">
        <v>4.5</v>
      </c>
      <c r="V15" s="9">
        <v>1</v>
      </c>
      <c r="W15" s="9">
        <v>1.1</v>
      </c>
      <c r="X15" s="9">
        <v>2.2</v>
      </c>
      <c r="Y15" s="9">
        <v>3.4</v>
      </c>
      <c r="Z15" s="45">
        <f t="shared" si="0"/>
        <v>2.866666666666667</v>
      </c>
      <c r="AA15" s="119" t="s">
        <v>46</v>
      </c>
      <c r="AB15" s="9">
        <v>9.3</v>
      </c>
      <c r="AC15" s="143">
        <v>0.6930555555555555</v>
      </c>
      <c r="AD15" s="29">
        <v>12</v>
      </c>
      <c r="AE15" s="119" t="s">
        <v>46</v>
      </c>
      <c r="AF15" s="9">
        <v>15.7</v>
      </c>
      <c r="AG15" s="146">
        <v>0.6777777777777777</v>
      </c>
    </row>
    <row r="16" spans="1:33" ht="14.25" customHeight="1">
      <c r="A16" s="115">
        <v>13</v>
      </c>
      <c r="B16" s="13">
        <v>0.7</v>
      </c>
      <c r="C16" s="9">
        <v>5.8</v>
      </c>
      <c r="D16" s="9">
        <v>4.6</v>
      </c>
      <c r="E16" s="9">
        <v>4.8</v>
      </c>
      <c r="F16" s="9">
        <v>2.5</v>
      </c>
      <c r="G16" s="9">
        <v>2</v>
      </c>
      <c r="H16" s="9">
        <v>2.4</v>
      </c>
      <c r="I16" s="9">
        <v>0.5</v>
      </c>
      <c r="J16" s="9">
        <v>5.8</v>
      </c>
      <c r="K16" s="9">
        <v>5.2</v>
      </c>
      <c r="L16" s="9">
        <v>6</v>
      </c>
      <c r="M16" s="9">
        <v>5.2</v>
      </c>
      <c r="N16" s="9">
        <v>4.5</v>
      </c>
      <c r="O16" s="9">
        <v>4.1</v>
      </c>
      <c r="P16" s="9">
        <v>3.5</v>
      </c>
      <c r="Q16" s="9">
        <v>5.1</v>
      </c>
      <c r="R16" s="9">
        <v>4.7</v>
      </c>
      <c r="S16" s="9">
        <v>6.3</v>
      </c>
      <c r="T16" s="9">
        <v>7.4</v>
      </c>
      <c r="U16" s="9">
        <v>4.6</v>
      </c>
      <c r="V16" s="9">
        <v>5.7</v>
      </c>
      <c r="W16" s="9">
        <v>3.1</v>
      </c>
      <c r="X16" s="9">
        <v>2.2</v>
      </c>
      <c r="Y16" s="9">
        <v>5.2</v>
      </c>
      <c r="Z16" s="45">
        <f t="shared" si="0"/>
        <v>4.245833333333334</v>
      </c>
      <c r="AA16" s="119" t="s">
        <v>52</v>
      </c>
      <c r="AB16" s="9">
        <v>8.7</v>
      </c>
      <c r="AC16" s="143">
        <v>0.7986111111111112</v>
      </c>
      <c r="AD16" s="29">
        <v>13</v>
      </c>
      <c r="AE16" s="119" t="s">
        <v>52</v>
      </c>
      <c r="AF16" s="9">
        <v>16.3</v>
      </c>
      <c r="AG16" s="146">
        <v>0.8020833333333334</v>
      </c>
    </row>
    <row r="17" spans="1:33" ht="14.25" customHeight="1">
      <c r="A17" s="115">
        <v>14</v>
      </c>
      <c r="B17" s="13">
        <v>4.6</v>
      </c>
      <c r="C17" s="9">
        <v>5.9</v>
      </c>
      <c r="D17" s="9">
        <v>5.4</v>
      </c>
      <c r="E17" s="9">
        <v>5</v>
      </c>
      <c r="F17" s="9">
        <v>4.9</v>
      </c>
      <c r="G17" s="9">
        <v>2.4</v>
      </c>
      <c r="H17" s="9">
        <v>1</v>
      </c>
      <c r="I17" s="9">
        <v>1.1</v>
      </c>
      <c r="J17" s="9">
        <v>3.2</v>
      </c>
      <c r="K17" s="9">
        <v>2.7</v>
      </c>
      <c r="L17" s="9">
        <v>3.1</v>
      </c>
      <c r="M17" s="9">
        <v>2.7</v>
      </c>
      <c r="N17" s="9">
        <v>2.7</v>
      </c>
      <c r="O17" s="9">
        <v>3</v>
      </c>
      <c r="P17" s="9">
        <v>3</v>
      </c>
      <c r="Q17" s="9">
        <v>2.9</v>
      </c>
      <c r="R17" s="9">
        <v>3</v>
      </c>
      <c r="S17" s="9">
        <v>1.5</v>
      </c>
      <c r="T17" s="9">
        <v>2</v>
      </c>
      <c r="U17" s="9">
        <v>2</v>
      </c>
      <c r="V17" s="9">
        <v>2.6</v>
      </c>
      <c r="W17" s="9">
        <v>5.4</v>
      </c>
      <c r="X17" s="9">
        <v>5.3</v>
      </c>
      <c r="Y17" s="9">
        <v>4.1</v>
      </c>
      <c r="Z17" s="45">
        <f t="shared" si="0"/>
        <v>3.3125</v>
      </c>
      <c r="AA17" s="119" t="s">
        <v>46</v>
      </c>
      <c r="AB17" s="9">
        <v>7.1</v>
      </c>
      <c r="AC17" s="143">
        <v>0.19444444444444445</v>
      </c>
      <c r="AD17" s="29">
        <v>14</v>
      </c>
      <c r="AE17" s="119" t="s">
        <v>46</v>
      </c>
      <c r="AF17" s="9">
        <v>12.8</v>
      </c>
      <c r="AG17" s="146">
        <v>0.19236111111111112</v>
      </c>
    </row>
    <row r="18" spans="1:33" ht="14.25" customHeight="1">
      <c r="A18" s="115">
        <v>15</v>
      </c>
      <c r="B18" s="13">
        <v>4.8</v>
      </c>
      <c r="C18" s="9">
        <v>4.5</v>
      </c>
      <c r="D18" s="9">
        <v>4.4</v>
      </c>
      <c r="E18" s="9">
        <v>5.4</v>
      </c>
      <c r="F18" s="9">
        <v>7</v>
      </c>
      <c r="G18" s="9">
        <v>6.1</v>
      </c>
      <c r="H18" s="9">
        <v>4.2</v>
      </c>
      <c r="I18" s="9">
        <v>3.1</v>
      </c>
      <c r="J18" s="9">
        <v>2.4</v>
      </c>
      <c r="K18" s="9">
        <v>3.7</v>
      </c>
      <c r="L18" s="9">
        <v>5.5</v>
      </c>
      <c r="M18" s="9">
        <v>3.9</v>
      </c>
      <c r="N18" s="9">
        <v>3.9</v>
      </c>
      <c r="O18" s="9">
        <v>4.1</v>
      </c>
      <c r="P18" s="9">
        <v>3.1</v>
      </c>
      <c r="Q18" s="9">
        <v>3.9</v>
      </c>
      <c r="R18" s="9">
        <v>3.9</v>
      </c>
      <c r="S18" s="9">
        <v>3.5</v>
      </c>
      <c r="T18" s="9">
        <v>4.8</v>
      </c>
      <c r="U18" s="9">
        <v>1.6</v>
      </c>
      <c r="V18" s="9">
        <v>1.7</v>
      </c>
      <c r="W18" s="9">
        <v>1</v>
      </c>
      <c r="X18" s="9">
        <v>2</v>
      </c>
      <c r="Y18" s="9">
        <v>3.4</v>
      </c>
      <c r="Z18" s="45">
        <f t="shared" si="0"/>
        <v>3.8291666666666675</v>
      </c>
      <c r="AA18" s="119" t="s">
        <v>46</v>
      </c>
      <c r="AB18" s="9">
        <v>7.7</v>
      </c>
      <c r="AC18" s="143">
        <v>0.19930555555555554</v>
      </c>
      <c r="AD18" s="29">
        <v>15</v>
      </c>
      <c r="AE18" s="119" t="s">
        <v>46</v>
      </c>
      <c r="AF18" s="9">
        <v>16.6</v>
      </c>
      <c r="AG18" s="146">
        <v>0.17916666666666667</v>
      </c>
    </row>
    <row r="19" spans="1:33" ht="14.25" customHeight="1">
      <c r="A19" s="115">
        <v>16</v>
      </c>
      <c r="B19" s="13">
        <v>4.2</v>
      </c>
      <c r="C19" s="9">
        <v>2.2</v>
      </c>
      <c r="D19" s="9">
        <v>1.6</v>
      </c>
      <c r="E19" s="9">
        <v>0.7</v>
      </c>
      <c r="F19" s="9">
        <v>0.8</v>
      </c>
      <c r="G19" s="9">
        <v>0.8</v>
      </c>
      <c r="H19" s="9">
        <v>1.1</v>
      </c>
      <c r="I19" s="9">
        <v>1.4</v>
      </c>
      <c r="J19" s="9">
        <v>1.3</v>
      </c>
      <c r="K19" s="9">
        <v>2.1</v>
      </c>
      <c r="L19" s="9">
        <v>5.1</v>
      </c>
      <c r="M19" s="9">
        <v>4.8</v>
      </c>
      <c r="N19" s="9">
        <v>3.1</v>
      </c>
      <c r="O19" s="9">
        <v>2.3</v>
      </c>
      <c r="P19" s="9">
        <v>2.2</v>
      </c>
      <c r="Q19" s="9">
        <v>2.8</v>
      </c>
      <c r="R19" s="9">
        <v>1.8</v>
      </c>
      <c r="S19" s="9">
        <v>1.2</v>
      </c>
      <c r="T19" s="9">
        <v>0.6</v>
      </c>
      <c r="U19" s="9">
        <v>1.6</v>
      </c>
      <c r="V19" s="9">
        <v>1.7</v>
      </c>
      <c r="W19" s="9">
        <v>2.8</v>
      </c>
      <c r="X19" s="9">
        <v>3.2</v>
      </c>
      <c r="Y19" s="9">
        <v>4.2</v>
      </c>
      <c r="Z19" s="45">
        <f t="shared" si="0"/>
        <v>2.233333333333334</v>
      </c>
      <c r="AA19" s="119" t="s">
        <v>48</v>
      </c>
      <c r="AB19" s="9">
        <v>5.5</v>
      </c>
      <c r="AC19" s="143">
        <v>0.45555555555555555</v>
      </c>
      <c r="AD19" s="29">
        <v>16</v>
      </c>
      <c r="AE19" s="119" t="s">
        <v>52</v>
      </c>
      <c r="AF19" s="9">
        <v>11.2</v>
      </c>
      <c r="AG19" s="146">
        <v>0.03194444444444445</v>
      </c>
    </row>
    <row r="20" spans="1:33" ht="14.25" customHeight="1">
      <c r="A20" s="115">
        <v>17</v>
      </c>
      <c r="B20" s="13">
        <v>4</v>
      </c>
      <c r="C20" s="9">
        <v>4.4</v>
      </c>
      <c r="D20" s="9">
        <v>4.7</v>
      </c>
      <c r="E20" s="9">
        <v>4.8</v>
      </c>
      <c r="F20" s="9">
        <v>4.7</v>
      </c>
      <c r="G20" s="9">
        <v>4.8</v>
      </c>
      <c r="H20" s="9">
        <v>3.2</v>
      </c>
      <c r="I20" s="9">
        <v>2.8</v>
      </c>
      <c r="J20" s="9">
        <v>2.7</v>
      </c>
      <c r="K20" s="10">
        <v>3</v>
      </c>
      <c r="L20" s="9">
        <v>1.5</v>
      </c>
      <c r="M20" s="9">
        <v>2.4</v>
      </c>
      <c r="N20" s="9">
        <v>2.7</v>
      </c>
      <c r="O20" s="9">
        <v>1.9</v>
      </c>
      <c r="P20" s="9">
        <v>0.8</v>
      </c>
      <c r="Q20" s="9">
        <v>1</v>
      </c>
      <c r="R20" s="9">
        <v>1.7</v>
      </c>
      <c r="S20" s="9">
        <v>3.1</v>
      </c>
      <c r="T20" s="9">
        <v>3.3</v>
      </c>
      <c r="U20" s="9">
        <v>4.1</v>
      </c>
      <c r="V20" s="9">
        <v>2.6</v>
      </c>
      <c r="W20" s="9">
        <v>1.2</v>
      </c>
      <c r="X20" s="9">
        <v>1.9</v>
      </c>
      <c r="Y20" s="9">
        <v>0.8</v>
      </c>
      <c r="Z20" s="45">
        <f t="shared" si="0"/>
        <v>2.8375000000000004</v>
      </c>
      <c r="AA20" s="119" t="s">
        <v>52</v>
      </c>
      <c r="AB20" s="9">
        <v>5.4</v>
      </c>
      <c r="AC20" s="143">
        <v>0.22430555555555556</v>
      </c>
      <c r="AD20" s="29">
        <v>17</v>
      </c>
      <c r="AE20" s="119" t="s">
        <v>52</v>
      </c>
      <c r="AF20" s="9">
        <v>9.5</v>
      </c>
      <c r="AG20" s="146">
        <v>0.22083333333333333</v>
      </c>
    </row>
    <row r="21" spans="1:33" ht="14.25" customHeight="1">
      <c r="A21" s="115">
        <v>18</v>
      </c>
      <c r="B21" s="13">
        <v>1.5</v>
      </c>
      <c r="C21" s="9">
        <v>1.4</v>
      </c>
      <c r="D21" s="9">
        <v>1.3</v>
      </c>
      <c r="E21" s="9">
        <v>2.1</v>
      </c>
      <c r="F21" s="9">
        <v>1.5</v>
      </c>
      <c r="G21" s="9">
        <v>1.6</v>
      </c>
      <c r="H21" s="9">
        <v>1.7</v>
      </c>
      <c r="I21" s="9">
        <v>1.8</v>
      </c>
      <c r="J21" s="9">
        <v>0.5</v>
      </c>
      <c r="K21" s="9">
        <v>0.8</v>
      </c>
      <c r="L21" s="9">
        <v>0.8</v>
      </c>
      <c r="M21" s="9">
        <v>0.9</v>
      </c>
      <c r="N21" s="9">
        <v>1.3</v>
      </c>
      <c r="O21" s="9">
        <v>1.4</v>
      </c>
      <c r="P21" s="9">
        <v>1</v>
      </c>
      <c r="Q21" s="9">
        <v>1.6</v>
      </c>
      <c r="R21" s="9">
        <v>1.2</v>
      </c>
      <c r="S21" s="9">
        <v>1.7</v>
      </c>
      <c r="T21" s="9">
        <v>1.1</v>
      </c>
      <c r="U21" s="9">
        <v>1.1</v>
      </c>
      <c r="V21" s="9">
        <v>1</v>
      </c>
      <c r="W21" s="9">
        <v>3.7</v>
      </c>
      <c r="X21" s="9">
        <v>3.1</v>
      </c>
      <c r="Y21" s="9">
        <v>4.2</v>
      </c>
      <c r="Z21" s="45">
        <f aca="true" t="shared" si="1" ref="Z21:Z34">AVERAGE(B21:Y21)</f>
        <v>1.5958333333333334</v>
      </c>
      <c r="AA21" s="119" t="s">
        <v>48</v>
      </c>
      <c r="AB21" s="9">
        <v>4.3</v>
      </c>
      <c r="AC21" s="143">
        <v>0.998611111111111</v>
      </c>
      <c r="AD21" s="29">
        <v>18</v>
      </c>
      <c r="AE21" s="119" t="s">
        <v>48</v>
      </c>
      <c r="AF21" s="9">
        <v>7.9</v>
      </c>
      <c r="AG21" s="146">
        <v>0.9548611111111112</v>
      </c>
    </row>
    <row r="22" spans="1:33" ht="14.25" customHeight="1">
      <c r="A22" s="115">
        <v>19</v>
      </c>
      <c r="B22" s="13">
        <v>3.3</v>
      </c>
      <c r="C22" s="9">
        <v>3.8</v>
      </c>
      <c r="D22" s="9">
        <v>4.2</v>
      </c>
      <c r="E22" s="9">
        <v>2.3</v>
      </c>
      <c r="F22" s="9">
        <v>0.8</v>
      </c>
      <c r="G22" s="9">
        <v>3.6</v>
      </c>
      <c r="H22" s="9">
        <v>6.9</v>
      </c>
      <c r="I22" s="9">
        <v>7.5</v>
      </c>
      <c r="J22" s="9">
        <v>5.6</v>
      </c>
      <c r="K22" s="9">
        <v>0.9</v>
      </c>
      <c r="L22" s="9">
        <v>1.2</v>
      </c>
      <c r="M22" s="9">
        <v>5.1</v>
      </c>
      <c r="N22" s="9">
        <v>2.4</v>
      </c>
      <c r="O22" s="9">
        <v>2.9</v>
      </c>
      <c r="P22" s="9">
        <v>4.5</v>
      </c>
      <c r="Q22" s="9">
        <v>5.6</v>
      </c>
      <c r="R22" s="9">
        <v>4.9</v>
      </c>
      <c r="S22" s="9">
        <v>4.3</v>
      </c>
      <c r="T22" s="9">
        <v>5.6</v>
      </c>
      <c r="U22" s="9">
        <v>5.1</v>
      </c>
      <c r="V22" s="9">
        <v>3.7</v>
      </c>
      <c r="W22" s="9">
        <v>4.1</v>
      </c>
      <c r="X22" s="9">
        <v>3.6</v>
      </c>
      <c r="Y22" s="9">
        <v>1.8</v>
      </c>
      <c r="Z22" s="45">
        <f t="shared" si="1"/>
        <v>3.9041666666666663</v>
      </c>
      <c r="AA22" s="119" t="s">
        <v>48</v>
      </c>
      <c r="AB22" s="9">
        <v>8.4</v>
      </c>
      <c r="AC22" s="143">
        <v>0.33958333333333335</v>
      </c>
      <c r="AD22" s="29">
        <v>19</v>
      </c>
      <c r="AE22" s="119" t="s">
        <v>52</v>
      </c>
      <c r="AF22" s="9">
        <v>15</v>
      </c>
      <c r="AG22" s="146">
        <v>0.3430555555555555</v>
      </c>
    </row>
    <row r="23" spans="1:33" ht="14.25" customHeight="1">
      <c r="A23" s="115">
        <v>20</v>
      </c>
      <c r="B23" s="13">
        <v>1.1</v>
      </c>
      <c r="C23" s="9">
        <v>1</v>
      </c>
      <c r="D23" s="9">
        <v>1</v>
      </c>
      <c r="E23" s="9">
        <v>1.5</v>
      </c>
      <c r="F23" s="9">
        <v>0.6</v>
      </c>
      <c r="G23" s="9">
        <v>1.4</v>
      </c>
      <c r="H23" s="9">
        <v>1</v>
      </c>
      <c r="I23" s="9">
        <v>0.7</v>
      </c>
      <c r="J23" s="9">
        <v>1</v>
      </c>
      <c r="K23" s="9">
        <v>1.8</v>
      </c>
      <c r="L23" s="9">
        <v>1.2</v>
      </c>
      <c r="M23" s="9">
        <v>1.5</v>
      </c>
      <c r="N23" s="9">
        <v>2.3</v>
      </c>
      <c r="O23" s="9">
        <v>1.1</v>
      </c>
      <c r="P23" s="9">
        <v>1.9</v>
      </c>
      <c r="Q23" s="9">
        <v>1.1</v>
      </c>
      <c r="R23" s="9">
        <v>1.5</v>
      </c>
      <c r="S23" s="9">
        <v>1.8</v>
      </c>
      <c r="T23" s="9">
        <v>1.6</v>
      </c>
      <c r="U23" s="9">
        <v>1.1</v>
      </c>
      <c r="V23" s="9">
        <v>1.4</v>
      </c>
      <c r="W23" s="9">
        <v>1.5</v>
      </c>
      <c r="X23" s="9">
        <v>0.9</v>
      </c>
      <c r="Y23" s="9">
        <v>0.9</v>
      </c>
      <c r="Z23" s="45">
        <f t="shared" si="1"/>
        <v>1.2874999999999999</v>
      </c>
      <c r="AA23" s="119" t="s">
        <v>46</v>
      </c>
      <c r="AB23" s="9">
        <v>2.7</v>
      </c>
      <c r="AC23" s="143">
        <v>0.7694444444444444</v>
      </c>
      <c r="AD23" s="29">
        <v>20</v>
      </c>
      <c r="AE23" s="119" t="s">
        <v>51</v>
      </c>
      <c r="AF23" s="9">
        <v>6</v>
      </c>
      <c r="AG23" s="146">
        <v>0.06180555555555556</v>
      </c>
    </row>
    <row r="24" spans="1:33" ht="14.25" customHeight="1">
      <c r="A24" s="116">
        <v>21</v>
      </c>
      <c r="B24" s="19">
        <v>1.4</v>
      </c>
      <c r="C24" s="20">
        <v>0.7</v>
      </c>
      <c r="D24" s="20">
        <v>0.7</v>
      </c>
      <c r="E24" s="20">
        <v>1.5</v>
      </c>
      <c r="F24" s="20">
        <v>1.1</v>
      </c>
      <c r="G24" s="20">
        <v>1.1</v>
      </c>
      <c r="H24" s="20">
        <v>0.6</v>
      </c>
      <c r="I24" s="20">
        <v>1.1</v>
      </c>
      <c r="J24" s="20">
        <v>0.4</v>
      </c>
      <c r="K24" s="20">
        <v>0.5</v>
      </c>
      <c r="L24" s="20">
        <v>1.4</v>
      </c>
      <c r="M24" s="20">
        <v>2.1</v>
      </c>
      <c r="N24" s="20">
        <v>1.8</v>
      </c>
      <c r="O24" s="20">
        <v>1.4</v>
      </c>
      <c r="P24" s="20">
        <v>1.2</v>
      </c>
      <c r="Q24" s="20">
        <v>1.7</v>
      </c>
      <c r="R24" s="20">
        <v>1.1</v>
      </c>
      <c r="S24" s="20">
        <v>1</v>
      </c>
      <c r="T24" s="20">
        <v>1</v>
      </c>
      <c r="U24" s="20">
        <v>1.8</v>
      </c>
      <c r="V24" s="20">
        <v>1.2</v>
      </c>
      <c r="W24" s="20">
        <v>1.1</v>
      </c>
      <c r="X24" s="20">
        <v>1</v>
      </c>
      <c r="Y24" s="20">
        <v>2</v>
      </c>
      <c r="Z24" s="46">
        <f t="shared" si="1"/>
        <v>1.2041666666666668</v>
      </c>
      <c r="AA24" s="120" t="s">
        <v>52</v>
      </c>
      <c r="AB24" s="20">
        <v>2.5</v>
      </c>
      <c r="AC24" s="144">
        <v>0.8236111111111111</v>
      </c>
      <c r="AD24" s="31">
        <v>21</v>
      </c>
      <c r="AE24" s="120" t="s">
        <v>53</v>
      </c>
      <c r="AF24" s="20">
        <v>3.9</v>
      </c>
      <c r="AG24" s="147">
        <v>0.998611111111111</v>
      </c>
    </row>
    <row r="25" spans="1:33" ht="14.25" customHeight="1">
      <c r="A25" s="115">
        <v>22</v>
      </c>
      <c r="B25" s="13">
        <v>2.5</v>
      </c>
      <c r="C25" s="9">
        <v>1.8</v>
      </c>
      <c r="D25" s="9">
        <v>2.4</v>
      </c>
      <c r="E25" s="9">
        <v>3.4</v>
      </c>
      <c r="F25" s="9">
        <v>2.1</v>
      </c>
      <c r="G25" s="9">
        <v>2.7</v>
      </c>
      <c r="H25" s="9">
        <v>2.5</v>
      </c>
      <c r="I25" s="9">
        <v>2.7</v>
      </c>
      <c r="J25" s="9">
        <v>2.8</v>
      </c>
      <c r="K25" s="9">
        <v>3</v>
      </c>
      <c r="L25" s="9">
        <v>2.9</v>
      </c>
      <c r="M25" s="9">
        <v>2.8</v>
      </c>
      <c r="N25" s="9">
        <v>3.6</v>
      </c>
      <c r="O25" s="9">
        <v>4</v>
      </c>
      <c r="P25" s="9">
        <v>3.9</v>
      </c>
      <c r="Q25" s="9">
        <v>3.5</v>
      </c>
      <c r="R25" s="9">
        <v>3.6</v>
      </c>
      <c r="S25" s="9">
        <v>2.6</v>
      </c>
      <c r="T25" s="9">
        <v>3</v>
      </c>
      <c r="U25" s="9">
        <v>2.6</v>
      </c>
      <c r="V25" s="9">
        <v>2.5</v>
      </c>
      <c r="W25" s="9">
        <v>2.7</v>
      </c>
      <c r="X25" s="9">
        <v>2.2</v>
      </c>
      <c r="Y25" s="9">
        <v>3.1</v>
      </c>
      <c r="Z25" s="45">
        <f t="shared" si="1"/>
        <v>2.870833333333333</v>
      </c>
      <c r="AA25" s="119" t="s">
        <v>51</v>
      </c>
      <c r="AB25" s="9">
        <v>5</v>
      </c>
      <c r="AC25" s="143">
        <v>0.5743055555555555</v>
      </c>
      <c r="AD25" s="29">
        <v>22</v>
      </c>
      <c r="AE25" s="119" t="s">
        <v>51</v>
      </c>
      <c r="AF25" s="9">
        <v>8.7</v>
      </c>
      <c r="AG25" s="146">
        <v>0.5708333333333333</v>
      </c>
    </row>
    <row r="26" spans="1:33" ht="14.25" customHeight="1">
      <c r="A26" s="115">
        <v>23</v>
      </c>
      <c r="B26" s="13">
        <v>3</v>
      </c>
      <c r="C26" s="9">
        <v>2.2</v>
      </c>
      <c r="D26" s="9">
        <v>2.8</v>
      </c>
      <c r="E26" s="9">
        <v>2.6</v>
      </c>
      <c r="F26" s="9">
        <v>1.5</v>
      </c>
      <c r="G26" s="9">
        <v>3</v>
      </c>
      <c r="H26" s="9">
        <v>2.1</v>
      </c>
      <c r="I26" s="9">
        <v>2.9</v>
      </c>
      <c r="J26" s="9">
        <v>1.5</v>
      </c>
      <c r="K26" s="9">
        <v>3.4</v>
      </c>
      <c r="L26" s="9">
        <v>2</v>
      </c>
      <c r="M26" s="9">
        <v>1.4</v>
      </c>
      <c r="N26" s="9">
        <v>1.2</v>
      </c>
      <c r="O26" s="9">
        <v>2.1</v>
      </c>
      <c r="P26" s="9">
        <v>1.5</v>
      </c>
      <c r="Q26" s="9">
        <v>1.1</v>
      </c>
      <c r="R26" s="9">
        <v>0.3</v>
      </c>
      <c r="S26" s="9">
        <v>1</v>
      </c>
      <c r="T26" s="9">
        <v>0.5</v>
      </c>
      <c r="U26" s="9">
        <v>0.8</v>
      </c>
      <c r="V26" s="9">
        <v>2.7</v>
      </c>
      <c r="W26" s="9">
        <v>1.7</v>
      </c>
      <c r="X26" s="9">
        <v>0.5</v>
      </c>
      <c r="Y26" s="9">
        <v>2.7</v>
      </c>
      <c r="Z26" s="45">
        <f t="shared" si="1"/>
        <v>1.8541666666666667</v>
      </c>
      <c r="AA26" s="119" t="s">
        <v>51</v>
      </c>
      <c r="AB26" s="9">
        <v>4</v>
      </c>
      <c r="AC26" s="143">
        <v>0.05347222222222222</v>
      </c>
      <c r="AD26" s="29">
        <v>23</v>
      </c>
      <c r="AE26" s="119" t="s">
        <v>51</v>
      </c>
      <c r="AF26" s="9">
        <v>7.8</v>
      </c>
      <c r="AG26" s="146">
        <v>0.4298611111111111</v>
      </c>
    </row>
    <row r="27" spans="1:33" ht="14.25" customHeight="1">
      <c r="A27" s="115">
        <v>24</v>
      </c>
      <c r="B27" s="13">
        <v>2.9</v>
      </c>
      <c r="C27" s="9">
        <v>1.8</v>
      </c>
      <c r="D27" s="9">
        <v>0.6</v>
      </c>
      <c r="E27" s="9">
        <v>3</v>
      </c>
      <c r="F27" s="9">
        <v>4.5</v>
      </c>
      <c r="G27" s="9">
        <v>2</v>
      </c>
      <c r="H27" s="9">
        <v>2.8</v>
      </c>
      <c r="I27" s="9">
        <v>2.7</v>
      </c>
      <c r="J27" s="9">
        <v>4.6</v>
      </c>
      <c r="K27" s="9">
        <v>3.6</v>
      </c>
      <c r="L27" s="9">
        <v>3.5</v>
      </c>
      <c r="M27" s="9">
        <v>3.3</v>
      </c>
      <c r="N27" s="9">
        <v>3</v>
      </c>
      <c r="O27" s="9">
        <v>1.8</v>
      </c>
      <c r="P27" s="9">
        <v>1.5</v>
      </c>
      <c r="Q27" s="9">
        <v>0.7</v>
      </c>
      <c r="R27" s="9">
        <v>1.4</v>
      </c>
      <c r="S27" s="9">
        <v>1.9</v>
      </c>
      <c r="T27" s="9">
        <v>2</v>
      </c>
      <c r="U27" s="9">
        <v>1.9</v>
      </c>
      <c r="V27" s="9">
        <v>1.9</v>
      </c>
      <c r="W27" s="9">
        <v>1.8</v>
      </c>
      <c r="X27" s="9">
        <v>1</v>
      </c>
      <c r="Y27" s="9">
        <v>1.7</v>
      </c>
      <c r="Z27" s="45">
        <f t="shared" si="1"/>
        <v>2.329166666666666</v>
      </c>
      <c r="AA27" s="119" t="s">
        <v>51</v>
      </c>
      <c r="AB27" s="9">
        <v>4.8</v>
      </c>
      <c r="AC27" s="143">
        <v>0.3888888888888889</v>
      </c>
      <c r="AD27" s="29">
        <v>24</v>
      </c>
      <c r="AE27" s="119" t="s">
        <v>51</v>
      </c>
      <c r="AF27" s="9">
        <v>10.4</v>
      </c>
      <c r="AG27" s="146">
        <v>0.40277777777777773</v>
      </c>
    </row>
    <row r="28" spans="1:33" ht="14.25" customHeight="1">
      <c r="A28" s="115">
        <v>25</v>
      </c>
      <c r="B28" s="13">
        <v>1.8</v>
      </c>
      <c r="C28" s="9">
        <v>1</v>
      </c>
      <c r="D28" s="9">
        <v>1.2</v>
      </c>
      <c r="E28" s="9">
        <v>1.1</v>
      </c>
      <c r="F28" s="9">
        <v>3.1</v>
      </c>
      <c r="G28" s="9">
        <v>3</v>
      </c>
      <c r="H28" s="9">
        <v>3.8</v>
      </c>
      <c r="I28" s="9">
        <v>3.3</v>
      </c>
      <c r="J28" s="9">
        <v>4.1</v>
      </c>
      <c r="K28" s="9">
        <v>3.1</v>
      </c>
      <c r="L28" s="9">
        <v>4.1</v>
      </c>
      <c r="M28" s="9">
        <v>2.5</v>
      </c>
      <c r="N28" s="9">
        <v>3.9</v>
      </c>
      <c r="O28" s="9">
        <v>3.1</v>
      </c>
      <c r="P28" s="9">
        <v>3.9</v>
      </c>
      <c r="Q28" s="9">
        <v>2.1</v>
      </c>
      <c r="R28" s="9">
        <v>1.6</v>
      </c>
      <c r="S28" s="9">
        <v>1.8</v>
      </c>
      <c r="T28" s="9">
        <v>1.4</v>
      </c>
      <c r="U28" s="9">
        <v>1</v>
      </c>
      <c r="V28" s="9">
        <v>1.4</v>
      </c>
      <c r="W28" s="9">
        <v>1.5</v>
      </c>
      <c r="X28" s="9">
        <v>1.4</v>
      </c>
      <c r="Y28" s="9">
        <v>1.7</v>
      </c>
      <c r="Z28" s="45">
        <f t="shared" si="1"/>
        <v>2.370833333333333</v>
      </c>
      <c r="AA28" s="119" t="s">
        <v>48</v>
      </c>
      <c r="AB28" s="9">
        <v>5.9</v>
      </c>
      <c r="AC28" s="143">
        <v>0.4479166666666667</v>
      </c>
      <c r="AD28" s="29">
        <v>25</v>
      </c>
      <c r="AE28" s="119" t="s">
        <v>54</v>
      </c>
      <c r="AF28" s="9">
        <v>11.6</v>
      </c>
      <c r="AG28" s="146">
        <v>0.44166666666666665</v>
      </c>
    </row>
    <row r="29" spans="1:33" ht="14.25" customHeight="1">
      <c r="A29" s="115">
        <v>26</v>
      </c>
      <c r="B29" s="13">
        <v>0.3</v>
      </c>
      <c r="C29" s="9">
        <v>1.2</v>
      </c>
      <c r="D29" s="9">
        <v>1.6</v>
      </c>
      <c r="E29" s="9">
        <v>1.3</v>
      </c>
      <c r="F29" s="9">
        <v>1.7</v>
      </c>
      <c r="G29" s="9">
        <v>1.5</v>
      </c>
      <c r="H29" s="9">
        <v>1.8</v>
      </c>
      <c r="I29" s="9">
        <v>0.7</v>
      </c>
      <c r="J29" s="9">
        <v>1.4</v>
      </c>
      <c r="K29" s="9">
        <v>5.5</v>
      </c>
      <c r="L29" s="9">
        <v>5.6</v>
      </c>
      <c r="M29" s="9">
        <v>1.8</v>
      </c>
      <c r="N29" s="9">
        <v>3.9</v>
      </c>
      <c r="O29" s="9">
        <v>3.8</v>
      </c>
      <c r="P29" s="9">
        <v>3.4</v>
      </c>
      <c r="Q29" s="9">
        <v>1.9</v>
      </c>
      <c r="R29" s="9">
        <v>1.9</v>
      </c>
      <c r="S29" s="9">
        <v>1.6</v>
      </c>
      <c r="T29" s="9">
        <v>2.4</v>
      </c>
      <c r="U29" s="9">
        <v>0.9</v>
      </c>
      <c r="V29" s="9">
        <v>1.4</v>
      </c>
      <c r="W29" s="9">
        <v>1</v>
      </c>
      <c r="X29" s="9">
        <v>0.8</v>
      </c>
      <c r="Y29" s="9">
        <v>0.7</v>
      </c>
      <c r="Z29" s="45">
        <f t="shared" si="1"/>
        <v>2.0041666666666664</v>
      </c>
      <c r="AA29" s="119" t="s">
        <v>48</v>
      </c>
      <c r="AB29" s="9">
        <v>6.8</v>
      </c>
      <c r="AC29" s="143">
        <v>0.44305555555555554</v>
      </c>
      <c r="AD29" s="29">
        <v>26</v>
      </c>
      <c r="AE29" s="119" t="s">
        <v>48</v>
      </c>
      <c r="AF29" s="9">
        <v>13.8</v>
      </c>
      <c r="AG29" s="146">
        <v>0.4513888888888889</v>
      </c>
    </row>
    <row r="30" spans="1:33" ht="14.25" customHeight="1">
      <c r="A30" s="115">
        <v>27</v>
      </c>
      <c r="B30" s="13">
        <v>1.2</v>
      </c>
      <c r="C30" s="9">
        <v>1.2</v>
      </c>
      <c r="D30" s="9">
        <v>1.3</v>
      </c>
      <c r="E30" s="9">
        <v>1.6</v>
      </c>
      <c r="F30" s="9">
        <v>1.1</v>
      </c>
      <c r="G30" s="9">
        <v>2</v>
      </c>
      <c r="H30" s="9">
        <v>1.5</v>
      </c>
      <c r="I30" s="9">
        <v>0.8</v>
      </c>
      <c r="J30" s="9">
        <v>2.1</v>
      </c>
      <c r="K30" s="9">
        <v>1.7</v>
      </c>
      <c r="L30" s="9">
        <v>2.8</v>
      </c>
      <c r="M30" s="9">
        <v>1.9</v>
      </c>
      <c r="N30" s="9">
        <v>2.7</v>
      </c>
      <c r="O30" s="9">
        <v>3.4</v>
      </c>
      <c r="P30" s="9">
        <v>2.9</v>
      </c>
      <c r="Q30" s="9">
        <v>3.3</v>
      </c>
      <c r="R30" s="9">
        <v>3.5</v>
      </c>
      <c r="S30" s="9">
        <v>2.7</v>
      </c>
      <c r="T30" s="9">
        <v>2.2</v>
      </c>
      <c r="U30" s="9">
        <v>2.6</v>
      </c>
      <c r="V30" s="9">
        <v>2.1</v>
      </c>
      <c r="W30" s="9">
        <v>2.4</v>
      </c>
      <c r="X30" s="9">
        <v>3.1</v>
      </c>
      <c r="Y30" s="9">
        <v>4</v>
      </c>
      <c r="Z30" s="45">
        <f t="shared" si="1"/>
        <v>2.254166666666667</v>
      </c>
      <c r="AA30" s="119" t="s">
        <v>53</v>
      </c>
      <c r="AB30" s="9">
        <v>4</v>
      </c>
      <c r="AC30" s="143">
        <v>1</v>
      </c>
      <c r="AD30" s="29">
        <v>27</v>
      </c>
      <c r="AE30" s="119" t="s">
        <v>55</v>
      </c>
      <c r="AF30" s="9">
        <v>7.6</v>
      </c>
      <c r="AG30" s="146">
        <v>0.5743055555555555</v>
      </c>
    </row>
    <row r="31" spans="1:33" ht="14.25" customHeight="1">
      <c r="A31" s="115">
        <v>28</v>
      </c>
      <c r="B31" s="13">
        <v>3</v>
      </c>
      <c r="C31" s="9">
        <v>2.4</v>
      </c>
      <c r="D31" s="9">
        <v>3.1</v>
      </c>
      <c r="E31" s="9">
        <v>3.4</v>
      </c>
      <c r="F31" s="9">
        <v>3.2</v>
      </c>
      <c r="G31" s="9">
        <v>2.9</v>
      </c>
      <c r="H31" s="9">
        <v>3.2</v>
      </c>
      <c r="I31" s="9">
        <v>4.3</v>
      </c>
      <c r="J31" s="9">
        <v>4.7</v>
      </c>
      <c r="K31" s="9">
        <v>4</v>
      </c>
      <c r="L31" s="9">
        <v>3.3</v>
      </c>
      <c r="M31" s="9">
        <v>4.2</v>
      </c>
      <c r="N31" s="9">
        <v>4</v>
      </c>
      <c r="O31" s="9">
        <v>3.7</v>
      </c>
      <c r="P31" s="9">
        <v>3.2</v>
      </c>
      <c r="Q31" s="9">
        <v>2.9</v>
      </c>
      <c r="R31" s="9">
        <v>2.5</v>
      </c>
      <c r="S31" s="9">
        <v>2.2</v>
      </c>
      <c r="T31" s="9">
        <v>2.1</v>
      </c>
      <c r="U31" s="9">
        <v>1.9</v>
      </c>
      <c r="V31" s="9">
        <v>1.3</v>
      </c>
      <c r="W31" s="9">
        <v>1.2</v>
      </c>
      <c r="X31" s="9">
        <v>1.4</v>
      </c>
      <c r="Y31" s="9">
        <v>0.7</v>
      </c>
      <c r="Z31" s="45">
        <f t="shared" si="1"/>
        <v>2.8666666666666676</v>
      </c>
      <c r="AA31" s="119" t="s">
        <v>51</v>
      </c>
      <c r="AB31" s="9">
        <v>4.9</v>
      </c>
      <c r="AC31" s="143">
        <v>0.4472222222222222</v>
      </c>
      <c r="AD31" s="29">
        <v>28</v>
      </c>
      <c r="AE31" s="119" t="s">
        <v>53</v>
      </c>
      <c r="AF31" s="9">
        <v>8.5</v>
      </c>
      <c r="AG31" s="146">
        <v>0.37152777777777773</v>
      </c>
    </row>
    <row r="32" spans="1:33" ht="14.25" customHeight="1">
      <c r="A32" s="115">
        <v>29</v>
      </c>
      <c r="B32" s="13">
        <v>0.9</v>
      </c>
      <c r="C32" s="9">
        <v>1.1</v>
      </c>
      <c r="D32" s="9">
        <v>0.5</v>
      </c>
      <c r="E32" s="9">
        <v>0.7</v>
      </c>
      <c r="F32" s="9">
        <v>0.5</v>
      </c>
      <c r="G32" s="9">
        <v>0.9</v>
      </c>
      <c r="H32" s="9">
        <v>0.6</v>
      </c>
      <c r="I32" s="9">
        <v>1</v>
      </c>
      <c r="J32" s="9">
        <v>0.2</v>
      </c>
      <c r="K32" s="9">
        <v>1.1</v>
      </c>
      <c r="L32" s="9">
        <v>0.3</v>
      </c>
      <c r="M32" s="9">
        <v>0.4</v>
      </c>
      <c r="N32" s="9">
        <v>0.9</v>
      </c>
      <c r="O32" s="9">
        <v>0.8</v>
      </c>
      <c r="P32" s="9">
        <v>0.6</v>
      </c>
      <c r="Q32" s="9">
        <v>0.5</v>
      </c>
      <c r="R32" s="9">
        <v>1.5</v>
      </c>
      <c r="S32" s="9">
        <v>1.7</v>
      </c>
      <c r="T32" s="9">
        <v>0.6</v>
      </c>
      <c r="U32" s="9">
        <v>0.5</v>
      </c>
      <c r="V32" s="9">
        <v>1.8</v>
      </c>
      <c r="W32" s="9">
        <v>0.5</v>
      </c>
      <c r="X32" s="9">
        <v>0.8</v>
      </c>
      <c r="Y32" s="9">
        <v>1</v>
      </c>
      <c r="Z32" s="45">
        <f t="shared" si="1"/>
        <v>0.8083333333333332</v>
      </c>
      <c r="AA32" s="119" t="s">
        <v>52</v>
      </c>
      <c r="AB32" s="9">
        <v>1.8</v>
      </c>
      <c r="AC32" s="143">
        <v>0.875</v>
      </c>
      <c r="AD32" s="29">
        <v>29</v>
      </c>
      <c r="AE32" s="119" t="s">
        <v>56</v>
      </c>
      <c r="AF32" s="9">
        <v>3</v>
      </c>
      <c r="AG32" s="146">
        <v>0.5618055555555556</v>
      </c>
    </row>
    <row r="33" spans="1:33" ht="14.25" customHeight="1">
      <c r="A33" s="115">
        <v>30</v>
      </c>
      <c r="B33" s="13">
        <v>1</v>
      </c>
      <c r="C33" s="9">
        <v>1.1</v>
      </c>
      <c r="D33" s="9">
        <v>1.5</v>
      </c>
      <c r="E33" s="9">
        <v>0.8</v>
      </c>
      <c r="F33" s="9">
        <v>2.6</v>
      </c>
      <c r="G33" s="9">
        <v>2.1</v>
      </c>
      <c r="H33" s="9">
        <v>2.2</v>
      </c>
      <c r="I33" s="9">
        <v>3.2</v>
      </c>
      <c r="J33" s="9">
        <v>3</v>
      </c>
      <c r="K33" s="9">
        <v>2.8</v>
      </c>
      <c r="L33" s="9">
        <v>2.7</v>
      </c>
      <c r="M33" s="9">
        <v>3.4</v>
      </c>
      <c r="N33" s="9">
        <v>3.8</v>
      </c>
      <c r="O33" s="9">
        <v>4.7</v>
      </c>
      <c r="P33" s="9">
        <v>5.4</v>
      </c>
      <c r="Q33" s="9">
        <v>4.3</v>
      </c>
      <c r="R33" s="9">
        <v>4.1</v>
      </c>
      <c r="S33" s="9">
        <v>2.1</v>
      </c>
      <c r="T33" s="9">
        <v>4.7</v>
      </c>
      <c r="U33" s="9">
        <v>3</v>
      </c>
      <c r="V33" s="9">
        <v>3.7</v>
      </c>
      <c r="W33" s="9">
        <v>2.8</v>
      </c>
      <c r="X33" s="9">
        <v>4.8</v>
      </c>
      <c r="Y33" s="9">
        <v>4</v>
      </c>
      <c r="Z33" s="45">
        <f t="shared" si="1"/>
        <v>3.0749999999999997</v>
      </c>
      <c r="AA33" s="119" t="s">
        <v>51</v>
      </c>
      <c r="AB33" s="9">
        <v>8.8</v>
      </c>
      <c r="AC33" s="143">
        <v>0.7645833333333334</v>
      </c>
      <c r="AD33" s="29">
        <v>30</v>
      </c>
      <c r="AE33" s="119" t="s">
        <v>51</v>
      </c>
      <c r="AF33" s="9">
        <v>17.1</v>
      </c>
      <c r="AG33" s="146">
        <v>0.7652777777777778</v>
      </c>
    </row>
    <row r="34" spans="1:33" ht="14.25" customHeight="1">
      <c r="A34" s="115">
        <v>31</v>
      </c>
      <c r="B34" s="13">
        <v>4.3</v>
      </c>
      <c r="C34" s="9">
        <v>5</v>
      </c>
      <c r="D34" s="9">
        <v>6</v>
      </c>
      <c r="E34" s="9">
        <v>6.8</v>
      </c>
      <c r="F34" s="9">
        <v>8.3</v>
      </c>
      <c r="G34" s="9">
        <v>7.7</v>
      </c>
      <c r="H34" s="9">
        <v>8.6</v>
      </c>
      <c r="I34" s="9">
        <v>10.7</v>
      </c>
      <c r="J34" s="9">
        <v>10.4</v>
      </c>
      <c r="K34" s="9">
        <v>10.6</v>
      </c>
      <c r="L34" s="9">
        <v>7.5</v>
      </c>
      <c r="M34" s="9">
        <v>6</v>
      </c>
      <c r="N34" s="9">
        <v>4</v>
      </c>
      <c r="O34" s="9">
        <v>5.3</v>
      </c>
      <c r="P34" s="9">
        <v>3.9</v>
      </c>
      <c r="Q34" s="9">
        <v>4.7</v>
      </c>
      <c r="R34" s="9">
        <v>5.2</v>
      </c>
      <c r="S34" s="9">
        <v>6.7</v>
      </c>
      <c r="T34" s="9">
        <v>5.2</v>
      </c>
      <c r="U34" s="9">
        <v>4.6</v>
      </c>
      <c r="V34" s="9">
        <v>3.7</v>
      </c>
      <c r="W34" s="9">
        <v>3.2</v>
      </c>
      <c r="X34" s="9">
        <v>4.5</v>
      </c>
      <c r="Y34" s="9">
        <v>3.2</v>
      </c>
      <c r="Z34" s="45">
        <f t="shared" si="1"/>
        <v>6.0874999999999995</v>
      </c>
      <c r="AA34" s="119" t="s">
        <v>51</v>
      </c>
      <c r="AB34" s="9">
        <v>11.3</v>
      </c>
      <c r="AC34" s="143">
        <v>0.3847222222222222</v>
      </c>
      <c r="AD34" s="29">
        <v>31</v>
      </c>
      <c r="AE34" s="119" t="s">
        <v>51</v>
      </c>
      <c r="AF34" s="9">
        <v>21.4</v>
      </c>
      <c r="AG34" s="146">
        <v>0.4145833333333333</v>
      </c>
    </row>
    <row r="35" spans="1:33" ht="14.25" customHeight="1">
      <c r="A35" s="117" t="s">
        <v>14</v>
      </c>
      <c r="B35" s="26">
        <f>AVERAGE(B4:B34)</f>
        <v>2.254838709677419</v>
      </c>
      <c r="C35" s="27">
        <f aca="true" t="shared" si="2" ref="C35:R35">AVERAGE(C4:C34)</f>
        <v>2.232258064516129</v>
      </c>
      <c r="D35" s="27">
        <f t="shared" si="2"/>
        <v>2.5032258064516126</v>
      </c>
      <c r="E35" s="27">
        <f t="shared" si="2"/>
        <v>2.551612903225806</v>
      </c>
      <c r="F35" s="27">
        <f t="shared" si="2"/>
        <v>2.574193548387097</v>
      </c>
      <c r="G35" s="27">
        <f t="shared" si="2"/>
        <v>2.5258064516129037</v>
      </c>
      <c r="H35" s="27">
        <f t="shared" si="2"/>
        <v>2.4354838709677415</v>
      </c>
      <c r="I35" s="27">
        <f t="shared" si="2"/>
        <v>2.6387096774193552</v>
      </c>
      <c r="J35" s="27">
        <f t="shared" si="2"/>
        <v>2.732258064516129</v>
      </c>
      <c r="K35" s="27">
        <f t="shared" si="2"/>
        <v>2.9774193548387093</v>
      </c>
      <c r="L35" s="27">
        <f t="shared" si="2"/>
        <v>3.193548387096774</v>
      </c>
      <c r="M35" s="27">
        <f t="shared" si="2"/>
        <v>3.1516129032258067</v>
      </c>
      <c r="N35" s="27">
        <f t="shared" si="2"/>
        <v>3.209677419354839</v>
      </c>
      <c r="O35" s="27">
        <f t="shared" si="2"/>
        <v>3.093548387096774</v>
      </c>
      <c r="P35" s="27">
        <f t="shared" si="2"/>
        <v>2.9709677419354845</v>
      </c>
      <c r="Q35" s="27">
        <f t="shared" si="2"/>
        <v>2.9741935483870963</v>
      </c>
      <c r="R35" s="27">
        <f t="shared" si="2"/>
        <v>2.6774193548387095</v>
      </c>
      <c r="S35" s="27">
        <f aca="true" t="shared" si="3" ref="S35:Z35">AVERAGE(S4:S34)</f>
        <v>2.6741935483870964</v>
      </c>
      <c r="T35" s="27">
        <f t="shared" si="3"/>
        <v>2.5064516129032253</v>
      </c>
      <c r="U35" s="27">
        <f t="shared" si="3"/>
        <v>2.335483870967742</v>
      </c>
      <c r="V35" s="27">
        <f t="shared" si="3"/>
        <v>2.1580645161290324</v>
      </c>
      <c r="W35" s="27">
        <f t="shared" si="3"/>
        <v>2.2935483870967746</v>
      </c>
      <c r="X35" s="27">
        <f t="shared" si="3"/>
        <v>2.332258064516129</v>
      </c>
      <c r="Y35" s="27">
        <f t="shared" si="3"/>
        <v>2.4580645161290327</v>
      </c>
      <c r="Z35" s="47">
        <f t="shared" si="3"/>
        <v>2.643951612903226</v>
      </c>
      <c r="AA35" s="121"/>
      <c r="AB35" s="27">
        <f>AVERAGE(AB4:AB34)</f>
        <v>5.9935483870967765</v>
      </c>
      <c r="AC35" s="42"/>
      <c r="AD35" s="42"/>
      <c r="AE35" s="121"/>
      <c r="AF35" s="27">
        <f>AVERAGE(AF4:AF34)</f>
        <v>11.632258064516131</v>
      </c>
      <c r="AG35" s="43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4">
        <f>COUNTIF(風速1,"&gt;=15")</f>
        <v>0</v>
      </c>
      <c r="L38" s="8"/>
      <c r="N38" s="19">
        <f>MAX(風速1)</f>
        <v>11.3</v>
      </c>
      <c r="O38" s="122" t="s">
        <v>51</v>
      </c>
      <c r="P38" s="30">
        <v>31</v>
      </c>
      <c r="Q38" s="157">
        <v>0.3847222222222222</v>
      </c>
      <c r="T38" s="19">
        <f>MAX(風速2)</f>
        <v>23.4</v>
      </c>
      <c r="U38" s="122" t="s">
        <v>46</v>
      </c>
      <c r="V38" s="30">
        <v>3</v>
      </c>
      <c r="W38" s="157">
        <v>0.4375</v>
      </c>
    </row>
    <row r="39" spans="9:23" ht="14.25" customHeight="1">
      <c r="I39" s="23" t="s">
        <v>20</v>
      </c>
      <c r="J39" s="24"/>
      <c r="K39" s="35">
        <f>COUNTIF(風速1,"&gt;=30")</f>
        <v>0</v>
      </c>
      <c r="L39" s="8"/>
      <c r="N39" s="40"/>
      <c r="O39" s="122"/>
      <c r="P39" s="30"/>
      <c r="Q39" s="123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4">
        <f>'1月'!Z1</f>
        <v>2009</v>
      </c>
      <c r="AA1" s="2" t="s">
        <v>45</v>
      </c>
      <c r="AB1" s="124">
        <v>10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3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4">
        <v>1</v>
      </c>
      <c r="B4" s="12">
        <v>1.2</v>
      </c>
      <c r="C4" s="11">
        <v>1.8</v>
      </c>
      <c r="D4" s="11">
        <v>1.8</v>
      </c>
      <c r="E4" s="11">
        <v>1.7</v>
      </c>
      <c r="F4" s="11">
        <v>2.5</v>
      </c>
      <c r="G4" s="11">
        <v>2.5</v>
      </c>
      <c r="H4" s="11">
        <v>3.6</v>
      </c>
      <c r="I4" s="11">
        <v>3.9</v>
      </c>
      <c r="J4" s="11">
        <v>3.8</v>
      </c>
      <c r="K4" s="11">
        <v>4.7</v>
      </c>
      <c r="L4" s="11">
        <v>4.4</v>
      </c>
      <c r="M4" s="11">
        <v>3.7</v>
      </c>
      <c r="N4" s="11">
        <v>3.8</v>
      </c>
      <c r="O4" s="11">
        <v>2.7</v>
      </c>
      <c r="P4" s="11">
        <v>2.8</v>
      </c>
      <c r="Q4" s="11">
        <v>3</v>
      </c>
      <c r="R4" s="11">
        <v>2.5</v>
      </c>
      <c r="S4" s="11">
        <v>0.9</v>
      </c>
      <c r="T4" s="11">
        <v>1</v>
      </c>
      <c r="U4" s="11">
        <v>1.5</v>
      </c>
      <c r="V4" s="11">
        <v>0.5</v>
      </c>
      <c r="W4" s="11">
        <v>1</v>
      </c>
      <c r="X4" s="11">
        <v>1.7</v>
      </c>
      <c r="Y4" s="11">
        <v>1.7</v>
      </c>
      <c r="Z4" s="44">
        <f aca="true" t="shared" si="0" ref="Z4:Z34">AVERAGE(B4:Y4)</f>
        <v>2.4458333333333333</v>
      </c>
      <c r="AA4" s="118" t="s">
        <v>65</v>
      </c>
      <c r="AB4" s="11">
        <v>5</v>
      </c>
      <c r="AC4" s="142">
        <v>0.41944444444444445</v>
      </c>
      <c r="AD4" s="28">
        <v>1</v>
      </c>
      <c r="AE4" s="118" t="s">
        <v>59</v>
      </c>
      <c r="AF4" s="11">
        <v>8.3</v>
      </c>
      <c r="AG4" s="145">
        <v>0.4055555555555555</v>
      </c>
    </row>
    <row r="5" spans="1:33" ht="14.25" customHeight="1">
      <c r="A5" s="115">
        <v>2</v>
      </c>
      <c r="B5" s="13">
        <v>1.7</v>
      </c>
      <c r="C5" s="9">
        <v>1.1</v>
      </c>
      <c r="D5" s="9">
        <v>1.2</v>
      </c>
      <c r="E5" s="9">
        <v>1.4</v>
      </c>
      <c r="F5" s="9">
        <v>1.1</v>
      </c>
      <c r="G5" s="9">
        <v>1.1</v>
      </c>
      <c r="H5" s="9">
        <v>0.7</v>
      </c>
      <c r="I5" s="9">
        <v>1</v>
      </c>
      <c r="J5" s="9">
        <v>1.6</v>
      </c>
      <c r="K5" s="9">
        <v>1.6</v>
      </c>
      <c r="L5" s="9">
        <v>2.2</v>
      </c>
      <c r="M5" s="9">
        <v>1.4</v>
      </c>
      <c r="N5" s="9">
        <v>1.1</v>
      </c>
      <c r="O5" s="9">
        <v>2.8</v>
      </c>
      <c r="P5" s="9">
        <v>4.3</v>
      </c>
      <c r="Q5" s="9">
        <v>3.1</v>
      </c>
      <c r="R5" s="9">
        <v>3.3</v>
      </c>
      <c r="S5" s="9">
        <v>5.2</v>
      </c>
      <c r="T5" s="9">
        <v>4.4</v>
      </c>
      <c r="U5" s="9">
        <v>3.1</v>
      </c>
      <c r="V5" s="9">
        <v>4.3</v>
      </c>
      <c r="W5" s="9">
        <v>4.2</v>
      </c>
      <c r="X5" s="9">
        <v>4.5</v>
      </c>
      <c r="Y5" s="9">
        <v>4.3</v>
      </c>
      <c r="Z5" s="45">
        <f t="shared" si="0"/>
        <v>2.529166666666667</v>
      </c>
      <c r="AA5" s="119" t="s">
        <v>54</v>
      </c>
      <c r="AB5" s="9">
        <v>5.7</v>
      </c>
      <c r="AC5" s="143">
        <v>0.7451388888888889</v>
      </c>
      <c r="AD5" s="29">
        <v>2</v>
      </c>
      <c r="AE5" s="119" t="s">
        <v>60</v>
      </c>
      <c r="AF5" s="9">
        <v>10.5</v>
      </c>
      <c r="AG5" s="146">
        <v>0.6118055555555556</v>
      </c>
    </row>
    <row r="6" spans="1:33" ht="14.25" customHeight="1">
      <c r="A6" s="115">
        <v>3</v>
      </c>
      <c r="B6" s="13">
        <v>2.5</v>
      </c>
      <c r="C6" s="9">
        <v>2.7</v>
      </c>
      <c r="D6" s="9">
        <v>2.9</v>
      </c>
      <c r="E6" s="9">
        <v>2</v>
      </c>
      <c r="F6" s="9">
        <v>1.5</v>
      </c>
      <c r="G6" s="9">
        <v>1.8</v>
      </c>
      <c r="H6" s="9">
        <v>1.1</v>
      </c>
      <c r="I6" s="9">
        <v>0.5</v>
      </c>
      <c r="J6" s="9">
        <v>3.8</v>
      </c>
      <c r="K6" s="9">
        <v>1.5</v>
      </c>
      <c r="L6" s="9">
        <v>1.5</v>
      </c>
      <c r="M6" s="9">
        <v>1.3</v>
      </c>
      <c r="N6" s="9">
        <v>1.1</v>
      </c>
      <c r="O6" s="9">
        <v>3.2</v>
      </c>
      <c r="P6" s="9">
        <v>1.2</v>
      </c>
      <c r="Q6" s="9">
        <v>3.2</v>
      </c>
      <c r="R6" s="9">
        <v>1.1</v>
      </c>
      <c r="S6" s="9">
        <v>1.1</v>
      </c>
      <c r="T6" s="9">
        <v>1.4</v>
      </c>
      <c r="U6" s="9">
        <v>1.5</v>
      </c>
      <c r="V6" s="9">
        <v>0.8</v>
      </c>
      <c r="W6" s="9">
        <v>0.9</v>
      </c>
      <c r="X6" s="9">
        <v>1</v>
      </c>
      <c r="Y6" s="9">
        <v>0.9</v>
      </c>
      <c r="Z6" s="45">
        <f t="shared" si="0"/>
        <v>1.6874999999999998</v>
      </c>
      <c r="AA6" s="119" t="s">
        <v>48</v>
      </c>
      <c r="AB6" s="9">
        <v>4.3</v>
      </c>
      <c r="AC6" s="143">
        <v>0.001388888888888889</v>
      </c>
      <c r="AD6" s="29">
        <v>3</v>
      </c>
      <c r="AE6" s="119" t="s">
        <v>48</v>
      </c>
      <c r="AF6" s="9">
        <v>7.8</v>
      </c>
      <c r="AG6" s="146">
        <v>0.006944444444444444</v>
      </c>
    </row>
    <row r="7" spans="1:33" ht="14.25" customHeight="1">
      <c r="A7" s="115">
        <v>4</v>
      </c>
      <c r="B7" s="13">
        <v>1.5</v>
      </c>
      <c r="C7" s="9">
        <v>1.4</v>
      </c>
      <c r="D7" s="9">
        <v>0.9</v>
      </c>
      <c r="E7" s="9">
        <v>1</v>
      </c>
      <c r="F7" s="9">
        <v>1.2</v>
      </c>
      <c r="G7" s="9">
        <v>1.8</v>
      </c>
      <c r="H7" s="9">
        <v>1.5</v>
      </c>
      <c r="I7" s="9">
        <v>1.7</v>
      </c>
      <c r="J7" s="9">
        <v>1.7</v>
      </c>
      <c r="K7" s="9">
        <v>2.4</v>
      </c>
      <c r="L7" s="9">
        <v>1.4</v>
      </c>
      <c r="M7" s="9">
        <v>1.7</v>
      </c>
      <c r="N7" s="9">
        <v>1.7</v>
      </c>
      <c r="O7" s="9">
        <v>1</v>
      </c>
      <c r="P7" s="9">
        <v>1.3</v>
      </c>
      <c r="Q7" s="9">
        <v>1.4</v>
      </c>
      <c r="R7" s="9">
        <v>1.6</v>
      </c>
      <c r="S7" s="9">
        <v>2</v>
      </c>
      <c r="T7" s="9">
        <v>1</v>
      </c>
      <c r="U7" s="9">
        <v>2.3</v>
      </c>
      <c r="V7" s="9">
        <v>1.4</v>
      </c>
      <c r="W7" s="9">
        <v>1.8</v>
      </c>
      <c r="X7" s="9">
        <v>1.3</v>
      </c>
      <c r="Y7" s="9">
        <v>1.8</v>
      </c>
      <c r="Z7" s="45">
        <f t="shared" si="0"/>
        <v>1.533333333333333</v>
      </c>
      <c r="AA7" s="119" t="s">
        <v>67</v>
      </c>
      <c r="AB7" s="9">
        <v>2.9</v>
      </c>
      <c r="AC7" s="143">
        <v>0.775</v>
      </c>
      <c r="AD7" s="29">
        <v>4</v>
      </c>
      <c r="AE7" s="119" t="s">
        <v>56</v>
      </c>
      <c r="AF7" s="9">
        <v>4.5</v>
      </c>
      <c r="AG7" s="146">
        <v>0.4159722222222222</v>
      </c>
    </row>
    <row r="8" spans="1:33" ht="14.25" customHeight="1">
      <c r="A8" s="115">
        <v>5</v>
      </c>
      <c r="B8" s="13">
        <v>1.3</v>
      </c>
      <c r="C8" s="9">
        <v>1.3</v>
      </c>
      <c r="D8" s="9">
        <v>1.4</v>
      </c>
      <c r="E8" s="9">
        <v>1.5</v>
      </c>
      <c r="F8" s="9">
        <v>1.4</v>
      </c>
      <c r="G8" s="9">
        <v>0.5</v>
      </c>
      <c r="H8" s="9">
        <v>0.7</v>
      </c>
      <c r="I8" s="9">
        <v>0.6</v>
      </c>
      <c r="J8" s="9">
        <v>0.8</v>
      </c>
      <c r="K8" s="9">
        <v>1.3</v>
      </c>
      <c r="L8" s="9">
        <v>2.5</v>
      </c>
      <c r="M8" s="9">
        <v>2.4</v>
      </c>
      <c r="N8" s="9">
        <v>2.4</v>
      </c>
      <c r="O8" s="9">
        <v>2.4</v>
      </c>
      <c r="P8" s="9">
        <v>1.7</v>
      </c>
      <c r="Q8" s="9">
        <v>1.4</v>
      </c>
      <c r="R8" s="9">
        <v>1</v>
      </c>
      <c r="S8" s="9">
        <v>1.1</v>
      </c>
      <c r="T8" s="9">
        <v>1.3</v>
      </c>
      <c r="U8" s="9">
        <v>1.6</v>
      </c>
      <c r="V8" s="9">
        <v>0.9</v>
      </c>
      <c r="W8" s="9">
        <v>1.1</v>
      </c>
      <c r="X8" s="9">
        <v>1.5</v>
      </c>
      <c r="Y8" s="9">
        <v>1.8</v>
      </c>
      <c r="Z8" s="45">
        <f t="shared" si="0"/>
        <v>1.4124999999999999</v>
      </c>
      <c r="AA8" s="119" t="s">
        <v>62</v>
      </c>
      <c r="AB8" s="9">
        <v>3.6</v>
      </c>
      <c r="AC8" s="143">
        <v>0.51875</v>
      </c>
      <c r="AD8" s="29">
        <v>5</v>
      </c>
      <c r="AE8" s="119" t="s">
        <v>59</v>
      </c>
      <c r="AF8" s="9">
        <v>5.6</v>
      </c>
      <c r="AG8" s="146">
        <v>0.4444444444444444</v>
      </c>
    </row>
    <row r="9" spans="1:33" ht="14.25" customHeight="1">
      <c r="A9" s="115">
        <v>6</v>
      </c>
      <c r="B9" s="13">
        <v>1.2</v>
      </c>
      <c r="C9" s="9">
        <v>1</v>
      </c>
      <c r="D9" s="9">
        <v>2</v>
      </c>
      <c r="E9" s="9">
        <v>0.7</v>
      </c>
      <c r="F9" s="9">
        <v>1.2</v>
      </c>
      <c r="G9" s="9">
        <v>1.7</v>
      </c>
      <c r="H9" s="9">
        <v>1.7</v>
      </c>
      <c r="I9" s="9">
        <v>2.2</v>
      </c>
      <c r="J9" s="9">
        <v>1.9</v>
      </c>
      <c r="K9" s="9">
        <v>2.3</v>
      </c>
      <c r="L9" s="9">
        <v>2.1</v>
      </c>
      <c r="M9" s="9">
        <v>2.4</v>
      </c>
      <c r="N9" s="9">
        <v>3.1</v>
      </c>
      <c r="O9" s="9">
        <v>2.7</v>
      </c>
      <c r="P9" s="9">
        <v>2.3</v>
      </c>
      <c r="Q9" s="9">
        <v>1.5</v>
      </c>
      <c r="R9" s="9">
        <v>1.2</v>
      </c>
      <c r="S9" s="9">
        <v>1.3</v>
      </c>
      <c r="T9" s="9">
        <v>0.9</v>
      </c>
      <c r="U9" s="9">
        <v>0.7</v>
      </c>
      <c r="V9" s="9">
        <v>1.2</v>
      </c>
      <c r="W9" s="9">
        <v>1.7</v>
      </c>
      <c r="X9" s="9">
        <v>1.4</v>
      </c>
      <c r="Y9" s="9">
        <v>1.8</v>
      </c>
      <c r="Z9" s="45">
        <f t="shared" si="0"/>
        <v>1.675</v>
      </c>
      <c r="AA9" s="119" t="s">
        <v>51</v>
      </c>
      <c r="AB9" s="9">
        <v>3.7</v>
      </c>
      <c r="AC9" s="143">
        <v>0.5368055555555555</v>
      </c>
      <c r="AD9" s="29">
        <v>6</v>
      </c>
      <c r="AE9" s="119" t="s">
        <v>59</v>
      </c>
      <c r="AF9" s="9">
        <v>6.6</v>
      </c>
      <c r="AG9" s="146">
        <v>0.611111111111111</v>
      </c>
    </row>
    <row r="10" spans="1:33" ht="14.25" customHeight="1">
      <c r="A10" s="115">
        <v>7</v>
      </c>
      <c r="B10" s="13">
        <v>1.7</v>
      </c>
      <c r="C10" s="9">
        <v>0.7</v>
      </c>
      <c r="D10" s="9">
        <v>0.5</v>
      </c>
      <c r="E10" s="9">
        <v>1.3</v>
      </c>
      <c r="F10" s="9">
        <v>1.6</v>
      </c>
      <c r="G10" s="9">
        <v>1.7</v>
      </c>
      <c r="H10" s="9">
        <v>1.7</v>
      </c>
      <c r="I10" s="9">
        <v>2.3</v>
      </c>
      <c r="J10" s="9">
        <v>3.6</v>
      </c>
      <c r="K10" s="9">
        <v>3.1</v>
      </c>
      <c r="L10" s="9">
        <v>3.5</v>
      </c>
      <c r="M10" s="9">
        <v>3.5</v>
      </c>
      <c r="N10" s="9">
        <v>4.3</v>
      </c>
      <c r="O10" s="9">
        <v>6.4</v>
      </c>
      <c r="P10" s="9">
        <v>4.6</v>
      </c>
      <c r="Q10" s="9">
        <v>5.9</v>
      </c>
      <c r="R10" s="9">
        <v>6.1</v>
      </c>
      <c r="S10" s="9">
        <v>5.4</v>
      </c>
      <c r="T10" s="9">
        <v>6.9</v>
      </c>
      <c r="U10" s="9">
        <v>4.7</v>
      </c>
      <c r="V10" s="9">
        <v>5</v>
      </c>
      <c r="W10" s="9">
        <v>5.9</v>
      </c>
      <c r="X10" s="9">
        <v>7.8</v>
      </c>
      <c r="Y10" s="9">
        <v>6.8</v>
      </c>
      <c r="Z10" s="45">
        <f t="shared" si="0"/>
        <v>3.9583333333333335</v>
      </c>
      <c r="AA10" s="119" t="s">
        <v>51</v>
      </c>
      <c r="AB10" s="9">
        <v>7.8</v>
      </c>
      <c r="AC10" s="143">
        <v>0.9861111111111112</v>
      </c>
      <c r="AD10" s="29">
        <v>7</v>
      </c>
      <c r="AE10" s="119" t="s">
        <v>59</v>
      </c>
      <c r="AF10" s="9">
        <v>14.8</v>
      </c>
      <c r="AG10" s="146">
        <v>0.9569444444444444</v>
      </c>
    </row>
    <row r="11" spans="1:33" ht="14.25" customHeight="1">
      <c r="A11" s="115">
        <v>8</v>
      </c>
      <c r="B11" s="13">
        <v>8.2</v>
      </c>
      <c r="C11" s="9">
        <v>8</v>
      </c>
      <c r="D11" s="9">
        <v>7.8</v>
      </c>
      <c r="E11" s="9">
        <v>10.6</v>
      </c>
      <c r="F11" s="9">
        <v>8.9</v>
      </c>
      <c r="G11" s="9">
        <v>6.4</v>
      </c>
      <c r="H11" s="9">
        <v>2.1</v>
      </c>
      <c r="I11" s="9">
        <v>4.5</v>
      </c>
      <c r="J11" s="9">
        <v>4.5</v>
      </c>
      <c r="K11" s="9">
        <v>4.4</v>
      </c>
      <c r="L11" s="9">
        <v>6.1</v>
      </c>
      <c r="M11" s="9">
        <v>8.3</v>
      </c>
      <c r="N11" s="9">
        <v>9.1</v>
      </c>
      <c r="O11" s="9">
        <v>6.8</v>
      </c>
      <c r="P11" s="9">
        <v>6.5</v>
      </c>
      <c r="Q11" s="9">
        <v>6.4</v>
      </c>
      <c r="R11" s="9">
        <v>5.6</v>
      </c>
      <c r="S11" s="9">
        <v>3</v>
      </c>
      <c r="T11" s="9">
        <v>1.3</v>
      </c>
      <c r="U11" s="9">
        <v>1.8</v>
      </c>
      <c r="V11" s="9">
        <v>1.9</v>
      </c>
      <c r="W11" s="9">
        <v>1.6</v>
      </c>
      <c r="X11" s="9">
        <v>1.5</v>
      </c>
      <c r="Y11" s="9">
        <v>3.3</v>
      </c>
      <c r="Z11" s="45">
        <f t="shared" si="0"/>
        <v>5.358333333333333</v>
      </c>
      <c r="AA11" s="119" t="s">
        <v>51</v>
      </c>
      <c r="AB11" s="9">
        <v>10.9</v>
      </c>
      <c r="AC11" s="143">
        <v>0.16597222222222222</v>
      </c>
      <c r="AD11" s="29">
        <v>8</v>
      </c>
      <c r="AE11" s="119" t="s">
        <v>54</v>
      </c>
      <c r="AF11" s="9">
        <v>20.3</v>
      </c>
      <c r="AG11" s="146">
        <v>0.5256944444444445</v>
      </c>
    </row>
    <row r="12" spans="1:33" ht="14.25" customHeight="1">
      <c r="A12" s="115">
        <v>9</v>
      </c>
      <c r="B12" s="13">
        <v>2.9</v>
      </c>
      <c r="C12" s="9">
        <v>2.2</v>
      </c>
      <c r="D12" s="9">
        <v>1.5</v>
      </c>
      <c r="E12" s="9">
        <v>0.9</v>
      </c>
      <c r="F12" s="9">
        <v>1.7</v>
      </c>
      <c r="G12" s="9">
        <v>1.6</v>
      </c>
      <c r="H12" s="9">
        <v>0.7</v>
      </c>
      <c r="I12" s="9">
        <v>2.9</v>
      </c>
      <c r="J12" s="9">
        <v>1.6</v>
      </c>
      <c r="K12" s="9">
        <v>2.6</v>
      </c>
      <c r="L12" s="9">
        <v>1.9</v>
      </c>
      <c r="M12" s="9">
        <v>2.6</v>
      </c>
      <c r="N12" s="9">
        <v>5.5</v>
      </c>
      <c r="O12" s="9">
        <v>4.1</v>
      </c>
      <c r="P12" s="9">
        <v>2.1</v>
      </c>
      <c r="Q12" s="9">
        <v>3</v>
      </c>
      <c r="R12" s="9">
        <v>2</v>
      </c>
      <c r="S12" s="9">
        <v>4.1</v>
      </c>
      <c r="T12" s="9">
        <v>5.3</v>
      </c>
      <c r="U12" s="9">
        <v>5.1</v>
      </c>
      <c r="V12" s="9">
        <v>3.3</v>
      </c>
      <c r="W12" s="9">
        <v>0.8</v>
      </c>
      <c r="X12" s="9">
        <v>3.4</v>
      </c>
      <c r="Y12" s="9">
        <v>2.2</v>
      </c>
      <c r="Z12" s="45">
        <f t="shared" si="0"/>
        <v>2.6666666666666665</v>
      </c>
      <c r="AA12" s="119" t="s">
        <v>95</v>
      </c>
      <c r="AB12" s="9">
        <v>5.8</v>
      </c>
      <c r="AC12" s="143">
        <v>0.5402777777777777</v>
      </c>
      <c r="AD12" s="29">
        <v>9</v>
      </c>
      <c r="AE12" s="119" t="s">
        <v>61</v>
      </c>
      <c r="AF12" s="9">
        <v>10.1</v>
      </c>
      <c r="AG12" s="146">
        <v>0.8506944444444445</v>
      </c>
    </row>
    <row r="13" spans="1:33" ht="14.25" customHeight="1">
      <c r="A13" s="115">
        <v>10</v>
      </c>
      <c r="B13" s="13">
        <v>1.3</v>
      </c>
      <c r="C13" s="9">
        <v>1.7</v>
      </c>
      <c r="D13" s="9">
        <v>2.2</v>
      </c>
      <c r="E13" s="9">
        <v>1.7</v>
      </c>
      <c r="F13" s="9">
        <v>2.1</v>
      </c>
      <c r="G13" s="9">
        <v>2.1</v>
      </c>
      <c r="H13" s="9">
        <v>1.8</v>
      </c>
      <c r="I13" s="9">
        <v>1.5</v>
      </c>
      <c r="J13" s="9">
        <v>2.9</v>
      </c>
      <c r="K13" s="9">
        <v>2.7</v>
      </c>
      <c r="L13" s="9">
        <v>3.2</v>
      </c>
      <c r="M13" s="9">
        <v>1.4</v>
      </c>
      <c r="N13" s="9">
        <v>2</v>
      </c>
      <c r="O13" s="9">
        <v>2.2</v>
      </c>
      <c r="P13" s="9">
        <v>2.3</v>
      </c>
      <c r="Q13" s="9">
        <v>2.3</v>
      </c>
      <c r="R13" s="9">
        <v>4.2</v>
      </c>
      <c r="S13" s="9">
        <v>1.8</v>
      </c>
      <c r="T13" s="9">
        <v>1.6</v>
      </c>
      <c r="U13" s="9">
        <v>0.9</v>
      </c>
      <c r="V13" s="9">
        <v>2.2</v>
      </c>
      <c r="W13" s="9">
        <v>1.7</v>
      </c>
      <c r="X13" s="9">
        <v>2.3</v>
      </c>
      <c r="Y13" s="9">
        <v>3.5</v>
      </c>
      <c r="Z13" s="45">
        <f t="shared" si="0"/>
        <v>2.15</v>
      </c>
      <c r="AA13" s="119" t="s">
        <v>51</v>
      </c>
      <c r="AB13" s="9">
        <v>4.4</v>
      </c>
      <c r="AC13" s="143">
        <v>0.7118055555555555</v>
      </c>
      <c r="AD13" s="29">
        <v>10</v>
      </c>
      <c r="AE13" s="119" t="s">
        <v>51</v>
      </c>
      <c r="AF13" s="9">
        <v>9.5</v>
      </c>
      <c r="AG13" s="146">
        <v>0.70625</v>
      </c>
    </row>
    <row r="14" spans="1:33" ht="14.25" customHeight="1">
      <c r="A14" s="116">
        <v>11</v>
      </c>
      <c r="B14" s="19">
        <v>2.3</v>
      </c>
      <c r="C14" s="20">
        <v>2.7</v>
      </c>
      <c r="D14" s="20">
        <v>2.9</v>
      </c>
      <c r="E14" s="20">
        <v>2.5</v>
      </c>
      <c r="F14" s="20">
        <v>2.7</v>
      </c>
      <c r="G14" s="20">
        <v>1</v>
      </c>
      <c r="H14" s="20">
        <v>1.5</v>
      </c>
      <c r="I14" s="20">
        <v>0.9</v>
      </c>
      <c r="J14" s="20">
        <v>3.1</v>
      </c>
      <c r="K14" s="20">
        <v>3.2</v>
      </c>
      <c r="L14" s="20">
        <v>2.6</v>
      </c>
      <c r="M14" s="20">
        <v>1.8</v>
      </c>
      <c r="N14" s="20">
        <v>2.3</v>
      </c>
      <c r="O14" s="20">
        <v>2</v>
      </c>
      <c r="P14" s="20">
        <v>1.7</v>
      </c>
      <c r="Q14" s="20">
        <v>1.5</v>
      </c>
      <c r="R14" s="20">
        <v>1.5</v>
      </c>
      <c r="S14" s="20">
        <v>1.5</v>
      </c>
      <c r="T14" s="20">
        <v>1.4</v>
      </c>
      <c r="U14" s="20">
        <v>2.1</v>
      </c>
      <c r="V14" s="20">
        <v>1.9</v>
      </c>
      <c r="W14" s="20">
        <v>1.9</v>
      </c>
      <c r="X14" s="20">
        <v>2.2</v>
      </c>
      <c r="Y14" s="20">
        <v>1.8</v>
      </c>
      <c r="Z14" s="46">
        <f t="shared" si="0"/>
        <v>2.0416666666666665</v>
      </c>
      <c r="AA14" s="120" t="s">
        <v>48</v>
      </c>
      <c r="AB14" s="20">
        <v>4.1</v>
      </c>
      <c r="AC14" s="144">
        <v>0.37152777777777773</v>
      </c>
      <c r="AD14" s="31">
        <v>11</v>
      </c>
      <c r="AE14" s="120" t="s">
        <v>48</v>
      </c>
      <c r="AF14" s="20">
        <v>7.4</v>
      </c>
      <c r="AG14" s="147">
        <v>0.42291666666666666</v>
      </c>
    </row>
    <row r="15" spans="1:33" ht="14.25" customHeight="1">
      <c r="A15" s="115">
        <v>12</v>
      </c>
      <c r="B15" s="13">
        <v>0.6</v>
      </c>
      <c r="C15" s="9">
        <v>1.4</v>
      </c>
      <c r="D15" s="9">
        <v>1.8</v>
      </c>
      <c r="E15" s="9">
        <v>0.9</v>
      </c>
      <c r="F15" s="9">
        <v>0.9</v>
      </c>
      <c r="G15" s="9">
        <v>1.7</v>
      </c>
      <c r="H15" s="9">
        <v>1.3</v>
      </c>
      <c r="I15" s="9">
        <v>0.6</v>
      </c>
      <c r="J15" s="9">
        <v>0.7</v>
      </c>
      <c r="K15" s="9">
        <v>1.6</v>
      </c>
      <c r="L15" s="9">
        <v>2.1</v>
      </c>
      <c r="M15" s="9">
        <v>1.8</v>
      </c>
      <c r="N15" s="9">
        <v>1.8</v>
      </c>
      <c r="O15" s="9">
        <v>2.3</v>
      </c>
      <c r="P15" s="9">
        <v>2.3</v>
      </c>
      <c r="Q15" s="9">
        <v>2.2</v>
      </c>
      <c r="R15" s="9">
        <v>2.2</v>
      </c>
      <c r="S15" s="9">
        <v>1.5</v>
      </c>
      <c r="T15" s="9">
        <v>1.7</v>
      </c>
      <c r="U15" s="9">
        <v>1.8</v>
      </c>
      <c r="V15" s="9">
        <v>1.1</v>
      </c>
      <c r="W15" s="9">
        <v>0.6</v>
      </c>
      <c r="X15" s="9">
        <v>1</v>
      </c>
      <c r="Y15" s="9">
        <v>0.9</v>
      </c>
      <c r="Z15" s="45">
        <f t="shared" si="0"/>
        <v>1.45</v>
      </c>
      <c r="AA15" s="119" t="s">
        <v>97</v>
      </c>
      <c r="AB15" s="9">
        <v>3</v>
      </c>
      <c r="AC15" s="143">
        <v>0.5541666666666667</v>
      </c>
      <c r="AD15" s="29">
        <v>12</v>
      </c>
      <c r="AE15" s="119" t="s">
        <v>49</v>
      </c>
      <c r="AF15" s="9">
        <v>7.2</v>
      </c>
      <c r="AG15" s="146">
        <v>0.5527777777777778</v>
      </c>
    </row>
    <row r="16" spans="1:33" ht="14.25" customHeight="1">
      <c r="A16" s="115">
        <v>13</v>
      </c>
      <c r="B16" s="13">
        <v>1.6</v>
      </c>
      <c r="C16" s="9">
        <v>0.8</v>
      </c>
      <c r="D16" s="9">
        <v>1.7</v>
      </c>
      <c r="E16" s="9">
        <v>0.8</v>
      </c>
      <c r="F16" s="9">
        <v>0.6</v>
      </c>
      <c r="G16" s="9">
        <v>0.9</v>
      </c>
      <c r="H16" s="9">
        <v>1.2</v>
      </c>
      <c r="I16" s="9">
        <v>1.3</v>
      </c>
      <c r="J16" s="9">
        <v>2.4</v>
      </c>
      <c r="K16" s="9">
        <v>2.6</v>
      </c>
      <c r="L16" s="9">
        <v>2.1</v>
      </c>
      <c r="M16" s="9">
        <v>2.1</v>
      </c>
      <c r="N16" s="9">
        <v>1.9</v>
      </c>
      <c r="O16" s="9">
        <v>1.5</v>
      </c>
      <c r="P16" s="9">
        <v>1.6</v>
      </c>
      <c r="Q16" s="9">
        <v>1.9</v>
      </c>
      <c r="R16" s="9">
        <v>1.8</v>
      </c>
      <c r="S16" s="9">
        <v>1.6</v>
      </c>
      <c r="T16" s="9">
        <v>1.9</v>
      </c>
      <c r="U16" s="9">
        <v>1.5</v>
      </c>
      <c r="V16" s="9">
        <v>1.4</v>
      </c>
      <c r="W16" s="9">
        <v>1.6</v>
      </c>
      <c r="X16" s="9">
        <v>1.4</v>
      </c>
      <c r="Y16" s="9">
        <v>0.8</v>
      </c>
      <c r="Z16" s="45">
        <f t="shared" si="0"/>
        <v>1.5416666666666667</v>
      </c>
      <c r="AA16" s="119" t="s">
        <v>74</v>
      </c>
      <c r="AB16" s="9">
        <v>3.6</v>
      </c>
      <c r="AC16" s="143">
        <v>0.3951388888888889</v>
      </c>
      <c r="AD16" s="29">
        <v>13</v>
      </c>
      <c r="AE16" s="119" t="s">
        <v>55</v>
      </c>
      <c r="AF16" s="9">
        <v>5.4</v>
      </c>
      <c r="AG16" s="146">
        <v>0.4048611111111111</v>
      </c>
    </row>
    <row r="17" spans="1:33" ht="14.25" customHeight="1">
      <c r="A17" s="115">
        <v>14</v>
      </c>
      <c r="B17" s="13">
        <v>1.3</v>
      </c>
      <c r="C17" s="9">
        <v>1.4</v>
      </c>
      <c r="D17" s="9">
        <v>1.4</v>
      </c>
      <c r="E17" s="9">
        <v>1.4</v>
      </c>
      <c r="F17" s="9">
        <v>1.1</v>
      </c>
      <c r="G17" s="9">
        <v>2.1</v>
      </c>
      <c r="H17" s="9">
        <v>1.2</v>
      </c>
      <c r="I17" s="9">
        <v>0.8</v>
      </c>
      <c r="J17" s="9">
        <v>1.4</v>
      </c>
      <c r="K17" s="9">
        <v>1.6</v>
      </c>
      <c r="L17" s="9">
        <v>1.3</v>
      </c>
      <c r="M17" s="9">
        <v>1.2</v>
      </c>
      <c r="N17" s="9">
        <v>2.2</v>
      </c>
      <c r="O17" s="9">
        <v>2.1</v>
      </c>
      <c r="P17" s="9">
        <v>2.4</v>
      </c>
      <c r="Q17" s="9">
        <v>1</v>
      </c>
      <c r="R17" s="9">
        <v>1</v>
      </c>
      <c r="S17" s="9">
        <v>1.6</v>
      </c>
      <c r="T17" s="9">
        <v>0.9</v>
      </c>
      <c r="U17" s="9">
        <v>2.1</v>
      </c>
      <c r="V17" s="9">
        <v>1.7</v>
      </c>
      <c r="W17" s="9">
        <v>1.1</v>
      </c>
      <c r="X17" s="9">
        <v>1.9</v>
      </c>
      <c r="Y17" s="9">
        <v>1.1</v>
      </c>
      <c r="Z17" s="45">
        <f t="shared" si="0"/>
        <v>1.4708333333333332</v>
      </c>
      <c r="AA17" s="119" t="s">
        <v>67</v>
      </c>
      <c r="AB17" s="9">
        <v>4.3</v>
      </c>
      <c r="AC17" s="143">
        <v>0.6944444444444445</v>
      </c>
      <c r="AD17" s="29">
        <v>14</v>
      </c>
      <c r="AE17" s="119" t="s">
        <v>53</v>
      </c>
      <c r="AF17" s="9">
        <v>7.5</v>
      </c>
      <c r="AG17" s="146">
        <v>0.6895833333333333</v>
      </c>
    </row>
    <row r="18" spans="1:33" ht="14.25" customHeight="1">
      <c r="A18" s="115">
        <v>15</v>
      </c>
      <c r="B18" s="13">
        <v>2</v>
      </c>
      <c r="C18" s="9">
        <v>0.9</v>
      </c>
      <c r="D18" s="9">
        <v>1</v>
      </c>
      <c r="E18" s="9">
        <v>1.7</v>
      </c>
      <c r="F18" s="9">
        <v>1.8</v>
      </c>
      <c r="G18" s="9">
        <v>1.8</v>
      </c>
      <c r="H18" s="9">
        <v>0.6</v>
      </c>
      <c r="I18" s="9">
        <v>2.6</v>
      </c>
      <c r="J18" s="9">
        <v>1.9</v>
      </c>
      <c r="K18" s="9">
        <v>2.6</v>
      </c>
      <c r="L18" s="9">
        <v>3.8</v>
      </c>
      <c r="M18" s="9">
        <v>3.4</v>
      </c>
      <c r="N18" s="9">
        <v>3.1</v>
      </c>
      <c r="O18" s="9">
        <v>2.8</v>
      </c>
      <c r="P18" s="9">
        <v>3.1</v>
      </c>
      <c r="Q18" s="9">
        <v>3</v>
      </c>
      <c r="R18" s="9">
        <v>1.7</v>
      </c>
      <c r="S18" s="9">
        <v>0.9</v>
      </c>
      <c r="T18" s="9">
        <v>1.3</v>
      </c>
      <c r="U18" s="9">
        <v>1.9</v>
      </c>
      <c r="V18" s="9">
        <v>2.4</v>
      </c>
      <c r="W18" s="9">
        <v>1.1</v>
      </c>
      <c r="X18" s="9">
        <v>1.5</v>
      </c>
      <c r="Y18" s="9">
        <v>1.3</v>
      </c>
      <c r="Z18" s="45">
        <f t="shared" si="0"/>
        <v>2.0083333333333333</v>
      </c>
      <c r="AA18" s="119" t="s">
        <v>50</v>
      </c>
      <c r="AB18" s="9">
        <v>4.1</v>
      </c>
      <c r="AC18" s="143">
        <v>0.4479166666666667</v>
      </c>
      <c r="AD18" s="29">
        <v>15</v>
      </c>
      <c r="AE18" s="119" t="s">
        <v>50</v>
      </c>
      <c r="AF18" s="9">
        <v>7.3</v>
      </c>
      <c r="AG18" s="146">
        <v>0.4451388888888889</v>
      </c>
    </row>
    <row r="19" spans="1:33" ht="14.25" customHeight="1">
      <c r="A19" s="115">
        <v>16</v>
      </c>
      <c r="B19" s="13">
        <v>1.6</v>
      </c>
      <c r="C19" s="9">
        <v>1.5</v>
      </c>
      <c r="D19" s="9">
        <v>1.1</v>
      </c>
      <c r="E19" s="9">
        <v>1.1</v>
      </c>
      <c r="F19" s="9">
        <v>1.8</v>
      </c>
      <c r="G19" s="9">
        <v>1.5</v>
      </c>
      <c r="H19" s="9">
        <v>0.7</v>
      </c>
      <c r="I19" s="9">
        <v>0.3</v>
      </c>
      <c r="J19" s="9">
        <v>1.3</v>
      </c>
      <c r="K19" s="9">
        <v>1.2</v>
      </c>
      <c r="L19" s="9">
        <v>1.6</v>
      </c>
      <c r="M19" s="9">
        <v>1.6</v>
      </c>
      <c r="N19" s="9">
        <v>1.7</v>
      </c>
      <c r="O19" s="9">
        <v>1.5</v>
      </c>
      <c r="P19" s="9">
        <v>1.5</v>
      </c>
      <c r="Q19" s="9">
        <v>1.4</v>
      </c>
      <c r="R19" s="9">
        <v>1.8</v>
      </c>
      <c r="S19" s="9">
        <v>1.5</v>
      </c>
      <c r="T19" s="9">
        <v>2</v>
      </c>
      <c r="U19" s="9">
        <v>2</v>
      </c>
      <c r="V19" s="9">
        <v>1.8</v>
      </c>
      <c r="W19" s="9">
        <v>0.9</v>
      </c>
      <c r="X19" s="9">
        <v>1.3</v>
      </c>
      <c r="Y19" s="9">
        <v>1.4</v>
      </c>
      <c r="Z19" s="45">
        <f t="shared" si="0"/>
        <v>1.4208333333333332</v>
      </c>
      <c r="AA19" s="119" t="s">
        <v>68</v>
      </c>
      <c r="AB19" s="9">
        <v>2.4</v>
      </c>
      <c r="AC19" s="143">
        <v>0.7694444444444444</v>
      </c>
      <c r="AD19" s="29">
        <v>16</v>
      </c>
      <c r="AE19" s="119" t="s">
        <v>57</v>
      </c>
      <c r="AF19" s="9">
        <v>4.5</v>
      </c>
      <c r="AG19" s="146">
        <v>0.5333333333333333</v>
      </c>
    </row>
    <row r="20" spans="1:33" ht="14.25" customHeight="1">
      <c r="A20" s="115">
        <v>17</v>
      </c>
      <c r="B20" s="13">
        <v>1.8</v>
      </c>
      <c r="C20" s="9">
        <v>1.6</v>
      </c>
      <c r="D20" s="9">
        <v>1.5</v>
      </c>
      <c r="E20" s="9">
        <v>0.7</v>
      </c>
      <c r="F20" s="9">
        <v>1.6</v>
      </c>
      <c r="G20" s="9">
        <v>1.1</v>
      </c>
      <c r="H20" s="9">
        <v>0.5</v>
      </c>
      <c r="I20" s="9">
        <v>0.4</v>
      </c>
      <c r="J20" s="9">
        <v>1.1</v>
      </c>
      <c r="K20" s="10">
        <v>2.3</v>
      </c>
      <c r="L20" s="9">
        <v>2</v>
      </c>
      <c r="M20" s="9">
        <v>1.6</v>
      </c>
      <c r="N20" s="9">
        <v>2.1</v>
      </c>
      <c r="O20" s="9">
        <v>2</v>
      </c>
      <c r="P20" s="9">
        <v>1.9</v>
      </c>
      <c r="Q20" s="9">
        <v>1.7</v>
      </c>
      <c r="R20" s="9">
        <v>2.3</v>
      </c>
      <c r="S20" s="9">
        <v>1.5</v>
      </c>
      <c r="T20" s="9">
        <v>1.5</v>
      </c>
      <c r="U20" s="9">
        <v>1.1</v>
      </c>
      <c r="V20" s="9">
        <v>1.1</v>
      </c>
      <c r="W20" s="9">
        <v>1.6</v>
      </c>
      <c r="X20" s="9">
        <v>1.8</v>
      </c>
      <c r="Y20" s="9">
        <v>0.9</v>
      </c>
      <c r="Z20" s="45">
        <f t="shared" si="0"/>
        <v>1.4875</v>
      </c>
      <c r="AA20" s="119" t="s">
        <v>89</v>
      </c>
      <c r="AB20" s="9">
        <v>3.6</v>
      </c>
      <c r="AC20" s="143">
        <v>0.6763888888888889</v>
      </c>
      <c r="AD20" s="29">
        <v>17</v>
      </c>
      <c r="AE20" s="119" t="s">
        <v>54</v>
      </c>
      <c r="AF20" s="9">
        <v>7.5</v>
      </c>
      <c r="AG20" s="146">
        <v>0.6729166666666666</v>
      </c>
    </row>
    <row r="21" spans="1:33" ht="14.25" customHeight="1">
      <c r="A21" s="115">
        <v>18</v>
      </c>
      <c r="B21" s="13">
        <v>0.8</v>
      </c>
      <c r="C21" s="9">
        <v>1.4</v>
      </c>
      <c r="D21" s="9">
        <v>2.3</v>
      </c>
      <c r="E21" s="9">
        <v>1</v>
      </c>
      <c r="F21" s="9">
        <v>0.9</v>
      </c>
      <c r="G21" s="9">
        <v>1.8</v>
      </c>
      <c r="H21" s="9">
        <v>0.3</v>
      </c>
      <c r="I21" s="9">
        <v>0.6</v>
      </c>
      <c r="J21" s="9">
        <v>0.9</v>
      </c>
      <c r="K21" s="9">
        <v>1.6</v>
      </c>
      <c r="L21" s="9">
        <v>2.8</v>
      </c>
      <c r="M21" s="9">
        <v>3.3</v>
      </c>
      <c r="N21" s="9">
        <v>3.2</v>
      </c>
      <c r="O21" s="9">
        <v>1.9</v>
      </c>
      <c r="P21" s="9">
        <v>1.7</v>
      </c>
      <c r="Q21" s="9">
        <v>1.5</v>
      </c>
      <c r="R21" s="9">
        <v>1.3</v>
      </c>
      <c r="S21" s="9">
        <v>3.6</v>
      </c>
      <c r="T21" s="9">
        <v>2.2</v>
      </c>
      <c r="U21" s="9">
        <v>1.3</v>
      </c>
      <c r="V21" s="9">
        <v>0.8</v>
      </c>
      <c r="W21" s="9">
        <v>0.9</v>
      </c>
      <c r="X21" s="9">
        <v>0.6</v>
      </c>
      <c r="Y21" s="9">
        <v>1.2</v>
      </c>
      <c r="Z21" s="45">
        <f t="shared" si="0"/>
        <v>1.5791666666666666</v>
      </c>
      <c r="AA21" s="119" t="s">
        <v>74</v>
      </c>
      <c r="AB21" s="9">
        <v>4.1</v>
      </c>
      <c r="AC21" s="143">
        <v>0.7465277777777778</v>
      </c>
      <c r="AD21" s="29">
        <v>18</v>
      </c>
      <c r="AE21" s="119" t="s">
        <v>59</v>
      </c>
      <c r="AF21" s="9">
        <v>7.5</v>
      </c>
      <c r="AG21" s="146">
        <v>0.7458333333333332</v>
      </c>
    </row>
    <row r="22" spans="1:33" ht="14.25" customHeight="1">
      <c r="A22" s="115">
        <v>19</v>
      </c>
      <c r="B22" s="13">
        <v>1</v>
      </c>
      <c r="C22" s="9">
        <v>1.2</v>
      </c>
      <c r="D22" s="9">
        <v>1.1</v>
      </c>
      <c r="E22" s="9">
        <v>1.7</v>
      </c>
      <c r="F22" s="9">
        <v>0.9</v>
      </c>
      <c r="G22" s="9">
        <v>1.7</v>
      </c>
      <c r="H22" s="9">
        <v>0.8</v>
      </c>
      <c r="I22" s="9">
        <v>0.9</v>
      </c>
      <c r="J22" s="9">
        <v>3.1</v>
      </c>
      <c r="K22" s="9">
        <v>1.8</v>
      </c>
      <c r="L22" s="9">
        <v>3.3</v>
      </c>
      <c r="M22" s="9">
        <v>2.4</v>
      </c>
      <c r="N22" s="9">
        <v>2.8</v>
      </c>
      <c r="O22" s="9">
        <v>3.1</v>
      </c>
      <c r="P22" s="9">
        <v>1.7</v>
      </c>
      <c r="Q22" s="9">
        <v>1.8</v>
      </c>
      <c r="R22" s="9">
        <v>2.7</v>
      </c>
      <c r="S22" s="9">
        <v>1.4</v>
      </c>
      <c r="T22" s="9">
        <v>2</v>
      </c>
      <c r="U22" s="9">
        <v>1.7</v>
      </c>
      <c r="V22" s="9">
        <v>2.3</v>
      </c>
      <c r="W22" s="9">
        <v>1.1</v>
      </c>
      <c r="X22" s="9">
        <v>1.1</v>
      </c>
      <c r="Y22" s="9">
        <v>1</v>
      </c>
      <c r="Z22" s="45">
        <f t="shared" si="0"/>
        <v>1.7750000000000001</v>
      </c>
      <c r="AA22" s="119" t="s">
        <v>89</v>
      </c>
      <c r="AB22" s="9">
        <v>3.9</v>
      </c>
      <c r="AC22" s="143">
        <v>0.5180555555555556</v>
      </c>
      <c r="AD22" s="29">
        <v>19</v>
      </c>
      <c r="AE22" s="119" t="s">
        <v>58</v>
      </c>
      <c r="AF22" s="9">
        <v>8</v>
      </c>
      <c r="AG22" s="146">
        <v>0.5979166666666667</v>
      </c>
    </row>
    <row r="23" spans="1:33" ht="14.25" customHeight="1">
      <c r="A23" s="115">
        <v>20</v>
      </c>
      <c r="B23" s="13">
        <v>0.8</v>
      </c>
      <c r="C23" s="9">
        <v>1.6</v>
      </c>
      <c r="D23" s="9">
        <v>4.4</v>
      </c>
      <c r="E23" s="9">
        <v>3.3</v>
      </c>
      <c r="F23" s="9">
        <v>4.8</v>
      </c>
      <c r="G23" s="9">
        <v>2.4</v>
      </c>
      <c r="H23" s="9">
        <v>3.9</v>
      </c>
      <c r="I23" s="9">
        <v>6.6</v>
      </c>
      <c r="J23" s="9">
        <v>4.2</v>
      </c>
      <c r="K23" s="9">
        <v>1.8</v>
      </c>
      <c r="L23" s="9">
        <v>4.8</v>
      </c>
      <c r="M23" s="9">
        <v>1.7</v>
      </c>
      <c r="N23" s="9">
        <v>2.4</v>
      </c>
      <c r="O23" s="9">
        <v>2.5</v>
      </c>
      <c r="P23" s="9">
        <v>3.6</v>
      </c>
      <c r="Q23" s="9">
        <v>2.5</v>
      </c>
      <c r="R23" s="9">
        <v>3.1</v>
      </c>
      <c r="S23" s="9">
        <v>1.2</v>
      </c>
      <c r="T23" s="9">
        <v>0.5</v>
      </c>
      <c r="U23" s="9">
        <v>1</v>
      </c>
      <c r="V23" s="9">
        <v>1.5</v>
      </c>
      <c r="W23" s="9">
        <v>1.3</v>
      </c>
      <c r="X23" s="9">
        <v>1.8</v>
      </c>
      <c r="Y23" s="9">
        <v>1.2</v>
      </c>
      <c r="Z23" s="45">
        <f t="shared" si="0"/>
        <v>2.620833333333333</v>
      </c>
      <c r="AA23" s="119" t="s">
        <v>52</v>
      </c>
      <c r="AB23" s="9">
        <v>6.9</v>
      </c>
      <c r="AC23" s="143">
        <v>0.33194444444444443</v>
      </c>
      <c r="AD23" s="29">
        <v>20</v>
      </c>
      <c r="AE23" s="119" t="s">
        <v>48</v>
      </c>
      <c r="AF23" s="9">
        <v>10.7</v>
      </c>
      <c r="AG23" s="146">
        <v>0.29375</v>
      </c>
    </row>
    <row r="24" spans="1:33" ht="14.25" customHeight="1">
      <c r="A24" s="116">
        <v>21</v>
      </c>
      <c r="B24" s="19">
        <v>1.6</v>
      </c>
      <c r="C24" s="20">
        <v>1.2</v>
      </c>
      <c r="D24" s="20">
        <v>2.3</v>
      </c>
      <c r="E24" s="20">
        <v>2.3</v>
      </c>
      <c r="F24" s="20">
        <v>0.6</v>
      </c>
      <c r="G24" s="20">
        <v>1.2</v>
      </c>
      <c r="H24" s="20">
        <v>1.3</v>
      </c>
      <c r="I24" s="20">
        <v>0.4</v>
      </c>
      <c r="J24" s="20">
        <v>1.5</v>
      </c>
      <c r="K24" s="20">
        <v>1.7</v>
      </c>
      <c r="L24" s="20">
        <v>1.9</v>
      </c>
      <c r="M24" s="20">
        <v>3.2</v>
      </c>
      <c r="N24" s="20">
        <v>2.4</v>
      </c>
      <c r="O24" s="20">
        <v>3</v>
      </c>
      <c r="P24" s="20">
        <v>1.9</v>
      </c>
      <c r="Q24" s="20">
        <v>1.8</v>
      </c>
      <c r="R24" s="20">
        <v>1.3</v>
      </c>
      <c r="S24" s="20">
        <v>2.3</v>
      </c>
      <c r="T24" s="20">
        <v>1.2</v>
      </c>
      <c r="U24" s="20">
        <v>1.8</v>
      </c>
      <c r="V24" s="20">
        <v>1.6</v>
      </c>
      <c r="W24" s="20">
        <v>1.4</v>
      </c>
      <c r="X24" s="20">
        <v>1.4</v>
      </c>
      <c r="Y24" s="20">
        <v>1.4</v>
      </c>
      <c r="Z24" s="46">
        <f t="shared" si="0"/>
        <v>1.695833333333333</v>
      </c>
      <c r="AA24" s="120" t="s">
        <v>56</v>
      </c>
      <c r="AB24" s="20">
        <v>3.7</v>
      </c>
      <c r="AC24" s="144">
        <v>0.5583333333333333</v>
      </c>
      <c r="AD24" s="31">
        <v>21</v>
      </c>
      <c r="AE24" s="120" t="s">
        <v>56</v>
      </c>
      <c r="AF24" s="20">
        <v>6.3</v>
      </c>
      <c r="AG24" s="147">
        <v>0.5541666666666667</v>
      </c>
    </row>
    <row r="25" spans="1:33" ht="14.25" customHeight="1">
      <c r="A25" s="115">
        <v>22</v>
      </c>
      <c r="B25" s="13">
        <v>1.2</v>
      </c>
      <c r="C25" s="9">
        <v>0.9</v>
      </c>
      <c r="D25" s="9">
        <v>1.1</v>
      </c>
      <c r="E25" s="9">
        <v>1.2</v>
      </c>
      <c r="F25" s="9">
        <v>2</v>
      </c>
      <c r="G25" s="9">
        <v>1.7</v>
      </c>
      <c r="H25" s="9">
        <v>1.2</v>
      </c>
      <c r="I25" s="9">
        <v>0.3</v>
      </c>
      <c r="J25" s="9">
        <v>1.3</v>
      </c>
      <c r="K25" s="9">
        <v>1.8</v>
      </c>
      <c r="L25" s="9">
        <v>1.9</v>
      </c>
      <c r="M25" s="9">
        <v>1.3</v>
      </c>
      <c r="N25" s="9">
        <v>1.6</v>
      </c>
      <c r="O25" s="9">
        <v>2.1</v>
      </c>
      <c r="P25" s="9">
        <v>1.5</v>
      </c>
      <c r="Q25" s="9">
        <v>1.7</v>
      </c>
      <c r="R25" s="9">
        <v>1.2</v>
      </c>
      <c r="S25" s="9">
        <v>1.6</v>
      </c>
      <c r="T25" s="9">
        <v>1.5</v>
      </c>
      <c r="U25" s="9">
        <v>1.6</v>
      </c>
      <c r="V25" s="9">
        <v>1.4</v>
      </c>
      <c r="W25" s="9">
        <v>2.2</v>
      </c>
      <c r="X25" s="9">
        <v>1.8</v>
      </c>
      <c r="Y25" s="9">
        <v>2.3</v>
      </c>
      <c r="Z25" s="45">
        <f t="shared" si="0"/>
        <v>1.5166666666666666</v>
      </c>
      <c r="AA25" s="119" t="s">
        <v>56</v>
      </c>
      <c r="AB25" s="9">
        <v>2.9</v>
      </c>
      <c r="AC25" s="143">
        <v>0.575</v>
      </c>
      <c r="AD25" s="29">
        <v>22</v>
      </c>
      <c r="AE25" s="119" t="s">
        <v>57</v>
      </c>
      <c r="AF25" s="9">
        <v>5.2</v>
      </c>
      <c r="AG25" s="146">
        <v>0.4291666666666667</v>
      </c>
    </row>
    <row r="26" spans="1:33" ht="14.25" customHeight="1">
      <c r="A26" s="115">
        <v>23</v>
      </c>
      <c r="B26" s="13">
        <v>2.8</v>
      </c>
      <c r="C26" s="9">
        <v>3.2</v>
      </c>
      <c r="D26" s="9">
        <v>2.1</v>
      </c>
      <c r="E26" s="9">
        <v>2.6</v>
      </c>
      <c r="F26" s="9">
        <v>2.3</v>
      </c>
      <c r="G26" s="9">
        <v>2.3</v>
      </c>
      <c r="H26" s="9">
        <v>2.5</v>
      </c>
      <c r="I26" s="9">
        <v>2.3</v>
      </c>
      <c r="J26" s="9">
        <v>3.7</v>
      </c>
      <c r="K26" s="9">
        <v>2.9</v>
      </c>
      <c r="L26" s="9">
        <v>4.1</v>
      </c>
      <c r="M26" s="9">
        <v>3.3</v>
      </c>
      <c r="N26" s="9">
        <v>2.8</v>
      </c>
      <c r="O26" s="9">
        <v>2.7</v>
      </c>
      <c r="P26" s="9">
        <v>2.7</v>
      </c>
      <c r="Q26" s="9">
        <v>1.8</v>
      </c>
      <c r="R26" s="9">
        <v>1.5</v>
      </c>
      <c r="S26" s="9">
        <v>1.4</v>
      </c>
      <c r="T26" s="9">
        <v>1.3</v>
      </c>
      <c r="U26" s="9">
        <v>1.5</v>
      </c>
      <c r="V26" s="9">
        <v>1.3</v>
      </c>
      <c r="W26" s="9">
        <v>1.3</v>
      </c>
      <c r="X26" s="9">
        <v>1.7</v>
      </c>
      <c r="Y26" s="9">
        <v>1.4</v>
      </c>
      <c r="Z26" s="45">
        <f t="shared" si="0"/>
        <v>2.3124999999999996</v>
      </c>
      <c r="AA26" s="119" t="s">
        <v>65</v>
      </c>
      <c r="AB26" s="9">
        <v>4.7</v>
      </c>
      <c r="AC26" s="143">
        <v>0.3861111111111111</v>
      </c>
      <c r="AD26" s="29">
        <v>23</v>
      </c>
      <c r="AE26" s="119" t="s">
        <v>51</v>
      </c>
      <c r="AF26" s="9">
        <v>7.2</v>
      </c>
      <c r="AG26" s="146">
        <v>0.3666666666666667</v>
      </c>
    </row>
    <row r="27" spans="1:33" ht="14.25" customHeight="1">
      <c r="A27" s="115">
        <v>24</v>
      </c>
      <c r="B27" s="13">
        <v>0.9</v>
      </c>
      <c r="C27" s="9">
        <v>1.3</v>
      </c>
      <c r="D27" s="9">
        <v>1.1</v>
      </c>
      <c r="E27" s="9">
        <v>0.9</v>
      </c>
      <c r="F27" s="9">
        <v>1.4</v>
      </c>
      <c r="G27" s="9">
        <v>2</v>
      </c>
      <c r="H27" s="9">
        <v>1.2</v>
      </c>
      <c r="I27" s="9">
        <v>3.3</v>
      </c>
      <c r="J27" s="9">
        <v>3.3</v>
      </c>
      <c r="K27" s="9">
        <v>3.9</v>
      </c>
      <c r="L27" s="9">
        <v>4.1</v>
      </c>
      <c r="M27" s="9">
        <v>3.3</v>
      </c>
      <c r="N27" s="9">
        <v>3.4</v>
      </c>
      <c r="O27" s="9">
        <v>4.1</v>
      </c>
      <c r="P27" s="9">
        <v>3.6</v>
      </c>
      <c r="Q27" s="9">
        <v>4</v>
      </c>
      <c r="R27" s="9">
        <v>5</v>
      </c>
      <c r="S27" s="9">
        <v>4.3</v>
      </c>
      <c r="T27" s="9">
        <v>4.5</v>
      </c>
      <c r="U27" s="9">
        <v>4.7</v>
      </c>
      <c r="V27" s="9">
        <v>5.2</v>
      </c>
      <c r="W27" s="9">
        <v>4.6</v>
      </c>
      <c r="X27" s="9">
        <v>3.9</v>
      </c>
      <c r="Y27" s="9">
        <v>5.3</v>
      </c>
      <c r="Z27" s="45">
        <f t="shared" si="0"/>
        <v>3.3041666666666667</v>
      </c>
      <c r="AA27" s="119" t="s">
        <v>51</v>
      </c>
      <c r="AB27" s="9">
        <v>6.3</v>
      </c>
      <c r="AC27" s="143">
        <v>0.9756944444444445</v>
      </c>
      <c r="AD27" s="29">
        <v>24</v>
      </c>
      <c r="AE27" s="119" t="s">
        <v>51</v>
      </c>
      <c r="AF27" s="9">
        <v>12.7</v>
      </c>
      <c r="AG27" s="146">
        <v>0.8243055555555556</v>
      </c>
    </row>
    <row r="28" spans="1:33" ht="14.25" customHeight="1">
      <c r="A28" s="115">
        <v>25</v>
      </c>
      <c r="B28" s="13">
        <v>6.1</v>
      </c>
      <c r="C28" s="9">
        <v>6.7</v>
      </c>
      <c r="D28" s="9">
        <v>6.1</v>
      </c>
      <c r="E28" s="9">
        <v>5.7</v>
      </c>
      <c r="F28" s="9">
        <v>3.5</v>
      </c>
      <c r="G28" s="9">
        <v>4.9</v>
      </c>
      <c r="H28" s="9">
        <v>4.2</v>
      </c>
      <c r="I28" s="9">
        <v>5.3</v>
      </c>
      <c r="J28" s="9">
        <v>5.5</v>
      </c>
      <c r="K28" s="9">
        <v>8.3</v>
      </c>
      <c r="L28" s="9">
        <v>7.3</v>
      </c>
      <c r="M28" s="9">
        <v>5.1</v>
      </c>
      <c r="N28" s="9">
        <v>6.4</v>
      </c>
      <c r="O28" s="9">
        <v>5.4</v>
      </c>
      <c r="P28" s="9">
        <v>5.3</v>
      </c>
      <c r="Q28" s="9">
        <v>4.8</v>
      </c>
      <c r="R28" s="9">
        <v>3.9</v>
      </c>
      <c r="S28" s="9">
        <v>3.5</v>
      </c>
      <c r="T28" s="9">
        <v>4</v>
      </c>
      <c r="U28" s="9">
        <v>3.9</v>
      </c>
      <c r="V28" s="9">
        <v>3.6</v>
      </c>
      <c r="W28" s="9">
        <v>4</v>
      </c>
      <c r="X28" s="9">
        <v>3.6</v>
      </c>
      <c r="Y28" s="9">
        <v>3.6</v>
      </c>
      <c r="Z28" s="45">
        <f t="shared" si="0"/>
        <v>5.029166666666666</v>
      </c>
      <c r="AA28" s="119" t="s">
        <v>65</v>
      </c>
      <c r="AB28" s="9">
        <v>8.6</v>
      </c>
      <c r="AC28" s="143">
        <v>0.4222222222222222</v>
      </c>
      <c r="AD28" s="29">
        <v>25</v>
      </c>
      <c r="AE28" s="119" t="s">
        <v>59</v>
      </c>
      <c r="AF28" s="9">
        <v>15.1</v>
      </c>
      <c r="AG28" s="146">
        <v>0.4152777777777778</v>
      </c>
    </row>
    <row r="29" spans="1:33" ht="14.25" customHeight="1">
      <c r="A29" s="115">
        <v>26</v>
      </c>
      <c r="B29" s="13">
        <v>3.9</v>
      </c>
      <c r="C29" s="9">
        <v>3.7</v>
      </c>
      <c r="D29" s="9">
        <v>3.9</v>
      </c>
      <c r="E29" s="9">
        <v>4.2</v>
      </c>
      <c r="F29" s="9">
        <v>5.2</v>
      </c>
      <c r="G29" s="9">
        <v>5</v>
      </c>
      <c r="H29" s="9">
        <v>5</v>
      </c>
      <c r="I29" s="9">
        <v>4.9</v>
      </c>
      <c r="J29" s="9">
        <v>5.4</v>
      </c>
      <c r="K29" s="9">
        <v>5.3</v>
      </c>
      <c r="L29" s="9">
        <v>6.6</v>
      </c>
      <c r="M29" s="9">
        <v>6</v>
      </c>
      <c r="N29" s="9">
        <v>7.8</v>
      </c>
      <c r="O29" s="9">
        <v>7.9</v>
      </c>
      <c r="P29" s="9">
        <v>8</v>
      </c>
      <c r="Q29" s="9">
        <v>7.2</v>
      </c>
      <c r="R29" s="9">
        <v>7.2</v>
      </c>
      <c r="S29" s="9">
        <v>8.2</v>
      </c>
      <c r="T29" s="9">
        <v>10.7</v>
      </c>
      <c r="U29" s="9">
        <v>9.8</v>
      </c>
      <c r="V29" s="9">
        <v>9.8</v>
      </c>
      <c r="W29" s="9">
        <v>6.1</v>
      </c>
      <c r="X29" s="9">
        <v>5.8</v>
      </c>
      <c r="Y29" s="9">
        <v>4.7</v>
      </c>
      <c r="Z29" s="45">
        <f t="shared" si="0"/>
        <v>6.345833333333334</v>
      </c>
      <c r="AA29" s="119" t="s">
        <v>65</v>
      </c>
      <c r="AB29" s="9">
        <v>12.8</v>
      </c>
      <c r="AC29" s="143">
        <v>0.8229166666666666</v>
      </c>
      <c r="AD29" s="29">
        <v>26</v>
      </c>
      <c r="AE29" s="119" t="s">
        <v>59</v>
      </c>
      <c r="AF29" s="9">
        <v>25.7</v>
      </c>
      <c r="AG29" s="146">
        <v>0.7923611111111111</v>
      </c>
    </row>
    <row r="30" spans="1:33" ht="14.25" customHeight="1">
      <c r="A30" s="115">
        <v>27</v>
      </c>
      <c r="B30" s="13">
        <v>5.7</v>
      </c>
      <c r="C30" s="9">
        <v>4.4</v>
      </c>
      <c r="D30" s="9">
        <v>5</v>
      </c>
      <c r="E30" s="9">
        <v>5.7</v>
      </c>
      <c r="F30" s="9">
        <v>3.5</v>
      </c>
      <c r="G30" s="9">
        <v>2</v>
      </c>
      <c r="H30" s="9">
        <v>1.3</v>
      </c>
      <c r="I30" s="9">
        <v>0.9</v>
      </c>
      <c r="J30" s="9">
        <v>1.8</v>
      </c>
      <c r="K30" s="9">
        <v>1</v>
      </c>
      <c r="L30" s="9">
        <v>2.9</v>
      </c>
      <c r="M30" s="9">
        <v>1.3</v>
      </c>
      <c r="N30" s="9">
        <v>1.1</v>
      </c>
      <c r="O30" s="9">
        <v>3.6</v>
      </c>
      <c r="P30" s="9">
        <v>3.4</v>
      </c>
      <c r="Q30" s="9">
        <v>2.9</v>
      </c>
      <c r="R30" s="9">
        <v>2.1</v>
      </c>
      <c r="S30" s="9">
        <v>2</v>
      </c>
      <c r="T30" s="9">
        <v>2.1</v>
      </c>
      <c r="U30" s="9">
        <v>3.3</v>
      </c>
      <c r="V30" s="9">
        <v>3.6</v>
      </c>
      <c r="W30" s="9">
        <v>3.2</v>
      </c>
      <c r="X30" s="9">
        <v>5.5</v>
      </c>
      <c r="Y30" s="9">
        <v>3.3</v>
      </c>
      <c r="Z30" s="45">
        <f t="shared" si="0"/>
        <v>2.983333333333334</v>
      </c>
      <c r="AA30" s="119" t="s">
        <v>51</v>
      </c>
      <c r="AB30" s="9">
        <v>6.6</v>
      </c>
      <c r="AC30" s="143">
        <v>0.06597222222222222</v>
      </c>
      <c r="AD30" s="29">
        <v>27</v>
      </c>
      <c r="AE30" s="119" t="s">
        <v>51</v>
      </c>
      <c r="AF30" s="9">
        <v>13.3</v>
      </c>
      <c r="AG30" s="146">
        <v>0.0625</v>
      </c>
    </row>
    <row r="31" spans="1:33" ht="14.25" customHeight="1">
      <c r="A31" s="115">
        <v>28</v>
      </c>
      <c r="B31" s="13">
        <v>1.7</v>
      </c>
      <c r="C31" s="9">
        <v>1.2</v>
      </c>
      <c r="D31" s="9">
        <v>1.4</v>
      </c>
      <c r="E31" s="9">
        <v>1.7</v>
      </c>
      <c r="F31" s="9">
        <v>2</v>
      </c>
      <c r="G31" s="9">
        <v>1.5</v>
      </c>
      <c r="H31" s="9">
        <v>1.4</v>
      </c>
      <c r="I31" s="9">
        <v>1.3</v>
      </c>
      <c r="J31" s="9">
        <v>0.9</v>
      </c>
      <c r="K31" s="9">
        <v>1.2</v>
      </c>
      <c r="L31" s="9">
        <v>1.3</v>
      </c>
      <c r="M31" s="9">
        <v>1.2</v>
      </c>
      <c r="N31" s="9">
        <v>1.9</v>
      </c>
      <c r="O31" s="9">
        <v>2.4</v>
      </c>
      <c r="P31" s="9">
        <v>2.1</v>
      </c>
      <c r="Q31" s="9">
        <v>2</v>
      </c>
      <c r="R31" s="9">
        <v>1.9</v>
      </c>
      <c r="S31" s="9">
        <v>1</v>
      </c>
      <c r="T31" s="9">
        <v>0.6</v>
      </c>
      <c r="U31" s="9">
        <v>1.3</v>
      </c>
      <c r="V31" s="9">
        <v>0.9</v>
      </c>
      <c r="W31" s="9">
        <v>1</v>
      </c>
      <c r="X31" s="9">
        <v>1.8</v>
      </c>
      <c r="Y31" s="9">
        <v>1.2</v>
      </c>
      <c r="Z31" s="45">
        <f t="shared" si="0"/>
        <v>1.4541666666666666</v>
      </c>
      <c r="AA31" s="119" t="s">
        <v>98</v>
      </c>
      <c r="AB31" s="9">
        <v>3.3</v>
      </c>
      <c r="AC31" s="143">
        <v>0.001388888888888889</v>
      </c>
      <c r="AD31" s="29">
        <v>28</v>
      </c>
      <c r="AE31" s="119" t="s">
        <v>58</v>
      </c>
      <c r="AF31" s="9">
        <v>5.6</v>
      </c>
      <c r="AG31" s="146">
        <v>0.5583333333333333</v>
      </c>
    </row>
    <row r="32" spans="1:33" ht="14.25" customHeight="1">
      <c r="A32" s="115">
        <v>29</v>
      </c>
      <c r="B32" s="13">
        <v>1.2</v>
      </c>
      <c r="C32" s="9">
        <v>1.5</v>
      </c>
      <c r="D32" s="9">
        <v>1.3</v>
      </c>
      <c r="E32" s="9">
        <v>0.6</v>
      </c>
      <c r="F32" s="9">
        <v>0.9</v>
      </c>
      <c r="G32" s="9">
        <v>0.9</v>
      </c>
      <c r="H32" s="9">
        <v>0.4</v>
      </c>
      <c r="I32" s="9">
        <v>0.4</v>
      </c>
      <c r="J32" s="9">
        <v>0.7</v>
      </c>
      <c r="K32" s="9">
        <v>0.8</v>
      </c>
      <c r="L32" s="9">
        <v>1.8</v>
      </c>
      <c r="M32" s="9">
        <v>1</v>
      </c>
      <c r="N32" s="9">
        <v>1.7</v>
      </c>
      <c r="O32" s="9">
        <v>1.5</v>
      </c>
      <c r="P32" s="9">
        <v>1.2</v>
      </c>
      <c r="Q32" s="9">
        <v>1.6</v>
      </c>
      <c r="R32" s="9">
        <v>0.4</v>
      </c>
      <c r="S32" s="9">
        <v>0.8</v>
      </c>
      <c r="T32" s="9">
        <v>0.9</v>
      </c>
      <c r="U32" s="9">
        <v>2.1</v>
      </c>
      <c r="V32" s="9">
        <v>2.9</v>
      </c>
      <c r="W32" s="9">
        <v>3</v>
      </c>
      <c r="X32" s="9">
        <v>1.2</v>
      </c>
      <c r="Y32" s="9">
        <v>1.1</v>
      </c>
      <c r="Z32" s="45">
        <f t="shared" si="0"/>
        <v>1.2458333333333333</v>
      </c>
      <c r="AA32" s="119" t="s">
        <v>63</v>
      </c>
      <c r="AB32" s="9">
        <v>3.7</v>
      </c>
      <c r="AC32" s="143">
        <v>0.9423611111111111</v>
      </c>
      <c r="AD32" s="29">
        <v>29</v>
      </c>
      <c r="AE32" s="119" t="s">
        <v>52</v>
      </c>
      <c r="AF32" s="9">
        <v>6.6</v>
      </c>
      <c r="AG32" s="146">
        <v>0.9305555555555555</v>
      </c>
    </row>
    <row r="33" spans="1:33" ht="14.25" customHeight="1">
      <c r="A33" s="115">
        <v>30</v>
      </c>
      <c r="B33" s="13">
        <v>1.4</v>
      </c>
      <c r="C33" s="9">
        <v>2.2</v>
      </c>
      <c r="D33" s="9">
        <v>0.9</v>
      </c>
      <c r="E33" s="9">
        <v>1.2</v>
      </c>
      <c r="F33" s="9">
        <v>1.5</v>
      </c>
      <c r="G33" s="9">
        <v>1.5</v>
      </c>
      <c r="H33" s="9">
        <v>1.4</v>
      </c>
      <c r="I33" s="9">
        <v>1.5</v>
      </c>
      <c r="J33" s="9">
        <v>0.7</v>
      </c>
      <c r="K33" s="9">
        <v>2.1</v>
      </c>
      <c r="L33" s="9">
        <v>3.5</v>
      </c>
      <c r="M33" s="9">
        <v>2.7</v>
      </c>
      <c r="N33" s="9">
        <v>2.4</v>
      </c>
      <c r="O33" s="9">
        <v>2.4</v>
      </c>
      <c r="P33" s="9">
        <v>1.5</v>
      </c>
      <c r="Q33" s="9">
        <v>0.7</v>
      </c>
      <c r="R33" s="9">
        <v>0.9</v>
      </c>
      <c r="S33" s="9">
        <v>1.7</v>
      </c>
      <c r="T33" s="9">
        <v>1.2</v>
      </c>
      <c r="U33" s="9">
        <v>1.1</v>
      </c>
      <c r="V33" s="9">
        <v>1.3</v>
      </c>
      <c r="W33" s="9">
        <v>0.9</v>
      </c>
      <c r="X33" s="9">
        <v>0.7</v>
      </c>
      <c r="Y33" s="9">
        <v>1.4</v>
      </c>
      <c r="Z33" s="45">
        <f t="shared" si="0"/>
        <v>1.533333333333333</v>
      </c>
      <c r="AA33" s="119" t="s">
        <v>89</v>
      </c>
      <c r="AB33" s="9">
        <v>4.2</v>
      </c>
      <c r="AC33" s="143">
        <v>0.4479166666666667</v>
      </c>
      <c r="AD33" s="29">
        <v>30</v>
      </c>
      <c r="AE33" s="119" t="s">
        <v>58</v>
      </c>
      <c r="AF33" s="9">
        <v>6.4</v>
      </c>
      <c r="AG33" s="146">
        <v>0.5729166666666666</v>
      </c>
    </row>
    <row r="34" spans="1:33" ht="14.25" customHeight="1">
      <c r="A34" s="115">
        <v>31</v>
      </c>
      <c r="B34" s="13">
        <v>1.5</v>
      </c>
      <c r="C34" s="9">
        <v>1.3</v>
      </c>
      <c r="D34" s="9">
        <v>1.2</v>
      </c>
      <c r="E34" s="9">
        <v>1.2</v>
      </c>
      <c r="F34" s="9">
        <v>1.4</v>
      </c>
      <c r="G34" s="9">
        <v>2.6</v>
      </c>
      <c r="H34" s="9">
        <v>4.1</v>
      </c>
      <c r="I34" s="9">
        <v>5.5</v>
      </c>
      <c r="J34" s="9">
        <v>4.9</v>
      </c>
      <c r="K34" s="9">
        <v>5.3</v>
      </c>
      <c r="L34" s="9">
        <v>4.7</v>
      </c>
      <c r="M34" s="9">
        <v>5.9</v>
      </c>
      <c r="N34" s="9">
        <v>4.2</v>
      </c>
      <c r="O34" s="9">
        <v>4.4</v>
      </c>
      <c r="P34" s="9">
        <v>3.3</v>
      </c>
      <c r="Q34" s="9">
        <v>3.6</v>
      </c>
      <c r="R34" s="9">
        <v>2.1</v>
      </c>
      <c r="S34" s="9">
        <v>2.6</v>
      </c>
      <c r="T34" s="9">
        <v>1.9</v>
      </c>
      <c r="U34" s="9">
        <v>1.2</v>
      </c>
      <c r="V34" s="9">
        <v>0.8</v>
      </c>
      <c r="W34" s="9">
        <v>1.1</v>
      </c>
      <c r="X34" s="9">
        <v>1.4</v>
      </c>
      <c r="Y34" s="9">
        <v>1.1</v>
      </c>
      <c r="Z34" s="45">
        <f t="shared" si="0"/>
        <v>2.8041666666666667</v>
      </c>
      <c r="AA34" s="119" t="s">
        <v>59</v>
      </c>
      <c r="AB34" s="9">
        <v>6.9</v>
      </c>
      <c r="AC34" s="143">
        <v>0.4673611111111111</v>
      </c>
      <c r="AD34" s="29">
        <v>31</v>
      </c>
      <c r="AE34" s="119" t="s">
        <v>55</v>
      </c>
      <c r="AF34" s="9">
        <v>11.3</v>
      </c>
      <c r="AG34" s="146">
        <v>0.4604166666666667</v>
      </c>
    </row>
    <row r="35" spans="1:33" ht="14.25" customHeight="1">
      <c r="A35" s="117" t="s">
        <v>14</v>
      </c>
      <c r="B35" s="26">
        <f aca="true" t="shared" si="1" ref="B35:K35">AVERAGE(B4:B34)</f>
        <v>2.106451612903226</v>
      </c>
      <c r="C35" s="27">
        <f t="shared" si="1"/>
        <v>2.0645161290322585</v>
      </c>
      <c r="D35" s="27">
        <f t="shared" si="1"/>
        <v>2.1870967741935483</v>
      </c>
      <c r="E35" s="27">
        <f t="shared" si="1"/>
        <v>2.103225806451613</v>
      </c>
      <c r="F35" s="27">
        <f t="shared" si="1"/>
        <v>2.083870967741935</v>
      </c>
      <c r="G35" s="27">
        <f t="shared" si="1"/>
        <v>2.0258064516129033</v>
      </c>
      <c r="H35" s="27">
        <f t="shared" si="1"/>
        <v>1.664516129032258</v>
      </c>
      <c r="I35" s="27">
        <f t="shared" si="1"/>
        <v>2.0064516129032253</v>
      </c>
      <c r="J35" s="27">
        <f t="shared" si="1"/>
        <v>2.451612903225807</v>
      </c>
      <c r="K35" s="27">
        <f t="shared" si="1"/>
        <v>2.6193548387096772</v>
      </c>
      <c r="L35" s="27">
        <f aca="true" t="shared" si="2" ref="L35:Z35">AVERAGE(L4:L34)</f>
        <v>3.0741935483870964</v>
      </c>
      <c r="M35" s="27">
        <f t="shared" si="2"/>
        <v>2.706451612903226</v>
      </c>
      <c r="N35" s="27">
        <f t="shared" si="2"/>
        <v>3.0096774193548397</v>
      </c>
      <c r="O35" s="27">
        <f t="shared" si="2"/>
        <v>3.0806451612903234</v>
      </c>
      <c r="P35" s="27">
        <f t="shared" si="2"/>
        <v>2.745161290322581</v>
      </c>
      <c r="Q35" s="27">
        <f t="shared" si="2"/>
        <v>2.638709677419355</v>
      </c>
      <c r="R35" s="27">
        <f t="shared" si="2"/>
        <v>2.435483870967742</v>
      </c>
      <c r="S35" s="27">
        <f t="shared" si="2"/>
        <v>2.3096774193548386</v>
      </c>
      <c r="T35" s="27">
        <f t="shared" si="2"/>
        <v>2.270967741935484</v>
      </c>
      <c r="U35" s="27">
        <f t="shared" si="2"/>
        <v>2.32258064516129</v>
      </c>
      <c r="V35" s="27">
        <f t="shared" si="2"/>
        <v>2.254838709677419</v>
      </c>
      <c r="W35" s="27">
        <f t="shared" si="2"/>
        <v>1.9870967741935486</v>
      </c>
      <c r="X35" s="27">
        <f t="shared" si="2"/>
        <v>2.2516129032258063</v>
      </c>
      <c r="Y35" s="27">
        <f t="shared" si="2"/>
        <v>2.1451612903225805</v>
      </c>
      <c r="Z35" s="47">
        <f t="shared" si="2"/>
        <v>2.3560483870967737</v>
      </c>
      <c r="AA35" s="121"/>
      <c r="AB35" s="27">
        <f>AVERAGE(AB4:AB34)</f>
        <v>5.090322580645161</v>
      </c>
      <c r="AC35" s="42"/>
      <c r="AD35" s="42"/>
      <c r="AE35" s="121"/>
      <c r="AF35" s="27">
        <f>AVERAGE(AF4:AF34)</f>
        <v>9.238709677419354</v>
      </c>
      <c r="AG35" s="43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4">
        <f>COUNTIF(風速1,"&gt;=15")</f>
        <v>0</v>
      </c>
      <c r="L38" s="8"/>
      <c r="N38" s="19">
        <f>MAX(風速1)</f>
        <v>12.8</v>
      </c>
      <c r="O38" s="122" t="s">
        <v>65</v>
      </c>
      <c r="P38" s="30">
        <v>26</v>
      </c>
      <c r="Q38" s="157">
        <v>0.8229166666666666</v>
      </c>
      <c r="T38" s="19">
        <f>MAX(風速2)</f>
        <v>25.7</v>
      </c>
      <c r="U38" s="122" t="s">
        <v>59</v>
      </c>
      <c r="V38" s="30">
        <v>26</v>
      </c>
      <c r="W38" s="157">
        <v>0.7923611111111111</v>
      </c>
    </row>
    <row r="39" spans="9:23" ht="14.25" customHeight="1">
      <c r="I39" s="23" t="s">
        <v>20</v>
      </c>
      <c r="J39" s="24"/>
      <c r="K39" s="35">
        <f>COUNTIF(風速1,"&gt;=30")</f>
        <v>0</v>
      </c>
      <c r="L39" s="8"/>
      <c r="N39" s="40"/>
      <c r="O39" s="140"/>
      <c r="P39" s="141"/>
      <c r="Q39" s="159"/>
      <c r="T39" s="40"/>
      <c r="U39" s="163"/>
      <c r="V39" s="163"/>
      <c r="W39" s="164"/>
    </row>
    <row r="40" spans="14:23" ht="14.25" customHeight="1">
      <c r="N40" s="41"/>
      <c r="O40" s="161"/>
      <c r="P40" s="161"/>
      <c r="Q40" s="162"/>
      <c r="T40" s="41"/>
      <c r="U40" s="161"/>
      <c r="V40" s="161"/>
      <c r="W40" s="162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4">
        <f>'1月'!Z1</f>
        <v>2009</v>
      </c>
      <c r="AA1" s="2" t="s">
        <v>45</v>
      </c>
      <c r="AB1" s="124">
        <v>11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3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4">
        <v>1</v>
      </c>
      <c r="B4" s="12">
        <v>0.8</v>
      </c>
      <c r="C4" s="11">
        <v>1.2</v>
      </c>
      <c r="D4" s="11">
        <v>1.4</v>
      </c>
      <c r="E4" s="11">
        <v>3.1</v>
      </c>
      <c r="F4" s="11">
        <v>1.5</v>
      </c>
      <c r="G4" s="11">
        <v>3.4</v>
      </c>
      <c r="H4" s="11">
        <v>1.4</v>
      </c>
      <c r="I4" s="11">
        <v>2.8</v>
      </c>
      <c r="J4" s="11">
        <v>3.5</v>
      </c>
      <c r="K4" s="11">
        <v>4.5</v>
      </c>
      <c r="L4" s="11">
        <v>4</v>
      </c>
      <c r="M4" s="11">
        <v>5</v>
      </c>
      <c r="N4" s="11">
        <v>4</v>
      </c>
      <c r="O4" s="11">
        <v>2.7</v>
      </c>
      <c r="P4" s="11">
        <v>2.6</v>
      </c>
      <c r="Q4" s="11">
        <v>1.7</v>
      </c>
      <c r="R4" s="11">
        <v>3.5</v>
      </c>
      <c r="S4" s="11">
        <v>5.4</v>
      </c>
      <c r="T4" s="11">
        <v>1.2</v>
      </c>
      <c r="U4" s="11">
        <v>5.3</v>
      </c>
      <c r="V4" s="11">
        <v>6.2</v>
      </c>
      <c r="W4" s="11">
        <v>4.9</v>
      </c>
      <c r="X4" s="11">
        <v>4.5</v>
      </c>
      <c r="Y4" s="11">
        <v>3.9</v>
      </c>
      <c r="Z4" s="44">
        <f aca="true" t="shared" si="0" ref="Z4:Z33">AVERAGE(B4:Y4)</f>
        <v>3.270833333333334</v>
      </c>
      <c r="AA4" s="118" t="s">
        <v>59</v>
      </c>
      <c r="AB4" s="11">
        <v>9.8</v>
      </c>
      <c r="AC4" s="142">
        <v>0.8173611111111111</v>
      </c>
      <c r="AD4" s="28">
        <v>1</v>
      </c>
      <c r="AE4" s="118" t="s">
        <v>59</v>
      </c>
      <c r="AF4" s="11">
        <v>16.5</v>
      </c>
      <c r="AG4" s="145">
        <v>0.8222222222222223</v>
      </c>
    </row>
    <row r="5" spans="1:33" ht="14.25" customHeight="1">
      <c r="A5" s="115">
        <v>2</v>
      </c>
      <c r="B5" s="13">
        <v>3.1</v>
      </c>
      <c r="C5" s="9">
        <v>4.4</v>
      </c>
      <c r="D5" s="9">
        <v>4.1</v>
      </c>
      <c r="E5" s="9">
        <v>4.3</v>
      </c>
      <c r="F5" s="9">
        <v>4.2</v>
      </c>
      <c r="G5" s="9">
        <v>2.4</v>
      </c>
      <c r="H5" s="9">
        <v>2.9</v>
      </c>
      <c r="I5" s="9">
        <v>3.5</v>
      </c>
      <c r="J5" s="9">
        <v>3.9</v>
      </c>
      <c r="K5" s="9">
        <v>5.7</v>
      </c>
      <c r="L5" s="9">
        <v>3.9</v>
      </c>
      <c r="M5" s="9">
        <v>4.2</v>
      </c>
      <c r="N5" s="9">
        <v>4.3</v>
      </c>
      <c r="O5" s="9">
        <v>4.1</v>
      </c>
      <c r="P5" s="9">
        <v>5</v>
      </c>
      <c r="Q5" s="9">
        <v>5.7</v>
      </c>
      <c r="R5" s="9">
        <v>6.4</v>
      </c>
      <c r="S5" s="9">
        <v>5.1</v>
      </c>
      <c r="T5" s="9">
        <v>8.3</v>
      </c>
      <c r="U5" s="9">
        <v>6.5</v>
      </c>
      <c r="V5" s="9">
        <v>6.1</v>
      </c>
      <c r="W5" s="9">
        <v>2.8</v>
      </c>
      <c r="X5" s="9">
        <v>1.3</v>
      </c>
      <c r="Y5" s="9">
        <v>4.2</v>
      </c>
      <c r="Z5" s="45">
        <f t="shared" si="0"/>
        <v>4.433333333333333</v>
      </c>
      <c r="AA5" s="119" t="s">
        <v>59</v>
      </c>
      <c r="AB5" s="9">
        <v>8.6</v>
      </c>
      <c r="AC5" s="143">
        <v>0.7944444444444444</v>
      </c>
      <c r="AD5" s="29">
        <v>2</v>
      </c>
      <c r="AE5" s="119" t="s">
        <v>59</v>
      </c>
      <c r="AF5" s="9">
        <v>15.2</v>
      </c>
      <c r="AG5" s="146">
        <v>0.7895833333333333</v>
      </c>
    </row>
    <row r="6" spans="1:33" ht="14.25" customHeight="1">
      <c r="A6" s="115">
        <v>3</v>
      </c>
      <c r="B6" s="13">
        <v>1.2</v>
      </c>
      <c r="C6" s="9">
        <v>1.2</v>
      </c>
      <c r="D6" s="9">
        <v>1.3</v>
      </c>
      <c r="E6" s="9">
        <v>1.2</v>
      </c>
      <c r="F6" s="9">
        <v>1.3</v>
      </c>
      <c r="G6" s="9">
        <v>1.9</v>
      </c>
      <c r="H6" s="9">
        <v>2.8</v>
      </c>
      <c r="I6" s="9">
        <v>3.7</v>
      </c>
      <c r="J6" s="9">
        <v>2.6</v>
      </c>
      <c r="K6" s="9">
        <v>3.3</v>
      </c>
      <c r="L6" s="9">
        <v>4.3</v>
      </c>
      <c r="M6" s="9">
        <v>3</v>
      </c>
      <c r="N6" s="9">
        <v>3</v>
      </c>
      <c r="O6" s="9">
        <v>2.2</v>
      </c>
      <c r="P6" s="9">
        <v>3.2</v>
      </c>
      <c r="Q6" s="9">
        <v>2.5</v>
      </c>
      <c r="R6" s="9">
        <v>2.2</v>
      </c>
      <c r="S6" s="9">
        <v>1.3</v>
      </c>
      <c r="T6" s="9">
        <v>1.8</v>
      </c>
      <c r="U6" s="9">
        <v>1.9</v>
      </c>
      <c r="V6" s="9">
        <v>1</v>
      </c>
      <c r="W6" s="9">
        <v>1.8</v>
      </c>
      <c r="X6" s="9">
        <v>1.2</v>
      </c>
      <c r="Y6" s="9">
        <v>1.6</v>
      </c>
      <c r="Z6" s="45">
        <f t="shared" si="0"/>
        <v>2.1458333333333335</v>
      </c>
      <c r="AA6" s="119" t="s">
        <v>47</v>
      </c>
      <c r="AB6" s="9">
        <v>5.6</v>
      </c>
      <c r="AC6" s="143">
        <v>0.43333333333333335</v>
      </c>
      <c r="AD6" s="29">
        <v>3</v>
      </c>
      <c r="AE6" s="119" t="s">
        <v>61</v>
      </c>
      <c r="AF6" s="9">
        <v>9.1</v>
      </c>
      <c r="AG6" s="146">
        <v>0.4263888888888889</v>
      </c>
    </row>
    <row r="7" spans="1:33" ht="14.25" customHeight="1">
      <c r="A7" s="115">
        <v>4</v>
      </c>
      <c r="B7" s="13">
        <v>0.8</v>
      </c>
      <c r="C7" s="9">
        <v>0.8</v>
      </c>
      <c r="D7" s="9">
        <v>1.2</v>
      </c>
      <c r="E7" s="9">
        <v>3.2</v>
      </c>
      <c r="F7" s="9">
        <v>2.8</v>
      </c>
      <c r="G7" s="9">
        <v>3.1</v>
      </c>
      <c r="H7" s="9">
        <v>1.6</v>
      </c>
      <c r="I7" s="9">
        <v>2.3</v>
      </c>
      <c r="J7" s="9">
        <v>2.7</v>
      </c>
      <c r="K7" s="9">
        <v>2</v>
      </c>
      <c r="L7" s="9">
        <v>2.2</v>
      </c>
      <c r="M7" s="9">
        <v>2.3</v>
      </c>
      <c r="N7" s="9">
        <v>2.9</v>
      </c>
      <c r="O7" s="9">
        <v>2.5</v>
      </c>
      <c r="P7" s="9">
        <v>1.8</v>
      </c>
      <c r="Q7" s="9">
        <v>2.1</v>
      </c>
      <c r="R7" s="9">
        <v>1.7</v>
      </c>
      <c r="S7" s="9">
        <v>0.7</v>
      </c>
      <c r="T7" s="9">
        <v>1</v>
      </c>
      <c r="U7" s="9">
        <v>0.9</v>
      </c>
      <c r="V7" s="9">
        <v>1.1</v>
      </c>
      <c r="W7" s="9">
        <v>0.9</v>
      </c>
      <c r="X7" s="9">
        <v>1.1</v>
      </c>
      <c r="Y7" s="9">
        <v>1.4</v>
      </c>
      <c r="Z7" s="45">
        <f t="shared" si="0"/>
        <v>1.7958333333333334</v>
      </c>
      <c r="AA7" s="119" t="s">
        <v>52</v>
      </c>
      <c r="AB7" s="9">
        <v>3.8</v>
      </c>
      <c r="AC7" s="143">
        <v>0.17847222222222223</v>
      </c>
      <c r="AD7" s="29">
        <v>4</v>
      </c>
      <c r="AE7" s="119" t="s">
        <v>60</v>
      </c>
      <c r="AF7" s="9">
        <v>6.3</v>
      </c>
      <c r="AG7" s="146">
        <v>0.49652777777777773</v>
      </c>
    </row>
    <row r="8" spans="1:33" ht="14.25" customHeight="1">
      <c r="A8" s="115">
        <v>5</v>
      </c>
      <c r="B8" s="13">
        <v>0.8</v>
      </c>
      <c r="C8" s="9">
        <v>0.9</v>
      </c>
      <c r="D8" s="9">
        <v>1.9</v>
      </c>
      <c r="E8" s="9">
        <v>1.8</v>
      </c>
      <c r="F8" s="9">
        <v>1.7</v>
      </c>
      <c r="G8" s="9">
        <v>1.7</v>
      </c>
      <c r="H8" s="9">
        <v>1.4</v>
      </c>
      <c r="I8" s="9">
        <v>0.6</v>
      </c>
      <c r="J8" s="9">
        <v>0.7</v>
      </c>
      <c r="K8" s="9">
        <v>1.5</v>
      </c>
      <c r="L8" s="9">
        <v>1.9</v>
      </c>
      <c r="M8" s="9">
        <v>4</v>
      </c>
      <c r="N8" s="9">
        <v>1.8</v>
      </c>
      <c r="O8" s="9">
        <v>2.6</v>
      </c>
      <c r="P8" s="9">
        <v>2.4</v>
      </c>
      <c r="Q8" s="9">
        <v>3.2</v>
      </c>
      <c r="R8" s="9">
        <v>1.3</v>
      </c>
      <c r="S8" s="9">
        <v>1.7</v>
      </c>
      <c r="T8" s="9">
        <v>1.5</v>
      </c>
      <c r="U8" s="9">
        <v>1.4</v>
      </c>
      <c r="V8" s="9">
        <v>1.4</v>
      </c>
      <c r="W8" s="9">
        <v>1.7</v>
      </c>
      <c r="X8" s="9">
        <v>1.9</v>
      </c>
      <c r="Y8" s="9">
        <v>0.8</v>
      </c>
      <c r="Z8" s="45">
        <f t="shared" si="0"/>
        <v>1.6916666666666664</v>
      </c>
      <c r="AA8" s="119" t="s">
        <v>48</v>
      </c>
      <c r="AB8" s="9">
        <v>4.6</v>
      </c>
      <c r="AC8" s="143">
        <v>0.49722222222222223</v>
      </c>
      <c r="AD8" s="29">
        <v>5</v>
      </c>
      <c r="AE8" s="119" t="s">
        <v>48</v>
      </c>
      <c r="AF8" s="9">
        <v>7.5</v>
      </c>
      <c r="AG8" s="146">
        <v>0.49375</v>
      </c>
    </row>
    <row r="9" spans="1:33" ht="14.25" customHeight="1">
      <c r="A9" s="115">
        <v>6</v>
      </c>
      <c r="B9" s="13">
        <v>1.5</v>
      </c>
      <c r="C9" s="9">
        <v>2.1</v>
      </c>
      <c r="D9" s="9">
        <v>2</v>
      </c>
      <c r="E9" s="9">
        <v>2.2</v>
      </c>
      <c r="F9" s="9">
        <v>1.3</v>
      </c>
      <c r="G9" s="9">
        <v>1.9</v>
      </c>
      <c r="H9" s="9">
        <v>0.8</v>
      </c>
      <c r="I9" s="9">
        <v>0.9</v>
      </c>
      <c r="J9" s="9">
        <v>2.9</v>
      </c>
      <c r="K9" s="9">
        <v>3.9</v>
      </c>
      <c r="L9" s="9">
        <v>3.9</v>
      </c>
      <c r="M9" s="9">
        <v>3.5</v>
      </c>
      <c r="N9" s="9">
        <v>2.4</v>
      </c>
      <c r="O9" s="9">
        <v>2.2</v>
      </c>
      <c r="P9" s="9">
        <v>1.9</v>
      </c>
      <c r="Q9" s="9">
        <v>1.5</v>
      </c>
      <c r="R9" s="9">
        <v>1.5</v>
      </c>
      <c r="S9" s="9">
        <v>1.8</v>
      </c>
      <c r="T9" s="9">
        <v>1.4</v>
      </c>
      <c r="U9" s="9">
        <v>1.6</v>
      </c>
      <c r="V9" s="9">
        <v>2.7</v>
      </c>
      <c r="W9" s="9">
        <v>2.2</v>
      </c>
      <c r="X9" s="9">
        <v>1.2</v>
      </c>
      <c r="Y9" s="9">
        <v>2</v>
      </c>
      <c r="Z9" s="45">
        <f t="shared" si="0"/>
        <v>2.0541666666666667</v>
      </c>
      <c r="AA9" s="119" t="s">
        <v>62</v>
      </c>
      <c r="AB9" s="9">
        <v>4.8</v>
      </c>
      <c r="AC9" s="143">
        <v>0.4479166666666667</v>
      </c>
      <c r="AD9" s="29">
        <v>6</v>
      </c>
      <c r="AE9" s="119" t="s">
        <v>59</v>
      </c>
      <c r="AF9" s="9">
        <v>8.1</v>
      </c>
      <c r="AG9" s="146">
        <v>0.3979166666666667</v>
      </c>
    </row>
    <row r="10" spans="1:33" ht="14.25" customHeight="1">
      <c r="A10" s="115">
        <v>7</v>
      </c>
      <c r="B10" s="13">
        <v>1.4</v>
      </c>
      <c r="C10" s="9">
        <v>1.8</v>
      </c>
      <c r="D10" s="9">
        <v>1.8</v>
      </c>
      <c r="E10" s="9">
        <v>1.8</v>
      </c>
      <c r="F10" s="9">
        <v>2.2</v>
      </c>
      <c r="G10" s="9">
        <v>1.6</v>
      </c>
      <c r="H10" s="9">
        <v>1.8</v>
      </c>
      <c r="I10" s="9">
        <v>0.7</v>
      </c>
      <c r="J10" s="9">
        <v>1.5</v>
      </c>
      <c r="K10" s="9">
        <v>1.8</v>
      </c>
      <c r="L10" s="9">
        <v>2.9</v>
      </c>
      <c r="M10" s="9">
        <v>2.5</v>
      </c>
      <c r="N10" s="9">
        <v>2.1</v>
      </c>
      <c r="O10" s="9">
        <v>1.5</v>
      </c>
      <c r="P10" s="9">
        <v>1.8</v>
      </c>
      <c r="Q10" s="9">
        <v>1.3</v>
      </c>
      <c r="R10" s="9">
        <v>0.9</v>
      </c>
      <c r="S10" s="9">
        <v>0.9</v>
      </c>
      <c r="T10" s="9">
        <v>2.3</v>
      </c>
      <c r="U10" s="9">
        <v>1.8</v>
      </c>
      <c r="V10" s="9">
        <v>1.5</v>
      </c>
      <c r="W10" s="9">
        <v>1.6</v>
      </c>
      <c r="X10" s="9">
        <v>1.1</v>
      </c>
      <c r="Y10" s="9">
        <v>2</v>
      </c>
      <c r="Z10" s="45">
        <f t="shared" si="0"/>
        <v>1.6916666666666664</v>
      </c>
      <c r="AA10" s="119" t="s">
        <v>50</v>
      </c>
      <c r="AB10" s="9">
        <v>3.6</v>
      </c>
      <c r="AC10" s="143">
        <v>0.45208333333333334</v>
      </c>
      <c r="AD10" s="29">
        <v>7</v>
      </c>
      <c r="AE10" s="119" t="s">
        <v>50</v>
      </c>
      <c r="AF10" s="9">
        <v>5.5</v>
      </c>
      <c r="AG10" s="146">
        <v>0.45069444444444445</v>
      </c>
    </row>
    <row r="11" spans="1:33" ht="14.25" customHeight="1">
      <c r="A11" s="115">
        <v>8</v>
      </c>
      <c r="B11" s="13">
        <v>2</v>
      </c>
      <c r="C11" s="9">
        <v>1.1</v>
      </c>
      <c r="D11" s="9">
        <v>1.4</v>
      </c>
      <c r="E11" s="9">
        <v>1.4</v>
      </c>
      <c r="F11" s="9">
        <v>1.5</v>
      </c>
      <c r="G11" s="9">
        <v>1.8</v>
      </c>
      <c r="H11" s="9">
        <v>1.4</v>
      </c>
      <c r="I11" s="9">
        <v>0.5</v>
      </c>
      <c r="J11" s="9">
        <v>0.8</v>
      </c>
      <c r="K11" s="9">
        <v>1.4</v>
      </c>
      <c r="L11" s="9">
        <v>1.5</v>
      </c>
      <c r="M11" s="9">
        <v>2.1</v>
      </c>
      <c r="N11" s="9">
        <v>1</v>
      </c>
      <c r="O11" s="9">
        <v>1</v>
      </c>
      <c r="P11" s="9">
        <v>1.6</v>
      </c>
      <c r="Q11" s="9">
        <v>1.1</v>
      </c>
      <c r="R11" s="9">
        <v>1.7</v>
      </c>
      <c r="S11" s="9">
        <v>1.2</v>
      </c>
      <c r="T11" s="9">
        <v>1.4</v>
      </c>
      <c r="U11" s="9">
        <v>1.1</v>
      </c>
      <c r="V11" s="9">
        <v>1.3</v>
      </c>
      <c r="W11" s="9">
        <v>1.1</v>
      </c>
      <c r="X11" s="9">
        <v>1.3</v>
      </c>
      <c r="Y11" s="9">
        <v>1.6</v>
      </c>
      <c r="Z11" s="45">
        <f t="shared" si="0"/>
        <v>1.3458333333333334</v>
      </c>
      <c r="AA11" s="119" t="s">
        <v>47</v>
      </c>
      <c r="AB11" s="9">
        <v>2.5</v>
      </c>
      <c r="AC11" s="143">
        <v>0.05416666666666667</v>
      </c>
      <c r="AD11" s="29">
        <v>8</v>
      </c>
      <c r="AE11" s="119" t="s">
        <v>57</v>
      </c>
      <c r="AF11" s="9">
        <v>4.1</v>
      </c>
      <c r="AG11" s="146">
        <v>0.4993055555555555</v>
      </c>
    </row>
    <row r="12" spans="1:33" ht="14.25" customHeight="1">
      <c r="A12" s="115">
        <v>9</v>
      </c>
      <c r="B12" s="13">
        <v>1.6</v>
      </c>
      <c r="C12" s="9">
        <v>1.5</v>
      </c>
      <c r="D12" s="9">
        <v>1.8</v>
      </c>
      <c r="E12" s="9">
        <v>1</v>
      </c>
      <c r="F12" s="9">
        <v>1.8</v>
      </c>
      <c r="G12" s="9">
        <v>2.9</v>
      </c>
      <c r="H12" s="9">
        <v>3.1</v>
      </c>
      <c r="I12" s="9">
        <v>2.8</v>
      </c>
      <c r="J12" s="9">
        <v>3.4</v>
      </c>
      <c r="K12" s="9">
        <v>2.9</v>
      </c>
      <c r="L12" s="9">
        <v>4.7</v>
      </c>
      <c r="M12" s="9">
        <v>4.4</v>
      </c>
      <c r="N12" s="9">
        <v>3.5</v>
      </c>
      <c r="O12" s="9">
        <v>1.9</v>
      </c>
      <c r="P12" s="9">
        <v>2.5</v>
      </c>
      <c r="Q12" s="9">
        <v>2.3</v>
      </c>
      <c r="R12" s="9">
        <v>0.8</v>
      </c>
      <c r="S12" s="9">
        <v>1.2</v>
      </c>
      <c r="T12" s="9">
        <v>0.6</v>
      </c>
      <c r="U12" s="9">
        <v>0.9</v>
      </c>
      <c r="V12" s="9">
        <v>1.5</v>
      </c>
      <c r="W12" s="9">
        <v>1.3</v>
      </c>
      <c r="X12" s="9">
        <v>1.7</v>
      </c>
      <c r="Y12" s="9">
        <v>1</v>
      </c>
      <c r="Z12" s="45">
        <f t="shared" si="0"/>
        <v>2.1291666666666664</v>
      </c>
      <c r="AA12" s="119" t="s">
        <v>63</v>
      </c>
      <c r="AB12" s="9">
        <v>4.8</v>
      </c>
      <c r="AC12" s="143">
        <v>0.47152777777777777</v>
      </c>
      <c r="AD12" s="29">
        <v>9</v>
      </c>
      <c r="AE12" s="119" t="s">
        <v>54</v>
      </c>
      <c r="AF12" s="9">
        <v>7.9</v>
      </c>
      <c r="AG12" s="146">
        <v>0.45208333333333334</v>
      </c>
    </row>
    <row r="13" spans="1:33" ht="14.25" customHeight="1">
      <c r="A13" s="115">
        <v>10</v>
      </c>
      <c r="B13" s="13">
        <v>1.5</v>
      </c>
      <c r="C13" s="9">
        <v>1.5</v>
      </c>
      <c r="D13" s="9">
        <v>1.6</v>
      </c>
      <c r="E13" s="9">
        <v>1.1</v>
      </c>
      <c r="F13" s="9">
        <v>0.9</v>
      </c>
      <c r="G13" s="9">
        <v>1.6</v>
      </c>
      <c r="H13" s="9">
        <v>0.9</v>
      </c>
      <c r="I13" s="9">
        <v>1.2</v>
      </c>
      <c r="J13" s="9">
        <v>1.4</v>
      </c>
      <c r="K13" s="9">
        <v>0.9</v>
      </c>
      <c r="L13" s="9">
        <v>1.6</v>
      </c>
      <c r="M13" s="9">
        <v>1.6</v>
      </c>
      <c r="N13" s="9">
        <v>1.7</v>
      </c>
      <c r="O13" s="9">
        <v>1.5</v>
      </c>
      <c r="P13" s="9">
        <v>0.8</v>
      </c>
      <c r="Q13" s="9">
        <v>0.9</v>
      </c>
      <c r="R13" s="9">
        <v>0.5</v>
      </c>
      <c r="S13" s="9">
        <v>1</v>
      </c>
      <c r="T13" s="9">
        <v>1.3</v>
      </c>
      <c r="U13" s="9">
        <v>1.2</v>
      </c>
      <c r="V13" s="9">
        <v>0.6</v>
      </c>
      <c r="W13" s="9">
        <v>0.5</v>
      </c>
      <c r="X13" s="9">
        <v>0.9</v>
      </c>
      <c r="Y13" s="9">
        <v>1.1</v>
      </c>
      <c r="Z13" s="45">
        <f t="shared" si="0"/>
        <v>1.1583333333333334</v>
      </c>
      <c r="AA13" s="119" t="s">
        <v>64</v>
      </c>
      <c r="AB13" s="9">
        <v>2.7</v>
      </c>
      <c r="AC13" s="143">
        <v>0.5909722222222222</v>
      </c>
      <c r="AD13" s="29">
        <v>10</v>
      </c>
      <c r="AE13" s="119" t="s">
        <v>56</v>
      </c>
      <c r="AF13" s="9">
        <v>4.2</v>
      </c>
      <c r="AG13" s="146">
        <v>0.5868055555555556</v>
      </c>
    </row>
    <row r="14" spans="1:33" ht="14.25" customHeight="1">
      <c r="A14" s="116">
        <v>11</v>
      </c>
      <c r="B14" s="19">
        <v>1.4</v>
      </c>
      <c r="C14" s="20">
        <v>1</v>
      </c>
      <c r="D14" s="20">
        <v>0.9</v>
      </c>
      <c r="E14" s="20">
        <v>1.6</v>
      </c>
      <c r="F14" s="20">
        <v>3.2</v>
      </c>
      <c r="G14" s="20">
        <v>0.6</v>
      </c>
      <c r="H14" s="20">
        <v>0.5</v>
      </c>
      <c r="I14" s="20">
        <v>0.9</v>
      </c>
      <c r="J14" s="20">
        <v>0.9</v>
      </c>
      <c r="K14" s="20">
        <v>2.8</v>
      </c>
      <c r="L14" s="20">
        <v>3.6</v>
      </c>
      <c r="M14" s="20">
        <v>3.6</v>
      </c>
      <c r="N14" s="20">
        <v>3.4</v>
      </c>
      <c r="O14" s="20">
        <v>3.3</v>
      </c>
      <c r="P14" s="20">
        <v>1.7</v>
      </c>
      <c r="Q14" s="20">
        <v>3.6</v>
      </c>
      <c r="R14" s="20">
        <v>2.6</v>
      </c>
      <c r="S14" s="20">
        <v>2.1</v>
      </c>
      <c r="T14" s="20">
        <v>3.4</v>
      </c>
      <c r="U14" s="20">
        <v>1.3</v>
      </c>
      <c r="V14" s="20">
        <v>3.4</v>
      </c>
      <c r="W14" s="20">
        <v>4.1</v>
      </c>
      <c r="X14" s="20">
        <v>3.2</v>
      </c>
      <c r="Y14" s="20">
        <v>3.8</v>
      </c>
      <c r="Z14" s="46">
        <f t="shared" si="0"/>
        <v>2.370833333333333</v>
      </c>
      <c r="AA14" s="120" t="s">
        <v>59</v>
      </c>
      <c r="AB14" s="20">
        <v>5.9</v>
      </c>
      <c r="AC14" s="144">
        <v>0.5277777777777778</v>
      </c>
      <c r="AD14" s="31">
        <v>11</v>
      </c>
      <c r="AE14" s="120" t="s">
        <v>59</v>
      </c>
      <c r="AF14" s="20">
        <v>10.5</v>
      </c>
      <c r="AG14" s="147">
        <v>0.525</v>
      </c>
    </row>
    <row r="15" spans="1:33" ht="14.25" customHeight="1">
      <c r="A15" s="115">
        <v>12</v>
      </c>
      <c r="B15" s="13">
        <v>3.9</v>
      </c>
      <c r="C15" s="9">
        <v>4.3</v>
      </c>
      <c r="D15" s="9">
        <v>4</v>
      </c>
      <c r="E15" s="9">
        <v>4</v>
      </c>
      <c r="F15" s="9">
        <v>3.5</v>
      </c>
      <c r="G15" s="9">
        <v>3.6</v>
      </c>
      <c r="H15" s="9">
        <v>4.4</v>
      </c>
      <c r="I15" s="9">
        <v>5.4</v>
      </c>
      <c r="J15" s="9">
        <v>5.5</v>
      </c>
      <c r="K15" s="9">
        <v>6.4</v>
      </c>
      <c r="L15" s="9">
        <v>7.8</v>
      </c>
      <c r="M15" s="9">
        <v>5.5</v>
      </c>
      <c r="N15" s="9">
        <v>6.7</v>
      </c>
      <c r="O15" s="9">
        <v>7.3</v>
      </c>
      <c r="P15" s="9">
        <v>5.8</v>
      </c>
      <c r="Q15" s="9">
        <v>5.1</v>
      </c>
      <c r="R15" s="9">
        <v>4.3</v>
      </c>
      <c r="S15" s="9">
        <v>4.6</v>
      </c>
      <c r="T15" s="9">
        <v>3.9</v>
      </c>
      <c r="U15" s="9">
        <v>3.4</v>
      </c>
      <c r="V15" s="9">
        <v>5.3</v>
      </c>
      <c r="W15" s="9">
        <v>4.4</v>
      </c>
      <c r="X15" s="9">
        <v>5.1</v>
      </c>
      <c r="Y15" s="9">
        <v>4.3</v>
      </c>
      <c r="Z15" s="45">
        <f t="shared" si="0"/>
        <v>4.937499999999999</v>
      </c>
      <c r="AA15" s="119" t="s">
        <v>65</v>
      </c>
      <c r="AB15" s="9">
        <v>8.3</v>
      </c>
      <c r="AC15" s="143">
        <v>0.3979166666666667</v>
      </c>
      <c r="AD15" s="29">
        <v>12</v>
      </c>
      <c r="AE15" s="119" t="s">
        <v>59</v>
      </c>
      <c r="AF15" s="9">
        <v>15.2</v>
      </c>
      <c r="AG15" s="146">
        <v>0.4548611111111111</v>
      </c>
    </row>
    <row r="16" spans="1:33" ht="14.25" customHeight="1">
      <c r="A16" s="115">
        <v>13</v>
      </c>
      <c r="B16" s="13">
        <v>3.6</v>
      </c>
      <c r="C16" s="9">
        <v>4.2</v>
      </c>
      <c r="D16" s="9">
        <v>4</v>
      </c>
      <c r="E16" s="9">
        <v>4.3</v>
      </c>
      <c r="F16" s="9">
        <v>3.4</v>
      </c>
      <c r="G16" s="9">
        <v>3.2</v>
      </c>
      <c r="H16" s="9">
        <v>3.5</v>
      </c>
      <c r="I16" s="9">
        <v>3.2</v>
      </c>
      <c r="J16" s="9">
        <v>3.1</v>
      </c>
      <c r="K16" s="9">
        <v>4.3</v>
      </c>
      <c r="L16" s="9">
        <v>4.8</v>
      </c>
      <c r="M16" s="9">
        <v>4.4</v>
      </c>
      <c r="N16" s="9">
        <v>5</v>
      </c>
      <c r="O16" s="9">
        <v>6.2</v>
      </c>
      <c r="P16" s="9">
        <v>4.8</v>
      </c>
      <c r="Q16" s="9">
        <v>6.3</v>
      </c>
      <c r="R16" s="9">
        <v>4.1</v>
      </c>
      <c r="S16" s="9">
        <v>4.6</v>
      </c>
      <c r="T16" s="9">
        <v>4.4</v>
      </c>
      <c r="U16" s="9">
        <v>4.4</v>
      </c>
      <c r="V16" s="9">
        <v>5.4</v>
      </c>
      <c r="W16" s="9">
        <v>5.1</v>
      </c>
      <c r="X16" s="9">
        <v>7</v>
      </c>
      <c r="Y16" s="9">
        <v>7.6</v>
      </c>
      <c r="Z16" s="45">
        <f t="shared" si="0"/>
        <v>4.620833333333333</v>
      </c>
      <c r="AA16" s="119" t="s">
        <v>51</v>
      </c>
      <c r="AB16" s="9">
        <v>7.7</v>
      </c>
      <c r="AC16" s="143">
        <v>0.9631944444444445</v>
      </c>
      <c r="AD16" s="29">
        <v>13</v>
      </c>
      <c r="AE16" s="119" t="s">
        <v>51</v>
      </c>
      <c r="AF16" s="9">
        <v>14.7</v>
      </c>
      <c r="AG16" s="146">
        <v>0.9902777777777777</v>
      </c>
    </row>
    <row r="17" spans="1:33" ht="14.25" customHeight="1">
      <c r="A17" s="115">
        <v>14</v>
      </c>
      <c r="B17" s="13">
        <v>6.6</v>
      </c>
      <c r="C17" s="9">
        <v>5.8</v>
      </c>
      <c r="D17" s="9">
        <v>4.3</v>
      </c>
      <c r="E17" s="9">
        <v>3</v>
      </c>
      <c r="F17" s="9">
        <v>1.4</v>
      </c>
      <c r="G17" s="9">
        <v>3.7</v>
      </c>
      <c r="H17" s="9">
        <v>3.1</v>
      </c>
      <c r="I17" s="9">
        <v>3.1</v>
      </c>
      <c r="J17" s="9">
        <v>2.5</v>
      </c>
      <c r="K17" s="9">
        <v>3</v>
      </c>
      <c r="L17" s="9">
        <v>3.9</v>
      </c>
      <c r="M17" s="9">
        <v>2.5</v>
      </c>
      <c r="N17" s="9">
        <v>6.3</v>
      </c>
      <c r="O17" s="9">
        <v>5.7</v>
      </c>
      <c r="P17" s="9">
        <v>4.5</v>
      </c>
      <c r="Q17" s="9">
        <v>2.3</v>
      </c>
      <c r="R17" s="9">
        <v>1.8</v>
      </c>
      <c r="S17" s="9">
        <v>2.2</v>
      </c>
      <c r="T17" s="9">
        <v>1.1</v>
      </c>
      <c r="U17" s="9">
        <v>1.1</v>
      </c>
      <c r="V17" s="9">
        <v>1</v>
      </c>
      <c r="W17" s="9">
        <v>1.4</v>
      </c>
      <c r="X17" s="9">
        <v>0.9</v>
      </c>
      <c r="Y17" s="9">
        <v>1.4</v>
      </c>
      <c r="Z17" s="45">
        <f t="shared" si="0"/>
        <v>3.025</v>
      </c>
      <c r="AA17" s="119" t="s">
        <v>51</v>
      </c>
      <c r="AB17" s="9">
        <v>7.7</v>
      </c>
      <c r="AC17" s="143">
        <v>0.004166666666666667</v>
      </c>
      <c r="AD17" s="29">
        <v>14</v>
      </c>
      <c r="AE17" s="119" t="s">
        <v>51</v>
      </c>
      <c r="AF17" s="9">
        <v>14.3</v>
      </c>
      <c r="AG17" s="146">
        <v>0.05625</v>
      </c>
    </row>
    <row r="18" spans="1:33" ht="14.25" customHeight="1">
      <c r="A18" s="115">
        <v>15</v>
      </c>
      <c r="B18" s="13">
        <v>1</v>
      </c>
      <c r="C18" s="9">
        <v>1.6</v>
      </c>
      <c r="D18" s="9">
        <v>1.1</v>
      </c>
      <c r="E18" s="9">
        <v>1.4</v>
      </c>
      <c r="F18" s="9">
        <v>1.6</v>
      </c>
      <c r="G18" s="9">
        <v>1.7</v>
      </c>
      <c r="H18" s="9">
        <v>1</v>
      </c>
      <c r="I18" s="9">
        <v>3.3</v>
      </c>
      <c r="J18" s="9">
        <v>4.5</v>
      </c>
      <c r="K18" s="9">
        <v>3.6</v>
      </c>
      <c r="L18" s="9">
        <v>3.6</v>
      </c>
      <c r="M18" s="9">
        <v>3.4</v>
      </c>
      <c r="N18" s="9">
        <v>2</v>
      </c>
      <c r="O18" s="9">
        <v>2</v>
      </c>
      <c r="P18" s="9">
        <v>2.9</v>
      </c>
      <c r="Q18" s="9">
        <v>3</v>
      </c>
      <c r="R18" s="9">
        <v>1.3</v>
      </c>
      <c r="S18" s="9">
        <v>1.7</v>
      </c>
      <c r="T18" s="9">
        <v>1.3</v>
      </c>
      <c r="U18" s="9">
        <v>2.3</v>
      </c>
      <c r="V18" s="9">
        <v>3.1</v>
      </c>
      <c r="W18" s="9">
        <v>1.1</v>
      </c>
      <c r="X18" s="9">
        <v>4.7</v>
      </c>
      <c r="Y18" s="9">
        <v>5</v>
      </c>
      <c r="Z18" s="45">
        <f t="shared" si="0"/>
        <v>2.4250000000000003</v>
      </c>
      <c r="AA18" s="119" t="s">
        <v>46</v>
      </c>
      <c r="AB18" s="9">
        <v>5.3</v>
      </c>
      <c r="AC18" s="143">
        <v>0.998611111111111</v>
      </c>
      <c r="AD18" s="29">
        <v>15</v>
      </c>
      <c r="AE18" s="119" t="s">
        <v>46</v>
      </c>
      <c r="AF18" s="9">
        <v>8.8</v>
      </c>
      <c r="AG18" s="146">
        <v>0.9958333333333332</v>
      </c>
    </row>
    <row r="19" spans="1:33" ht="14.25" customHeight="1">
      <c r="A19" s="115">
        <v>16</v>
      </c>
      <c r="B19" s="13">
        <v>3.8</v>
      </c>
      <c r="C19" s="9">
        <v>1.6</v>
      </c>
      <c r="D19" s="9">
        <v>1.3</v>
      </c>
      <c r="E19" s="9">
        <v>1.5</v>
      </c>
      <c r="F19" s="9">
        <v>0.6</v>
      </c>
      <c r="G19" s="9">
        <v>1.9</v>
      </c>
      <c r="H19" s="9">
        <v>1</v>
      </c>
      <c r="I19" s="9">
        <v>0.7</v>
      </c>
      <c r="J19" s="9">
        <v>1.4</v>
      </c>
      <c r="K19" s="9">
        <v>1.8</v>
      </c>
      <c r="L19" s="9">
        <v>1.2</v>
      </c>
      <c r="M19" s="9">
        <v>1.8</v>
      </c>
      <c r="N19" s="9">
        <v>1.9</v>
      </c>
      <c r="O19" s="9">
        <v>2.1</v>
      </c>
      <c r="P19" s="9">
        <v>1.4</v>
      </c>
      <c r="Q19" s="9">
        <v>1</v>
      </c>
      <c r="R19" s="9">
        <v>1.5</v>
      </c>
      <c r="S19" s="9">
        <v>2</v>
      </c>
      <c r="T19" s="9">
        <v>1.4</v>
      </c>
      <c r="U19" s="9">
        <v>1.9</v>
      </c>
      <c r="V19" s="9">
        <v>1.5</v>
      </c>
      <c r="W19" s="9">
        <v>1.1</v>
      </c>
      <c r="X19" s="9">
        <v>1.3</v>
      </c>
      <c r="Y19" s="9">
        <v>1.4</v>
      </c>
      <c r="Z19" s="45">
        <f t="shared" si="0"/>
        <v>1.5458333333333332</v>
      </c>
      <c r="AA19" s="119" t="s">
        <v>46</v>
      </c>
      <c r="AB19" s="9">
        <v>5</v>
      </c>
      <c r="AC19" s="143">
        <v>0.001388888888888889</v>
      </c>
      <c r="AD19" s="29">
        <v>16</v>
      </c>
      <c r="AE19" s="119" t="s">
        <v>46</v>
      </c>
      <c r="AF19" s="9">
        <v>7.2</v>
      </c>
      <c r="AG19" s="146">
        <v>0.009722222222222222</v>
      </c>
    </row>
    <row r="20" spans="1:33" ht="14.25" customHeight="1">
      <c r="A20" s="115">
        <v>17</v>
      </c>
      <c r="B20" s="13">
        <v>1.2</v>
      </c>
      <c r="C20" s="9">
        <v>1.3</v>
      </c>
      <c r="D20" s="9">
        <v>0.8</v>
      </c>
      <c r="E20" s="9">
        <v>1.1</v>
      </c>
      <c r="F20" s="9">
        <v>0.5</v>
      </c>
      <c r="G20" s="9">
        <v>1.7</v>
      </c>
      <c r="H20" s="9">
        <v>0.7</v>
      </c>
      <c r="I20" s="9">
        <v>0.7</v>
      </c>
      <c r="J20" s="9">
        <v>2.5</v>
      </c>
      <c r="K20" s="10">
        <v>2.5</v>
      </c>
      <c r="L20" s="9">
        <v>2.8</v>
      </c>
      <c r="M20" s="9">
        <v>2.6</v>
      </c>
      <c r="N20" s="9">
        <v>3.2</v>
      </c>
      <c r="O20" s="9">
        <v>2.9</v>
      </c>
      <c r="P20" s="9">
        <v>4.1</v>
      </c>
      <c r="Q20" s="9">
        <v>3</v>
      </c>
      <c r="R20" s="9">
        <v>3.7</v>
      </c>
      <c r="S20" s="9">
        <v>4.2</v>
      </c>
      <c r="T20" s="9">
        <v>4.2</v>
      </c>
      <c r="U20" s="9">
        <v>4</v>
      </c>
      <c r="V20" s="9">
        <v>3.7</v>
      </c>
      <c r="W20" s="9">
        <v>2.9</v>
      </c>
      <c r="X20" s="9">
        <v>2.5</v>
      </c>
      <c r="Y20" s="9">
        <v>1.8</v>
      </c>
      <c r="Z20" s="45">
        <f t="shared" si="0"/>
        <v>2.441666666666667</v>
      </c>
      <c r="AA20" s="119" t="s">
        <v>53</v>
      </c>
      <c r="AB20" s="9">
        <v>5.3</v>
      </c>
      <c r="AC20" s="143">
        <v>0.7604166666666666</v>
      </c>
      <c r="AD20" s="29">
        <v>17</v>
      </c>
      <c r="AE20" s="119" t="s">
        <v>53</v>
      </c>
      <c r="AF20" s="9">
        <v>11.1</v>
      </c>
      <c r="AG20" s="146">
        <v>0.7569444444444445</v>
      </c>
    </row>
    <row r="21" spans="1:33" ht="14.25" customHeight="1">
      <c r="A21" s="115">
        <v>18</v>
      </c>
      <c r="B21" s="13">
        <v>4.2</v>
      </c>
      <c r="C21" s="9">
        <v>3.3</v>
      </c>
      <c r="D21" s="9">
        <v>2.5</v>
      </c>
      <c r="E21" s="9">
        <v>1.6</v>
      </c>
      <c r="F21" s="9">
        <v>2.6</v>
      </c>
      <c r="G21" s="9">
        <v>2.4</v>
      </c>
      <c r="H21" s="9">
        <v>2</v>
      </c>
      <c r="I21" s="9">
        <v>1.8</v>
      </c>
      <c r="J21" s="9">
        <v>2</v>
      </c>
      <c r="K21" s="9">
        <v>2.8</v>
      </c>
      <c r="L21" s="9">
        <v>2.9</v>
      </c>
      <c r="M21" s="9">
        <v>1.6</v>
      </c>
      <c r="N21" s="9">
        <v>3.2</v>
      </c>
      <c r="O21" s="9">
        <v>3.5</v>
      </c>
      <c r="P21" s="9">
        <v>1.7</v>
      </c>
      <c r="Q21" s="9">
        <v>1.1</v>
      </c>
      <c r="R21" s="9">
        <v>1.6</v>
      </c>
      <c r="S21" s="9">
        <v>1.2</v>
      </c>
      <c r="T21" s="9">
        <v>0.8</v>
      </c>
      <c r="U21" s="9">
        <v>0.9</v>
      </c>
      <c r="V21" s="9">
        <v>1</v>
      </c>
      <c r="W21" s="9">
        <v>1.5</v>
      </c>
      <c r="X21" s="9">
        <v>1.3</v>
      </c>
      <c r="Y21" s="9">
        <v>1.9</v>
      </c>
      <c r="Z21" s="45">
        <f t="shared" si="0"/>
        <v>2.058333333333333</v>
      </c>
      <c r="AA21" s="119" t="s">
        <v>59</v>
      </c>
      <c r="AB21" s="9">
        <v>5.1</v>
      </c>
      <c r="AC21" s="143">
        <v>0.04791666666666666</v>
      </c>
      <c r="AD21" s="29">
        <v>18</v>
      </c>
      <c r="AE21" s="119" t="s">
        <v>59</v>
      </c>
      <c r="AF21" s="9">
        <v>8.6</v>
      </c>
      <c r="AG21" s="146">
        <v>0.017361111111111112</v>
      </c>
    </row>
    <row r="22" spans="1:33" ht="14.25" customHeight="1">
      <c r="A22" s="115">
        <v>19</v>
      </c>
      <c r="B22" s="13">
        <v>1.6</v>
      </c>
      <c r="C22" s="9">
        <v>1.2</v>
      </c>
      <c r="D22" s="9">
        <v>1.2</v>
      </c>
      <c r="E22" s="9">
        <v>1.9</v>
      </c>
      <c r="F22" s="9">
        <v>1.3</v>
      </c>
      <c r="G22" s="9">
        <v>0.8</v>
      </c>
      <c r="H22" s="9">
        <v>1.8</v>
      </c>
      <c r="I22" s="9">
        <v>1.6</v>
      </c>
      <c r="J22" s="9">
        <v>2</v>
      </c>
      <c r="K22" s="9">
        <v>2.2</v>
      </c>
      <c r="L22" s="9">
        <v>1.5</v>
      </c>
      <c r="M22" s="9">
        <v>1.5</v>
      </c>
      <c r="N22" s="9">
        <v>1.6</v>
      </c>
      <c r="O22" s="9">
        <v>1.2</v>
      </c>
      <c r="P22" s="9">
        <v>1.2</v>
      </c>
      <c r="Q22" s="9">
        <v>1</v>
      </c>
      <c r="R22" s="9">
        <v>1</v>
      </c>
      <c r="S22" s="9">
        <v>0.8</v>
      </c>
      <c r="T22" s="9">
        <v>1.5</v>
      </c>
      <c r="U22" s="9">
        <v>1.2</v>
      </c>
      <c r="V22" s="9">
        <v>1.1</v>
      </c>
      <c r="W22" s="9">
        <v>0.8</v>
      </c>
      <c r="X22" s="9">
        <v>1.9</v>
      </c>
      <c r="Y22" s="9">
        <v>2.1</v>
      </c>
      <c r="Z22" s="45">
        <f t="shared" si="0"/>
        <v>1.4166666666666667</v>
      </c>
      <c r="AA22" s="119" t="s">
        <v>66</v>
      </c>
      <c r="AB22" s="9">
        <v>2.5</v>
      </c>
      <c r="AC22" s="143">
        <v>0.38055555555555554</v>
      </c>
      <c r="AD22" s="29">
        <v>19</v>
      </c>
      <c r="AE22" s="119" t="s">
        <v>53</v>
      </c>
      <c r="AF22" s="9">
        <v>4.3</v>
      </c>
      <c r="AG22" s="146">
        <v>0.4138888888888889</v>
      </c>
    </row>
    <row r="23" spans="1:33" ht="14.25" customHeight="1">
      <c r="A23" s="115">
        <v>20</v>
      </c>
      <c r="B23" s="13">
        <v>1.9</v>
      </c>
      <c r="C23" s="9">
        <v>1.4</v>
      </c>
      <c r="D23" s="9">
        <v>2.3</v>
      </c>
      <c r="E23" s="9">
        <v>1.1</v>
      </c>
      <c r="F23" s="9">
        <v>1.5</v>
      </c>
      <c r="G23" s="9">
        <v>1.6</v>
      </c>
      <c r="H23" s="9">
        <v>3.2</v>
      </c>
      <c r="I23" s="9">
        <v>4.4</v>
      </c>
      <c r="J23" s="9">
        <v>4</v>
      </c>
      <c r="K23" s="9">
        <v>4.2</v>
      </c>
      <c r="L23" s="9">
        <v>3.9</v>
      </c>
      <c r="M23" s="9">
        <v>3.4</v>
      </c>
      <c r="N23" s="9">
        <v>1.7</v>
      </c>
      <c r="O23" s="9">
        <v>2.3</v>
      </c>
      <c r="P23" s="9">
        <v>2.5</v>
      </c>
      <c r="Q23" s="9">
        <v>2.3</v>
      </c>
      <c r="R23" s="9">
        <v>1.6</v>
      </c>
      <c r="S23" s="9">
        <v>1.5</v>
      </c>
      <c r="T23" s="9">
        <v>2.7</v>
      </c>
      <c r="U23" s="9">
        <v>2.2</v>
      </c>
      <c r="V23" s="9">
        <v>1.8</v>
      </c>
      <c r="W23" s="9">
        <v>1.1</v>
      </c>
      <c r="X23" s="9">
        <v>0.7</v>
      </c>
      <c r="Y23" s="9">
        <v>1.4</v>
      </c>
      <c r="Z23" s="45">
        <f t="shared" si="0"/>
        <v>2.279166666666667</v>
      </c>
      <c r="AA23" s="119" t="s">
        <v>55</v>
      </c>
      <c r="AB23" s="9">
        <v>5.2</v>
      </c>
      <c r="AC23" s="143">
        <v>0.3888888888888889</v>
      </c>
      <c r="AD23" s="29">
        <v>20</v>
      </c>
      <c r="AE23" s="119" t="s">
        <v>55</v>
      </c>
      <c r="AF23" s="9">
        <v>8.8</v>
      </c>
      <c r="AG23" s="146">
        <v>0.3951388888888889</v>
      </c>
    </row>
    <row r="24" spans="1:33" ht="14.25" customHeight="1">
      <c r="A24" s="116">
        <v>21</v>
      </c>
      <c r="B24" s="19">
        <v>0.9</v>
      </c>
      <c r="C24" s="20">
        <v>0.8</v>
      </c>
      <c r="D24" s="20">
        <v>1.4</v>
      </c>
      <c r="E24" s="20">
        <v>0.8</v>
      </c>
      <c r="F24" s="20">
        <v>1.1</v>
      </c>
      <c r="G24" s="20">
        <v>1.1</v>
      </c>
      <c r="H24" s="20">
        <v>2</v>
      </c>
      <c r="I24" s="20">
        <v>1.3</v>
      </c>
      <c r="J24" s="20">
        <v>2.8</v>
      </c>
      <c r="K24" s="20">
        <v>2.5</v>
      </c>
      <c r="L24" s="20">
        <v>5</v>
      </c>
      <c r="M24" s="20">
        <v>4.5</v>
      </c>
      <c r="N24" s="20">
        <v>3.1</v>
      </c>
      <c r="O24" s="20">
        <v>1.8</v>
      </c>
      <c r="P24" s="20">
        <v>4.8</v>
      </c>
      <c r="Q24" s="20">
        <v>4.1</v>
      </c>
      <c r="R24" s="20">
        <v>5.2</v>
      </c>
      <c r="S24" s="20">
        <v>6.3</v>
      </c>
      <c r="T24" s="20">
        <v>1.7</v>
      </c>
      <c r="U24" s="20">
        <v>1</v>
      </c>
      <c r="V24" s="20">
        <v>0.7</v>
      </c>
      <c r="W24" s="20">
        <v>2.2</v>
      </c>
      <c r="X24" s="20">
        <v>1.6</v>
      </c>
      <c r="Y24" s="20">
        <v>1.7</v>
      </c>
      <c r="Z24" s="46">
        <f t="shared" si="0"/>
        <v>2.433333333333334</v>
      </c>
      <c r="AA24" s="120" t="s">
        <v>67</v>
      </c>
      <c r="AB24" s="20">
        <v>6.7</v>
      </c>
      <c r="AC24" s="144">
        <v>0.7611111111111111</v>
      </c>
      <c r="AD24" s="31">
        <v>21</v>
      </c>
      <c r="AE24" s="120" t="s">
        <v>47</v>
      </c>
      <c r="AF24" s="20">
        <v>12.3</v>
      </c>
      <c r="AG24" s="147">
        <v>0.7458333333333332</v>
      </c>
    </row>
    <row r="25" spans="1:33" ht="14.25" customHeight="1">
      <c r="A25" s="115">
        <v>22</v>
      </c>
      <c r="B25" s="13">
        <v>1.9</v>
      </c>
      <c r="C25" s="9">
        <v>1.6</v>
      </c>
      <c r="D25" s="9">
        <v>1.4</v>
      </c>
      <c r="E25" s="9">
        <v>1.6</v>
      </c>
      <c r="F25" s="9">
        <v>1.6</v>
      </c>
      <c r="G25" s="9">
        <v>1.7</v>
      </c>
      <c r="H25" s="9">
        <v>2.6</v>
      </c>
      <c r="I25" s="9">
        <v>3.4</v>
      </c>
      <c r="J25" s="9">
        <v>2</v>
      </c>
      <c r="K25" s="9">
        <v>2.3</v>
      </c>
      <c r="L25" s="9">
        <v>1.9</v>
      </c>
      <c r="M25" s="9">
        <v>2.8</v>
      </c>
      <c r="N25" s="9">
        <v>2.2</v>
      </c>
      <c r="O25" s="9">
        <v>2.7</v>
      </c>
      <c r="P25" s="9">
        <v>2.4</v>
      </c>
      <c r="Q25" s="9">
        <v>2.5</v>
      </c>
      <c r="R25" s="9">
        <v>1.9</v>
      </c>
      <c r="S25" s="9">
        <v>2.1</v>
      </c>
      <c r="T25" s="9">
        <v>1.8</v>
      </c>
      <c r="U25" s="9">
        <v>1.8</v>
      </c>
      <c r="V25" s="9">
        <v>1.5</v>
      </c>
      <c r="W25" s="9">
        <v>0.8</v>
      </c>
      <c r="X25" s="9">
        <v>0.5</v>
      </c>
      <c r="Y25" s="9">
        <v>0.6</v>
      </c>
      <c r="Z25" s="45">
        <f t="shared" si="0"/>
        <v>1.8999999999999995</v>
      </c>
      <c r="AA25" s="119" t="s">
        <v>51</v>
      </c>
      <c r="AB25" s="9">
        <v>3.8</v>
      </c>
      <c r="AC25" s="143">
        <v>0.33194444444444443</v>
      </c>
      <c r="AD25" s="29">
        <v>22</v>
      </c>
      <c r="AE25" s="119" t="s">
        <v>51</v>
      </c>
      <c r="AF25" s="9">
        <v>7.1</v>
      </c>
      <c r="AG25" s="146">
        <v>0.38680555555555557</v>
      </c>
    </row>
    <row r="26" spans="1:33" ht="14.25" customHeight="1">
      <c r="A26" s="115">
        <v>23</v>
      </c>
      <c r="B26" s="13">
        <v>0.7</v>
      </c>
      <c r="C26" s="9">
        <v>1.3</v>
      </c>
      <c r="D26" s="9">
        <v>1.3</v>
      </c>
      <c r="E26" s="9">
        <v>1.1</v>
      </c>
      <c r="F26" s="9">
        <v>0.9</v>
      </c>
      <c r="G26" s="9">
        <v>0.5</v>
      </c>
      <c r="H26" s="9">
        <v>0.7</v>
      </c>
      <c r="I26" s="9">
        <v>0.5</v>
      </c>
      <c r="J26" s="9">
        <v>1</v>
      </c>
      <c r="K26" s="9">
        <v>1.7</v>
      </c>
      <c r="L26" s="9">
        <v>1.9</v>
      </c>
      <c r="M26" s="9">
        <v>1.3</v>
      </c>
      <c r="N26" s="9">
        <v>1.6</v>
      </c>
      <c r="O26" s="9">
        <v>1.5</v>
      </c>
      <c r="P26" s="9">
        <v>1.3</v>
      </c>
      <c r="Q26" s="9">
        <v>1.2</v>
      </c>
      <c r="R26" s="9">
        <v>1.4</v>
      </c>
      <c r="S26" s="9">
        <v>1.6</v>
      </c>
      <c r="T26" s="9">
        <v>1.2</v>
      </c>
      <c r="U26" s="9">
        <v>1.7</v>
      </c>
      <c r="V26" s="9">
        <v>2.2</v>
      </c>
      <c r="W26" s="9">
        <v>1.2</v>
      </c>
      <c r="X26" s="9">
        <v>1.8</v>
      </c>
      <c r="Y26" s="9">
        <v>1.2</v>
      </c>
      <c r="Z26" s="45">
        <f t="shared" si="0"/>
        <v>1.2833333333333332</v>
      </c>
      <c r="AA26" s="119" t="s">
        <v>68</v>
      </c>
      <c r="AB26" s="9">
        <v>2.6</v>
      </c>
      <c r="AC26" s="143">
        <v>0.8395833333333332</v>
      </c>
      <c r="AD26" s="29">
        <v>23</v>
      </c>
      <c r="AE26" s="119" t="s">
        <v>57</v>
      </c>
      <c r="AF26" s="9">
        <v>4.9</v>
      </c>
      <c r="AG26" s="146">
        <v>0.4847222222222222</v>
      </c>
    </row>
    <row r="27" spans="1:33" ht="14.25" customHeight="1">
      <c r="A27" s="115">
        <v>24</v>
      </c>
      <c r="B27" s="13">
        <v>1.9</v>
      </c>
      <c r="C27" s="9">
        <v>1.7</v>
      </c>
      <c r="D27" s="9">
        <v>2.3</v>
      </c>
      <c r="E27" s="9">
        <v>1.6</v>
      </c>
      <c r="F27" s="9">
        <v>1.2</v>
      </c>
      <c r="G27" s="9">
        <v>0.9</v>
      </c>
      <c r="H27" s="9">
        <v>1.5</v>
      </c>
      <c r="I27" s="9">
        <v>0.6</v>
      </c>
      <c r="J27" s="9">
        <v>0.6</v>
      </c>
      <c r="K27" s="9">
        <v>2.6</v>
      </c>
      <c r="L27" s="9">
        <v>2.4</v>
      </c>
      <c r="M27" s="9">
        <v>2.5</v>
      </c>
      <c r="N27" s="9">
        <v>2.6</v>
      </c>
      <c r="O27" s="9">
        <v>2.5</v>
      </c>
      <c r="P27" s="9">
        <v>2.6</v>
      </c>
      <c r="Q27" s="9">
        <v>2</v>
      </c>
      <c r="R27" s="9">
        <v>1.9</v>
      </c>
      <c r="S27" s="9">
        <v>1.4</v>
      </c>
      <c r="T27" s="9">
        <v>0.9</v>
      </c>
      <c r="U27" s="9">
        <v>1</v>
      </c>
      <c r="V27" s="9">
        <v>0.8</v>
      </c>
      <c r="W27" s="9">
        <v>1</v>
      </c>
      <c r="X27" s="9">
        <v>1.1</v>
      </c>
      <c r="Y27" s="9">
        <v>1.3</v>
      </c>
      <c r="Z27" s="45">
        <f t="shared" si="0"/>
        <v>1.620833333333333</v>
      </c>
      <c r="AA27" s="119" t="s">
        <v>55</v>
      </c>
      <c r="AB27" s="9">
        <v>3.5</v>
      </c>
      <c r="AC27" s="143">
        <v>0.5159722222222222</v>
      </c>
      <c r="AD27" s="29">
        <v>24</v>
      </c>
      <c r="AE27" s="119" t="s">
        <v>55</v>
      </c>
      <c r="AF27" s="9">
        <v>5.6</v>
      </c>
      <c r="AG27" s="146">
        <v>0.5145833333333333</v>
      </c>
    </row>
    <row r="28" spans="1:33" ht="14.25" customHeight="1">
      <c r="A28" s="115">
        <v>25</v>
      </c>
      <c r="B28" s="13">
        <v>1.4</v>
      </c>
      <c r="C28" s="9">
        <v>2.4</v>
      </c>
      <c r="D28" s="9">
        <v>0.8</v>
      </c>
      <c r="E28" s="9">
        <v>0.2</v>
      </c>
      <c r="F28" s="9">
        <v>0.5</v>
      </c>
      <c r="G28" s="9">
        <v>0.9</v>
      </c>
      <c r="H28" s="9">
        <v>1.9</v>
      </c>
      <c r="I28" s="9">
        <v>2.9</v>
      </c>
      <c r="J28" s="9">
        <v>2.8</v>
      </c>
      <c r="K28" s="9">
        <v>1.5</v>
      </c>
      <c r="L28" s="9">
        <v>1.1</v>
      </c>
      <c r="M28" s="9">
        <v>3.2</v>
      </c>
      <c r="N28" s="9">
        <v>4</v>
      </c>
      <c r="O28" s="9">
        <v>3.1</v>
      </c>
      <c r="P28" s="9">
        <v>2.7</v>
      </c>
      <c r="Q28" s="9">
        <v>1</v>
      </c>
      <c r="R28" s="9">
        <v>1.5</v>
      </c>
      <c r="S28" s="9">
        <v>1.7</v>
      </c>
      <c r="T28" s="9">
        <v>2.3</v>
      </c>
      <c r="U28" s="9">
        <v>1.5</v>
      </c>
      <c r="V28" s="9">
        <v>3.5</v>
      </c>
      <c r="W28" s="9">
        <v>1.7</v>
      </c>
      <c r="X28" s="9">
        <v>3.3</v>
      </c>
      <c r="Y28" s="9">
        <v>2.4</v>
      </c>
      <c r="Z28" s="45">
        <f t="shared" si="0"/>
        <v>2.0124999999999997</v>
      </c>
      <c r="AA28" s="119" t="s">
        <v>55</v>
      </c>
      <c r="AB28" s="9">
        <v>4.2</v>
      </c>
      <c r="AC28" s="143">
        <v>0.5409722222222222</v>
      </c>
      <c r="AD28" s="29">
        <v>25</v>
      </c>
      <c r="AE28" s="119" t="s">
        <v>59</v>
      </c>
      <c r="AF28" s="9">
        <v>7</v>
      </c>
      <c r="AG28" s="146">
        <v>0.2722222222222222</v>
      </c>
    </row>
    <row r="29" spans="1:33" ht="14.25" customHeight="1">
      <c r="A29" s="115">
        <v>26</v>
      </c>
      <c r="B29" s="13">
        <v>1</v>
      </c>
      <c r="C29" s="9">
        <v>1.1</v>
      </c>
      <c r="D29" s="9">
        <v>0.7</v>
      </c>
      <c r="E29" s="9">
        <v>1.2</v>
      </c>
      <c r="F29" s="9">
        <v>2.1</v>
      </c>
      <c r="G29" s="9">
        <v>1.8</v>
      </c>
      <c r="H29" s="9">
        <v>2.1</v>
      </c>
      <c r="I29" s="9">
        <v>1.6</v>
      </c>
      <c r="J29" s="9">
        <v>2.4</v>
      </c>
      <c r="K29" s="9">
        <v>3.3</v>
      </c>
      <c r="L29" s="9">
        <v>3.2</v>
      </c>
      <c r="M29" s="9">
        <v>4.1</v>
      </c>
      <c r="N29" s="9">
        <v>3.8</v>
      </c>
      <c r="O29" s="9">
        <v>3.2</v>
      </c>
      <c r="P29" s="9">
        <v>3.6</v>
      </c>
      <c r="Q29" s="9">
        <v>2.1</v>
      </c>
      <c r="R29" s="9">
        <v>2.2</v>
      </c>
      <c r="S29" s="9">
        <v>2</v>
      </c>
      <c r="T29" s="9">
        <v>1.6</v>
      </c>
      <c r="U29" s="9">
        <v>1.2</v>
      </c>
      <c r="V29" s="9">
        <v>0.7</v>
      </c>
      <c r="W29" s="9">
        <v>1.3</v>
      </c>
      <c r="X29" s="9">
        <v>1.6</v>
      </c>
      <c r="Y29" s="9">
        <v>1.4</v>
      </c>
      <c r="Z29" s="45">
        <f t="shared" si="0"/>
        <v>2.054166666666667</v>
      </c>
      <c r="AA29" s="119" t="s">
        <v>55</v>
      </c>
      <c r="AB29" s="9">
        <v>4.6</v>
      </c>
      <c r="AC29" s="143">
        <v>0.5284722222222222</v>
      </c>
      <c r="AD29" s="29">
        <v>26</v>
      </c>
      <c r="AE29" s="119" t="s">
        <v>55</v>
      </c>
      <c r="AF29" s="9">
        <v>7.8</v>
      </c>
      <c r="AG29" s="146">
        <v>0.5611111111111111</v>
      </c>
    </row>
    <row r="30" spans="1:33" ht="14.25" customHeight="1">
      <c r="A30" s="115">
        <v>27</v>
      </c>
      <c r="B30" s="13">
        <v>1.3</v>
      </c>
      <c r="C30" s="9">
        <v>1.4</v>
      </c>
      <c r="D30" s="9">
        <v>1.3</v>
      </c>
      <c r="E30" s="9">
        <v>2</v>
      </c>
      <c r="F30" s="9">
        <v>1.6</v>
      </c>
      <c r="G30" s="9">
        <v>1.4</v>
      </c>
      <c r="H30" s="9">
        <v>1.8</v>
      </c>
      <c r="I30" s="9">
        <v>0.5</v>
      </c>
      <c r="J30" s="9">
        <v>1.7</v>
      </c>
      <c r="K30" s="9">
        <v>1.1</v>
      </c>
      <c r="L30" s="9">
        <v>1.8</v>
      </c>
      <c r="M30" s="9">
        <v>1.5</v>
      </c>
      <c r="N30" s="9">
        <v>1</v>
      </c>
      <c r="O30" s="9">
        <v>2.5</v>
      </c>
      <c r="P30" s="9">
        <v>1.4</v>
      </c>
      <c r="Q30" s="9">
        <v>1.3</v>
      </c>
      <c r="R30" s="9">
        <v>1</v>
      </c>
      <c r="S30" s="9">
        <v>0.7</v>
      </c>
      <c r="T30" s="9">
        <v>0.6</v>
      </c>
      <c r="U30" s="9">
        <v>0.7</v>
      </c>
      <c r="V30" s="9">
        <v>1</v>
      </c>
      <c r="W30" s="9">
        <v>0.8</v>
      </c>
      <c r="X30" s="9">
        <v>0.9</v>
      </c>
      <c r="Y30" s="9">
        <v>1</v>
      </c>
      <c r="Z30" s="45">
        <f t="shared" si="0"/>
        <v>1.2625</v>
      </c>
      <c r="AA30" s="119" t="s">
        <v>54</v>
      </c>
      <c r="AB30" s="9">
        <v>2.9</v>
      </c>
      <c r="AC30" s="143">
        <v>0.5659722222222222</v>
      </c>
      <c r="AD30" s="29">
        <v>27</v>
      </c>
      <c r="AE30" s="119" t="s">
        <v>54</v>
      </c>
      <c r="AF30" s="9">
        <v>4.9</v>
      </c>
      <c r="AG30" s="146">
        <v>0.5590277777777778</v>
      </c>
    </row>
    <row r="31" spans="1:33" ht="14.25" customHeight="1">
      <c r="A31" s="115">
        <v>28</v>
      </c>
      <c r="B31" s="13">
        <v>1.5</v>
      </c>
      <c r="C31" s="9">
        <v>1.1</v>
      </c>
      <c r="D31" s="9">
        <v>1.3</v>
      </c>
      <c r="E31" s="9">
        <v>1</v>
      </c>
      <c r="F31" s="9">
        <v>1.1</v>
      </c>
      <c r="G31" s="9">
        <v>2</v>
      </c>
      <c r="H31" s="9">
        <v>1.3</v>
      </c>
      <c r="I31" s="9">
        <v>2.7</v>
      </c>
      <c r="J31" s="9">
        <v>2.9</v>
      </c>
      <c r="K31" s="9">
        <v>5.1</v>
      </c>
      <c r="L31" s="9">
        <v>4.4</v>
      </c>
      <c r="M31" s="9">
        <v>4.3</v>
      </c>
      <c r="N31" s="9">
        <v>4.3</v>
      </c>
      <c r="O31" s="9">
        <v>2.5</v>
      </c>
      <c r="P31" s="9">
        <v>2</v>
      </c>
      <c r="Q31" s="9">
        <v>3.1</v>
      </c>
      <c r="R31" s="9">
        <v>3.4</v>
      </c>
      <c r="S31" s="9">
        <v>3.2</v>
      </c>
      <c r="T31" s="9">
        <v>3.2</v>
      </c>
      <c r="U31" s="9">
        <v>2.7</v>
      </c>
      <c r="V31" s="9">
        <v>2.6</v>
      </c>
      <c r="W31" s="9">
        <v>3.3</v>
      </c>
      <c r="X31" s="9">
        <v>2.5</v>
      </c>
      <c r="Y31" s="9">
        <v>3.1</v>
      </c>
      <c r="Z31" s="45">
        <f t="shared" si="0"/>
        <v>2.691666666666667</v>
      </c>
      <c r="AA31" s="119" t="s">
        <v>69</v>
      </c>
      <c r="AB31" s="9">
        <v>5.1</v>
      </c>
      <c r="AC31" s="143">
        <v>0.4173611111111111</v>
      </c>
      <c r="AD31" s="29">
        <v>28</v>
      </c>
      <c r="AE31" s="119" t="s">
        <v>59</v>
      </c>
      <c r="AF31" s="9">
        <v>9.3</v>
      </c>
      <c r="AG31" s="146">
        <v>0.7958333333333334</v>
      </c>
    </row>
    <row r="32" spans="1:33" ht="14.25" customHeight="1">
      <c r="A32" s="115">
        <v>29</v>
      </c>
      <c r="B32" s="13">
        <v>3</v>
      </c>
      <c r="C32" s="9">
        <v>2.7</v>
      </c>
      <c r="D32" s="9">
        <v>2.6</v>
      </c>
      <c r="E32" s="9">
        <v>2.4</v>
      </c>
      <c r="F32" s="9">
        <v>2.1</v>
      </c>
      <c r="G32" s="9">
        <v>1</v>
      </c>
      <c r="H32" s="9">
        <v>1.7</v>
      </c>
      <c r="I32" s="9">
        <v>2.9</v>
      </c>
      <c r="J32" s="9">
        <v>3.9</v>
      </c>
      <c r="K32" s="9">
        <v>4.2</v>
      </c>
      <c r="L32" s="9">
        <v>5.2</v>
      </c>
      <c r="M32" s="9">
        <v>4.6</v>
      </c>
      <c r="N32" s="9">
        <v>5.1</v>
      </c>
      <c r="O32" s="9">
        <v>4.4</v>
      </c>
      <c r="P32" s="9">
        <v>4.4</v>
      </c>
      <c r="Q32" s="9">
        <v>4.4</v>
      </c>
      <c r="R32" s="9">
        <v>3.5</v>
      </c>
      <c r="S32" s="9">
        <v>2.4</v>
      </c>
      <c r="T32" s="9">
        <v>2.3</v>
      </c>
      <c r="U32" s="9">
        <v>2.6</v>
      </c>
      <c r="V32" s="9">
        <v>2.7</v>
      </c>
      <c r="W32" s="9">
        <v>2.3</v>
      </c>
      <c r="X32" s="9">
        <v>0.8</v>
      </c>
      <c r="Y32" s="9">
        <v>1.7</v>
      </c>
      <c r="Z32" s="45">
        <f t="shared" si="0"/>
        <v>3.0374999999999996</v>
      </c>
      <c r="AA32" s="119" t="s">
        <v>59</v>
      </c>
      <c r="AB32" s="9">
        <v>6.9</v>
      </c>
      <c r="AC32" s="143">
        <v>0.4395833333333334</v>
      </c>
      <c r="AD32" s="29">
        <v>29</v>
      </c>
      <c r="AE32" s="119" t="s">
        <v>59</v>
      </c>
      <c r="AF32" s="9">
        <v>10.9</v>
      </c>
      <c r="AG32" s="146">
        <v>0.4381944444444445</v>
      </c>
    </row>
    <row r="33" spans="1:33" ht="14.25" customHeight="1">
      <c r="A33" s="115">
        <v>30</v>
      </c>
      <c r="B33" s="13">
        <v>0.9</v>
      </c>
      <c r="C33" s="9">
        <v>1.1</v>
      </c>
      <c r="D33" s="9">
        <v>0.9</v>
      </c>
      <c r="E33" s="9">
        <v>1.2</v>
      </c>
      <c r="F33" s="9">
        <v>1</v>
      </c>
      <c r="G33" s="9">
        <v>1.7</v>
      </c>
      <c r="H33" s="9">
        <v>2.3</v>
      </c>
      <c r="I33" s="9">
        <v>2.5</v>
      </c>
      <c r="J33" s="9">
        <v>2.4</v>
      </c>
      <c r="K33" s="9">
        <v>3.7</v>
      </c>
      <c r="L33" s="9">
        <v>2.8</v>
      </c>
      <c r="M33" s="9">
        <v>1.8</v>
      </c>
      <c r="N33" s="9">
        <v>2.1</v>
      </c>
      <c r="O33" s="9">
        <v>1.9</v>
      </c>
      <c r="P33" s="9">
        <v>2.2</v>
      </c>
      <c r="Q33" s="9">
        <v>2.1</v>
      </c>
      <c r="R33" s="9">
        <v>2.5</v>
      </c>
      <c r="S33" s="9">
        <v>3.9</v>
      </c>
      <c r="T33" s="9">
        <v>2.5</v>
      </c>
      <c r="U33" s="9">
        <v>1.8</v>
      </c>
      <c r="V33" s="9">
        <v>2</v>
      </c>
      <c r="W33" s="9">
        <v>2.3</v>
      </c>
      <c r="X33" s="9">
        <v>1.5</v>
      </c>
      <c r="Y33" s="9">
        <v>2.1</v>
      </c>
      <c r="Z33" s="45">
        <f t="shared" si="0"/>
        <v>2.05</v>
      </c>
      <c r="AA33" s="119" t="s">
        <v>65</v>
      </c>
      <c r="AB33" s="9">
        <v>4.1</v>
      </c>
      <c r="AC33" s="143">
        <v>0.40277777777777773</v>
      </c>
      <c r="AD33" s="29">
        <v>30</v>
      </c>
      <c r="AE33" s="119" t="s">
        <v>59</v>
      </c>
      <c r="AF33" s="9">
        <v>6.9</v>
      </c>
      <c r="AG33" s="146">
        <v>0.3993055555555556</v>
      </c>
    </row>
    <row r="34" spans="1:33" ht="14.25" customHeight="1">
      <c r="A34" s="115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9"/>
      <c r="AB34" s="9"/>
      <c r="AC34" s="143"/>
      <c r="AD34" s="29">
        <v>31</v>
      </c>
      <c r="AE34" s="119"/>
      <c r="AF34" s="9"/>
      <c r="AG34" s="146"/>
    </row>
    <row r="35" spans="1:33" ht="14.25" customHeight="1">
      <c r="A35" s="117" t="s">
        <v>14</v>
      </c>
      <c r="B35" s="26">
        <f aca="true" t="shared" si="1" ref="B35:K35">AVERAGE(B4:B34)</f>
        <v>1.9466666666666663</v>
      </c>
      <c r="C35" s="27">
        <f t="shared" si="1"/>
        <v>1.9133333333333333</v>
      </c>
      <c r="D35" s="27">
        <f t="shared" si="1"/>
        <v>1.8299999999999994</v>
      </c>
      <c r="E35" s="27">
        <f t="shared" si="1"/>
        <v>1.856666666666667</v>
      </c>
      <c r="F35" s="27">
        <f t="shared" si="1"/>
        <v>1.7333333333333336</v>
      </c>
      <c r="G35" s="27">
        <f t="shared" si="1"/>
        <v>1.8833333333333333</v>
      </c>
      <c r="H35" s="27">
        <f t="shared" si="1"/>
        <v>1.9066666666666667</v>
      </c>
      <c r="I35" s="27">
        <f t="shared" si="1"/>
        <v>2.1</v>
      </c>
      <c r="J35" s="27">
        <f t="shared" si="1"/>
        <v>2.4766666666666666</v>
      </c>
      <c r="K35" s="27">
        <f t="shared" si="1"/>
        <v>2.983333333333333</v>
      </c>
      <c r="L35" s="27">
        <f aca="true" t="shared" si="2" ref="L35:Z35">AVERAGE(L4:L34)</f>
        <v>3.22</v>
      </c>
      <c r="M35" s="27">
        <f t="shared" si="2"/>
        <v>3.1166666666666663</v>
      </c>
      <c r="N35" s="27">
        <f t="shared" si="2"/>
        <v>3.049999999999999</v>
      </c>
      <c r="O35" s="27">
        <f t="shared" si="2"/>
        <v>2.826666666666667</v>
      </c>
      <c r="P35" s="27">
        <f t="shared" si="2"/>
        <v>2.72</v>
      </c>
      <c r="Q35" s="27">
        <f t="shared" si="2"/>
        <v>2.493333333333333</v>
      </c>
      <c r="R35" s="27">
        <f t="shared" si="2"/>
        <v>2.283333333333333</v>
      </c>
      <c r="S35" s="27">
        <f t="shared" si="2"/>
        <v>2.350000000000001</v>
      </c>
      <c r="T35" s="27">
        <f t="shared" si="2"/>
        <v>2.12</v>
      </c>
      <c r="U35" s="27">
        <f t="shared" si="2"/>
        <v>2.043333333333334</v>
      </c>
      <c r="V35" s="27">
        <f t="shared" si="2"/>
        <v>2.2800000000000002</v>
      </c>
      <c r="W35" s="27">
        <f t="shared" si="2"/>
        <v>1.973333333333333</v>
      </c>
      <c r="X35" s="27">
        <f t="shared" si="2"/>
        <v>2.013333333333333</v>
      </c>
      <c r="Y35" s="27">
        <f t="shared" si="2"/>
        <v>2.2266666666666666</v>
      </c>
      <c r="Z35" s="47">
        <f t="shared" si="2"/>
        <v>2.3061111111111106</v>
      </c>
      <c r="AA35" s="121"/>
      <c r="AB35" s="27">
        <f>AVERAGE(AB4:AB34)</f>
        <v>5.1066666666666665</v>
      </c>
      <c r="AC35" s="42"/>
      <c r="AD35" s="42"/>
      <c r="AE35" s="121"/>
      <c r="AF35" s="27">
        <f>AVERAGE(AF4:AF34)</f>
        <v>8.82</v>
      </c>
      <c r="AG35" s="43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4">
        <f>COUNTIF(風速1,"&gt;=15")</f>
        <v>0</v>
      </c>
      <c r="L38" s="8"/>
      <c r="N38" s="19">
        <f>MAX(風速1)</f>
        <v>9.8</v>
      </c>
      <c r="O38" s="122" t="s">
        <v>59</v>
      </c>
      <c r="P38" s="30">
        <v>1</v>
      </c>
      <c r="Q38" s="157">
        <v>0.8173611111111111</v>
      </c>
      <c r="T38" s="19">
        <f>MAX(風速2)</f>
        <v>16.5</v>
      </c>
      <c r="U38" s="122" t="s">
        <v>59</v>
      </c>
      <c r="V38" s="30">
        <v>1</v>
      </c>
      <c r="W38" s="157">
        <v>0.8222222222222223</v>
      </c>
    </row>
    <row r="39" spans="9:23" ht="14.25" customHeight="1">
      <c r="I39" s="23" t="s">
        <v>20</v>
      </c>
      <c r="J39" s="24"/>
      <c r="K39" s="35">
        <f>COUNTIF(風速1,"&gt;=30")</f>
        <v>0</v>
      </c>
      <c r="L39" s="8"/>
      <c r="N39" s="40"/>
      <c r="O39" s="163"/>
      <c r="P39" s="163"/>
      <c r="Q39" s="164"/>
      <c r="T39" s="40"/>
      <c r="U39" s="140"/>
      <c r="V39" s="141"/>
      <c r="W39" s="160"/>
    </row>
    <row r="40" spans="14:23" ht="14.25" customHeight="1">
      <c r="N40" s="41"/>
      <c r="O40" s="161"/>
      <c r="P40" s="161"/>
      <c r="Q40" s="162"/>
      <c r="T40" s="41"/>
      <c r="U40" s="161"/>
      <c r="V40" s="161"/>
      <c r="W40" s="162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4">
        <f>'1月'!Z1</f>
        <v>2009</v>
      </c>
      <c r="AA1" s="2" t="s">
        <v>45</v>
      </c>
      <c r="AB1" s="124">
        <v>12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3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4">
        <v>1</v>
      </c>
      <c r="B4" s="12">
        <v>2.1</v>
      </c>
      <c r="C4" s="11">
        <v>2.8</v>
      </c>
      <c r="D4" s="11">
        <v>2</v>
      </c>
      <c r="E4" s="11">
        <v>2.2</v>
      </c>
      <c r="F4" s="11">
        <v>1.4</v>
      </c>
      <c r="G4" s="11">
        <v>2.2</v>
      </c>
      <c r="H4" s="11">
        <v>1.9</v>
      </c>
      <c r="I4" s="11">
        <v>1.7</v>
      </c>
      <c r="J4" s="11">
        <v>3</v>
      </c>
      <c r="K4" s="11">
        <v>2.7</v>
      </c>
      <c r="L4" s="11">
        <v>4</v>
      </c>
      <c r="M4" s="11">
        <v>4.7</v>
      </c>
      <c r="N4" s="11">
        <v>3.4</v>
      </c>
      <c r="O4" s="11">
        <v>3.1</v>
      </c>
      <c r="P4" s="11">
        <v>3.9</v>
      </c>
      <c r="Q4" s="11">
        <v>3.2</v>
      </c>
      <c r="R4" s="11">
        <v>1.1</v>
      </c>
      <c r="S4" s="11">
        <v>1.5</v>
      </c>
      <c r="T4" s="11">
        <v>1.9</v>
      </c>
      <c r="U4" s="11">
        <v>1.7</v>
      </c>
      <c r="V4" s="11">
        <v>1.9</v>
      </c>
      <c r="W4" s="11">
        <v>1.1</v>
      </c>
      <c r="X4" s="11">
        <v>1.1</v>
      </c>
      <c r="Y4" s="11">
        <v>1.6</v>
      </c>
      <c r="Z4" s="44">
        <f aca="true" t="shared" si="0" ref="Z4:Z34">AVERAGE(B4:Y4)</f>
        <v>2.3416666666666672</v>
      </c>
      <c r="AA4" s="118" t="s">
        <v>55</v>
      </c>
      <c r="AB4" s="11">
        <v>4.8</v>
      </c>
      <c r="AC4" s="142">
        <v>0.5013888888888889</v>
      </c>
      <c r="AD4" s="28">
        <v>1</v>
      </c>
      <c r="AE4" s="118" t="s">
        <v>55</v>
      </c>
      <c r="AF4" s="11">
        <v>7.4</v>
      </c>
      <c r="AG4" s="145">
        <v>0.4986111111111111</v>
      </c>
    </row>
    <row r="5" spans="1:33" ht="14.25" customHeight="1">
      <c r="A5" s="115">
        <v>2</v>
      </c>
      <c r="B5" s="13">
        <v>1.5</v>
      </c>
      <c r="C5" s="9">
        <v>1.5</v>
      </c>
      <c r="D5" s="9">
        <v>1.1</v>
      </c>
      <c r="E5" s="9">
        <v>1.7</v>
      </c>
      <c r="F5" s="9">
        <v>1.9</v>
      </c>
      <c r="G5" s="9">
        <v>2.2</v>
      </c>
      <c r="H5" s="9">
        <v>1.9</v>
      </c>
      <c r="I5" s="9">
        <v>0.5</v>
      </c>
      <c r="J5" s="9">
        <v>0.5</v>
      </c>
      <c r="K5" s="9">
        <v>0.9</v>
      </c>
      <c r="L5" s="9">
        <v>1</v>
      </c>
      <c r="M5" s="9">
        <v>1.9</v>
      </c>
      <c r="N5" s="9">
        <v>2.1</v>
      </c>
      <c r="O5" s="9">
        <v>2.1</v>
      </c>
      <c r="P5" s="9">
        <v>2.4</v>
      </c>
      <c r="Q5" s="9">
        <v>1.3</v>
      </c>
      <c r="R5" s="9">
        <v>1.4</v>
      </c>
      <c r="S5" s="9">
        <v>1.3</v>
      </c>
      <c r="T5" s="9">
        <v>1.6</v>
      </c>
      <c r="U5" s="9">
        <v>1.7</v>
      </c>
      <c r="V5" s="9">
        <v>2.1</v>
      </c>
      <c r="W5" s="9">
        <v>1.5</v>
      </c>
      <c r="X5" s="9">
        <v>1.4</v>
      </c>
      <c r="Y5" s="9">
        <v>2</v>
      </c>
      <c r="Z5" s="45">
        <f t="shared" si="0"/>
        <v>1.5625</v>
      </c>
      <c r="AA5" s="119" t="s">
        <v>49</v>
      </c>
      <c r="AB5" s="9">
        <v>2.6</v>
      </c>
      <c r="AC5" s="143">
        <v>0.5736111111111112</v>
      </c>
      <c r="AD5" s="29">
        <v>2</v>
      </c>
      <c r="AE5" s="119" t="s">
        <v>49</v>
      </c>
      <c r="AF5" s="9">
        <v>5.3</v>
      </c>
      <c r="AG5" s="146">
        <v>0.5409722222222222</v>
      </c>
    </row>
    <row r="6" spans="1:33" ht="14.25" customHeight="1">
      <c r="A6" s="115">
        <v>3</v>
      </c>
      <c r="B6" s="13">
        <v>1.6</v>
      </c>
      <c r="C6" s="9">
        <v>1</v>
      </c>
      <c r="D6" s="9">
        <v>1.4</v>
      </c>
      <c r="E6" s="9">
        <v>1.5</v>
      </c>
      <c r="F6" s="9">
        <v>2.2</v>
      </c>
      <c r="G6" s="9">
        <v>0.9</v>
      </c>
      <c r="H6" s="9">
        <v>2.1</v>
      </c>
      <c r="I6" s="9">
        <v>1.9</v>
      </c>
      <c r="J6" s="9">
        <v>2.2</v>
      </c>
      <c r="K6" s="9">
        <v>1.7</v>
      </c>
      <c r="L6" s="9">
        <v>2</v>
      </c>
      <c r="M6" s="9">
        <v>3.7</v>
      </c>
      <c r="N6" s="9">
        <v>3.5</v>
      </c>
      <c r="O6" s="9">
        <v>5</v>
      </c>
      <c r="P6" s="9">
        <v>4.5</v>
      </c>
      <c r="Q6" s="9">
        <v>3.8</v>
      </c>
      <c r="R6" s="9">
        <v>5.2</v>
      </c>
      <c r="S6" s="9">
        <v>5.7</v>
      </c>
      <c r="T6" s="9">
        <v>2.8</v>
      </c>
      <c r="U6" s="9">
        <v>3.2</v>
      </c>
      <c r="V6" s="9">
        <v>2.7</v>
      </c>
      <c r="W6" s="9">
        <v>4.1</v>
      </c>
      <c r="X6" s="9">
        <v>1.6</v>
      </c>
      <c r="Y6" s="9">
        <v>2.8</v>
      </c>
      <c r="Z6" s="45">
        <f t="shared" si="0"/>
        <v>2.795833333333334</v>
      </c>
      <c r="AA6" s="119" t="s">
        <v>59</v>
      </c>
      <c r="AB6" s="9">
        <v>6.9</v>
      </c>
      <c r="AC6" s="143">
        <v>0.7152777777777778</v>
      </c>
      <c r="AD6" s="29">
        <v>3</v>
      </c>
      <c r="AE6" s="119" t="s">
        <v>51</v>
      </c>
      <c r="AF6" s="9">
        <v>12.6</v>
      </c>
      <c r="AG6" s="146">
        <v>0.7111111111111111</v>
      </c>
    </row>
    <row r="7" spans="1:33" ht="14.25" customHeight="1">
      <c r="A7" s="115">
        <v>4</v>
      </c>
      <c r="B7" s="13">
        <v>1.1</v>
      </c>
      <c r="C7" s="9">
        <v>2.4</v>
      </c>
      <c r="D7" s="9">
        <v>2.6</v>
      </c>
      <c r="E7" s="9">
        <v>1.9</v>
      </c>
      <c r="F7" s="9">
        <v>2.8</v>
      </c>
      <c r="G7" s="9">
        <v>4.6</v>
      </c>
      <c r="H7" s="9">
        <v>4.6</v>
      </c>
      <c r="I7" s="9">
        <v>5.2</v>
      </c>
      <c r="J7" s="9">
        <v>5.1</v>
      </c>
      <c r="K7" s="9">
        <v>4.3</v>
      </c>
      <c r="L7" s="9">
        <v>4.9</v>
      </c>
      <c r="M7" s="9">
        <v>5.9</v>
      </c>
      <c r="N7" s="9">
        <v>4.5</v>
      </c>
      <c r="O7" s="9">
        <v>4.4</v>
      </c>
      <c r="P7" s="9">
        <v>3</v>
      </c>
      <c r="Q7" s="9">
        <v>3.5</v>
      </c>
      <c r="R7" s="9">
        <v>2.9</v>
      </c>
      <c r="S7" s="9">
        <v>1.9</v>
      </c>
      <c r="T7" s="9">
        <v>2.1</v>
      </c>
      <c r="U7" s="9">
        <v>1.9</v>
      </c>
      <c r="V7" s="9">
        <v>1.8</v>
      </c>
      <c r="W7" s="9">
        <v>1.8</v>
      </c>
      <c r="X7" s="9">
        <v>1.1</v>
      </c>
      <c r="Y7" s="9">
        <v>0.9</v>
      </c>
      <c r="Z7" s="45">
        <f t="shared" si="0"/>
        <v>3.133333333333333</v>
      </c>
      <c r="AA7" s="119" t="s">
        <v>59</v>
      </c>
      <c r="AB7" s="9">
        <v>6.4</v>
      </c>
      <c r="AC7" s="143">
        <v>0.49444444444444446</v>
      </c>
      <c r="AD7" s="29">
        <v>4</v>
      </c>
      <c r="AE7" s="119" t="s">
        <v>59</v>
      </c>
      <c r="AF7" s="9">
        <v>10.9</v>
      </c>
      <c r="AG7" s="146">
        <v>0.49375</v>
      </c>
    </row>
    <row r="8" spans="1:33" ht="14.25" customHeight="1">
      <c r="A8" s="115">
        <v>5</v>
      </c>
      <c r="B8" s="13">
        <v>1.3</v>
      </c>
      <c r="C8" s="9">
        <v>2</v>
      </c>
      <c r="D8" s="9">
        <v>2</v>
      </c>
      <c r="E8" s="9">
        <v>1.8</v>
      </c>
      <c r="F8" s="9">
        <v>2</v>
      </c>
      <c r="G8" s="9">
        <v>1.9</v>
      </c>
      <c r="H8" s="9">
        <v>1.4</v>
      </c>
      <c r="I8" s="9">
        <v>3.4</v>
      </c>
      <c r="J8" s="9">
        <v>3.4</v>
      </c>
      <c r="K8" s="9">
        <v>2.4</v>
      </c>
      <c r="L8" s="9">
        <v>3.1</v>
      </c>
      <c r="M8" s="9">
        <v>1.9</v>
      </c>
      <c r="N8" s="9">
        <v>2.1</v>
      </c>
      <c r="O8" s="9">
        <v>2.6</v>
      </c>
      <c r="P8" s="9">
        <v>4.1</v>
      </c>
      <c r="Q8" s="9">
        <v>4.2</v>
      </c>
      <c r="R8" s="9">
        <v>3.2</v>
      </c>
      <c r="S8" s="9">
        <v>3.4</v>
      </c>
      <c r="T8" s="9">
        <v>2.1</v>
      </c>
      <c r="U8" s="9">
        <v>1.7</v>
      </c>
      <c r="V8" s="9">
        <v>1.4</v>
      </c>
      <c r="W8" s="9">
        <v>2</v>
      </c>
      <c r="X8" s="9">
        <v>0.9</v>
      </c>
      <c r="Y8" s="9">
        <v>1</v>
      </c>
      <c r="Z8" s="45">
        <f t="shared" si="0"/>
        <v>2.3041666666666667</v>
      </c>
      <c r="AA8" s="119" t="s">
        <v>56</v>
      </c>
      <c r="AB8" s="9">
        <v>6</v>
      </c>
      <c r="AC8" s="143">
        <v>0.6381944444444444</v>
      </c>
      <c r="AD8" s="29">
        <v>5</v>
      </c>
      <c r="AE8" s="119" t="s">
        <v>56</v>
      </c>
      <c r="AF8" s="9">
        <v>10</v>
      </c>
      <c r="AG8" s="146">
        <v>0.6333333333333333</v>
      </c>
    </row>
    <row r="9" spans="1:33" ht="14.25" customHeight="1">
      <c r="A9" s="115">
        <v>6</v>
      </c>
      <c r="B9" s="13">
        <v>0.9</v>
      </c>
      <c r="C9" s="9">
        <v>1.1</v>
      </c>
      <c r="D9" s="9">
        <v>1</v>
      </c>
      <c r="E9" s="9">
        <v>1</v>
      </c>
      <c r="F9" s="9">
        <v>2.3</v>
      </c>
      <c r="G9" s="9">
        <v>1.2</v>
      </c>
      <c r="H9" s="9">
        <v>1.7</v>
      </c>
      <c r="I9" s="9">
        <v>1.2</v>
      </c>
      <c r="J9" s="9">
        <v>0.5</v>
      </c>
      <c r="K9" s="9">
        <v>1.4</v>
      </c>
      <c r="L9" s="9">
        <v>0.9</v>
      </c>
      <c r="M9" s="9">
        <v>1.5</v>
      </c>
      <c r="N9" s="9">
        <v>2.5</v>
      </c>
      <c r="O9" s="9">
        <v>3.8</v>
      </c>
      <c r="P9" s="9">
        <v>3.4</v>
      </c>
      <c r="Q9" s="9">
        <v>1.8</v>
      </c>
      <c r="R9" s="9">
        <v>2.1</v>
      </c>
      <c r="S9" s="9">
        <v>3.2</v>
      </c>
      <c r="T9" s="9">
        <v>3.2</v>
      </c>
      <c r="U9" s="9">
        <v>4.5</v>
      </c>
      <c r="V9" s="9">
        <v>5.1</v>
      </c>
      <c r="W9" s="9">
        <v>5.7</v>
      </c>
      <c r="X9" s="9">
        <v>5.1</v>
      </c>
      <c r="Y9" s="9">
        <v>4.6</v>
      </c>
      <c r="Z9" s="45">
        <f t="shared" si="0"/>
        <v>2.4875000000000003</v>
      </c>
      <c r="AA9" s="119" t="s">
        <v>47</v>
      </c>
      <c r="AB9" s="9">
        <v>6.5</v>
      </c>
      <c r="AC9" s="143">
        <v>0.8875</v>
      </c>
      <c r="AD9" s="29">
        <v>6</v>
      </c>
      <c r="AE9" s="119" t="s">
        <v>46</v>
      </c>
      <c r="AF9" s="9">
        <v>11</v>
      </c>
      <c r="AG9" s="146">
        <v>0.88125</v>
      </c>
    </row>
    <row r="10" spans="1:33" ht="14.25" customHeight="1">
      <c r="A10" s="115">
        <v>7</v>
      </c>
      <c r="B10" s="13">
        <v>4.6</v>
      </c>
      <c r="C10" s="9">
        <v>4.8</v>
      </c>
      <c r="D10" s="9">
        <v>5</v>
      </c>
      <c r="E10" s="9">
        <v>5.1</v>
      </c>
      <c r="F10" s="9">
        <v>5</v>
      </c>
      <c r="G10" s="9">
        <v>0.8</v>
      </c>
      <c r="H10" s="9">
        <v>1.5</v>
      </c>
      <c r="I10" s="9">
        <v>1.4</v>
      </c>
      <c r="J10" s="9">
        <v>1.8</v>
      </c>
      <c r="K10" s="9">
        <v>2.9</v>
      </c>
      <c r="L10" s="9">
        <v>2.5</v>
      </c>
      <c r="M10" s="9">
        <v>4.5</v>
      </c>
      <c r="N10" s="9">
        <v>4.2</v>
      </c>
      <c r="O10" s="9">
        <v>3.8</v>
      </c>
      <c r="P10" s="9">
        <v>2.9</v>
      </c>
      <c r="Q10" s="9">
        <v>4.6</v>
      </c>
      <c r="R10" s="9">
        <v>5.1</v>
      </c>
      <c r="S10" s="9">
        <v>4.6</v>
      </c>
      <c r="T10" s="9">
        <v>1.6</v>
      </c>
      <c r="U10" s="9">
        <v>1.7</v>
      </c>
      <c r="V10" s="9">
        <v>4.7</v>
      </c>
      <c r="W10" s="9">
        <v>5.8</v>
      </c>
      <c r="X10" s="9">
        <v>2.8</v>
      </c>
      <c r="Y10" s="9">
        <v>3.1</v>
      </c>
      <c r="Z10" s="45">
        <f t="shared" si="0"/>
        <v>3.5333333333333328</v>
      </c>
      <c r="AA10" s="119" t="s">
        <v>46</v>
      </c>
      <c r="AB10" s="9">
        <v>6.2</v>
      </c>
      <c r="AC10" s="143">
        <v>0.9097222222222222</v>
      </c>
      <c r="AD10" s="29">
        <v>7</v>
      </c>
      <c r="AE10" s="119" t="s">
        <v>47</v>
      </c>
      <c r="AF10" s="9">
        <v>11</v>
      </c>
      <c r="AG10" s="146">
        <v>0.7034722222222222</v>
      </c>
    </row>
    <row r="11" spans="1:33" ht="14.25" customHeight="1">
      <c r="A11" s="115">
        <v>8</v>
      </c>
      <c r="B11" s="13">
        <v>1.5</v>
      </c>
      <c r="C11" s="9">
        <v>2.1</v>
      </c>
      <c r="D11" s="9">
        <v>2.4</v>
      </c>
      <c r="E11" s="9">
        <v>2.6</v>
      </c>
      <c r="F11" s="9">
        <v>2.1</v>
      </c>
      <c r="G11" s="9">
        <v>1.4</v>
      </c>
      <c r="H11" s="9">
        <v>1.1</v>
      </c>
      <c r="I11" s="9">
        <v>1.1</v>
      </c>
      <c r="J11" s="9">
        <v>0.6</v>
      </c>
      <c r="K11" s="9">
        <v>1.2</v>
      </c>
      <c r="L11" s="9">
        <v>1.5</v>
      </c>
      <c r="M11" s="9">
        <v>2.3</v>
      </c>
      <c r="N11" s="9">
        <v>1.3</v>
      </c>
      <c r="O11" s="9">
        <v>1.8</v>
      </c>
      <c r="P11" s="9">
        <v>1.9</v>
      </c>
      <c r="Q11" s="9">
        <v>1.6</v>
      </c>
      <c r="R11" s="9">
        <v>1.3</v>
      </c>
      <c r="S11" s="9">
        <v>0.9</v>
      </c>
      <c r="T11" s="9">
        <v>1.3</v>
      </c>
      <c r="U11" s="9">
        <v>1.1</v>
      </c>
      <c r="V11" s="9">
        <v>2</v>
      </c>
      <c r="W11" s="9">
        <v>0.8</v>
      </c>
      <c r="X11" s="9">
        <v>1.3</v>
      </c>
      <c r="Y11" s="9">
        <v>1.4</v>
      </c>
      <c r="Z11" s="45">
        <f t="shared" si="0"/>
        <v>1.5249999999999997</v>
      </c>
      <c r="AA11" s="119" t="s">
        <v>70</v>
      </c>
      <c r="AB11" s="9">
        <v>3.4</v>
      </c>
      <c r="AC11" s="143">
        <v>0.005555555555555556</v>
      </c>
      <c r="AD11" s="29">
        <v>8</v>
      </c>
      <c r="AE11" s="119" t="s">
        <v>56</v>
      </c>
      <c r="AF11" s="9">
        <v>5.3</v>
      </c>
      <c r="AG11" s="146">
        <v>0.48125</v>
      </c>
    </row>
    <row r="12" spans="1:33" ht="14.25" customHeight="1">
      <c r="A12" s="115">
        <v>9</v>
      </c>
      <c r="B12" s="13">
        <v>1.2</v>
      </c>
      <c r="C12" s="9">
        <v>1.4</v>
      </c>
      <c r="D12" s="9">
        <v>1.4</v>
      </c>
      <c r="E12" s="9">
        <v>1.3</v>
      </c>
      <c r="F12" s="9">
        <v>1.5</v>
      </c>
      <c r="G12" s="9">
        <v>1.7</v>
      </c>
      <c r="H12" s="9">
        <v>1.7</v>
      </c>
      <c r="I12" s="9">
        <v>1.3</v>
      </c>
      <c r="J12" s="9">
        <v>1.6</v>
      </c>
      <c r="K12" s="9">
        <v>0.9</v>
      </c>
      <c r="L12" s="9">
        <v>0.7</v>
      </c>
      <c r="M12" s="9">
        <v>1.3</v>
      </c>
      <c r="N12" s="9">
        <v>0.8</v>
      </c>
      <c r="O12" s="9">
        <v>1.2</v>
      </c>
      <c r="P12" s="9">
        <v>0.3</v>
      </c>
      <c r="Q12" s="9">
        <v>0.7</v>
      </c>
      <c r="R12" s="9">
        <v>1.1</v>
      </c>
      <c r="S12" s="9">
        <v>0.7</v>
      </c>
      <c r="T12" s="9">
        <v>1.7</v>
      </c>
      <c r="U12" s="9">
        <v>0.8</v>
      </c>
      <c r="V12" s="9">
        <v>0.7</v>
      </c>
      <c r="W12" s="9">
        <v>1.3</v>
      </c>
      <c r="X12" s="9">
        <v>3.3</v>
      </c>
      <c r="Y12" s="9">
        <v>2.8</v>
      </c>
      <c r="Z12" s="45">
        <f t="shared" si="0"/>
        <v>1.3083333333333333</v>
      </c>
      <c r="AA12" s="119" t="s">
        <v>51</v>
      </c>
      <c r="AB12" s="9">
        <v>3.7</v>
      </c>
      <c r="AC12" s="143">
        <v>0.9819444444444444</v>
      </c>
      <c r="AD12" s="29">
        <v>9</v>
      </c>
      <c r="AE12" s="119" t="s">
        <v>51</v>
      </c>
      <c r="AF12" s="9">
        <v>7.4</v>
      </c>
      <c r="AG12" s="146">
        <v>0.9659722222222222</v>
      </c>
    </row>
    <row r="13" spans="1:33" ht="14.25" customHeight="1">
      <c r="A13" s="115">
        <v>10</v>
      </c>
      <c r="B13" s="13">
        <v>2.2</v>
      </c>
      <c r="C13" s="9">
        <v>2.4</v>
      </c>
      <c r="D13" s="9">
        <v>2.5</v>
      </c>
      <c r="E13" s="9">
        <v>2.7</v>
      </c>
      <c r="F13" s="9">
        <v>3</v>
      </c>
      <c r="G13" s="9">
        <v>3.1</v>
      </c>
      <c r="H13" s="9">
        <v>3.5</v>
      </c>
      <c r="I13" s="9">
        <v>3.5</v>
      </c>
      <c r="J13" s="9">
        <v>3.4</v>
      </c>
      <c r="K13" s="9">
        <v>5</v>
      </c>
      <c r="L13" s="9">
        <v>3.9</v>
      </c>
      <c r="M13" s="9">
        <v>5</v>
      </c>
      <c r="N13" s="9">
        <v>5.6</v>
      </c>
      <c r="O13" s="9">
        <v>5.2</v>
      </c>
      <c r="P13" s="9">
        <v>5.6</v>
      </c>
      <c r="Q13" s="9">
        <v>4.9</v>
      </c>
      <c r="R13" s="9">
        <v>2.8</v>
      </c>
      <c r="S13" s="9">
        <v>3.3</v>
      </c>
      <c r="T13" s="9">
        <v>2.8</v>
      </c>
      <c r="U13" s="9">
        <v>2.7</v>
      </c>
      <c r="V13" s="9">
        <v>2.5</v>
      </c>
      <c r="W13" s="9">
        <v>2.5</v>
      </c>
      <c r="X13" s="9">
        <v>2.7</v>
      </c>
      <c r="Y13" s="9">
        <v>2.4</v>
      </c>
      <c r="Z13" s="45">
        <f t="shared" si="0"/>
        <v>3.466666666666667</v>
      </c>
      <c r="AA13" s="119" t="s">
        <v>65</v>
      </c>
      <c r="AB13" s="9">
        <v>6.6</v>
      </c>
      <c r="AC13" s="143">
        <v>0.5180555555555556</v>
      </c>
      <c r="AD13" s="29">
        <v>10</v>
      </c>
      <c r="AE13" s="119" t="s">
        <v>59</v>
      </c>
      <c r="AF13" s="9">
        <v>11.8</v>
      </c>
      <c r="AG13" s="146">
        <v>0.638888888888889</v>
      </c>
    </row>
    <row r="14" spans="1:33" ht="14.25" customHeight="1">
      <c r="A14" s="116">
        <v>11</v>
      </c>
      <c r="B14" s="19">
        <v>2.6</v>
      </c>
      <c r="C14" s="20">
        <v>2.5</v>
      </c>
      <c r="D14" s="20">
        <v>2.7</v>
      </c>
      <c r="E14" s="20">
        <v>2.8</v>
      </c>
      <c r="F14" s="20">
        <v>3.7</v>
      </c>
      <c r="G14" s="20">
        <v>3</v>
      </c>
      <c r="H14" s="20">
        <v>2.8</v>
      </c>
      <c r="I14" s="20">
        <v>3.2</v>
      </c>
      <c r="J14" s="20">
        <v>2.9</v>
      </c>
      <c r="K14" s="20">
        <v>2.7</v>
      </c>
      <c r="L14" s="20">
        <v>3.4</v>
      </c>
      <c r="M14" s="20">
        <v>3.3</v>
      </c>
      <c r="N14" s="20">
        <v>3.8</v>
      </c>
      <c r="O14" s="20">
        <v>4.9</v>
      </c>
      <c r="P14" s="20">
        <v>4.7</v>
      </c>
      <c r="Q14" s="20">
        <v>4.7</v>
      </c>
      <c r="R14" s="20">
        <v>4.1</v>
      </c>
      <c r="S14" s="20">
        <v>5.2</v>
      </c>
      <c r="T14" s="20">
        <v>5.9</v>
      </c>
      <c r="U14" s="20">
        <v>5.7</v>
      </c>
      <c r="V14" s="20">
        <v>5.8</v>
      </c>
      <c r="W14" s="20">
        <v>5.1</v>
      </c>
      <c r="X14" s="20">
        <v>6.4</v>
      </c>
      <c r="Y14" s="20">
        <v>4</v>
      </c>
      <c r="Z14" s="46">
        <f t="shared" si="0"/>
        <v>3.9958333333333336</v>
      </c>
      <c r="AA14" s="120" t="s">
        <v>65</v>
      </c>
      <c r="AB14" s="20">
        <v>6.6</v>
      </c>
      <c r="AC14" s="144">
        <v>0.8604166666666666</v>
      </c>
      <c r="AD14" s="31">
        <v>11</v>
      </c>
      <c r="AE14" s="120" t="s">
        <v>59</v>
      </c>
      <c r="AF14" s="20">
        <v>12.5</v>
      </c>
      <c r="AG14" s="147">
        <v>0.8840277777777777</v>
      </c>
    </row>
    <row r="15" spans="1:33" ht="14.25" customHeight="1">
      <c r="A15" s="115">
        <v>12</v>
      </c>
      <c r="B15" s="13">
        <v>4.3</v>
      </c>
      <c r="C15" s="9">
        <v>5</v>
      </c>
      <c r="D15" s="9">
        <v>4.2</v>
      </c>
      <c r="E15" s="9">
        <v>3.9</v>
      </c>
      <c r="F15" s="9">
        <v>2.8</v>
      </c>
      <c r="G15" s="9">
        <v>3.5</v>
      </c>
      <c r="H15" s="9">
        <v>3.2</v>
      </c>
      <c r="I15" s="9">
        <v>2.2</v>
      </c>
      <c r="J15" s="9">
        <v>2.8</v>
      </c>
      <c r="K15" s="9">
        <v>3.3</v>
      </c>
      <c r="L15" s="9">
        <v>1.2</v>
      </c>
      <c r="M15" s="9">
        <v>1.2</v>
      </c>
      <c r="N15" s="9">
        <v>1</v>
      </c>
      <c r="O15" s="9">
        <v>1.8</v>
      </c>
      <c r="P15" s="9">
        <v>2.2</v>
      </c>
      <c r="Q15" s="9">
        <v>0.4</v>
      </c>
      <c r="R15" s="9">
        <v>1.5</v>
      </c>
      <c r="S15" s="9">
        <v>0.8</v>
      </c>
      <c r="T15" s="9">
        <v>1.4</v>
      </c>
      <c r="U15" s="9">
        <v>1.4</v>
      </c>
      <c r="V15" s="9">
        <v>2.8</v>
      </c>
      <c r="W15" s="9">
        <v>2</v>
      </c>
      <c r="X15" s="9">
        <v>5.6</v>
      </c>
      <c r="Y15" s="9">
        <v>4.7</v>
      </c>
      <c r="Z15" s="45">
        <f t="shared" si="0"/>
        <v>2.6333333333333333</v>
      </c>
      <c r="AA15" s="119" t="s">
        <v>61</v>
      </c>
      <c r="AB15" s="9">
        <v>5.9</v>
      </c>
      <c r="AC15" s="143">
        <v>0.95625</v>
      </c>
      <c r="AD15" s="29">
        <v>12</v>
      </c>
      <c r="AE15" s="119" t="s">
        <v>61</v>
      </c>
      <c r="AF15" s="9">
        <v>10.7</v>
      </c>
      <c r="AG15" s="146">
        <v>0.9555555555555556</v>
      </c>
    </row>
    <row r="16" spans="1:33" ht="14.25" customHeight="1">
      <c r="A16" s="115">
        <v>13</v>
      </c>
      <c r="B16" s="13">
        <v>2.4</v>
      </c>
      <c r="C16" s="9">
        <v>3.1</v>
      </c>
      <c r="D16" s="9">
        <v>1.9</v>
      </c>
      <c r="E16" s="9">
        <v>1.8</v>
      </c>
      <c r="F16" s="9">
        <v>5.2</v>
      </c>
      <c r="G16" s="9">
        <v>1</v>
      </c>
      <c r="H16" s="9">
        <v>1.4</v>
      </c>
      <c r="I16" s="9">
        <v>1.7</v>
      </c>
      <c r="J16" s="9">
        <v>1.7</v>
      </c>
      <c r="K16" s="9">
        <v>1</v>
      </c>
      <c r="L16" s="9">
        <v>1.5</v>
      </c>
      <c r="M16" s="9">
        <v>1.6</v>
      </c>
      <c r="N16" s="9">
        <v>4.1</v>
      </c>
      <c r="O16" s="9">
        <v>1.9</v>
      </c>
      <c r="P16" s="9">
        <v>1</v>
      </c>
      <c r="Q16" s="9">
        <v>1.6</v>
      </c>
      <c r="R16" s="9">
        <v>1.7</v>
      </c>
      <c r="S16" s="9">
        <v>1.7</v>
      </c>
      <c r="T16" s="9">
        <v>1.5</v>
      </c>
      <c r="U16" s="9">
        <v>0.6</v>
      </c>
      <c r="V16" s="9">
        <v>1</v>
      </c>
      <c r="W16" s="9">
        <v>1.1</v>
      </c>
      <c r="X16" s="9">
        <v>1.8</v>
      </c>
      <c r="Y16" s="9">
        <v>1.3</v>
      </c>
      <c r="Z16" s="45">
        <f t="shared" si="0"/>
        <v>1.8166666666666667</v>
      </c>
      <c r="AA16" s="119" t="s">
        <v>61</v>
      </c>
      <c r="AB16" s="9">
        <v>5.5</v>
      </c>
      <c r="AC16" s="143">
        <v>0.2111111111111111</v>
      </c>
      <c r="AD16" s="29">
        <v>13</v>
      </c>
      <c r="AE16" s="119" t="s">
        <v>61</v>
      </c>
      <c r="AF16" s="9">
        <v>10.3</v>
      </c>
      <c r="AG16" s="146">
        <v>0.20694444444444446</v>
      </c>
    </row>
    <row r="17" spans="1:33" ht="14.25" customHeight="1">
      <c r="A17" s="115">
        <v>14</v>
      </c>
      <c r="B17" s="13">
        <v>0.5</v>
      </c>
      <c r="C17" s="9">
        <v>1</v>
      </c>
      <c r="D17" s="9">
        <v>1.7</v>
      </c>
      <c r="E17" s="9">
        <v>1.7</v>
      </c>
      <c r="F17" s="9">
        <v>2.8</v>
      </c>
      <c r="G17" s="9">
        <v>3.2</v>
      </c>
      <c r="H17" s="9">
        <v>2.5</v>
      </c>
      <c r="I17" s="9">
        <v>2.8</v>
      </c>
      <c r="J17" s="9">
        <v>4.1</v>
      </c>
      <c r="K17" s="9">
        <v>3.4</v>
      </c>
      <c r="L17" s="9">
        <v>2</v>
      </c>
      <c r="M17" s="9">
        <v>1</v>
      </c>
      <c r="N17" s="9">
        <v>1.6</v>
      </c>
      <c r="O17" s="9">
        <v>1.8</v>
      </c>
      <c r="P17" s="9">
        <v>1.5</v>
      </c>
      <c r="Q17" s="9">
        <v>1</v>
      </c>
      <c r="R17" s="9">
        <v>1.2</v>
      </c>
      <c r="S17" s="9">
        <v>1.4</v>
      </c>
      <c r="T17" s="9">
        <v>1.9</v>
      </c>
      <c r="U17" s="9">
        <v>2.3</v>
      </c>
      <c r="V17" s="9">
        <v>1.6</v>
      </c>
      <c r="W17" s="9">
        <v>3.7</v>
      </c>
      <c r="X17" s="9">
        <v>5.7</v>
      </c>
      <c r="Y17" s="9">
        <v>3.4</v>
      </c>
      <c r="Z17" s="45">
        <f t="shared" si="0"/>
        <v>2.2416666666666667</v>
      </c>
      <c r="AA17" s="119" t="s">
        <v>47</v>
      </c>
      <c r="AB17" s="9">
        <v>6.3</v>
      </c>
      <c r="AC17" s="143">
        <v>0.9625</v>
      </c>
      <c r="AD17" s="29">
        <v>14</v>
      </c>
      <c r="AE17" s="119" t="s">
        <v>47</v>
      </c>
      <c r="AF17" s="9">
        <v>10.2</v>
      </c>
      <c r="AG17" s="146">
        <v>0.9604166666666667</v>
      </c>
    </row>
    <row r="18" spans="1:33" ht="14.25" customHeight="1">
      <c r="A18" s="115">
        <v>15</v>
      </c>
      <c r="B18" s="13">
        <v>2.9</v>
      </c>
      <c r="C18" s="9">
        <v>3</v>
      </c>
      <c r="D18" s="9">
        <v>2.4</v>
      </c>
      <c r="E18" s="9">
        <v>4.9</v>
      </c>
      <c r="F18" s="9">
        <v>5.3</v>
      </c>
      <c r="G18" s="9">
        <v>6.8</v>
      </c>
      <c r="H18" s="9">
        <v>6.2</v>
      </c>
      <c r="I18" s="9">
        <v>1.3</v>
      </c>
      <c r="J18" s="9">
        <v>1.3</v>
      </c>
      <c r="K18" s="9">
        <v>1.7</v>
      </c>
      <c r="L18" s="9">
        <v>2.2</v>
      </c>
      <c r="M18" s="9">
        <v>3.7</v>
      </c>
      <c r="N18" s="9">
        <v>2.8</v>
      </c>
      <c r="O18" s="9">
        <v>2.9</v>
      </c>
      <c r="P18" s="9">
        <v>2.8</v>
      </c>
      <c r="Q18" s="9">
        <v>1.9</v>
      </c>
      <c r="R18" s="9">
        <v>2.6</v>
      </c>
      <c r="S18" s="9">
        <v>2</v>
      </c>
      <c r="T18" s="9">
        <v>1.3</v>
      </c>
      <c r="U18" s="9">
        <v>2.2</v>
      </c>
      <c r="V18" s="9">
        <v>4.6</v>
      </c>
      <c r="W18" s="9">
        <v>4.1</v>
      </c>
      <c r="X18" s="9">
        <v>3.4</v>
      </c>
      <c r="Y18" s="9">
        <v>1.8</v>
      </c>
      <c r="Z18" s="45">
        <f t="shared" si="0"/>
        <v>3.0875</v>
      </c>
      <c r="AA18" s="119" t="s">
        <v>47</v>
      </c>
      <c r="AB18" s="9">
        <v>7</v>
      </c>
      <c r="AC18" s="143">
        <v>0.25833333333333336</v>
      </c>
      <c r="AD18" s="29">
        <v>15</v>
      </c>
      <c r="AE18" s="119" t="s">
        <v>47</v>
      </c>
      <c r="AF18" s="9">
        <v>11.8</v>
      </c>
      <c r="AG18" s="146">
        <v>0.2340277777777778</v>
      </c>
    </row>
    <row r="19" spans="1:33" ht="14.25" customHeight="1">
      <c r="A19" s="115">
        <v>16</v>
      </c>
      <c r="B19" s="13">
        <v>1.6</v>
      </c>
      <c r="C19" s="9">
        <v>0.8</v>
      </c>
      <c r="D19" s="9">
        <v>1.6</v>
      </c>
      <c r="E19" s="9">
        <v>1.2</v>
      </c>
      <c r="F19" s="9">
        <v>1.8</v>
      </c>
      <c r="G19" s="9">
        <v>1.8</v>
      </c>
      <c r="H19" s="9">
        <v>2.7</v>
      </c>
      <c r="I19" s="9">
        <v>3.1</v>
      </c>
      <c r="J19" s="9">
        <v>3.5</v>
      </c>
      <c r="K19" s="9">
        <v>3.8</v>
      </c>
      <c r="L19" s="9">
        <v>3.7</v>
      </c>
      <c r="M19" s="9">
        <v>3.5</v>
      </c>
      <c r="N19" s="9">
        <v>4.6</v>
      </c>
      <c r="O19" s="9">
        <v>3.6</v>
      </c>
      <c r="P19" s="9">
        <v>3.7</v>
      </c>
      <c r="Q19" s="9">
        <v>3.5</v>
      </c>
      <c r="R19" s="9">
        <v>3.1</v>
      </c>
      <c r="S19" s="9">
        <v>3.1</v>
      </c>
      <c r="T19" s="9">
        <v>3</v>
      </c>
      <c r="U19" s="9">
        <v>3.6</v>
      </c>
      <c r="V19" s="9">
        <v>2.9</v>
      </c>
      <c r="W19" s="9">
        <v>2.6</v>
      </c>
      <c r="X19" s="9">
        <v>3.4</v>
      </c>
      <c r="Y19" s="9">
        <v>3.9</v>
      </c>
      <c r="Z19" s="45">
        <f t="shared" si="0"/>
        <v>2.9208333333333343</v>
      </c>
      <c r="AA19" s="119" t="s">
        <v>59</v>
      </c>
      <c r="AB19" s="9">
        <v>4.8</v>
      </c>
      <c r="AC19" s="143">
        <v>0.5430555555555555</v>
      </c>
      <c r="AD19" s="29">
        <v>16</v>
      </c>
      <c r="AE19" s="119" t="s">
        <v>59</v>
      </c>
      <c r="AF19" s="9">
        <v>8.4</v>
      </c>
      <c r="AG19" s="146">
        <v>0.6368055555555555</v>
      </c>
    </row>
    <row r="20" spans="1:33" ht="14.25" customHeight="1">
      <c r="A20" s="115">
        <v>17</v>
      </c>
      <c r="B20" s="13">
        <v>4.7</v>
      </c>
      <c r="C20" s="9">
        <v>3.7</v>
      </c>
      <c r="D20" s="9">
        <v>3.1</v>
      </c>
      <c r="E20" s="9">
        <v>2.7</v>
      </c>
      <c r="F20" s="9">
        <v>3.6</v>
      </c>
      <c r="G20" s="9">
        <v>2.8</v>
      </c>
      <c r="H20" s="9">
        <v>2.3</v>
      </c>
      <c r="I20" s="9">
        <v>1.9</v>
      </c>
      <c r="J20" s="9">
        <v>2</v>
      </c>
      <c r="K20" s="10">
        <v>2.6</v>
      </c>
      <c r="L20" s="9">
        <v>3.4</v>
      </c>
      <c r="M20" s="9">
        <v>1.9</v>
      </c>
      <c r="N20" s="9">
        <v>1.4</v>
      </c>
      <c r="O20" s="9">
        <v>2</v>
      </c>
      <c r="P20" s="9">
        <v>1.5</v>
      </c>
      <c r="Q20" s="9">
        <v>1.5</v>
      </c>
      <c r="R20" s="9">
        <v>1.2</v>
      </c>
      <c r="S20" s="9">
        <v>1.9</v>
      </c>
      <c r="T20" s="9">
        <v>1.4</v>
      </c>
      <c r="U20" s="9">
        <v>1.7</v>
      </c>
      <c r="V20" s="9">
        <v>2.7</v>
      </c>
      <c r="W20" s="9">
        <v>3.1</v>
      </c>
      <c r="X20" s="9">
        <v>4.7</v>
      </c>
      <c r="Y20" s="9">
        <v>5.8</v>
      </c>
      <c r="Z20" s="45">
        <f t="shared" si="0"/>
        <v>2.6500000000000004</v>
      </c>
      <c r="AA20" s="119" t="s">
        <v>52</v>
      </c>
      <c r="AB20" s="9">
        <v>6.1</v>
      </c>
      <c r="AC20" s="143">
        <v>0.9972222222222222</v>
      </c>
      <c r="AD20" s="29">
        <v>17</v>
      </c>
      <c r="AE20" s="119" t="s">
        <v>52</v>
      </c>
      <c r="AF20" s="9">
        <v>9.6</v>
      </c>
      <c r="AG20" s="146">
        <v>0.9951388888888889</v>
      </c>
    </row>
    <row r="21" spans="1:33" ht="14.25" customHeight="1">
      <c r="A21" s="115">
        <v>18</v>
      </c>
      <c r="B21" s="13">
        <v>5.9</v>
      </c>
      <c r="C21" s="9">
        <v>6.7</v>
      </c>
      <c r="D21" s="9">
        <v>6.5</v>
      </c>
      <c r="E21" s="9">
        <v>4.4</v>
      </c>
      <c r="F21" s="9">
        <v>3.7</v>
      </c>
      <c r="G21" s="9">
        <v>4.2</v>
      </c>
      <c r="H21" s="9">
        <v>4.5</v>
      </c>
      <c r="I21" s="9">
        <v>4.5</v>
      </c>
      <c r="J21" s="9">
        <v>4.4</v>
      </c>
      <c r="K21" s="9">
        <v>5.3</v>
      </c>
      <c r="L21" s="9">
        <v>4.1</v>
      </c>
      <c r="M21" s="9">
        <v>5.5</v>
      </c>
      <c r="N21" s="9">
        <v>6.2</v>
      </c>
      <c r="O21" s="9">
        <v>5.3</v>
      </c>
      <c r="P21" s="9">
        <v>3.3</v>
      </c>
      <c r="Q21" s="9">
        <v>6.4</v>
      </c>
      <c r="R21" s="9">
        <v>5.8</v>
      </c>
      <c r="S21" s="9">
        <v>5.5</v>
      </c>
      <c r="T21" s="9">
        <v>1.9</v>
      </c>
      <c r="U21" s="9">
        <v>1.4</v>
      </c>
      <c r="V21" s="9">
        <v>1.5</v>
      </c>
      <c r="W21" s="9">
        <v>2</v>
      </c>
      <c r="X21" s="9">
        <v>2</v>
      </c>
      <c r="Y21" s="9">
        <v>3.4</v>
      </c>
      <c r="Z21" s="45">
        <f t="shared" si="0"/>
        <v>4.3500000000000005</v>
      </c>
      <c r="AA21" s="119" t="s">
        <v>48</v>
      </c>
      <c r="AB21" s="9">
        <v>7.9</v>
      </c>
      <c r="AC21" s="143">
        <v>0.55625</v>
      </c>
      <c r="AD21" s="29">
        <v>18</v>
      </c>
      <c r="AE21" s="119" t="s">
        <v>48</v>
      </c>
      <c r="AF21" s="9">
        <v>13.5</v>
      </c>
      <c r="AG21" s="146">
        <v>0.5145833333333333</v>
      </c>
    </row>
    <row r="22" spans="1:33" ht="14.25" customHeight="1">
      <c r="A22" s="115">
        <v>19</v>
      </c>
      <c r="B22" s="13">
        <v>4.3</v>
      </c>
      <c r="C22" s="9">
        <v>3.3</v>
      </c>
      <c r="D22" s="9">
        <v>5.2</v>
      </c>
      <c r="E22" s="9">
        <v>4.7</v>
      </c>
      <c r="F22" s="9">
        <v>3.5</v>
      </c>
      <c r="G22" s="9">
        <v>4.4</v>
      </c>
      <c r="H22" s="9">
        <v>2.6</v>
      </c>
      <c r="I22" s="9">
        <v>3.6</v>
      </c>
      <c r="J22" s="9">
        <v>3.9</v>
      </c>
      <c r="K22" s="9">
        <v>4.3</v>
      </c>
      <c r="L22" s="9">
        <v>4.2</v>
      </c>
      <c r="M22" s="9">
        <v>4.3</v>
      </c>
      <c r="N22" s="9">
        <v>5.4</v>
      </c>
      <c r="O22" s="9">
        <v>3.1</v>
      </c>
      <c r="P22" s="9">
        <v>2.4</v>
      </c>
      <c r="Q22" s="9">
        <v>1.3</v>
      </c>
      <c r="R22" s="9">
        <v>1.7</v>
      </c>
      <c r="S22" s="9">
        <v>1.8</v>
      </c>
      <c r="T22" s="9">
        <v>2.3</v>
      </c>
      <c r="U22" s="9">
        <v>1.6</v>
      </c>
      <c r="V22" s="9">
        <v>1.9</v>
      </c>
      <c r="W22" s="9">
        <v>1.2</v>
      </c>
      <c r="X22" s="9">
        <v>1.8</v>
      </c>
      <c r="Y22" s="9">
        <v>1.4</v>
      </c>
      <c r="Z22" s="45">
        <f t="shared" si="0"/>
        <v>3.091666666666667</v>
      </c>
      <c r="AA22" s="119" t="s">
        <v>67</v>
      </c>
      <c r="AB22" s="9">
        <v>6</v>
      </c>
      <c r="AC22" s="143">
        <v>0.11805555555555557</v>
      </c>
      <c r="AD22" s="29">
        <v>19</v>
      </c>
      <c r="AE22" s="119" t="s">
        <v>52</v>
      </c>
      <c r="AF22" s="9">
        <v>9.5</v>
      </c>
      <c r="AG22" s="146">
        <v>0.47430555555555554</v>
      </c>
    </row>
    <row r="23" spans="1:33" ht="14.25" customHeight="1">
      <c r="A23" s="115">
        <v>20</v>
      </c>
      <c r="B23" s="13">
        <v>1.5</v>
      </c>
      <c r="C23" s="9">
        <v>1.5</v>
      </c>
      <c r="D23" s="9">
        <v>1.7</v>
      </c>
      <c r="E23" s="9">
        <v>1.1</v>
      </c>
      <c r="F23" s="9">
        <v>1.8</v>
      </c>
      <c r="G23" s="9">
        <v>1.3</v>
      </c>
      <c r="H23" s="9">
        <v>1.7</v>
      </c>
      <c r="I23" s="9">
        <v>0.7</v>
      </c>
      <c r="J23" s="9">
        <v>4.2</v>
      </c>
      <c r="K23" s="9">
        <v>5</v>
      </c>
      <c r="L23" s="9">
        <v>5.3</v>
      </c>
      <c r="M23" s="9">
        <v>5.8</v>
      </c>
      <c r="N23" s="9">
        <v>3.2</v>
      </c>
      <c r="O23" s="9">
        <v>4.5</v>
      </c>
      <c r="P23" s="9">
        <v>4</v>
      </c>
      <c r="Q23" s="9">
        <v>2.4</v>
      </c>
      <c r="R23" s="9">
        <v>1.6</v>
      </c>
      <c r="S23" s="9">
        <v>2.5</v>
      </c>
      <c r="T23" s="9">
        <v>2.3</v>
      </c>
      <c r="U23" s="9">
        <v>3.7</v>
      </c>
      <c r="V23" s="9">
        <v>4.8</v>
      </c>
      <c r="W23" s="9">
        <v>5.3</v>
      </c>
      <c r="X23" s="9">
        <v>5.8</v>
      </c>
      <c r="Y23" s="9">
        <v>5.5</v>
      </c>
      <c r="Z23" s="45">
        <f t="shared" si="0"/>
        <v>3.216666666666667</v>
      </c>
      <c r="AA23" s="119" t="s">
        <v>52</v>
      </c>
      <c r="AB23" s="9">
        <v>6.6</v>
      </c>
      <c r="AC23" s="143">
        <v>0.47361111111111115</v>
      </c>
      <c r="AD23" s="29">
        <v>20</v>
      </c>
      <c r="AE23" s="119" t="s">
        <v>52</v>
      </c>
      <c r="AF23" s="9">
        <v>11.3</v>
      </c>
      <c r="AG23" s="146">
        <v>0.4673611111111111</v>
      </c>
    </row>
    <row r="24" spans="1:33" ht="14.25" customHeight="1">
      <c r="A24" s="116">
        <v>21</v>
      </c>
      <c r="B24" s="19">
        <v>5</v>
      </c>
      <c r="C24" s="20">
        <v>4.7</v>
      </c>
      <c r="D24" s="20">
        <v>4.8</v>
      </c>
      <c r="E24" s="20">
        <v>4.8</v>
      </c>
      <c r="F24" s="20">
        <v>5.8</v>
      </c>
      <c r="G24" s="20">
        <v>6</v>
      </c>
      <c r="H24" s="20">
        <v>3.5</v>
      </c>
      <c r="I24" s="20">
        <v>3.2</v>
      </c>
      <c r="J24" s="20">
        <v>4</v>
      </c>
      <c r="K24" s="20">
        <v>4.2</v>
      </c>
      <c r="L24" s="20">
        <v>3.5</v>
      </c>
      <c r="M24" s="20">
        <v>4.9</v>
      </c>
      <c r="N24" s="20">
        <v>6.2</v>
      </c>
      <c r="O24" s="20">
        <v>4.3</v>
      </c>
      <c r="P24" s="20">
        <v>3.7</v>
      </c>
      <c r="Q24" s="20">
        <v>3.3</v>
      </c>
      <c r="R24" s="20">
        <v>3.8</v>
      </c>
      <c r="S24" s="20">
        <v>1.6</v>
      </c>
      <c r="T24" s="20">
        <v>1.6</v>
      </c>
      <c r="U24" s="20">
        <v>1.5</v>
      </c>
      <c r="V24" s="20">
        <v>2.3</v>
      </c>
      <c r="W24" s="20">
        <v>1.8</v>
      </c>
      <c r="X24" s="20">
        <v>2</v>
      </c>
      <c r="Y24" s="20">
        <v>1.9</v>
      </c>
      <c r="Z24" s="46">
        <f t="shared" si="0"/>
        <v>3.683333333333333</v>
      </c>
      <c r="AA24" s="120" t="s">
        <v>71</v>
      </c>
      <c r="AB24" s="20">
        <v>6.8</v>
      </c>
      <c r="AC24" s="144">
        <v>0.5444444444444444</v>
      </c>
      <c r="AD24" s="31">
        <v>21</v>
      </c>
      <c r="AE24" s="120" t="s">
        <v>46</v>
      </c>
      <c r="AF24" s="20">
        <v>12</v>
      </c>
      <c r="AG24" s="147">
        <v>0.5298611111111111</v>
      </c>
    </row>
    <row r="25" spans="1:33" ht="14.25" customHeight="1">
      <c r="A25" s="115">
        <v>22</v>
      </c>
      <c r="B25" s="13">
        <v>1.5</v>
      </c>
      <c r="C25" s="9">
        <v>0.6</v>
      </c>
      <c r="D25" s="9">
        <v>0.6</v>
      </c>
      <c r="E25" s="9">
        <v>1.6</v>
      </c>
      <c r="F25" s="9">
        <v>1.8</v>
      </c>
      <c r="G25" s="9">
        <v>1.6</v>
      </c>
      <c r="H25" s="9">
        <v>2</v>
      </c>
      <c r="I25" s="9">
        <v>1.1</v>
      </c>
      <c r="J25" s="9">
        <v>1.5</v>
      </c>
      <c r="K25" s="9">
        <v>2.8</v>
      </c>
      <c r="L25" s="9">
        <v>3.5</v>
      </c>
      <c r="M25" s="9">
        <v>3.7</v>
      </c>
      <c r="N25" s="9">
        <v>4</v>
      </c>
      <c r="O25" s="9">
        <v>3.3</v>
      </c>
      <c r="P25" s="9">
        <v>3</v>
      </c>
      <c r="Q25" s="9">
        <v>1.8</v>
      </c>
      <c r="R25" s="9">
        <v>1.9</v>
      </c>
      <c r="S25" s="9">
        <v>1.7</v>
      </c>
      <c r="T25" s="9">
        <v>2.1</v>
      </c>
      <c r="U25" s="9">
        <v>4.2</v>
      </c>
      <c r="V25" s="9">
        <v>2.3</v>
      </c>
      <c r="W25" s="9">
        <v>5.3</v>
      </c>
      <c r="X25" s="9">
        <v>1.3</v>
      </c>
      <c r="Y25" s="9">
        <v>3</v>
      </c>
      <c r="Z25" s="45">
        <f t="shared" si="0"/>
        <v>2.3416666666666663</v>
      </c>
      <c r="AA25" s="119" t="s">
        <v>52</v>
      </c>
      <c r="AB25" s="9">
        <v>5.5</v>
      </c>
      <c r="AC25" s="143">
        <v>0.925</v>
      </c>
      <c r="AD25" s="29">
        <v>22</v>
      </c>
      <c r="AE25" s="119" t="s">
        <v>48</v>
      </c>
      <c r="AF25" s="9">
        <v>9.6</v>
      </c>
      <c r="AG25" s="146">
        <v>0.55</v>
      </c>
    </row>
    <row r="26" spans="1:33" ht="14.25" customHeight="1">
      <c r="A26" s="115">
        <v>23</v>
      </c>
      <c r="B26" s="13">
        <v>2.4</v>
      </c>
      <c r="C26" s="9">
        <v>2.3</v>
      </c>
      <c r="D26" s="9">
        <v>1.4</v>
      </c>
      <c r="E26" s="9">
        <v>1.3</v>
      </c>
      <c r="F26" s="9">
        <v>2.5</v>
      </c>
      <c r="G26" s="9">
        <v>1.2</v>
      </c>
      <c r="H26" s="9">
        <v>1.3</v>
      </c>
      <c r="I26" s="9">
        <v>1</v>
      </c>
      <c r="J26" s="9">
        <v>0.5</v>
      </c>
      <c r="K26" s="9">
        <v>1.1</v>
      </c>
      <c r="L26" s="9">
        <v>1.7</v>
      </c>
      <c r="M26" s="9">
        <v>2.3</v>
      </c>
      <c r="N26" s="9">
        <v>3.2</v>
      </c>
      <c r="O26" s="9">
        <v>2.5</v>
      </c>
      <c r="P26" s="9">
        <v>2</v>
      </c>
      <c r="Q26" s="9">
        <v>2.3</v>
      </c>
      <c r="R26" s="9">
        <v>1.9</v>
      </c>
      <c r="S26" s="9">
        <v>0.9</v>
      </c>
      <c r="T26" s="9">
        <v>1.3</v>
      </c>
      <c r="U26" s="9">
        <v>2.2</v>
      </c>
      <c r="V26" s="9">
        <v>1.4</v>
      </c>
      <c r="W26" s="9">
        <v>1.2</v>
      </c>
      <c r="X26" s="9">
        <v>1.2</v>
      </c>
      <c r="Y26" s="9">
        <v>0.8</v>
      </c>
      <c r="Z26" s="45">
        <f t="shared" si="0"/>
        <v>1.6624999999999999</v>
      </c>
      <c r="AA26" s="119" t="s">
        <v>54</v>
      </c>
      <c r="AB26" s="9">
        <v>4.2</v>
      </c>
      <c r="AC26" s="143">
        <v>0.5708333333333333</v>
      </c>
      <c r="AD26" s="29">
        <v>23</v>
      </c>
      <c r="AE26" s="119" t="s">
        <v>54</v>
      </c>
      <c r="AF26" s="9">
        <v>7.6</v>
      </c>
      <c r="AG26" s="146">
        <v>0.5701388888888889</v>
      </c>
    </row>
    <row r="27" spans="1:33" ht="14.25" customHeight="1">
      <c r="A27" s="115">
        <v>24</v>
      </c>
      <c r="B27" s="13">
        <v>1.3</v>
      </c>
      <c r="C27" s="9">
        <v>0.8</v>
      </c>
      <c r="D27" s="9">
        <v>1.1</v>
      </c>
      <c r="E27" s="9">
        <v>0.9</v>
      </c>
      <c r="F27" s="9">
        <v>1.3</v>
      </c>
      <c r="G27" s="9">
        <v>1.2</v>
      </c>
      <c r="H27" s="9">
        <v>2.7</v>
      </c>
      <c r="I27" s="9">
        <v>3.9</v>
      </c>
      <c r="J27" s="9">
        <v>3.7</v>
      </c>
      <c r="K27" s="9">
        <v>3.7</v>
      </c>
      <c r="L27" s="9">
        <v>4.2</v>
      </c>
      <c r="M27" s="9">
        <v>3.4</v>
      </c>
      <c r="N27" s="9">
        <v>4.6</v>
      </c>
      <c r="O27" s="9">
        <v>2.8</v>
      </c>
      <c r="P27" s="9">
        <v>2.7</v>
      </c>
      <c r="Q27" s="9">
        <v>1.8</v>
      </c>
      <c r="R27" s="9">
        <v>1.3</v>
      </c>
      <c r="S27" s="9">
        <v>1.2</v>
      </c>
      <c r="T27" s="9">
        <v>1</v>
      </c>
      <c r="U27" s="9">
        <v>1.2</v>
      </c>
      <c r="V27" s="9">
        <v>1.8</v>
      </c>
      <c r="W27" s="9">
        <v>1.1</v>
      </c>
      <c r="X27" s="9">
        <v>1.3</v>
      </c>
      <c r="Y27" s="9">
        <v>1.2</v>
      </c>
      <c r="Z27" s="45">
        <f t="shared" si="0"/>
        <v>2.0916666666666663</v>
      </c>
      <c r="AA27" s="119" t="s">
        <v>68</v>
      </c>
      <c r="AB27" s="9">
        <v>6.2</v>
      </c>
      <c r="AC27" s="143">
        <v>0.4486111111111111</v>
      </c>
      <c r="AD27" s="29">
        <v>24</v>
      </c>
      <c r="AE27" s="119" t="s">
        <v>47</v>
      </c>
      <c r="AF27" s="9">
        <v>10.1</v>
      </c>
      <c r="AG27" s="146">
        <v>0.3979166666666667</v>
      </c>
    </row>
    <row r="28" spans="1:33" ht="14.25" customHeight="1">
      <c r="A28" s="115">
        <v>25</v>
      </c>
      <c r="B28" s="13">
        <v>0.8</v>
      </c>
      <c r="C28" s="9">
        <v>2.2</v>
      </c>
      <c r="D28" s="9">
        <v>1</v>
      </c>
      <c r="E28" s="9">
        <v>1.3</v>
      </c>
      <c r="F28" s="9">
        <v>0.8</v>
      </c>
      <c r="G28" s="9">
        <v>4.2</v>
      </c>
      <c r="H28" s="9">
        <v>3.9</v>
      </c>
      <c r="I28" s="9">
        <v>4.9</v>
      </c>
      <c r="J28" s="9">
        <v>2.1</v>
      </c>
      <c r="K28" s="9">
        <v>2.3</v>
      </c>
      <c r="L28" s="9">
        <v>1.1</v>
      </c>
      <c r="M28" s="9">
        <v>2.1</v>
      </c>
      <c r="N28" s="9">
        <v>2</v>
      </c>
      <c r="O28" s="9">
        <v>2.7</v>
      </c>
      <c r="P28" s="9">
        <v>2.6</v>
      </c>
      <c r="Q28" s="9">
        <v>1.8</v>
      </c>
      <c r="R28" s="9">
        <v>1.3</v>
      </c>
      <c r="S28" s="9">
        <v>2</v>
      </c>
      <c r="T28" s="9">
        <v>1</v>
      </c>
      <c r="U28" s="9">
        <v>2.1</v>
      </c>
      <c r="V28" s="9">
        <v>1.3</v>
      </c>
      <c r="W28" s="9">
        <v>1.4</v>
      </c>
      <c r="X28" s="9">
        <v>2.2</v>
      </c>
      <c r="Y28" s="9">
        <v>1.4</v>
      </c>
      <c r="Z28" s="45">
        <f t="shared" si="0"/>
        <v>2.0208333333333335</v>
      </c>
      <c r="AA28" s="119" t="s">
        <v>47</v>
      </c>
      <c r="AB28" s="9">
        <v>5.2</v>
      </c>
      <c r="AC28" s="143">
        <v>0.32916666666666666</v>
      </c>
      <c r="AD28" s="29">
        <v>25</v>
      </c>
      <c r="AE28" s="119" t="s">
        <v>47</v>
      </c>
      <c r="AF28" s="9">
        <v>8.5</v>
      </c>
      <c r="AG28" s="146">
        <v>0.32222222222222224</v>
      </c>
    </row>
    <row r="29" spans="1:33" ht="14.25" customHeight="1">
      <c r="A29" s="115">
        <v>26</v>
      </c>
      <c r="B29" s="13">
        <v>1.4</v>
      </c>
      <c r="C29" s="9">
        <v>1</v>
      </c>
      <c r="D29" s="9">
        <v>1.4</v>
      </c>
      <c r="E29" s="9">
        <v>1.7</v>
      </c>
      <c r="F29" s="9">
        <v>1.5</v>
      </c>
      <c r="G29" s="9">
        <v>1.4</v>
      </c>
      <c r="H29" s="9">
        <v>1.6</v>
      </c>
      <c r="I29" s="9">
        <v>1</v>
      </c>
      <c r="J29" s="9">
        <v>1.1</v>
      </c>
      <c r="K29" s="9">
        <v>0.5</v>
      </c>
      <c r="L29" s="9">
        <v>0.9</v>
      </c>
      <c r="M29" s="9">
        <v>1.2</v>
      </c>
      <c r="N29" s="9">
        <v>1.7</v>
      </c>
      <c r="O29" s="9">
        <v>2.4</v>
      </c>
      <c r="P29" s="9">
        <v>3.1</v>
      </c>
      <c r="Q29" s="9">
        <v>2.3</v>
      </c>
      <c r="R29" s="9">
        <v>1.9</v>
      </c>
      <c r="S29" s="9">
        <v>2.2</v>
      </c>
      <c r="T29" s="9">
        <v>1.3</v>
      </c>
      <c r="U29" s="9">
        <v>1.2</v>
      </c>
      <c r="V29" s="9">
        <v>1.7</v>
      </c>
      <c r="W29" s="9">
        <v>3.8</v>
      </c>
      <c r="X29" s="9">
        <v>4.3</v>
      </c>
      <c r="Y29" s="9">
        <v>3.8</v>
      </c>
      <c r="Z29" s="45">
        <f t="shared" si="0"/>
        <v>1.8499999999999996</v>
      </c>
      <c r="AA29" s="119" t="s">
        <v>47</v>
      </c>
      <c r="AB29" s="9">
        <v>5.4</v>
      </c>
      <c r="AC29" s="143">
        <v>0.9909722222222223</v>
      </c>
      <c r="AD29" s="29">
        <v>26</v>
      </c>
      <c r="AE29" s="119" t="s">
        <v>47</v>
      </c>
      <c r="AF29" s="9">
        <v>10.7</v>
      </c>
      <c r="AG29" s="146">
        <v>0.9875</v>
      </c>
    </row>
    <row r="30" spans="1:33" ht="14.25" customHeight="1">
      <c r="A30" s="115">
        <v>27</v>
      </c>
      <c r="B30" s="13">
        <v>1.7</v>
      </c>
      <c r="C30" s="9">
        <v>1</v>
      </c>
      <c r="D30" s="9">
        <v>1.3</v>
      </c>
      <c r="E30" s="9">
        <v>2.2</v>
      </c>
      <c r="F30" s="9">
        <v>1.5</v>
      </c>
      <c r="G30" s="9">
        <v>1.3</v>
      </c>
      <c r="H30" s="9">
        <v>1.6</v>
      </c>
      <c r="I30" s="9">
        <v>0.8</v>
      </c>
      <c r="J30" s="9">
        <v>0.7</v>
      </c>
      <c r="K30" s="9">
        <v>1.7</v>
      </c>
      <c r="L30" s="9">
        <v>1.7</v>
      </c>
      <c r="M30" s="9">
        <v>2.1</v>
      </c>
      <c r="N30" s="9">
        <v>1.3</v>
      </c>
      <c r="O30" s="9">
        <v>2.2</v>
      </c>
      <c r="P30" s="9">
        <v>2</v>
      </c>
      <c r="Q30" s="9">
        <v>1.8</v>
      </c>
      <c r="R30" s="9">
        <v>0.9</v>
      </c>
      <c r="S30" s="9">
        <v>0.6</v>
      </c>
      <c r="T30" s="9">
        <v>3.7</v>
      </c>
      <c r="U30" s="9">
        <v>3.2</v>
      </c>
      <c r="V30" s="9">
        <v>1.8</v>
      </c>
      <c r="W30" s="9">
        <v>1.8</v>
      </c>
      <c r="X30" s="9">
        <v>0.9</v>
      </c>
      <c r="Y30" s="9">
        <v>0.8</v>
      </c>
      <c r="Z30" s="45">
        <f t="shared" si="0"/>
        <v>1.6083333333333327</v>
      </c>
      <c r="AA30" s="119" t="s">
        <v>56</v>
      </c>
      <c r="AB30" s="9">
        <v>4.2</v>
      </c>
      <c r="AC30" s="143">
        <v>0.8055555555555555</v>
      </c>
      <c r="AD30" s="29">
        <v>27</v>
      </c>
      <c r="AE30" s="119" t="s">
        <v>61</v>
      </c>
      <c r="AF30" s="9">
        <v>8.3</v>
      </c>
      <c r="AG30" s="146">
        <v>0.013888888888888888</v>
      </c>
    </row>
    <row r="31" spans="1:33" ht="14.25" customHeight="1">
      <c r="A31" s="115">
        <v>28</v>
      </c>
      <c r="B31" s="13">
        <v>1</v>
      </c>
      <c r="C31" s="9">
        <v>1.8</v>
      </c>
      <c r="D31" s="9">
        <v>1.6</v>
      </c>
      <c r="E31" s="9">
        <v>1.7</v>
      </c>
      <c r="F31" s="9">
        <v>1.7</v>
      </c>
      <c r="G31" s="9">
        <v>2.1</v>
      </c>
      <c r="H31" s="9">
        <v>3.3</v>
      </c>
      <c r="I31" s="9">
        <v>1.1</v>
      </c>
      <c r="J31" s="9">
        <v>1.3</v>
      </c>
      <c r="K31" s="9">
        <v>1.1</v>
      </c>
      <c r="L31" s="9">
        <v>1.4</v>
      </c>
      <c r="M31" s="9">
        <v>2</v>
      </c>
      <c r="N31" s="9">
        <v>1.7</v>
      </c>
      <c r="O31" s="9">
        <v>2.1</v>
      </c>
      <c r="P31" s="9">
        <v>2.2</v>
      </c>
      <c r="Q31" s="9">
        <v>4.4</v>
      </c>
      <c r="R31" s="9">
        <v>3.5</v>
      </c>
      <c r="S31" s="9">
        <v>6.7</v>
      </c>
      <c r="T31" s="9">
        <v>4.7</v>
      </c>
      <c r="U31" s="9">
        <v>2.8</v>
      </c>
      <c r="V31" s="9">
        <v>4.2</v>
      </c>
      <c r="W31" s="9">
        <v>2.9</v>
      </c>
      <c r="X31" s="9">
        <v>2.1</v>
      </c>
      <c r="Y31" s="9">
        <v>1.2</v>
      </c>
      <c r="Z31" s="45">
        <f t="shared" si="0"/>
        <v>2.441666666666667</v>
      </c>
      <c r="AA31" s="119" t="s">
        <v>67</v>
      </c>
      <c r="AB31" s="9">
        <v>7.1</v>
      </c>
      <c r="AC31" s="143">
        <v>0.7534722222222222</v>
      </c>
      <c r="AD31" s="29">
        <v>28</v>
      </c>
      <c r="AE31" s="119" t="s">
        <v>47</v>
      </c>
      <c r="AF31" s="9">
        <v>11.6</v>
      </c>
      <c r="AG31" s="146">
        <v>0.7361111111111112</v>
      </c>
    </row>
    <row r="32" spans="1:33" ht="14.25" customHeight="1">
      <c r="A32" s="115">
        <v>29</v>
      </c>
      <c r="B32" s="13">
        <v>0.9</v>
      </c>
      <c r="C32" s="9">
        <v>3.2</v>
      </c>
      <c r="D32" s="9">
        <v>2</v>
      </c>
      <c r="E32" s="9">
        <v>1.2</v>
      </c>
      <c r="F32" s="9">
        <v>1</v>
      </c>
      <c r="G32" s="9">
        <v>1.5</v>
      </c>
      <c r="H32" s="9">
        <v>1.1</v>
      </c>
      <c r="I32" s="9">
        <v>0.7</v>
      </c>
      <c r="J32" s="9">
        <v>0.9</v>
      </c>
      <c r="K32" s="9">
        <v>1.9</v>
      </c>
      <c r="L32" s="9">
        <v>1.9</v>
      </c>
      <c r="M32" s="9">
        <v>2.1</v>
      </c>
      <c r="N32" s="9">
        <v>2.7</v>
      </c>
      <c r="O32" s="9">
        <v>2.7</v>
      </c>
      <c r="P32" s="9">
        <v>1.6</v>
      </c>
      <c r="Q32" s="9">
        <v>1</v>
      </c>
      <c r="R32" s="9">
        <v>1</v>
      </c>
      <c r="S32" s="9">
        <v>1.9</v>
      </c>
      <c r="T32" s="9">
        <v>1.2</v>
      </c>
      <c r="U32" s="9">
        <v>1.4</v>
      </c>
      <c r="V32" s="9">
        <v>1.4</v>
      </c>
      <c r="W32" s="9">
        <v>1.2</v>
      </c>
      <c r="X32" s="9">
        <v>1.5</v>
      </c>
      <c r="Y32" s="9">
        <v>1.5</v>
      </c>
      <c r="Z32" s="45">
        <f t="shared" si="0"/>
        <v>1.5625</v>
      </c>
      <c r="AA32" s="119" t="s">
        <v>61</v>
      </c>
      <c r="AB32" s="9">
        <v>3.5</v>
      </c>
      <c r="AC32" s="143">
        <v>0.08055555555555556</v>
      </c>
      <c r="AD32" s="29">
        <v>29</v>
      </c>
      <c r="AE32" s="119" t="s">
        <v>50</v>
      </c>
      <c r="AF32" s="9">
        <v>5.6</v>
      </c>
      <c r="AG32" s="146">
        <v>0.5479166666666667</v>
      </c>
    </row>
    <row r="33" spans="1:33" ht="14.25" customHeight="1">
      <c r="A33" s="115">
        <v>30</v>
      </c>
      <c r="B33" s="13">
        <v>1.5</v>
      </c>
      <c r="C33" s="9">
        <v>0.7</v>
      </c>
      <c r="D33" s="9">
        <v>1.5</v>
      </c>
      <c r="E33" s="9">
        <v>1.3</v>
      </c>
      <c r="F33" s="9">
        <v>1.6</v>
      </c>
      <c r="G33" s="9">
        <v>1</v>
      </c>
      <c r="H33" s="9">
        <v>0.8</v>
      </c>
      <c r="I33" s="9">
        <v>0.4</v>
      </c>
      <c r="J33" s="9">
        <v>0.7</v>
      </c>
      <c r="K33" s="9">
        <v>0.5</v>
      </c>
      <c r="L33" s="9">
        <v>0.8</v>
      </c>
      <c r="M33" s="9">
        <v>0.9</v>
      </c>
      <c r="N33" s="9">
        <v>0.6</v>
      </c>
      <c r="O33" s="9">
        <v>3.1</v>
      </c>
      <c r="P33" s="9">
        <v>3.9</v>
      </c>
      <c r="Q33" s="9">
        <v>4.1</v>
      </c>
      <c r="R33" s="9">
        <v>3.5</v>
      </c>
      <c r="S33" s="9">
        <v>2.3</v>
      </c>
      <c r="T33" s="9">
        <v>3</v>
      </c>
      <c r="U33" s="9">
        <v>4.1</v>
      </c>
      <c r="V33" s="9">
        <v>5.3</v>
      </c>
      <c r="W33" s="9">
        <v>5.8</v>
      </c>
      <c r="X33" s="9">
        <v>5.6</v>
      </c>
      <c r="Y33" s="9">
        <v>6.1</v>
      </c>
      <c r="Z33" s="45">
        <f t="shared" si="0"/>
        <v>2.4625</v>
      </c>
      <c r="AA33" s="119" t="s">
        <v>52</v>
      </c>
      <c r="AB33" s="9">
        <v>6.9</v>
      </c>
      <c r="AC33" s="143">
        <v>0.9909722222222223</v>
      </c>
      <c r="AD33" s="29">
        <v>30</v>
      </c>
      <c r="AE33" s="119" t="s">
        <v>52</v>
      </c>
      <c r="AF33" s="9">
        <v>10.2</v>
      </c>
      <c r="AG33" s="146">
        <v>0.9895833333333334</v>
      </c>
    </row>
    <row r="34" spans="1:33" ht="14.25" customHeight="1">
      <c r="A34" s="115">
        <v>31</v>
      </c>
      <c r="B34" s="13">
        <v>5.8</v>
      </c>
      <c r="C34" s="9">
        <v>2.5</v>
      </c>
      <c r="D34" s="9">
        <v>2.3</v>
      </c>
      <c r="E34" s="9">
        <v>1.8</v>
      </c>
      <c r="F34" s="9">
        <v>1.8</v>
      </c>
      <c r="G34" s="9">
        <v>0.7</v>
      </c>
      <c r="H34" s="9">
        <v>1.1</v>
      </c>
      <c r="I34" s="9">
        <v>0.9</v>
      </c>
      <c r="J34" s="9">
        <v>1.6</v>
      </c>
      <c r="K34" s="9">
        <v>3.4</v>
      </c>
      <c r="L34" s="9">
        <v>2.7</v>
      </c>
      <c r="M34" s="9">
        <v>1.7</v>
      </c>
      <c r="N34" s="9">
        <v>4.9</v>
      </c>
      <c r="O34" s="9">
        <v>6.9</v>
      </c>
      <c r="P34" s="9">
        <v>4.4</v>
      </c>
      <c r="Q34" s="9">
        <v>4.6</v>
      </c>
      <c r="R34" s="9">
        <v>5.9</v>
      </c>
      <c r="S34" s="9">
        <v>4.2</v>
      </c>
      <c r="T34" s="9">
        <v>3.5</v>
      </c>
      <c r="U34" s="9">
        <v>2.3</v>
      </c>
      <c r="V34" s="9">
        <v>4.7</v>
      </c>
      <c r="W34" s="9">
        <v>2.8</v>
      </c>
      <c r="X34" s="9">
        <v>3.6</v>
      </c>
      <c r="Y34" s="9">
        <v>2.4</v>
      </c>
      <c r="Z34" s="45">
        <f t="shared" si="0"/>
        <v>3.1875</v>
      </c>
      <c r="AA34" s="119" t="s">
        <v>67</v>
      </c>
      <c r="AB34" s="9">
        <v>7.8</v>
      </c>
      <c r="AC34" s="143">
        <v>0.5916666666666667</v>
      </c>
      <c r="AD34" s="29">
        <v>31</v>
      </c>
      <c r="AE34" s="119" t="s">
        <v>61</v>
      </c>
      <c r="AF34" s="9">
        <v>13.1</v>
      </c>
      <c r="AG34" s="146">
        <v>0.58125</v>
      </c>
    </row>
    <row r="35" spans="1:33" ht="14.25" customHeight="1">
      <c r="A35" s="117" t="s">
        <v>14</v>
      </c>
      <c r="B35" s="26">
        <f aca="true" t="shared" si="1" ref="B35:K35">AVERAGE(B4:B34)</f>
        <v>2.32258064516129</v>
      </c>
      <c r="C35" s="27">
        <f t="shared" si="1"/>
        <v>2.351612903225806</v>
      </c>
      <c r="D35" s="27">
        <f t="shared" si="1"/>
        <v>2.3032258064516125</v>
      </c>
      <c r="E35" s="27">
        <f t="shared" si="1"/>
        <v>2.2838709677419353</v>
      </c>
      <c r="F35" s="27">
        <f t="shared" si="1"/>
        <v>2.5709677419354837</v>
      </c>
      <c r="G35" s="27">
        <f t="shared" si="1"/>
        <v>2.393548387096774</v>
      </c>
      <c r="H35" s="27">
        <f t="shared" si="1"/>
        <v>2.3935483870967733</v>
      </c>
      <c r="I35" s="27">
        <f t="shared" si="1"/>
        <v>2.1032258064516136</v>
      </c>
      <c r="J35" s="27">
        <f t="shared" si="1"/>
        <v>2.2903225806451615</v>
      </c>
      <c r="K35" s="27">
        <f t="shared" si="1"/>
        <v>2.570967741935484</v>
      </c>
      <c r="L35" s="27">
        <f aca="true" t="shared" si="2" ref="L35:Z35">AVERAGE(L4:L34)</f>
        <v>2.5451612903225813</v>
      </c>
      <c r="M35" s="27">
        <f t="shared" si="2"/>
        <v>2.9322580645161294</v>
      </c>
      <c r="N35" s="27">
        <f t="shared" si="2"/>
        <v>3.129032258064516</v>
      </c>
      <c r="O35" s="27">
        <f t="shared" si="2"/>
        <v>3.219354838709677</v>
      </c>
      <c r="P35" s="27">
        <f t="shared" si="2"/>
        <v>2.9129032258064513</v>
      </c>
      <c r="Q35" s="27">
        <f t="shared" si="2"/>
        <v>2.693548387096773</v>
      </c>
      <c r="R35" s="27">
        <f t="shared" si="2"/>
        <v>2.503225806451613</v>
      </c>
      <c r="S35" s="27">
        <f t="shared" si="2"/>
        <v>2.506451612903226</v>
      </c>
      <c r="T35" s="27">
        <f t="shared" si="2"/>
        <v>2.2064516129032254</v>
      </c>
      <c r="U35" s="27">
        <f t="shared" si="2"/>
        <v>2.3032258064516133</v>
      </c>
      <c r="V35" s="27">
        <f t="shared" si="2"/>
        <v>2.6677419354838707</v>
      </c>
      <c r="W35" s="27">
        <f t="shared" si="2"/>
        <v>2.770967741935484</v>
      </c>
      <c r="X35" s="27">
        <f t="shared" si="2"/>
        <v>2.8354838709677415</v>
      </c>
      <c r="Y35" s="27">
        <f t="shared" si="2"/>
        <v>2.641935483870967</v>
      </c>
      <c r="Z35" s="47">
        <f t="shared" si="2"/>
        <v>2.560483870967742</v>
      </c>
      <c r="AA35" s="121"/>
      <c r="AB35" s="27">
        <f>AVERAGE(AB4:AB34)</f>
        <v>5.761290322580644</v>
      </c>
      <c r="AC35" s="42"/>
      <c r="AD35" s="42"/>
      <c r="AE35" s="121"/>
      <c r="AF35" s="27">
        <f>AVERAGE(AF4:AF34)</f>
        <v>9.929032258064519</v>
      </c>
      <c r="AG35" s="43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4">
        <f>COUNTIF(風速1,"&gt;=15")</f>
        <v>0</v>
      </c>
      <c r="L38" s="8"/>
      <c r="N38" s="19">
        <f>MAX(風速1)</f>
        <v>7.9</v>
      </c>
      <c r="O38" s="122" t="s">
        <v>48</v>
      </c>
      <c r="P38" s="30">
        <v>18</v>
      </c>
      <c r="Q38" s="157">
        <v>0.55625</v>
      </c>
      <c r="T38" s="19">
        <f>MAX(風速2)</f>
        <v>13.5</v>
      </c>
      <c r="U38" s="122" t="s">
        <v>48</v>
      </c>
      <c r="V38" s="30">
        <v>18</v>
      </c>
      <c r="W38" s="157">
        <v>0.5145833333333333</v>
      </c>
    </row>
    <row r="39" spans="9:23" ht="14.25" customHeight="1">
      <c r="I39" s="23" t="s">
        <v>20</v>
      </c>
      <c r="J39" s="24"/>
      <c r="K39" s="35">
        <f>COUNTIF(風速1,"&gt;=30")</f>
        <v>0</v>
      </c>
      <c r="L39" s="8"/>
      <c r="N39" s="40"/>
      <c r="O39" s="140"/>
      <c r="P39" s="141"/>
      <c r="Q39" s="160"/>
      <c r="T39" s="40"/>
      <c r="U39" s="163"/>
      <c r="V39" s="163"/>
      <c r="W39" s="164"/>
    </row>
    <row r="40" spans="14:23" ht="14.25" customHeight="1">
      <c r="N40" s="41"/>
      <c r="O40" s="161"/>
      <c r="P40" s="161"/>
      <c r="Q40" s="162"/>
      <c r="T40" s="41"/>
      <c r="U40" s="161"/>
      <c r="V40" s="161"/>
      <c r="W40" s="162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5" t="s">
        <v>44</v>
      </c>
      <c r="B1" s="52"/>
      <c r="C1" s="53"/>
      <c r="D1" s="53"/>
      <c r="E1" s="53"/>
      <c r="F1" s="53"/>
      <c r="G1" s="97"/>
      <c r="H1" s="52"/>
      <c r="I1" s="126">
        <f>'1月'!Z1</f>
        <v>2009</v>
      </c>
      <c r="J1" s="127" t="s">
        <v>43</v>
      </c>
      <c r="K1" s="127" t="str">
        <f>("（平成"&amp;TEXT((I1-1988),"0")&amp;"年）")</f>
        <v>（平成21年）</v>
      </c>
      <c r="L1" s="127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21</v>
      </c>
      <c r="C3" s="62" t="s">
        <v>22</v>
      </c>
      <c r="D3" s="62" t="s">
        <v>23</v>
      </c>
      <c r="E3" s="62" t="s">
        <v>24</v>
      </c>
      <c r="F3" s="62" t="s">
        <v>25</v>
      </c>
      <c r="G3" s="62" t="s">
        <v>26</v>
      </c>
      <c r="H3" s="62" t="s">
        <v>27</v>
      </c>
      <c r="I3" s="62" t="s">
        <v>28</v>
      </c>
      <c r="J3" s="62" t="s">
        <v>29</v>
      </c>
      <c r="K3" s="62" t="s">
        <v>30</v>
      </c>
      <c r="L3" s="62" t="s">
        <v>31</v>
      </c>
      <c r="M3" s="63" t="s">
        <v>32</v>
      </c>
      <c r="N3" s="54"/>
    </row>
    <row r="4" spans="1:14" ht="18" customHeight="1">
      <c r="A4" s="64" t="s">
        <v>33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9.5" customHeight="1">
      <c r="A5" s="68">
        <v>1</v>
      </c>
      <c r="B5" s="69">
        <f>'1月'!Z4</f>
        <v>2.608333333333333</v>
      </c>
      <c r="C5" s="70">
        <f>'2月'!Z4</f>
        <v>4.033333333333332</v>
      </c>
      <c r="D5" s="70">
        <f>'3月'!Z4</f>
        <v>2.4125</v>
      </c>
      <c r="E5" s="70">
        <f>'4月'!Z4</f>
        <v>4.691666666666667</v>
      </c>
      <c r="F5" s="70">
        <f>'5月'!Z4</f>
        <v>1.491666666666667</v>
      </c>
      <c r="G5" s="70">
        <f>'6月'!Z4</f>
        <v>2.0291666666666663</v>
      </c>
      <c r="H5" s="70">
        <f>'7月'!Z4</f>
        <v>1.9750000000000003</v>
      </c>
      <c r="I5" s="70">
        <f>'8月'!Z4</f>
        <v>2.8166666666666664</v>
      </c>
      <c r="J5" s="70">
        <f>'9月'!Z4</f>
        <v>2.7833333333333337</v>
      </c>
      <c r="K5" s="70">
        <f>'10月'!Z4</f>
        <v>2.4458333333333333</v>
      </c>
      <c r="L5" s="70">
        <f>'11月'!Z4</f>
        <v>3.270833333333334</v>
      </c>
      <c r="M5" s="71">
        <f>'12月'!Z4</f>
        <v>2.3416666666666672</v>
      </c>
      <c r="N5" s="54"/>
    </row>
    <row r="6" spans="1:14" ht="19.5" customHeight="1">
      <c r="A6" s="72">
        <v>2</v>
      </c>
      <c r="B6" s="73">
        <f>'1月'!Z5</f>
        <v>2.345833333333333</v>
      </c>
      <c r="C6" s="74">
        <f>'2月'!Z5</f>
        <v>2.1833333333333336</v>
      </c>
      <c r="D6" s="74">
        <f>'3月'!Z5</f>
        <v>2.6375000000000006</v>
      </c>
      <c r="E6" s="74">
        <f>'4月'!Z5</f>
        <v>5.2</v>
      </c>
      <c r="F6" s="74">
        <f>'5月'!Z5</f>
        <v>1.7083333333333337</v>
      </c>
      <c r="G6" s="74">
        <f>'6月'!Z5</f>
        <v>2.7708333333333326</v>
      </c>
      <c r="H6" s="74">
        <f>'7月'!Z5</f>
        <v>2.375</v>
      </c>
      <c r="I6" s="74">
        <f>'8月'!Z5</f>
        <v>1.3708333333333333</v>
      </c>
      <c r="J6" s="74">
        <f>'9月'!Z5</f>
        <v>4.595833333333333</v>
      </c>
      <c r="K6" s="74">
        <f>'10月'!Z5</f>
        <v>2.529166666666667</v>
      </c>
      <c r="L6" s="74">
        <f>'11月'!Z5</f>
        <v>4.433333333333333</v>
      </c>
      <c r="M6" s="75">
        <f>'12月'!Z5</f>
        <v>1.5625</v>
      </c>
      <c r="N6" s="54"/>
    </row>
    <row r="7" spans="1:14" ht="19.5" customHeight="1">
      <c r="A7" s="72">
        <v>3</v>
      </c>
      <c r="B7" s="73">
        <f>'1月'!Z6</f>
        <v>5.599999999999999</v>
      </c>
      <c r="C7" s="74">
        <f>'2月'!Z6</f>
        <v>1.6833333333333338</v>
      </c>
      <c r="D7" s="74">
        <f>'3月'!Z6</f>
        <v>1.9333333333333336</v>
      </c>
      <c r="E7" s="74">
        <f>'4月'!Z6</f>
        <v>2.1</v>
      </c>
      <c r="F7" s="74">
        <f>'5月'!Z6</f>
        <v>2.066666666666667</v>
      </c>
      <c r="G7" s="74">
        <f>'6月'!Z6</f>
        <v>2.5749999999999997</v>
      </c>
      <c r="H7" s="74">
        <f>'7月'!Z6</f>
        <v>1.2375</v>
      </c>
      <c r="I7" s="74">
        <f>'8月'!Z6</f>
        <v>2.4666666666666663</v>
      </c>
      <c r="J7" s="74">
        <f>'9月'!Z6</f>
        <v>3.066666666666667</v>
      </c>
      <c r="K7" s="74">
        <f>'10月'!Z6</f>
        <v>1.6874999999999998</v>
      </c>
      <c r="L7" s="74">
        <f>'11月'!Z6</f>
        <v>2.1458333333333335</v>
      </c>
      <c r="M7" s="75">
        <f>'12月'!Z6</f>
        <v>2.795833333333334</v>
      </c>
      <c r="N7" s="54"/>
    </row>
    <row r="8" spans="1:14" ht="19.5" customHeight="1">
      <c r="A8" s="72">
        <v>4</v>
      </c>
      <c r="B8" s="73">
        <f>'1月'!Z7</f>
        <v>2.366666666666667</v>
      </c>
      <c r="C8" s="74">
        <f>'2月'!Z7</f>
        <v>1.8875000000000002</v>
      </c>
      <c r="D8" s="74">
        <f>'3月'!Z7</f>
        <v>3.4291666666666667</v>
      </c>
      <c r="E8" s="74">
        <f>'4月'!Z7</f>
        <v>1.3625</v>
      </c>
      <c r="F8" s="74">
        <f>'5月'!Z7</f>
        <v>2.5291666666666663</v>
      </c>
      <c r="G8" s="74">
        <f>'6月'!Z7</f>
        <v>1.3791666666666664</v>
      </c>
      <c r="H8" s="74">
        <f>'7月'!Z7</f>
        <v>1.8499999999999999</v>
      </c>
      <c r="I8" s="74">
        <f>'8月'!Z7</f>
        <v>3.391666666666667</v>
      </c>
      <c r="J8" s="74">
        <f>'9月'!Z7</f>
        <v>2.108333333333334</v>
      </c>
      <c r="K8" s="74">
        <f>'10月'!Z7</f>
        <v>1.533333333333333</v>
      </c>
      <c r="L8" s="74">
        <f>'11月'!Z7</f>
        <v>1.7958333333333334</v>
      </c>
      <c r="M8" s="75">
        <f>'12月'!Z7</f>
        <v>3.133333333333333</v>
      </c>
      <c r="N8" s="54"/>
    </row>
    <row r="9" spans="1:14" ht="19.5" customHeight="1">
      <c r="A9" s="72">
        <v>5</v>
      </c>
      <c r="B9" s="73">
        <f>'1月'!Z8</f>
        <v>1.783333333333333</v>
      </c>
      <c r="C9" s="74">
        <f>'2月'!Z8</f>
        <v>1.5499999999999998</v>
      </c>
      <c r="D9" s="74">
        <f>'3月'!Z8</f>
        <v>1.9208333333333327</v>
      </c>
      <c r="E9" s="74">
        <f>'4月'!Z8</f>
        <v>1.7833333333333339</v>
      </c>
      <c r="F9" s="74">
        <f>'5月'!Z8</f>
        <v>1.2458333333333333</v>
      </c>
      <c r="G9" s="74">
        <f>'6月'!Z8</f>
        <v>2.204166666666667</v>
      </c>
      <c r="H9" s="74">
        <f>'7月'!Z8</f>
        <v>1.2041666666666668</v>
      </c>
      <c r="I9" s="74">
        <f>'8月'!Z8</f>
        <v>1.3541666666666667</v>
      </c>
      <c r="J9" s="74">
        <f>'9月'!Z8</f>
        <v>2.6</v>
      </c>
      <c r="K9" s="74">
        <f>'10月'!Z8</f>
        <v>1.4124999999999999</v>
      </c>
      <c r="L9" s="74">
        <f>'11月'!Z8</f>
        <v>1.6916666666666664</v>
      </c>
      <c r="M9" s="75">
        <f>'12月'!Z8</f>
        <v>2.3041666666666667</v>
      </c>
      <c r="N9" s="54"/>
    </row>
    <row r="10" spans="1:14" ht="19.5" customHeight="1">
      <c r="A10" s="72">
        <v>6</v>
      </c>
      <c r="B10" s="73">
        <f>'1月'!Z9</f>
        <v>1.6166666666666665</v>
      </c>
      <c r="C10" s="74">
        <f>'2月'!Z9</f>
        <v>3.3125</v>
      </c>
      <c r="D10" s="74">
        <f>'3月'!Z9</f>
        <v>2.225</v>
      </c>
      <c r="E10" s="74">
        <f>'4月'!Z9</f>
        <v>2.0958333333333328</v>
      </c>
      <c r="F10" s="74">
        <f>'5月'!Z9</f>
        <v>4.233333333333333</v>
      </c>
      <c r="G10" s="74">
        <f>'6月'!Z9</f>
        <v>3.9</v>
      </c>
      <c r="H10" s="74">
        <f>'7月'!Z9</f>
        <v>2.2416666666666667</v>
      </c>
      <c r="I10" s="74">
        <f>'8月'!Z9</f>
        <v>1.4791666666666667</v>
      </c>
      <c r="J10" s="74">
        <f>'9月'!Z9</f>
        <v>3.7125</v>
      </c>
      <c r="K10" s="74">
        <f>'10月'!Z9</f>
        <v>1.675</v>
      </c>
      <c r="L10" s="74">
        <f>'11月'!Z9</f>
        <v>2.0541666666666667</v>
      </c>
      <c r="M10" s="75">
        <f>'12月'!Z9</f>
        <v>2.4875000000000003</v>
      </c>
      <c r="N10" s="54"/>
    </row>
    <row r="11" spans="1:14" ht="19.5" customHeight="1">
      <c r="A11" s="72">
        <v>7</v>
      </c>
      <c r="B11" s="73">
        <f>'1月'!Z10</f>
        <v>1.3374999999999997</v>
      </c>
      <c r="C11" s="74">
        <f>'2月'!Z10</f>
        <v>2.4125</v>
      </c>
      <c r="D11" s="74">
        <f>'3月'!Z10</f>
        <v>2.9291666666666667</v>
      </c>
      <c r="E11" s="74">
        <f>'4月'!Z10</f>
        <v>1.9291666666666665</v>
      </c>
      <c r="F11" s="74">
        <f>'5月'!Z10</f>
        <v>4.8500000000000005</v>
      </c>
      <c r="G11" s="74">
        <f>'6月'!Z10</f>
        <v>3.0166666666666675</v>
      </c>
      <c r="H11" s="74">
        <f>'7月'!Z10</f>
        <v>2.9916666666666667</v>
      </c>
      <c r="I11" s="74">
        <f>'8月'!Z10</f>
        <v>1.2</v>
      </c>
      <c r="J11" s="74">
        <f>'9月'!Z10</f>
        <v>2.133333333333333</v>
      </c>
      <c r="K11" s="74">
        <f>'10月'!Z10</f>
        <v>3.9583333333333335</v>
      </c>
      <c r="L11" s="74">
        <f>'11月'!Z10</f>
        <v>1.6916666666666664</v>
      </c>
      <c r="M11" s="75">
        <f>'12月'!Z10</f>
        <v>3.5333333333333328</v>
      </c>
      <c r="N11" s="54"/>
    </row>
    <row r="12" spans="1:14" ht="19.5" customHeight="1">
      <c r="A12" s="72">
        <v>8</v>
      </c>
      <c r="B12" s="73">
        <f>'1月'!Z11</f>
        <v>1.945833333333333</v>
      </c>
      <c r="C12" s="74">
        <f>'2月'!Z11</f>
        <v>4.212499999999999</v>
      </c>
      <c r="D12" s="74">
        <f>'3月'!Z11</f>
        <v>1.370833333333333</v>
      </c>
      <c r="E12" s="74">
        <f>'4月'!Z11</f>
        <v>2.0916666666666663</v>
      </c>
      <c r="F12" s="74">
        <f>'5月'!Z11</f>
        <v>2.2125</v>
      </c>
      <c r="G12" s="74">
        <f>'6月'!Z11</f>
        <v>1.9249999999999998</v>
      </c>
      <c r="H12" s="74">
        <f>'7月'!Z11</f>
        <v>3.8958333333333335</v>
      </c>
      <c r="I12" s="74">
        <f>'8月'!Z11</f>
        <v>1.8666666666666665</v>
      </c>
      <c r="J12" s="74">
        <f>'9月'!Z11</f>
        <v>3.0666666666666664</v>
      </c>
      <c r="K12" s="74">
        <f>'10月'!Z11</f>
        <v>5.358333333333333</v>
      </c>
      <c r="L12" s="74">
        <f>'11月'!Z11</f>
        <v>1.3458333333333334</v>
      </c>
      <c r="M12" s="75">
        <f>'12月'!Z11</f>
        <v>1.5249999999999997</v>
      </c>
      <c r="N12" s="54"/>
    </row>
    <row r="13" spans="1:14" ht="19.5" customHeight="1">
      <c r="A13" s="72">
        <v>9</v>
      </c>
      <c r="B13" s="73">
        <f>'1月'!Z12</f>
        <v>3.462500000000001</v>
      </c>
      <c r="C13" s="74">
        <f>'2月'!Z12</f>
        <v>1.4708333333333332</v>
      </c>
      <c r="D13" s="74">
        <f>'3月'!Z12</f>
        <v>1.2458333333333333</v>
      </c>
      <c r="E13" s="74">
        <f>'4月'!Z12</f>
        <v>1.8875000000000002</v>
      </c>
      <c r="F13" s="74">
        <f>'5月'!Z12</f>
        <v>1.8250000000000002</v>
      </c>
      <c r="G13" s="74">
        <f>'6月'!Z12</f>
        <v>1.2666666666666666</v>
      </c>
      <c r="H13" s="74">
        <f>'7月'!Z12</f>
        <v>1.2333333333333334</v>
      </c>
      <c r="I13" s="74">
        <f>'8月'!Z12</f>
        <v>1.2333333333333336</v>
      </c>
      <c r="J13" s="74">
        <f>'9月'!Z12</f>
        <v>2.2291666666666665</v>
      </c>
      <c r="K13" s="74">
        <f>'10月'!Z12</f>
        <v>2.6666666666666665</v>
      </c>
      <c r="L13" s="74">
        <f>'11月'!Z12</f>
        <v>2.1291666666666664</v>
      </c>
      <c r="M13" s="75">
        <f>'12月'!Z12</f>
        <v>1.3083333333333333</v>
      </c>
      <c r="N13" s="54"/>
    </row>
    <row r="14" spans="1:14" ht="19.5" customHeight="1">
      <c r="A14" s="76">
        <v>10</v>
      </c>
      <c r="B14" s="77">
        <f>'1月'!Z13</f>
        <v>3.204166666666667</v>
      </c>
      <c r="C14" s="78">
        <f>'2月'!Z13</f>
        <v>1.7125000000000001</v>
      </c>
      <c r="D14" s="78">
        <f>'3月'!Z13</f>
        <v>2.4333333333333336</v>
      </c>
      <c r="E14" s="78">
        <f>'4月'!Z13</f>
        <v>3.7375000000000003</v>
      </c>
      <c r="F14" s="78">
        <f>'5月'!Z13</f>
        <v>1.4666666666666668</v>
      </c>
      <c r="G14" s="78">
        <f>'6月'!Z13</f>
        <v>1.3041666666666665</v>
      </c>
      <c r="H14" s="78">
        <f>'7月'!Z13</f>
        <v>3.6999999999999997</v>
      </c>
      <c r="I14" s="78">
        <f>'8月'!Z13</f>
        <v>1.7249999999999999</v>
      </c>
      <c r="J14" s="78">
        <f>'9月'!Z13</f>
        <v>2.066666666666667</v>
      </c>
      <c r="K14" s="78">
        <f>'10月'!Z13</f>
        <v>2.15</v>
      </c>
      <c r="L14" s="78">
        <f>'11月'!Z13</f>
        <v>1.1583333333333334</v>
      </c>
      <c r="M14" s="79">
        <f>'12月'!Z13</f>
        <v>3.466666666666667</v>
      </c>
      <c r="N14" s="54"/>
    </row>
    <row r="15" spans="1:14" ht="19.5" customHeight="1">
      <c r="A15" s="68">
        <v>11</v>
      </c>
      <c r="B15" s="69">
        <f>'1月'!Z14</f>
        <v>1.8541666666666667</v>
      </c>
      <c r="C15" s="70">
        <f>'2月'!Z14</f>
        <v>2.0333333333333337</v>
      </c>
      <c r="D15" s="70">
        <f>'3月'!Z14</f>
        <v>4.329166666666667</v>
      </c>
      <c r="E15" s="70">
        <f>'4月'!Z14</f>
        <v>3.4166666666666674</v>
      </c>
      <c r="F15" s="70">
        <f>'5月'!Z14</f>
        <v>2.395833333333333</v>
      </c>
      <c r="G15" s="70">
        <f>'6月'!Z14</f>
        <v>1.7958333333333336</v>
      </c>
      <c r="H15" s="70">
        <f>'7月'!Z14</f>
        <v>1.6749999999999998</v>
      </c>
      <c r="I15" s="70">
        <f>'8月'!Z14</f>
        <v>3.2000000000000006</v>
      </c>
      <c r="J15" s="70">
        <f>'9月'!Z14</f>
        <v>1.7375</v>
      </c>
      <c r="K15" s="70">
        <f>'10月'!Z14</f>
        <v>2.0416666666666665</v>
      </c>
      <c r="L15" s="70">
        <f>'11月'!Z14</f>
        <v>2.370833333333333</v>
      </c>
      <c r="M15" s="71">
        <f>'12月'!Z14</f>
        <v>3.9958333333333336</v>
      </c>
      <c r="N15" s="54"/>
    </row>
    <row r="16" spans="1:14" ht="19.5" customHeight="1">
      <c r="A16" s="72">
        <v>12</v>
      </c>
      <c r="B16" s="73">
        <f>'1月'!Z15</f>
        <v>2.866666666666667</v>
      </c>
      <c r="C16" s="74">
        <f>'2月'!Z15</f>
        <v>1.904166666666667</v>
      </c>
      <c r="D16" s="74">
        <f>'3月'!Z15</f>
        <v>3.245833333333334</v>
      </c>
      <c r="E16" s="74">
        <f>'4月'!Z15</f>
        <v>1.6291666666666667</v>
      </c>
      <c r="F16" s="74">
        <f>'5月'!Z15</f>
        <v>1.5375000000000003</v>
      </c>
      <c r="G16" s="74">
        <f>'6月'!Z15</f>
        <v>1.4083333333333332</v>
      </c>
      <c r="H16" s="74">
        <f>'7月'!Z15</f>
        <v>1.4291666666666671</v>
      </c>
      <c r="I16" s="74">
        <f>'8月'!Z15</f>
        <v>1.7041666666666664</v>
      </c>
      <c r="J16" s="74">
        <f>'9月'!Z15</f>
        <v>1.9125000000000003</v>
      </c>
      <c r="K16" s="74">
        <f>'10月'!Z15</f>
        <v>1.45</v>
      </c>
      <c r="L16" s="74">
        <f>'11月'!Z15</f>
        <v>4.937499999999999</v>
      </c>
      <c r="M16" s="75">
        <f>'12月'!Z15</f>
        <v>2.6333333333333333</v>
      </c>
      <c r="N16" s="54"/>
    </row>
    <row r="17" spans="1:14" ht="19.5" customHeight="1">
      <c r="A17" s="72">
        <v>13</v>
      </c>
      <c r="B17" s="73">
        <f>'1月'!Z16</f>
        <v>4.245833333333334</v>
      </c>
      <c r="C17" s="74">
        <f>'2月'!Z16</f>
        <v>2.620833333333333</v>
      </c>
      <c r="D17" s="74">
        <f>'3月'!Z16</f>
        <v>3.025</v>
      </c>
      <c r="E17" s="74">
        <f>'4月'!Z16</f>
        <v>1.8375000000000004</v>
      </c>
      <c r="F17" s="74">
        <f>'5月'!Z16</f>
        <v>1.4583333333333333</v>
      </c>
      <c r="G17" s="74">
        <f>'6月'!Z16</f>
        <v>2.4666666666666663</v>
      </c>
      <c r="H17" s="74">
        <f>'7月'!Z16</f>
        <v>3.2958333333333325</v>
      </c>
      <c r="I17" s="74">
        <f>'8月'!Z16</f>
        <v>1.2416666666666667</v>
      </c>
      <c r="J17" s="74">
        <f>'9月'!Z16</f>
        <v>1.6541666666666666</v>
      </c>
      <c r="K17" s="74">
        <f>'10月'!Z16</f>
        <v>1.5416666666666667</v>
      </c>
      <c r="L17" s="74">
        <f>'11月'!Z16</f>
        <v>4.620833333333333</v>
      </c>
      <c r="M17" s="75">
        <f>'12月'!Z16</f>
        <v>1.8166666666666667</v>
      </c>
      <c r="N17" s="54"/>
    </row>
    <row r="18" spans="1:14" ht="19.5" customHeight="1">
      <c r="A18" s="72">
        <v>14</v>
      </c>
      <c r="B18" s="73">
        <f>'1月'!Z17</f>
        <v>3.3125</v>
      </c>
      <c r="C18" s="74">
        <f>'2月'!Z17</f>
        <v>4.5375000000000005</v>
      </c>
      <c r="D18" s="74">
        <f>'3月'!Z17</f>
        <v>3.808333333333333</v>
      </c>
      <c r="E18" s="74">
        <f>'4月'!Z17</f>
        <v>1.6708333333333334</v>
      </c>
      <c r="F18" s="74">
        <f>'5月'!Z17</f>
        <v>3.1458333333333326</v>
      </c>
      <c r="G18" s="74">
        <f>'6月'!Z17</f>
        <v>2.3416666666666663</v>
      </c>
      <c r="H18" s="74">
        <f>'7月'!Z17</f>
        <v>1.5833333333333337</v>
      </c>
      <c r="I18" s="74">
        <f>'8月'!Z17</f>
        <v>2.245833333333333</v>
      </c>
      <c r="J18" s="74">
        <f>'9月'!Z17</f>
        <v>2.0458333333333334</v>
      </c>
      <c r="K18" s="74">
        <f>'10月'!Z17</f>
        <v>1.4708333333333332</v>
      </c>
      <c r="L18" s="74">
        <f>'11月'!Z17</f>
        <v>3.025</v>
      </c>
      <c r="M18" s="75">
        <f>'12月'!Z17</f>
        <v>2.2416666666666667</v>
      </c>
      <c r="N18" s="54"/>
    </row>
    <row r="19" spans="1:14" ht="19.5" customHeight="1">
      <c r="A19" s="72">
        <v>15</v>
      </c>
      <c r="B19" s="73">
        <f>'1月'!Z18</f>
        <v>3.8291666666666675</v>
      </c>
      <c r="C19" s="74">
        <f>'2月'!Z18</f>
        <v>1.5500000000000005</v>
      </c>
      <c r="D19" s="74">
        <f>'3月'!Z18</f>
        <v>2.104166666666667</v>
      </c>
      <c r="E19" s="74">
        <f>'4月'!Z18</f>
        <v>2.6500000000000004</v>
      </c>
      <c r="F19" s="74">
        <f>'5月'!Z18</f>
        <v>2.808333333333334</v>
      </c>
      <c r="G19" s="74">
        <f>'6月'!Z18</f>
        <v>2.6</v>
      </c>
      <c r="H19" s="74">
        <f>'7月'!Z18</f>
        <v>2.608333333333333</v>
      </c>
      <c r="I19" s="74">
        <f>'8月'!Z18</f>
        <v>1.8916666666666666</v>
      </c>
      <c r="J19" s="74">
        <f>'9月'!Z18</f>
        <v>1.5249999999999997</v>
      </c>
      <c r="K19" s="74">
        <f>'10月'!Z18</f>
        <v>2.0083333333333333</v>
      </c>
      <c r="L19" s="74">
        <f>'11月'!Z18</f>
        <v>2.4250000000000003</v>
      </c>
      <c r="M19" s="75">
        <f>'12月'!Z18</f>
        <v>3.0875</v>
      </c>
      <c r="N19" s="54"/>
    </row>
    <row r="20" spans="1:14" ht="19.5" customHeight="1">
      <c r="A20" s="72">
        <v>16</v>
      </c>
      <c r="B20" s="73">
        <f>'1月'!Z19</f>
        <v>2.233333333333334</v>
      </c>
      <c r="C20" s="74">
        <f>'2月'!Z19</f>
        <v>4.083333333333333</v>
      </c>
      <c r="D20" s="74">
        <f>'3月'!Z19</f>
        <v>1.708333333333333</v>
      </c>
      <c r="E20" s="74">
        <f>'4月'!Z19</f>
        <v>3.649999999999999</v>
      </c>
      <c r="F20" s="74">
        <f>'5月'!Z19</f>
        <v>2.0708333333333333</v>
      </c>
      <c r="G20" s="74">
        <f>'6月'!Z19</f>
        <v>3.1624999999999996</v>
      </c>
      <c r="H20" s="74">
        <f>'7月'!Z19</f>
        <v>1.808333333333333</v>
      </c>
      <c r="I20" s="74">
        <f>'8月'!Z19</f>
        <v>1.683333333333333</v>
      </c>
      <c r="J20" s="74">
        <f>'9月'!Z19</f>
        <v>2.7166666666666663</v>
      </c>
      <c r="K20" s="74">
        <f>'10月'!Z19</f>
        <v>1.4208333333333332</v>
      </c>
      <c r="L20" s="74">
        <f>'11月'!Z19</f>
        <v>1.5458333333333332</v>
      </c>
      <c r="M20" s="75">
        <f>'12月'!Z19</f>
        <v>2.9208333333333343</v>
      </c>
      <c r="N20" s="54"/>
    </row>
    <row r="21" spans="1:14" ht="19.5" customHeight="1">
      <c r="A21" s="72">
        <v>17</v>
      </c>
      <c r="B21" s="73">
        <f>'1月'!Z20</f>
        <v>2.8375000000000004</v>
      </c>
      <c r="C21" s="74">
        <f>'2月'!Z20</f>
        <v>3.9250000000000003</v>
      </c>
      <c r="D21" s="74">
        <f>'3月'!Z20</f>
        <v>2.5541666666666663</v>
      </c>
      <c r="E21" s="74">
        <f>'4月'!Z20</f>
        <v>3.4791666666666674</v>
      </c>
      <c r="F21" s="74">
        <f>'5月'!Z20</f>
        <v>3.129166666666666</v>
      </c>
      <c r="G21" s="74">
        <f>'6月'!Z20</f>
        <v>2.6666666666666665</v>
      </c>
      <c r="H21" s="74">
        <f>'7月'!Z20</f>
        <v>1.7749999999999997</v>
      </c>
      <c r="I21" s="74">
        <f>'8月'!Z20</f>
        <v>2.683333333333333</v>
      </c>
      <c r="J21" s="74">
        <f>'9月'!Z20</f>
        <v>2.3291666666666666</v>
      </c>
      <c r="K21" s="74">
        <f>'10月'!Z20</f>
        <v>1.4875</v>
      </c>
      <c r="L21" s="74">
        <f>'11月'!Z20</f>
        <v>2.441666666666667</v>
      </c>
      <c r="M21" s="75">
        <f>'12月'!Z20</f>
        <v>2.6500000000000004</v>
      </c>
      <c r="N21" s="54"/>
    </row>
    <row r="22" spans="1:14" ht="19.5" customHeight="1">
      <c r="A22" s="72">
        <v>18</v>
      </c>
      <c r="B22" s="73">
        <f>'1月'!Z21</f>
        <v>1.5958333333333334</v>
      </c>
      <c r="C22" s="74">
        <f>'2月'!Z21</f>
        <v>1.8583333333333334</v>
      </c>
      <c r="D22" s="74">
        <f>'3月'!Z21</f>
        <v>2.3791666666666664</v>
      </c>
      <c r="E22" s="74">
        <f>'4月'!Z21</f>
        <v>2.0124999999999997</v>
      </c>
      <c r="F22" s="74">
        <f>'5月'!Z21</f>
        <v>2.929166666666667</v>
      </c>
      <c r="G22" s="74">
        <f>'6月'!Z21</f>
        <v>0.8500000000000001</v>
      </c>
      <c r="H22" s="74">
        <f>'7月'!Z21</f>
        <v>1.4041666666666666</v>
      </c>
      <c r="I22" s="74">
        <f>'8月'!Z21</f>
        <v>1.6666666666666667</v>
      </c>
      <c r="J22" s="74">
        <f>'9月'!Z21</f>
        <v>2.775</v>
      </c>
      <c r="K22" s="74">
        <f>'10月'!Z21</f>
        <v>1.5791666666666666</v>
      </c>
      <c r="L22" s="74">
        <f>'11月'!Z21</f>
        <v>2.058333333333333</v>
      </c>
      <c r="M22" s="75">
        <f>'12月'!Z21</f>
        <v>4.3500000000000005</v>
      </c>
      <c r="N22" s="54"/>
    </row>
    <row r="23" spans="1:14" ht="19.5" customHeight="1">
      <c r="A23" s="72">
        <v>19</v>
      </c>
      <c r="B23" s="73">
        <f>'1月'!Z22</f>
        <v>3.9041666666666663</v>
      </c>
      <c r="C23" s="74">
        <f>'2月'!Z22</f>
        <v>2.8708333333333336</v>
      </c>
      <c r="D23" s="74">
        <f>'3月'!Z22</f>
        <v>1.8583333333333336</v>
      </c>
      <c r="E23" s="74">
        <f>'4月'!Z22</f>
        <v>2.6999999999999997</v>
      </c>
      <c r="F23" s="74">
        <f>'5月'!Z22</f>
        <v>1.508333333333333</v>
      </c>
      <c r="G23" s="74">
        <f>'6月'!Z22</f>
        <v>2.079166666666667</v>
      </c>
      <c r="H23" s="74">
        <f>'7月'!Z22</f>
        <v>2.2375</v>
      </c>
      <c r="I23" s="74">
        <f>'8月'!Z22</f>
        <v>1.5166666666666666</v>
      </c>
      <c r="J23" s="74">
        <f>'9月'!Z22</f>
        <v>3.8083333333333336</v>
      </c>
      <c r="K23" s="74">
        <f>'10月'!Z22</f>
        <v>1.7750000000000001</v>
      </c>
      <c r="L23" s="74">
        <f>'11月'!Z22</f>
        <v>1.4166666666666667</v>
      </c>
      <c r="M23" s="75">
        <f>'12月'!Z22</f>
        <v>3.091666666666667</v>
      </c>
      <c r="N23" s="54"/>
    </row>
    <row r="24" spans="1:14" ht="19.5" customHeight="1">
      <c r="A24" s="76">
        <v>20</v>
      </c>
      <c r="B24" s="77">
        <f>'1月'!Z23</f>
        <v>1.2874999999999999</v>
      </c>
      <c r="C24" s="78">
        <f>'2月'!Z23</f>
        <v>3.125</v>
      </c>
      <c r="D24" s="78">
        <f>'3月'!Z23</f>
        <v>2.7708333333333326</v>
      </c>
      <c r="E24" s="78">
        <f>'4月'!Z23</f>
        <v>1.6291666666666673</v>
      </c>
      <c r="F24" s="78">
        <f>'5月'!Z23</f>
        <v>1.6875</v>
      </c>
      <c r="G24" s="78">
        <f>'6月'!Z23</f>
        <v>1.4249999999999996</v>
      </c>
      <c r="H24" s="78">
        <f>'7月'!Z23</f>
        <v>1.8541666666666663</v>
      </c>
      <c r="I24" s="78">
        <f>'8月'!Z23</f>
        <v>1.9583333333333333</v>
      </c>
      <c r="J24" s="78">
        <f>'9月'!Z23</f>
        <v>4.1291666666666655</v>
      </c>
      <c r="K24" s="78">
        <f>'10月'!Z23</f>
        <v>2.620833333333333</v>
      </c>
      <c r="L24" s="78">
        <f>'11月'!Z23</f>
        <v>2.279166666666667</v>
      </c>
      <c r="M24" s="79">
        <f>'12月'!Z23</f>
        <v>3.216666666666667</v>
      </c>
      <c r="N24" s="54"/>
    </row>
    <row r="25" spans="1:14" ht="19.5" customHeight="1">
      <c r="A25" s="68">
        <v>21</v>
      </c>
      <c r="B25" s="69">
        <f>'1月'!Z24</f>
        <v>1.2041666666666668</v>
      </c>
      <c r="C25" s="70">
        <f>'2月'!Z24</f>
        <v>3.620833333333333</v>
      </c>
      <c r="D25" s="70">
        <f>'3月'!Z24</f>
        <v>2.245833333333333</v>
      </c>
      <c r="E25" s="70">
        <f>'4月'!Z24</f>
        <v>2.158333333333333</v>
      </c>
      <c r="F25" s="70">
        <f>'5月'!Z24</f>
        <v>2.129166666666667</v>
      </c>
      <c r="G25" s="70">
        <f>'6月'!Z24</f>
        <v>1.7041666666666666</v>
      </c>
      <c r="H25" s="70">
        <f>'7月'!Z24</f>
        <v>2.004166666666667</v>
      </c>
      <c r="I25" s="70">
        <f>'8月'!Z24</f>
        <v>2.15</v>
      </c>
      <c r="J25" s="70">
        <f>'9月'!Z24</f>
        <v>1.4875</v>
      </c>
      <c r="K25" s="70">
        <f>'10月'!Z24</f>
        <v>1.695833333333333</v>
      </c>
      <c r="L25" s="70">
        <f>'11月'!Z24</f>
        <v>2.433333333333334</v>
      </c>
      <c r="M25" s="71">
        <f>'12月'!Z24</f>
        <v>3.683333333333333</v>
      </c>
      <c r="N25" s="54"/>
    </row>
    <row r="26" spans="1:14" ht="19.5" customHeight="1">
      <c r="A26" s="72">
        <v>22</v>
      </c>
      <c r="B26" s="73">
        <f>'1月'!Z25</f>
        <v>2.870833333333333</v>
      </c>
      <c r="C26" s="74">
        <f>'2月'!Z25</f>
        <v>1.9624999999999997</v>
      </c>
      <c r="D26" s="74">
        <f>'3月'!Z25</f>
        <v>4.441666666666666</v>
      </c>
      <c r="E26" s="74">
        <f>'4月'!Z25</f>
        <v>2.1958333333333333</v>
      </c>
      <c r="F26" s="74">
        <f>'5月'!Z25</f>
        <v>2.8833333333333333</v>
      </c>
      <c r="G26" s="74">
        <f>'6月'!Z25</f>
        <v>1.1041666666666665</v>
      </c>
      <c r="H26" s="74">
        <f>'7月'!Z25</f>
        <v>1.5916666666666666</v>
      </c>
      <c r="I26" s="74">
        <f>'8月'!Z25</f>
        <v>1.4916666666666663</v>
      </c>
      <c r="J26" s="74">
        <f>'9月'!Z25</f>
        <v>1.366666666666667</v>
      </c>
      <c r="K26" s="74">
        <f>'10月'!Z25</f>
        <v>1.5166666666666666</v>
      </c>
      <c r="L26" s="74">
        <f>'11月'!Z25</f>
        <v>1.8999999999999995</v>
      </c>
      <c r="M26" s="75">
        <f>'12月'!Z25</f>
        <v>2.3416666666666663</v>
      </c>
      <c r="N26" s="54"/>
    </row>
    <row r="27" spans="1:14" ht="19.5" customHeight="1">
      <c r="A27" s="72">
        <v>23</v>
      </c>
      <c r="B27" s="73">
        <f>'1月'!Z26</f>
        <v>1.8541666666666667</v>
      </c>
      <c r="C27" s="74">
        <f>'2月'!Z26</f>
        <v>3.595833333333333</v>
      </c>
      <c r="D27" s="74">
        <f>'3月'!Z26</f>
        <v>3.5124999999999997</v>
      </c>
      <c r="E27" s="74">
        <f>'4月'!Z26</f>
        <v>2.7583333333333333</v>
      </c>
      <c r="F27" s="74">
        <f>'5月'!Z26</f>
        <v>1.3541666666666667</v>
      </c>
      <c r="G27" s="74">
        <f>'6月'!Z26</f>
        <v>1.8999999999999997</v>
      </c>
      <c r="H27" s="74">
        <f>'7月'!Z26</f>
        <v>1.854166666666667</v>
      </c>
      <c r="I27" s="74">
        <f>'8月'!Z26</f>
        <v>1.4875</v>
      </c>
      <c r="J27" s="74">
        <f>'9月'!Z26</f>
        <v>1.4583333333333337</v>
      </c>
      <c r="K27" s="74">
        <f>'10月'!Z26</f>
        <v>2.3124999999999996</v>
      </c>
      <c r="L27" s="74">
        <f>'11月'!Z26</f>
        <v>1.2833333333333332</v>
      </c>
      <c r="M27" s="75">
        <f>'12月'!Z26</f>
        <v>1.6624999999999999</v>
      </c>
      <c r="N27" s="54"/>
    </row>
    <row r="28" spans="1:14" ht="19.5" customHeight="1">
      <c r="A28" s="72">
        <v>24</v>
      </c>
      <c r="B28" s="73">
        <f>'1月'!Z27</f>
        <v>2.329166666666666</v>
      </c>
      <c r="C28" s="74">
        <f>'2月'!Z27</f>
        <v>1.4791666666666667</v>
      </c>
      <c r="D28" s="74">
        <f>'3月'!Z27</f>
        <v>1.875</v>
      </c>
      <c r="E28" s="74">
        <f>'4月'!Z27</f>
        <v>1.7750000000000004</v>
      </c>
      <c r="F28" s="74">
        <f>'5月'!Z27</f>
        <v>1.8541666666666667</v>
      </c>
      <c r="G28" s="74">
        <f>'6月'!Z27</f>
        <v>1.875</v>
      </c>
      <c r="H28" s="74">
        <f>'7月'!Z27</f>
        <v>1.5416666666666667</v>
      </c>
      <c r="I28" s="74">
        <f>'8月'!Z27</f>
        <v>1.8499999999999999</v>
      </c>
      <c r="J28" s="74">
        <f>'9月'!Z27</f>
        <v>3.070833333333334</v>
      </c>
      <c r="K28" s="74">
        <f>'10月'!Z27</f>
        <v>3.3041666666666667</v>
      </c>
      <c r="L28" s="74">
        <f>'11月'!Z27</f>
        <v>1.620833333333333</v>
      </c>
      <c r="M28" s="75">
        <f>'12月'!Z27</f>
        <v>2.0916666666666663</v>
      </c>
      <c r="N28" s="54"/>
    </row>
    <row r="29" spans="1:14" ht="19.5" customHeight="1">
      <c r="A29" s="72">
        <v>25</v>
      </c>
      <c r="B29" s="73">
        <f>'1月'!Z28</f>
        <v>2.370833333333333</v>
      </c>
      <c r="C29" s="74">
        <f>'2月'!Z28</f>
        <v>1.3250000000000002</v>
      </c>
      <c r="D29" s="74">
        <f>'3月'!Z28</f>
        <v>3.4250000000000007</v>
      </c>
      <c r="E29" s="74">
        <f>'4月'!Z28</f>
        <v>4.404166666666666</v>
      </c>
      <c r="F29" s="74">
        <f>'5月'!Z28</f>
        <v>3.0625</v>
      </c>
      <c r="G29" s="74">
        <f>'6月'!Z28</f>
        <v>1.2916666666666667</v>
      </c>
      <c r="H29" s="74">
        <f>'7月'!Z28</f>
        <v>3.1041666666666674</v>
      </c>
      <c r="I29" s="74">
        <f>'8月'!Z28</f>
        <v>2.4625</v>
      </c>
      <c r="J29" s="74">
        <f>'9月'!Z28</f>
        <v>2.887500000000001</v>
      </c>
      <c r="K29" s="74">
        <f>'10月'!Z28</f>
        <v>5.029166666666666</v>
      </c>
      <c r="L29" s="74">
        <f>'11月'!Z28</f>
        <v>2.0124999999999997</v>
      </c>
      <c r="M29" s="75">
        <f>'12月'!Z28</f>
        <v>2.0208333333333335</v>
      </c>
      <c r="N29" s="54"/>
    </row>
    <row r="30" spans="1:14" ht="19.5" customHeight="1">
      <c r="A30" s="72">
        <v>26</v>
      </c>
      <c r="B30" s="73">
        <f>'1月'!Z29</f>
        <v>2.0041666666666664</v>
      </c>
      <c r="C30" s="74">
        <f>'2月'!Z29</f>
        <v>1.7291666666666663</v>
      </c>
      <c r="D30" s="74">
        <f>'3月'!Z29</f>
        <v>2.891666666666666</v>
      </c>
      <c r="E30" s="74">
        <f>'4月'!Z29</f>
        <v>2.8458333333333337</v>
      </c>
      <c r="F30" s="74">
        <f>'5月'!Z29</f>
        <v>1.7666666666666666</v>
      </c>
      <c r="G30" s="74">
        <f>'6月'!Z29</f>
        <v>1.8250000000000002</v>
      </c>
      <c r="H30" s="74">
        <f>'7月'!Z29</f>
        <v>1.595833333333333</v>
      </c>
      <c r="I30" s="74">
        <f>'8月'!Z29</f>
        <v>2.725</v>
      </c>
      <c r="J30" s="74">
        <f>'9月'!Z29</f>
        <v>2.4625</v>
      </c>
      <c r="K30" s="74">
        <f>'10月'!Z29</f>
        <v>6.345833333333334</v>
      </c>
      <c r="L30" s="74">
        <f>'11月'!Z29</f>
        <v>2.054166666666667</v>
      </c>
      <c r="M30" s="75">
        <f>'12月'!Z29</f>
        <v>1.8499999999999996</v>
      </c>
      <c r="N30" s="54"/>
    </row>
    <row r="31" spans="1:14" ht="19.5" customHeight="1">
      <c r="A31" s="72">
        <v>27</v>
      </c>
      <c r="B31" s="73">
        <f>'1月'!Z30</f>
        <v>2.254166666666667</v>
      </c>
      <c r="C31" s="74">
        <f>'2月'!Z30</f>
        <v>2.3583333333333334</v>
      </c>
      <c r="D31" s="74">
        <f>'3月'!Z30</f>
        <v>1.9916666666666665</v>
      </c>
      <c r="E31" s="74">
        <f>'4月'!Z30</f>
        <v>2.7708333333333335</v>
      </c>
      <c r="F31" s="74">
        <f>'5月'!Z30</f>
        <v>1.5250000000000004</v>
      </c>
      <c r="G31" s="74">
        <f>'6月'!Z30</f>
        <v>1.7208333333333334</v>
      </c>
      <c r="H31" s="74">
        <f>'7月'!Z30</f>
        <v>1.6791666666666665</v>
      </c>
      <c r="I31" s="74">
        <f>'8月'!Z30</f>
        <v>1.8041666666666663</v>
      </c>
      <c r="J31" s="74">
        <f>'9月'!Z30</f>
        <v>2.65</v>
      </c>
      <c r="K31" s="74">
        <f>'10月'!Z30</f>
        <v>2.983333333333334</v>
      </c>
      <c r="L31" s="74">
        <f>'11月'!Z30</f>
        <v>1.2625</v>
      </c>
      <c r="M31" s="75">
        <f>'12月'!Z30</f>
        <v>1.6083333333333327</v>
      </c>
      <c r="N31" s="54"/>
    </row>
    <row r="32" spans="1:14" ht="19.5" customHeight="1">
      <c r="A32" s="72">
        <v>28</v>
      </c>
      <c r="B32" s="73">
        <f>'1月'!Z31</f>
        <v>2.8666666666666676</v>
      </c>
      <c r="C32" s="74">
        <f>'2月'!Z31</f>
        <v>2.5374999999999996</v>
      </c>
      <c r="D32" s="74">
        <f>'3月'!Z31</f>
        <v>1.9124999999999999</v>
      </c>
      <c r="E32" s="74">
        <f>'4月'!Z31</f>
        <v>2.4208333333333343</v>
      </c>
      <c r="F32" s="74">
        <f>'5月'!Z31</f>
        <v>3.683333333333333</v>
      </c>
      <c r="G32" s="74">
        <f>'6月'!Z31</f>
        <v>1.4041666666666668</v>
      </c>
      <c r="H32" s="74">
        <f>'7月'!Z31</f>
        <v>1.8583333333333334</v>
      </c>
      <c r="I32" s="74">
        <f>'8月'!Z31</f>
        <v>1.9916666666666665</v>
      </c>
      <c r="J32" s="74">
        <f>'9月'!Z31</f>
        <v>1.8249999999999995</v>
      </c>
      <c r="K32" s="74">
        <f>'10月'!Z31</f>
        <v>1.4541666666666666</v>
      </c>
      <c r="L32" s="74">
        <f>'11月'!Z31</f>
        <v>2.691666666666667</v>
      </c>
      <c r="M32" s="75">
        <f>'12月'!Z31</f>
        <v>2.441666666666667</v>
      </c>
      <c r="N32" s="54"/>
    </row>
    <row r="33" spans="1:14" ht="19.5" customHeight="1">
      <c r="A33" s="72">
        <v>29</v>
      </c>
      <c r="B33" s="73">
        <f>'1月'!Z32</f>
        <v>0.8083333333333332</v>
      </c>
      <c r="C33" s="74"/>
      <c r="D33" s="74">
        <f>'3月'!Z32</f>
        <v>3.7791666666666672</v>
      </c>
      <c r="E33" s="74">
        <f>'4月'!Z32</f>
        <v>1.7666666666666666</v>
      </c>
      <c r="F33" s="74">
        <f>'5月'!Z32</f>
        <v>6.095833333333332</v>
      </c>
      <c r="G33" s="74">
        <f>'6月'!Z32</f>
        <v>2.6333333333333333</v>
      </c>
      <c r="H33" s="74">
        <f>'7月'!Z32</f>
        <v>1.7625</v>
      </c>
      <c r="I33" s="74">
        <f>'8月'!Z32</f>
        <v>2.1999999999999997</v>
      </c>
      <c r="J33" s="74">
        <f>'9月'!Z32</f>
        <v>1.9041666666666661</v>
      </c>
      <c r="K33" s="74">
        <f>'10月'!Z32</f>
        <v>1.2458333333333333</v>
      </c>
      <c r="L33" s="74">
        <f>'11月'!Z32</f>
        <v>3.0374999999999996</v>
      </c>
      <c r="M33" s="75">
        <f>'12月'!Z32</f>
        <v>1.5625</v>
      </c>
      <c r="N33" s="54"/>
    </row>
    <row r="34" spans="1:14" ht="19.5" customHeight="1">
      <c r="A34" s="72">
        <v>30</v>
      </c>
      <c r="B34" s="73">
        <f>'1月'!Z33</f>
        <v>3.0749999999999997</v>
      </c>
      <c r="C34" s="74"/>
      <c r="D34" s="74">
        <f>'3月'!Z33</f>
        <v>3.1166666666666667</v>
      </c>
      <c r="E34" s="74">
        <f>'4月'!Z33</f>
        <v>2.020833333333333</v>
      </c>
      <c r="F34" s="74">
        <f>'5月'!Z33</f>
        <v>2.2166666666666672</v>
      </c>
      <c r="G34" s="74">
        <f>'6月'!Z33</f>
        <v>1.8999999999999997</v>
      </c>
      <c r="H34" s="74">
        <f>'7月'!Z33</f>
        <v>3.441666666666667</v>
      </c>
      <c r="I34" s="74">
        <f>'8月'!Z33</f>
        <v>5.5375000000000005</v>
      </c>
      <c r="J34" s="74">
        <f>'9月'!Z33</f>
        <v>1.4333333333333333</v>
      </c>
      <c r="K34" s="74">
        <f>'10月'!Z33</f>
        <v>1.533333333333333</v>
      </c>
      <c r="L34" s="74">
        <f>'11月'!Z33</f>
        <v>2.05</v>
      </c>
      <c r="M34" s="75">
        <f>'12月'!Z33</f>
        <v>2.4625</v>
      </c>
      <c r="N34" s="54"/>
    </row>
    <row r="35" spans="1:14" ht="19.5" customHeight="1">
      <c r="A35" s="80">
        <v>31</v>
      </c>
      <c r="B35" s="81">
        <f>'1月'!Z34</f>
        <v>6.0874999999999995</v>
      </c>
      <c r="C35" s="82"/>
      <c r="D35" s="82">
        <f>'3月'!Z34</f>
        <v>1.8958333333333333</v>
      </c>
      <c r="E35" s="82"/>
      <c r="F35" s="82">
        <f>'5月'!Z34</f>
        <v>1.8375000000000001</v>
      </c>
      <c r="G35" s="82"/>
      <c r="H35" s="82">
        <f>'7月'!Z34</f>
        <v>4</v>
      </c>
      <c r="I35" s="82">
        <f>'8月'!Z34</f>
        <v>6.399999999999999</v>
      </c>
      <c r="J35" s="82"/>
      <c r="K35" s="82">
        <f>'10月'!Z34</f>
        <v>2.8041666666666667</v>
      </c>
      <c r="L35" s="82"/>
      <c r="M35" s="83">
        <f>'12月'!Z34</f>
        <v>3.1875</v>
      </c>
      <c r="N35" s="54"/>
    </row>
    <row r="36" spans="1:14" ht="19.5" customHeight="1">
      <c r="A36" s="106" t="s">
        <v>34</v>
      </c>
      <c r="B36" s="107">
        <f>AVERAGE(B5:B35)</f>
        <v>2.643951612903226</v>
      </c>
      <c r="C36" s="108">
        <f aca="true" t="shared" si="0" ref="C36:M36">AVERAGE(C5:C35)</f>
        <v>2.5562499999999995</v>
      </c>
      <c r="D36" s="108">
        <f t="shared" si="0"/>
        <v>2.6260752688172033</v>
      </c>
      <c r="E36" s="108">
        <f t="shared" si="0"/>
        <v>2.555694444444444</v>
      </c>
      <c r="F36" s="108">
        <f t="shared" si="0"/>
        <v>2.40994623655914</v>
      </c>
      <c r="G36" s="108">
        <f t="shared" si="0"/>
        <v>2.0174999999999996</v>
      </c>
      <c r="H36" s="108">
        <f t="shared" si="0"/>
        <v>2.1551075268817206</v>
      </c>
      <c r="I36" s="108">
        <f t="shared" si="0"/>
        <v>2.219220430107527</v>
      </c>
      <c r="J36" s="108">
        <f t="shared" si="0"/>
        <v>2.4513888888888897</v>
      </c>
      <c r="K36" s="108">
        <f t="shared" si="0"/>
        <v>2.3560483870967737</v>
      </c>
      <c r="L36" s="108">
        <f t="shared" si="0"/>
        <v>2.3061111111111106</v>
      </c>
      <c r="M36" s="109">
        <f t="shared" si="0"/>
        <v>2.560483870967742</v>
      </c>
      <c r="N36" s="54"/>
    </row>
    <row r="37" spans="1:14" ht="19.5" customHeight="1">
      <c r="A37" s="84" t="s">
        <v>35</v>
      </c>
      <c r="B37" s="85">
        <f>AVERAGE(B5:B14)</f>
        <v>2.6270833333333328</v>
      </c>
      <c r="C37" s="86">
        <f aca="true" t="shared" si="1" ref="C37:M37">AVERAGE(C5:C14)</f>
        <v>2.445833333333333</v>
      </c>
      <c r="D37" s="86">
        <f t="shared" si="1"/>
        <v>2.25375</v>
      </c>
      <c r="E37" s="86">
        <f t="shared" si="1"/>
        <v>2.6879166666666667</v>
      </c>
      <c r="F37" s="86">
        <f t="shared" si="1"/>
        <v>2.362916666666667</v>
      </c>
      <c r="G37" s="86">
        <f t="shared" si="1"/>
        <v>2.2370833333333335</v>
      </c>
      <c r="H37" s="86">
        <f t="shared" si="1"/>
        <v>2.2704166666666667</v>
      </c>
      <c r="I37" s="86">
        <f t="shared" si="1"/>
        <v>1.8904166666666669</v>
      </c>
      <c r="J37" s="86">
        <f t="shared" si="1"/>
        <v>2.83625</v>
      </c>
      <c r="K37" s="86">
        <f t="shared" si="1"/>
        <v>2.541666666666667</v>
      </c>
      <c r="L37" s="86">
        <f t="shared" si="1"/>
        <v>2.171666666666667</v>
      </c>
      <c r="M37" s="87">
        <f t="shared" si="1"/>
        <v>2.4458333333333337</v>
      </c>
      <c r="N37" s="54"/>
    </row>
    <row r="38" spans="1:14" ht="19.5" customHeight="1">
      <c r="A38" s="88" t="s">
        <v>36</v>
      </c>
      <c r="B38" s="89">
        <f>AVERAGE(B15:B24)</f>
        <v>2.796666666666667</v>
      </c>
      <c r="C38" s="90">
        <f aca="true" t="shared" si="2" ref="C38:M38">AVERAGE(C15:C24)</f>
        <v>2.8508333333333336</v>
      </c>
      <c r="D38" s="90">
        <f t="shared" si="2"/>
        <v>2.7783333333333333</v>
      </c>
      <c r="E38" s="90">
        <f t="shared" si="2"/>
        <v>2.4675</v>
      </c>
      <c r="F38" s="90">
        <f t="shared" si="2"/>
        <v>2.267083333333333</v>
      </c>
      <c r="G38" s="90">
        <f t="shared" si="2"/>
        <v>2.0795833333333333</v>
      </c>
      <c r="H38" s="90">
        <f t="shared" si="2"/>
        <v>1.9670833333333335</v>
      </c>
      <c r="I38" s="90">
        <f t="shared" si="2"/>
        <v>1.9791666666666667</v>
      </c>
      <c r="J38" s="90">
        <f t="shared" si="2"/>
        <v>2.4633333333333334</v>
      </c>
      <c r="K38" s="90">
        <f t="shared" si="2"/>
        <v>1.7395833333333333</v>
      </c>
      <c r="L38" s="90">
        <f t="shared" si="2"/>
        <v>2.712083333333333</v>
      </c>
      <c r="M38" s="91">
        <f t="shared" si="2"/>
        <v>3.000416666666667</v>
      </c>
      <c r="N38" s="54"/>
    </row>
    <row r="39" spans="1:14" ht="19.5" customHeight="1">
      <c r="A39" s="92" t="s">
        <v>37</v>
      </c>
      <c r="B39" s="93">
        <f>AVERAGE(B25:B35)</f>
        <v>2.520454545454545</v>
      </c>
      <c r="C39" s="94">
        <f aca="true" t="shared" si="3" ref="C39:M39">AVERAGE(C25:C35)</f>
        <v>2.326041666666667</v>
      </c>
      <c r="D39" s="94">
        <f t="shared" si="3"/>
        <v>2.8261363636363637</v>
      </c>
      <c r="E39" s="94">
        <f t="shared" si="3"/>
        <v>2.5116666666666663</v>
      </c>
      <c r="F39" s="94">
        <f t="shared" si="3"/>
        <v>2.5825757575757575</v>
      </c>
      <c r="G39" s="94">
        <f t="shared" si="3"/>
        <v>1.7358333333333331</v>
      </c>
      <c r="H39" s="94">
        <f t="shared" si="3"/>
        <v>2.221212121212121</v>
      </c>
      <c r="I39" s="94">
        <f t="shared" si="3"/>
        <v>2.7363636363636363</v>
      </c>
      <c r="J39" s="94">
        <f t="shared" si="3"/>
        <v>2.0545833333333334</v>
      </c>
      <c r="K39" s="94">
        <f t="shared" si="3"/>
        <v>2.7477272727272726</v>
      </c>
      <c r="L39" s="94">
        <f t="shared" si="3"/>
        <v>2.0345833333333334</v>
      </c>
      <c r="M39" s="95">
        <f t="shared" si="3"/>
        <v>2.264772727272727</v>
      </c>
      <c r="N39" s="54"/>
    </row>
    <row r="48" ht="12">
      <c r="A48" s="96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5" t="s">
        <v>39</v>
      </c>
      <c r="B1" s="52"/>
      <c r="C1" s="53"/>
      <c r="D1" s="53"/>
      <c r="E1" s="53"/>
      <c r="F1" s="53"/>
      <c r="G1" s="97"/>
      <c r="H1" s="52"/>
      <c r="I1" s="126">
        <f>'1月'!Z1</f>
        <v>2009</v>
      </c>
      <c r="J1" s="127" t="s">
        <v>43</v>
      </c>
      <c r="K1" s="127" t="str">
        <f>("（平成"&amp;TEXT((I1-1988),"0")&amp;"年）")</f>
        <v>（平成21年）</v>
      </c>
      <c r="L1" s="127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21</v>
      </c>
      <c r="C3" s="62" t="s">
        <v>22</v>
      </c>
      <c r="D3" s="62" t="s">
        <v>23</v>
      </c>
      <c r="E3" s="62" t="s">
        <v>24</v>
      </c>
      <c r="F3" s="62" t="s">
        <v>25</v>
      </c>
      <c r="G3" s="62" t="s">
        <v>26</v>
      </c>
      <c r="H3" s="62" t="s">
        <v>27</v>
      </c>
      <c r="I3" s="62" t="s">
        <v>28</v>
      </c>
      <c r="J3" s="62" t="s">
        <v>29</v>
      </c>
      <c r="K3" s="62" t="s">
        <v>30</v>
      </c>
      <c r="L3" s="62" t="s">
        <v>31</v>
      </c>
      <c r="M3" s="63" t="s">
        <v>32</v>
      </c>
      <c r="N3" s="54"/>
    </row>
    <row r="4" spans="1:14" ht="18" customHeight="1">
      <c r="A4" s="64" t="s">
        <v>33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'1月'!AB4</f>
        <v>7.6</v>
      </c>
      <c r="C5" s="70">
        <f>'2月'!AB4</f>
        <v>9</v>
      </c>
      <c r="D5" s="70">
        <f>'3月'!AB4</f>
        <v>4.7</v>
      </c>
      <c r="E5" s="70">
        <f>'4月'!AB4</f>
        <v>6.8</v>
      </c>
      <c r="F5" s="70">
        <f>'5月'!AB4</f>
        <v>4</v>
      </c>
      <c r="G5" s="70">
        <f>'6月'!AB4</f>
        <v>4</v>
      </c>
      <c r="H5" s="70">
        <f>'7月'!AB4</f>
        <v>4.9</v>
      </c>
      <c r="I5" s="70">
        <f>'8月'!AB4</f>
        <v>5.3</v>
      </c>
      <c r="J5" s="70">
        <f>'9月'!AB4</f>
        <v>7.1</v>
      </c>
      <c r="K5" s="70">
        <f>'10月'!AB4</f>
        <v>5</v>
      </c>
      <c r="L5" s="70">
        <f>'11月'!AB4</f>
        <v>9.8</v>
      </c>
      <c r="M5" s="71">
        <f>'12月'!AB4</f>
        <v>4.8</v>
      </c>
      <c r="N5" s="54"/>
    </row>
    <row r="6" spans="1:14" ht="18" customHeight="1">
      <c r="A6" s="72">
        <v>2</v>
      </c>
      <c r="B6" s="73">
        <f>'1月'!AB5</f>
        <v>7.9</v>
      </c>
      <c r="C6" s="74">
        <f>'2月'!AB5</f>
        <v>4.7</v>
      </c>
      <c r="D6" s="74">
        <f>'3月'!AB5</f>
        <v>8</v>
      </c>
      <c r="E6" s="74">
        <f>'4月'!AB5</f>
        <v>9.4</v>
      </c>
      <c r="F6" s="74">
        <f>'5月'!AB5</f>
        <v>4.4</v>
      </c>
      <c r="G6" s="74">
        <f>'6月'!AB5</f>
        <v>5.7</v>
      </c>
      <c r="H6" s="74">
        <f>'7月'!AB5</f>
        <v>5.1</v>
      </c>
      <c r="I6" s="74">
        <f>'8月'!AB5</f>
        <v>2.9</v>
      </c>
      <c r="J6" s="74">
        <f>'9月'!AB5</f>
        <v>6.4</v>
      </c>
      <c r="K6" s="74">
        <f>'10月'!AB5</f>
        <v>5.7</v>
      </c>
      <c r="L6" s="74">
        <f>'11月'!AB5</f>
        <v>8.6</v>
      </c>
      <c r="M6" s="75">
        <f>'12月'!AB5</f>
        <v>2.6</v>
      </c>
      <c r="N6" s="54"/>
    </row>
    <row r="7" spans="1:14" ht="18" customHeight="1">
      <c r="A7" s="72">
        <v>3</v>
      </c>
      <c r="B7" s="73">
        <f>'1月'!AB6</f>
        <v>11.1</v>
      </c>
      <c r="C7" s="74">
        <f>'2月'!AB6</f>
        <v>3.6</v>
      </c>
      <c r="D7" s="74">
        <f>'3月'!AB6</f>
        <v>4</v>
      </c>
      <c r="E7" s="74">
        <f>'4月'!AB6</f>
        <v>5.6</v>
      </c>
      <c r="F7" s="74">
        <f>'5月'!AB6</f>
        <v>4</v>
      </c>
      <c r="G7" s="74">
        <f>'6月'!AB6</f>
        <v>5.4</v>
      </c>
      <c r="H7" s="74">
        <f>'7月'!AB6</f>
        <v>2.7</v>
      </c>
      <c r="I7" s="74">
        <f>'8月'!AB6</f>
        <v>4.6</v>
      </c>
      <c r="J7" s="74">
        <f>'9月'!AB6</f>
        <v>5.3</v>
      </c>
      <c r="K7" s="74">
        <f>'10月'!AB6</f>
        <v>4.3</v>
      </c>
      <c r="L7" s="74">
        <f>'11月'!AB6</f>
        <v>5.6</v>
      </c>
      <c r="M7" s="75">
        <f>'12月'!AB6</f>
        <v>6.9</v>
      </c>
      <c r="N7" s="54"/>
    </row>
    <row r="8" spans="1:14" ht="18" customHeight="1">
      <c r="A8" s="72">
        <v>4</v>
      </c>
      <c r="B8" s="73">
        <f>'1月'!AB7</f>
        <v>4.7</v>
      </c>
      <c r="C8" s="74">
        <f>'2月'!AB7</f>
        <v>3.1</v>
      </c>
      <c r="D8" s="74">
        <f>'3月'!AB7</f>
        <v>6.7</v>
      </c>
      <c r="E8" s="74">
        <f>'4月'!AB7</f>
        <v>3</v>
      </c>
      <c r="F8" s="74">
        <f>'5月'!AB7</f>
        <v>4.2</v>
      </c>
      <c r="G8" s="74">
        <f>'6月'!AB7</f>
        <v>2.9</v>
      </c>
      <c r="H8" s="74">
        <f>'7月'!AB7</f>
        <v>4.6</v>
      </c>
      <c r="I8" s="74">
        <f>'8月'!AB7</f>
        <v>5.6</v>
      </c>
      <c r="J8" s="74">
        <f>'9月'!AB7</f>
        <v>4.3</v>
      </c>
      <c r="K8" s="74">
        <f>'10月'!AB7</f>
        <v>2.9</v>
      </c>
      <c r="L8" s="74">
        <f>'11月'!AB7</f>
        <v>3.8</v>
      </c>
      <c r="M8" s="75">
        <f>'12月'!AB7</f>
        <v>6.4</v>
      </c>
      <c r="N8" s="54"/>
    </row>
    <row r="9" spans="1:14" ht="18" customHeight="1">
      <c r="A9" s="72">
        <v>5</v>
      </c>
      <c r="B9" s="73">
        <f>'1月'!AB8</f>
        <v>4.8</v>
      </c>
      <c r="C9" s="74">
        <f>'2月'!AB8</f>
        <v>2.7</v>
      </c>
      <c r="D9" s="74">
        <f>'3月'!AB8</f>
        <v>3.6</v>
      </c>
      <c r="E9" s="74">
        <f>'4月'!AB8</f>
        <v>5.1</v>
      </c>
      <c r="F9" s="74">
        <f>'5月'!AB8</f>
        <v>3.5</v>
      </c>
      <c r="G9" s="74">
        <f>'6月'!AB8</f>
        <v>4.2</v>
      </c>
      <c r="H9" s="74">
        <f>'7月'!AB8</f>
        <v>2.7</v>
      </c>
      <c r="I9" s="74">
        <f>'8月'!AB8</f>
        <v>3.6</v>
      </c>
      <c r="J9" s="74">
        <f>'9月'!AB8</f>
        <v>4.6</v>
      </c>
      <c r="K9" s="74">
        <f>'10月'!AB8</f>
        <v>3.6</v>
      </c>
      <c r="L9" s="74">
        <f>'11月'!AB8</f>
        <v>4.6</v>
      </c>
      <c r="M9" s="75">
        <f>'12月'!AB8</f>
        <v>6</v>
      </c>
      <c r="N9" s="54"/>
    </row>
    <row r="10" spans="1:14" ht="18" customHeight="1">
      <c r="A10" s="72">
        <v>6</v>
      </c>
      <c r="B10" s="73">
        <f>'1月'!AB9</f>
        <v>3.3</v>
      </c>
      <c r="C10" s="74">
        <f>'2月'!AB9</f>
        <v>8.7</v>
      </c>
      <c r="D10" s="74">
        <f>'3月'!AB9</f>
        <v>7</v>
      </c>
      <c r="E10" s="74">
        <f>'4月'!AB9</f>
        <v>6.5</v>
      </c>
      <c r="F10" s="74">
        <f>'5月'!AB9</f>
        <v>7.5</v>
      </c>
      <c r="G10" s="74">
        <f>'6月'!AB9</f>
        <v>6.6</v>
      </c>
      <c r="H10" s="74">
        <f>'7月'!AB9</f>
        <v>6.7</v>
      </c>
      <c r="I10" s="74">
        <f>'8月'!AB9</f>
        <v>3.8</v>
      </c>
      <c r="J10" s="74">
        <f>'9月'!AB9</f>
        <v>6.7</v>
      </c>
      <c r="K10" s="74">
        <f>'10月'!AB9</f>
        <v>3.7</v>
      </c>
      <c r="L10" s="74">
        <f>'11月'!AB9</f>
        <v>4.8</v>
      </c>
      <c r="M10" s="75">
        <f>'12月'!AB9</f>
        <v>6.5</v>
      </c>
      <c r="N10" s="54"/>
    </row>
    <row r="11" spans="1:14" ht="18" customHeight="1">
      <c r="A11" s="72">
        <v>7</v>
      </c>
      <c r="B11" s="73">
        <f>'1月'!AB10</f>
        <v>3.2</v>
      </c>
      <c r="C11" s="74">
        <f>'2月'!AB10</f>
        <v>6.5</v>
      </c>
      <c r="D11" s="74">
        <f>'3月'!AB10</f>
        <v>7.2</v>
      </c>
      <c r="E11" s="74">
        <f>'4月'!AB10</f>
        <v>4</v>
      </c>
      <c r="F11" s="74">
        <f>'5月'!AB10</f>
        <v>7.6</v>
      </c>
      <c r="G11" s="74">
        <f>'6月'!AB10</f>
        <v>6.7</v>
      </c>
      <c r="H11" s="74">
        <f>'7月'!AB10</f>
        <v>5.5</v>
      </c>
      <c r="I11" s="74">
        <f>'8月'!AB10</f>
        <v>2.7</v>
      </c>
      <c r="J11" s="74">
        <f>'9月'!AB10</f>
        <v>4.6</v>
      </c>
      <c r="K11" s="74">
        <f>'10月'!AB10</f>
        <v>7.8</v>
      </c>
      <c r="L11" s="74">
        <f>'11月'!AB10</f>
        <v>3.6</v>
      </c>
      <c r="M11" s="75">
        <f>'12月'!AB10</f>
        <v>6.2</v>
      </c>
      <c r="N11" s="54"/>
    </row>
    <row r="12" spans="1:14" ht="18" customHeight="1">
      <c r="A12" s="72">
        <v>8</v>
      </c>
      <c r="B12" s="73">
        <f>'1月'!AB11</f>
        <v>3.9</v>
      </c>
      <c r="C12" s="74">
        <f>'2月'!AB11</f>
        <v>11.4</v>
      </c>
      <c r="D12" s="74">
        <f>'3月'!AB11</f>
        <v>3.1</v>
      </c>
      <c r="E12" s="74">
        <f>'4月'!AB11</f>
        <v>4.5</v>
      </c>
      <c r="F12" s="74">
        <f>'5月'!AB11</f>
        <v>6.3</v>
      </c>
      <c r="G12" s="74">
        <f>'6月'!AB11</f>
        <v>3.8</v>
      </c>
      <c r="H12" s="74">
        <f>'7月'!AB11</f>
        <v>8</v>
      </c>
      <c r="I12" s="74">
        <f>'8月'!AB11</f>
        <v>3.8</v>
      </c>
      <c r="J12" s="74">
        <f>'9月'!AB11</f>
        <v>7.1</v>
      </c>
      <c r="K12" s="74">
        <f>'10月'!AB11</f>
        <v>10.9</v>
      </c>
      <c r="L12" s="74">
        <f>'11月'!AB11</f>
        <v>2.5</v>
      </c>
      <c r="M12" s="75">
        <f>'12月'!AB11</f>
        <v>3.4</v>
      </c>
      <c r="N12" s="54"/>
    </row>
    <row r="13" spans="1:14" ht="18" customHeight="1">
      <c r="A13" s="72">
        <v>9</v>
      </c>
      <c r="B13" s="73">
        <f>'1月'!AB12</f>
        <v>6.8</v>
      </c>
      <c r="C13" s="74">
        <f>'2月'!AB12</f>
        <v>3.2</v>
      </c>
      <c r="D13" s="74">
        <f>'3月'!AB12</f>
        <v>2.7</v>
      </c>
      <c r="E13" s="74">
        <f>'4月'!AB12</f>
        <v>5</v>
      </c>
      <c r="F13" s="74">
        <f>'5月'!AB12</f>
        <v>4.9</v>
      </c>
      <c r="G13" s="74">
        <f>'6月'!AB12</f>
        <v>3.3</v>
      </c>
      <c r="H13" s="74">
        <f>'7月'!AB12</f>
        <v>3</v>
      </c>
      <c r="I13" s="74">
        <f>'8月'!AB12</f>
        <v>3.5</v>
      </c>
      <c r="J13" s="74">
        <f>'9月'!AB12</f>
        <v>4.5</v>
      </c>
      <c r="K13" s="74">
        <f>'10月'!AB12</f>
        <v>5.8</v>
      </c>
      <c r="L13" s="74">
        <f>'11月'!AB12</f>
        <v>4.8</v>
      </c>
      <c r="M13" s="75">
        <f>'12月'!AB12</f>
        <v>3.7</v>
      </c>
      <c r="N13" s="54"/>
    </row>
    <row r="14" spans="1:14" ht="18" customHeight="1">
      <c r="A14" s="76">
        <v>10</v>
      </c>
      <c r="B14" s="77">
        <f>'1月'!AB13</f>
        <v>9</v>
      </c>
      <c r="C14" s="78">
        <f>'2月'!AB13</f>
        <v>3.7</v>
      </c>
      <c r="D14" s="78">
        <f>'3月'!AB13</f>
        <v>7.6</v>
      </c>
      <c r="E14" s="78">
        <f>'4月'!AB13</f>
        <v>6.8</v>
      </c>
      <c r="F14" s="78">
        <f>'5月'!AB13</f>
        <v>6.1</v>
      </c>
      <c r="G14" s="78">
        <f>'6月'!AB13</f>
        <v>3.6</v>
      </c>
      <c r="H14" s="78">
        <f>'7月'!AB13</f>
        <v>8.6</v>
      </c>
      <c r="I14" s="78">
        <f>'8月'!AB13</f>
        <v>5.5</v>
      </c>
      <c r="J14" s="78">
        <f>'9月'!AB13</f>
        <v>5.4</v>
      </c>
      <c r="K14" s="78">
        <f>'10月'!AB13</f>
        <v>4.4</v>
      </c>
      <c r="L14" s="78">
        <f>'11月'!AB13</f>
        <v>2.7</v>
      </c>
      <c r="M14" s="79">
        <f>'12月'!AB13</f>
        <v>6.6</v>
      </c>
      <c r="N14" s="54"/>
    </row>
    <row r="15" spans="1:14" ht="18" customHeight="1">
      <c r="A15" s="68">
        <v>11</v>
      </c>
      <c r="B15" s="69">
        <f>'1月'!AB14</f>
        <v>4.6</v>
      </c>
      <c r="C15" s="70">
        <f>'2月'!AB14</f>
        <v>5.4</v>
      </c>
      <c r="D15" s="70">
        <f>'3月'!AB14</f>
        <v>9.2</v>
      </c>
      <c r="E15" s="70">
        <f>'4月'!AB14</f>
        <v>7.6</v>
      </c>
      <c r="F15" s="70">
        <f>'5月'!AB14</f>
        <v>4.5</v>
      </c>
      <c r="G15" s="70">
        <f>'6月'!AB14</f>
        <v>5.2</v>
      </c>
      <c r="H15" s="70">
        <f>'7月'!AB14</f>
        <v>3.4</v>
      </c>
      <c r="I15" s="70">
        <f>'8月'!AB14</f>
        <v>6.6</v>
      </c>
      <c r="J15" s="70">
        <f>'9月'!AB14</f>
        <v>3.5</v>
      </c>
      <c r="K15" s="70">
        <f>'10月'!AB14</f>
        <v>4.1</v>
      </c>
      <c r="L15" s="70">
        <f>'11月'!AB14</f>
        <v>5.9</v>
      </c>
      <c r="M15" s="71">
        <f>'12月'!AB14</f>
        <v>6.6</v>
      </c>
      <c r="N15" s="54"/>
    </row>
    <row r="16" spans="1:14" ht="18" customHeight="1">
      <c r="A16" s="72">
        <v>12</v>
      </c>
      <c r="B16" s="73">
        <f>'1月'!AB15</f>
        <v>9.3</v>
      </c>
      <c r="C16" s="74">
        <f>'2月'!AB15</f>
        <v>5.1</v>
      </c>
      <c r="D16" s="74">
        <f>'3月'!AB15</f>
        <v>10.2</v>
      </c>
      <c r="E16" s="74">
        <f>'4月'!AB15</f>
        <v>3.5</v>
      </c>
      <c r="F16" s="74">
        <f>'5月'!AB15</f>
        <v>3.9</v>
      </c>
      <c r="G16" s="74">
        <f>'6月'!AB15</f>
        <v>3.8</v>
      </c>
      <c r="H16" s="74">
        <f>'7月'!AB15</f>
        <v>3.9</v>
      </c>
      <c r="I16" s="74">
        <f>'8月'!AB15</f>
        <v>4</v>
      </c>
      <c r="J16" s="74">
        <f>'9月'!AB15</f>
        <v>4.9</v>
      </c>
      <c r="K16" s="74">
        <f>'10月'!AB15</f>
        <v>3</v>
      </c>
      <c r="L16" s="74">
        <f>'11月'!AB15</f>
        <v>8.3</v>
      </c>
      <c r="M16" s="75">
        <f>'12月'!AB15</f>
        <v>5.9</v>
      </c>
      <c r="N16" s="54"/>
    </row>
    <row r="17" spans="1:14" ht="18" customHeight="1">
      <c r="A17" s="72">
        <v>13</v>
      </c>
      <c r="B17" s="73">
        <f>'1月'!AB16</f>
        <v>8.7</v>
      </c>
      <c r="C17" s="74">
        <f>'2月'!AB16</f>
        <v>8.9</v>
      </c>
      <c r="D17" s="74">
        <f>'3月'!AB16</f>
        <v>6.7</v>
      </c>
      <c r="E17" s="74">
        <f>'4月'!AB16</f>
        <v>5.2</v>
      </c>
      <c r="F17" s="74">
        <f>'5月'!AB16</f>
        <v>3.8</v>
      </c>
      <c r="G17" s="74">
        <f>'6月'!AB16</f>
        <v>5.3</v>
      </c>
      <c r="H17" s="74">
        <f>'7月'!AB16</f>
        <v>8.1</v>
      </c>
      <c r="I17" s="74">
        <f>'8月'!AB16</f>
        <v>3.2</v>
      </c>
      <c r="J17" s="74">
        <f>'9月'!AB16</f>
        <v>4</v>
      </c>
      <c r="K17" s="74">
        <f>'10月'!AB16</f>
        <v>3.6</v>
      </c>
      <c r="L17" s="74">
        <f>'11月'!AB16</f>
        <v>7.7</v>
      </c>
      <c r="M17" s="75">
        <f>'12月'!AB16</f>
        <v>5.5</v>
      </c>
      <c r="N17" s="54"/>
    </row>
    <row r="18" spans="1:14" ht="18" customHeight="1">
      <c r="A18" s="72">
        <v>14</v>
      </c>
      <c r="B18" s="73">
        <f>'1月'!AB17</f>
        <v>7.1</v>
      </c>
      <c r="C18" s="74">
        <f>'2月'!AB17</f>
        <v>8.8</v>
      </c>
      <c r="D18" s="74">
        <f>'3月'!AB17</f>
        <v>8.2</v>
      </c>
      <c r="E18" s="74">
        <f>'4月'!AB17</f>
        <v>5.4</v>
      </c>
      <c r="F18" s="74">
        <f>'5月'!AB17</f>
        <v>8.9</v>
      </c>
      <c r="G18" s="74">
        <f>'6月'!AB17</f>
        <v>5</v>
      </c>
      <c r="H18" s="74">
        <f>'7月'!AB17</f>
        <v>3.3</v>
      </c>
      <c r="I18" s="74">
        <f>'8月'!AB17</f>
        <v>5.7</v>
      </c>
      <c r="J18" s="74">
        <f>'9月'!AB17</f>
        <v>4</v>
      </c>
      <c r="K18" s="74">
        <f>'10月'!AB17</f>
        <v>4.3</v>
      </c>
      <c r="L18" s="74">
        <f>'11月'!AB17</f>
        <v>7.7</v>
      </c>
      <c r="M18" s="75">
        <f>'12月'!AB17</f>
        <v>6.3</v>
      </c>
      <c r="N18" s="54"/>
    </row>
    <row r="19" spans="1:14" ht="18" customHeight="1">
      <c r="A19" s="72">
        <v>15</v>
      </c>
      <c r="B19" s="73">
        <f>'1月'!AB18</f>
        <v>7.7</v>
      </c>
      <c r="C19" s="74">
        <f>'2月'!AB18</f>
        <v>4</v>
      </c>
      <c r="D19" s="74">
        <f>'3月'!AB18</f>
        <v>5.6</v>
      </c>
      <c r="E19" s="74">
        <f>'4月'!AB18</f>
        <v>5.3</v>
      </c>
      <c r="F19" s="74">
        <f>'5月'!AB18</f>
        <v>6</v>
      </c>
      <c r="G19" s="74">
        <f>'6月'!AB18</f>
        <v>4.5</v>
      </c>
      <c r="H19" s="74">
        <f>'7月'!AB18</f>
        <v>6.4</v>
      </c>
      <c r="I19" s="74">
        <f>'8月'!AB18</f>
        <v>3.6</v>
      </c>
      <c r="J19" s="74">
        <f>'9月'!AB18</f>
        <v>3</v>
      </c>
      <c r="K19" s="74">
        <f>'10月'!AB18</f>
        <v>4.1</v>
      </c>
      <c r="L19" s="74">
        <f>'11月'!AB18</f>
        <v>5.3</v>
      </c>
      <c r="M19" s="75">
        <f>'12月'!AB18</f>
        <v>7</v>
      </c>
      <c r="N19" s="54"/>
    </row>
    <row r="20" spans="1:14" ht="18" customHeight="1">
      <c r="A20" s="72">
        <v>16</v>
      </c>
      <c r="B20" s="73">
        <f>'1月'!AB19</f>
        <v>5.5</v>
      </c>
      <c r="C20" s="74">
        <f>'2月'!AB19</f>
        <v>10.1</v>
      </c>
      <c r="D20" s="74">
        <f>'3月'!AB19</f>
        <v>3.4</v>
      </c>
      <c r="E20" s="74">
        <f>'4月'!AB19</f>
        <v>6.9</v>
      </c>
      <c r="F20" s="74">
        <f>'5月'!AB19</f>
        <v>4.8</v>
      </c>
      <c r="G20" s="74">
        <f>'6月'!AB19</f>
        <v>5.9</v>
      </c>
      <c r="H20" s="74">
        <f>'7月'!AB19</f>
        <v>8.5</v>
      </c>
      <c r="I20" s="74">
        <f>'8月'!AB19</f>
        <v>2.8</v>
      </c>
      <c r="J20" s="74">
        <f>'9月'!AB19</f>
        <v>5.4</v>
      </c>
      <c r="K20" s="74">
        <f>'10月'!AB19</f>
        <v>2.4</v>
      </c>
      <c r="L20" s="74">
        <f>'11月'!AB19</f>
        <v>5</v>
      </c>
      <c r="M20" s="75">
        <f>'12月'!AB19</f>
        <v>4.8</v>
      </c>
      <c r="N20" s="54"/>
    </row>
    <row r="21" spans="1:14" ht="18" customHeight="1">
      <c r="A21" s="72">
        <v>17</v>
      </c>
      <c r="B21" s="73">
        <f>'1月'!AB20</f>
        <v>5.4</v>
      </c>
      <c r="C21" s="74">
        <f>'2月'!AB20</f>
        <v>11.2</v>
      </c>
      <c r="D21" s="74">
        <f>'3月'!AB20</f>
        <v>7.7</v>
      </c>
      <c r="E21" s="74">
        <f>'4月'!AB20</f>
        <v>5.3</v>
      </c>
      <c r="F21" s="74">
        <f>'5月'!AB20</f>
        <v>7.1</v>
      </c>
      <c r="G21" s="74">
        <f>'6月'!AB20</f>
        <v>4.7</v>
      </c>
      <c r="H21" s="74">
        <f>'7月'!AB20</f>
        <v>5.9</v>
      </c>
      <c r="I21" s="74">
        <f>'8月'!AB20</f>
        <v>5.1</v>
      </c>
      <c r="J21" s="74">
        <f>'9月'!AB20</f>
        <v>5</v>
      </c>
      <c r="K21" s="74">
        <f>'10月'!AB20</f>
        <v>3.6</v>
      </c>
      <c r="L21" s="74">
        <f>'11月'!AB20</f>
        <v>5.3</v>
      </c>
      <c r="M21" s="75">
        <f>'12月'!AB20</f>
        <v>6.1</v>
      </c>
      <c r="N21" s="54"/>
    </row>
    <row r="22" spans="1:14" ht="18" customHeight="1">
      <c r="A22" s="72">
        <v>18</v>
      </c>
      <c r="B22" s="73">
        <f>'1月'!AB21</f>
        <v>4.3</v>
      </c>
      <c r="C22" s="74">
        <f>'2月'!AB21</f>
        <v>4.7</v>
      </c>
      <c r="D22" s="74">
        <f>'3月'!AB21</f>
        <v>5.8</v>
      </c>
      <c r="E22" s="74">
        <f>'4月'!AB21</f>
        <v>4.5</v>
      </c>
      <c r="F22" s="74">
        <f>'5月'!AB21</f>
        <v>7</v>
      </c>
      <c r="G22" s="74">
        <f>'6月'!AB21</f>
        <v>2.2</v>
      </c>
      <c r="H22" s="74">
        <f>'7月'!AB21</f>
        <v>3.9</v>
      </c>
      <c r="I22" s="74">
        <f>'8月'!AB21</f>
        <v>3.9</v>
      </c>
      <c r="J22" s="74">
        <f>'9月'!AB21</f>
        <v>5.1</v>
      </c>
      <c r="K22" s="74">
        <f>'10月'!AB21</f>
        <v>4.1</v>
      </c>
      <c r="L22" s="74">
        <f>'11月'!AB21</f>
        <v>5.1</v>
      </c>
      <c r="M22" s="75">
        <f>'12月'!AB21</f>
        <v>7.9</v>
      </c>
      <c r="N22" s="54"/>
    </row>
    <row r="23" spans="1:14" ht="18" customHeight="1">
      <c r="A23" s="72">
        <v>19</v>
      </c>
      <c r="B23" s="73">
        <f>'1月'!AB22</f>
        <v>8.4</v>
      </c>
      <c r="C23" s="74">
        <f>'2月'!AB22</f>
        <v>10.1</v>
      </c>
      <c r="D23" s="74">
        <f>'3月'!AB22</f>
        <v>3.7</v>
      </c>
      <c r="E23" s="74">
        <f>'4月'!AB22</f>
        <v>5.6</v>
      </c>
      <c r="F23" s="74">
        <f>'5月'!AB22</f>
        <v>4.6</v>
      </c>
      <c r="G23" s="74">
        <f>'6月'!AB22</f>
        <v>3.9</v>
      </c>
      <c r="H23" s="74">
        <f>'7月'!AB22</f>
        <v>5.5</v>
      </c>
      <c r="I23" s="74">
        <f>'8月'!AB22</f>
        <v>3.5</v>
      </c>
      <c r="J23" s="74">
        <f>'9月'!AB22</f>
        <v>7.3</v>
      </c>
      <c r="K23" s="74">
        <f>'10月'!AB22</f>
        <v>3.9</v>
      </c>
      <c r="L23" s="74">
        <f>'11月'!AB22</f>
        <v>2.5</v>
      </c>
      <c r="M23" s="75">
        <f>'12月'!AB22</f>
        <v>6</v>
      </c>
      <c r="N23" s="54"/>
    </row>
    <row r="24" spans="1:14" ht="18" customHeight="1">
      <c r="A24" s="76">
        <v>20</v>
      </c>
      <c r="B24" s="77">
        <f>'1月'!AB23</f>
        <v>2.7</v>
      </c>
      <c r="C24" s="78">
        <f>'2月'!AB23</f>
        <v>10.9</v>
      </c>
      <c r="D24" s="78">
        <f>'3月'!AB23</f>
        <v>8.7</v>
      </c>
      <c r="E24" s="78">
        <f>'4月'!AB23</f>
        <v>2.8</v>
      </c>
      <c r="F24" s="78">
        <f>'5月'!AB23</f>
        <v>4.2</v>
      </c>
      <c r="G24" s="78">
        <f>'6月'!AB23</f>
        <v>2.7</v>
      </c>
      <c r="H24" s="78">
        <f>'7月'!AB23</f>
        <v>3.4</v>
      </c>
      <c r="I24" s="78">
        <f>'8月'!AB23</f>
        <v>3.8</v>
      </c>
      <c r="J24" s="78">
        <f>'9月'!AB23</f>
        <v>7.6</v>
      </c>
      <c r="K24" s="78">
        <f>'10月'!AB23</f>
        <v>6.9</v>
      </c>
      <c r="L24" s="78">
        <f>'11月'!AB23</f>
        <v>5.2</v>
      </c>
      <c r="M24" s="79">
        <f>'12月'!AB23</f>
        <v>6.6</v>
      </c>
      <c r="N24" s="54"/>
    </row>
    <row r="25" spans="1:14" ht="18" customHeight="1">
      <c r="A25" s="68">
        <v>21</v>
      </c>
      <c r="B25" s="69">
        <f>'1月'!AB24</f>
        <v>2.5</v>
      </c>
      <c r="C25" s="70">
        <f>'2月'!AB24</f>
        <v>9.5</v>
      </c>
      <c r="D25" s="70">
        <f>'3月'!AB24</f>
        <v>4.6</v>
      </c>
      <c r="E25" s="70">
        <f>'4月'!AB24</f>
        <v>4.6</v>
      </c>
      <c r="F25" s="70">
        <f>'5月'!AB24</f>
        <v>4.5</v>
      </c>
      <c r="G25" s="70">
        <f>'6月'!AB24</f>
        <v>4</v>
      </c>
      <c r="H25" s="70">
        <f>'7月'!AB24</f>
        <v>4.3</v>
      </c>
      <c r="I25" s="70">
        <f>'8月'!AB24</f>
        <v>4.7</v>
      </c>
      <c r="J25" s="70">
        <f>'9月'!AB24</f>
        <v>2.6</v>
      </c>
      <c r="K25" s="70">
        <f>'10月'!AB24</f>
        <v>3.7</v>
      </c>
      <c r="L25" s="70">
        <f>'11月'!AB24</f>
        <v>6.7</v>
      </c>
      <c r="M25" s="71">
        <f>'12月'!AB24</f>
        <v>6.8</v>
      </c>
      <c r="N25" s="54"/>
    </row>
    <row r="26" spans="1:14" ht="18" customHeight="1">
      <c r="A26" s="72">
        <v>22</v>
      </c>
      <c r="B26" s="73">
        <f>'1月'!AB25</f>
        <v>5</v>
      </c>
      <c r="C26" s="74">
        <f>'2月'!AB25</f>
        <v>5</v>
      </c>
      <c r="D26" s="74">
        <f>'3月'!AB25</f>
        <v>7.1</v>
      </c>
      <c r="E26" s="74">
        <f>'4月'!AB25</f>
        <v>4.4</v>
      </c>
      <c r="F26" s="74">
        <f>'5月'!AB25</f>
        <v>6</v>
      </c>
      <c r="G26" s="74">
        <f>'6月'!AB25</f>
        <v>3</v>
      </c>
      <c r="H26" s="74">
        <f>'7月'!AB25</f>
        <v>4</v>
      </c>
      <c r="I26" s="74">
        <f>'8月'!AB25</f>
        <v>3</v>
      </c>
      <c r="J26" s="74">
        <f>'9月'!AB25</f>
        <v>2.7</v>
      </c>
      <c r="K26" s="74">
        <f>'10月'!AB25</f>
        <v>2.9</v>
      </c>
      <c r="L26" s="74">
        <f>'11月'!AB25</f>
        <v>3.8</v>
      </c>
      <c r="M26" s="75">
        <f>'12月'!AB25</f>
        <v>5.5</v>
      </c>
      <c r="N26" s="54"/>
    </row>
    <row r="27" spans="1:14" ht="18" customHeight="1">
      <c r="A27" s="72">
        <v>23</v>
      </c>
      <c r="B27" s="73">
        <f>'1月'!AB26</f>
        <v>4</v>
      </c>
      <c r="C27" s="74">
        <f>'2月'!AB26</f>
        <v>8.2</v>
      </c>
      <c r="D27" s="74">
        <f>'3月'!AB26</f>
        <v>11.3</v>
      </c>
      <c r="E27" s="74">
        <f>'4月'!AB26</f>
        <v>7</v>
      </c>
      <c r="F27" s="74">
        <f>'5月'!AB26</f>
        <v>3.9</v>
      </c>
      <c r="G27" s="74">
        <f>'6月'!AB26</f>
        <v>6.3</v>
      </c>
      <c r="H27" s="74">
        <f>'7月'!AB26</f>
        <v>4.3</v>
      </c>
      <c r="I27" s="74">
        <f>'8月'!AB26</f>
        <v>3</v>
      </c>
      <c r="J27" s="74">
        <f>'9月'!AB26</f>
        <v>3.6</v>
      </c>
      <c r="K27" s="74">
        <f>'10月'!AB26</f>
        <v>4.7</v>
      </c>
      <c r="L27" s="74">
        <f>'11月'!AB26</f>
        <v>2.6</v>
      </c>
      <c r="M27" s="75">
        <f>'12月'!AB26</f>
        <v>4.2</v>
      </c>
      <c r="N27" s="54"/>
    </row>
    <row r="28" spans="1:14" ht="18" customHeight="1">
      <c r="A28" s="72">
        <v>24</v>
      </c>
      <c r="B28" s="73">
        <f>'1月'!AB27</f>
        <v>4.8</v>
      </c>
      <c r="C28" s="74">
        <f>'2月'!AB27</f>
        <v>3.2</v>
      </c>
      <c r="D28" s="74">
        <f>'3月'!AB27</f>
        <v>4.8</v>
      </c>
      <c r="E28" s="74">
        <f>'4月'!AB27</f>
        <v>3.7</v>
      </c>
      <c r="F28" s="74">
        <f>'5月'!AB27</f>
        <v>4.5</v>
      </c>
      <c r="G28" s="74">
        <f>'6月'!AB27</f>
        <v>4.8</v>
      </c>
      <c r="H28" s="74">
        <f>'7月'!AB27</f>
        <v>3.5</v>
      </c>
      <c r="I28" s="74">
        <f>'8月'!AB27</f>
        <v>4.1</v>
      </c>
      <c r="J28" s="74">
        <f>'9月'!AB27</f>
        <v>6.1</v>
      </c>
      <c r="K28" s="74">
        <f>'10月'!AB27</f>
        <v>6.3</v>
      </c>
      <c r="L28" s="74">
        <f>'11月'!AB27</f>
        <v>3.5</v>
      </c>
      <c r="M28" s="75">
        <f>'12月'!AB27</f>
        <v>6.2</v>
      </c>
      <c r="N28" s="54"/>
    </row>
    <row r="29" spans="1:14" ht="18" customHeight="1">
      <c r="A29" s="72">
        <v>25</v>
      </c>
      <c r="B29" s="73">
        <f>'1月'!AB28</f>
        <v>5.9</v>
      </c>
      <c r="C29" s="74">
        <f>'2月'!AB28</f>
        <v>4.5</v>
      </c>
      <c r="D29" s="74">
        <f>'3月'!AB28</f>
        <v>8.2</v>
      </c>
      <c r="E29" s="74">
        <f>'4月'!AB28</f>
        <v>7.8</v>
      </c>
      <c r="F29" s="74">
        <f>'5月'!AB28</f>
        <v>6</v>
      </c>
      <c r="G29" s="74">
        <f>'6月'!AB28</f>
        <v>3.3</v>
      </c>
      <c r="H29" s="74">
        <f>'7月'!AB28</f>
        <v>7.5</v>
      </c>
      <c r="I29" s="74">
        <f>'8月'!AB28</f>
        <v>5.2</v>
      </c>
      <c r="J29" s="74">
        <f>'9月'!AB28</f>
        <v>5.6</v>
      </c>
      <c r="K29" s="74">
        <f>'10月'!AB28</f>
        <v>8.6</v>
      </c>
      <c r="L29" s="74">
        <f>'11月'!AB28</f>
        <v>4.2</v>
      </c>
      <c r="M29" s="75">
        <f>'12月'!AB28</f>
        <v>5.2</v>
      </c>
      <c r="N29" s="54"/>
    </row>
    <row r="30" spans="1:14" ht="18" customHeight="1">
      <c r="A30" s="72">
        <v>26</v>
      </c>
      <c r="B30" s="73">
        <f>'1月'!AB29</f>
        <v>6.8</v>
      </c>
      <c r="C30" s="74">
        <f>'2月'!AB29</f>
        <v>3.9</v>
      </c>
      <c r="D30" s="74">
        <f>'3月'!AB29</f>
        <v>7</v>
      </c>
      <c r="E30" s="74">
        <f>'4月'!AB29</f>
        <v>8.1</v>
      </c>
      <c r="F30" s="74">
        <f>'5月'!AB29</f>
        <v>3.5</v>
      </c>
      <c r="G30" s="74">
        <f>'6月'!AB29</f>
        <v>4.7</v>
      </c>
      <c r="H30" s="74">
        <f>'7月'!AB29</f>
        <v>5.6</v>
      </c>
      <c r="I30" s="74">
        <f>'8月'!AB29</f>
        <v>5</v>
      </c>
      <c r="J30" s="74">
        <f>'9月'!AB29</f>
        <v>4.3</v>
      </c>
      <c r="K30" s="74">
        <f>'10月'!AB29</f>
        <v>12.8</v>
      </c>
      <c r="L30" s="74">
        <f>'11月'!AB29</f>
        <v>4.6</v>
      </c>
      <c r="M30" s="75">
        <f>'12月'!AB29</f>
        <v>5.4</v>
      </c>
      <c r="N30" s="54"/>
    </row>
    <row r="31" spans="1:14" ht="18" customHeight="1">
      <c r="A31" s="72">
        <v>27</v>
      </c>
      <c r="B31" s="73">
        <f>'1月'!AB30</f>
        <v>4</v>
      </c>
      <c r="C31" s="74">
        <f>'2月'!AB30</f>
        <v>3.7</v>
      </c>
      <c r="D31" s="74">
        <f>'3月'!AB30</f>
        <v>4.8</v>
      </c>
      <c r="E31" s="74">
        <f>'4月'!AB30</f>
        <v>6.3</v>
      </c>
      <c r="F31" s="74">
        <f>'5月'!AB30</f>
        <v>3.7</v>
      </c>
      <c r="G31" s="74">
        <f>'6月'!AB30</f>
        <v>4.3</v>
      </c>
      <c r="H31" s="74">
        <f>'7月'!AB30</f>
        <v>4.4</v>
      </c>
      <c r="I31" s="74">
        <f>'8月'!AB30</f>
        <v>3.6</v>
      </c>
      <c r="J31" s="74">
        <f>'9月'!AB30</f>
        <v>4.4</v>
      </c>
      <c r="K31" s="74">
        <f>'10月'!AB30</f>
        <v>6.6</v>
      </c>
      <c r="L31" s="74">
        <f>'11月'!AB30</f>
        <v>2.9</v>
      </c>
      <c r="M31" s="75">
        <f>'12月'!AB30</f>
        <v>4.2</v>
      </c>
      <c r="N31" s="54"/>
    </row>
    <row r="32" spans="1:14" ht="18" customHeight="1">
      <c r="A32" s="72">
        <v>28</v>
      </c>
      <c r="B32" s="73">
        <f>'1月'!AB31</f>
        <v>4.9</v>
      </c>
      <c r="C32" s="74">
        <f>'2月'!AB31</f>
        <v>5.4</v>
      </c>
      <c r="D32" s="74">
        <f>'3月'!AB31</f>
        <v>4.7</v>
      </c>
      <c r="E32" s="74">
        <f>'4月'!AB31</f>
        <v>4.9</v>
      </c>
      <c r="F32" s="74">
        <f>'5月'!AB31</f>
        <v>6.9</v>
      </c>
      <c r="G32" s="74">
        <f>'6月'!AB31</f>
        <v>3.6</v>
      </c>
      <c r="H32" s="74">
        <f>'7月'!AB31</f>
        <v>4.3</v>
      </c>
      <c r="I32" s="74">
        <f>'8月'!AB31</f>
        <v>4</v>
      </c>
      <c r="J32" s="74">
        <f>'9月'!AB31</f>
        <v>4.6</v>
      </c>
      <c r="K32" s="74">
        <f>'10月'!AB31</f>
        <v>3.3</v>
      </c>
      <c r="L32" s="74">
        <f>'11月'!AB31</f>
        <v>5.1</v>
      </c>
      <c r="M32" s="75">
        <f>'12月'!AB31</f>
        <v>7.1</v>
      </c>
      <c r="N32" s="54"/>
    </row>
    <row r="33" spans="1:14" ht="18" customHeight="1">
      <c r="A33" s="72">
        <v>29</v>
      </c>
      <c r="B33" s="73">
        <f>'1月'!AB32</f>
        <v>1.8</v>
      </c>
      <c r="C33" s="74"/>
      <c r="D33" s="74">
        <f>'3月'!AB32</f>
        <v>6.6</v>
      </c>
      <c r="E33" s="74">
        <f>'4月'!AB32</f>
        <v>3.7</v>
      </c>
      <c r="F33" s="74">
        <f>'5月'!AB32</f>
        <v>9.2</v>
      </c>
      <c r="G33" s="74">
        <f>'6月'!AB32</f>
        <v>5.7</v>
      </c>
      <c r="H33" s="74">
        <f>'7月'!AB32</f>
        <v>4.4</v>
      </c>
      <c r="I33" s="74">
        <f>'8月'!AB32</f>
        <v>4.7</v>
      </c>
      <c r="J33" s="74">
        <f>'9月'!AB32</f>
        <v>4.6</v>
      </c>
      <c r="K33" s="74">
        <f>'10月'!AB32</f>
        <v>3.7</v>
      </c>
      <c r="L33" s="74">
        <f>'11月'!AB32</f>
        <v>6.9</v>
      </c>
      <c r="M33" s="75">
        <f>'12月'!AB32</f>
        <v>3.5</v>
      </c>
      <c r="N33" s="54"/>
    </row>
    <row r="34" spans="1:14" ht="18" customHeight="1">
      <c r="A34" s="72">
        <v>30</v>
      </c>
      <c r="B34" s="73">
        <f>'1月'!AB33</f>
        <v>8.8</v>
      </c>
      <c r="C34" s="74"/>
      <c r="D34" s="74">
        <f>'3月'!AB33</f>
        <v>6.2</v>
      </c>
      <c r="E34" s="74">
        <f>'4月'!AB33</f>
        <v>4.5</v>
      </c>
      <c r="F34" s="74">
        <f>'5月'!AB33</f>
        <v>4.4</v>
      </c>
      <c r="G34" s="74">
        <f>'6月'!AB33</f>
        <v>5.7</v>
      </c>
      <c r="H34" s="74">
        <f>'7月'!AB33</f>
        <v>8.1</v>
      </c>
      <c r="I34" s="74">
        <f>'8月'!AB33</f>
        <v>7.7</v>
      </c>
      <c r="J34" s="74">
        <f>'9月'!AB33</f>
        <v>2.9</v>
      </c>
      <c r="K34" s="74">
        <f>'10月'!AB33</f>
        <v>4.2</v>
      </c>
      <c r="L34" s="74">
        <f>'11月'!AB33</f>
        <v>4.1</v>
      </c>
      <c r="M34" s="75">
        <f>'12月'!AB33</f>
        <v>6.9</v>
      </c>
      <c r="N34" s="54"/>
    </row>
    <row r="35" spans="1:14" ht="18" customHeight="1">
      <c r="A35" s="80">
        <v>31</v>
      </c>
      <c r="B35" s="81">
        <f>'1月'!AB34</f>
        <v>11.3</v>
      </c>
      <c r="C35" s="82"/>
      <c r="D35" s="82">
        <f>'3月'!AB34</f>
        <v>3.7</v>
      </c>
      <c r="E35" s="82"/>
      <c r="F35" s="82">
        <f>'5月'!AB34</f>
        <v>4.3</v>
      </c>
      <c r="G35" s="82"/>
      <c r="H35" s="82">
        <f>'7月'!AB34</f>
        <v>6.7</v>
      </c>
      <c r="I35" s="82">
        <f>'8月'!AB34</f>
        <v>9.3</v>
      </c>
      <c r="J35" s="82"/>
      <c r="K35" s="82">
        <f>'10月'!AB34</f>
        <v>6.9</v>
      </c>
      <c r="L35" s="82"/>
      <c r="M35" s="83">
        <f>'12月'!AB34</f>
        <v>7.8</v>
      </c>
      <c r="N35" s="54"/>
    </row>
    <row r="36" spans="1:14" ht="18" customHeight="1">
      <c r="A36" s="106" t="s">
        <v>34</v>
      </c>
      <c r="B36" s="107">
        <f aca="true" t="shared" si="0" ref="B36:M36">AVERAGEA(B5:B35)</f>
        <v>5.9935483870967765</v>
      </c>
      <c r="C36" s="108">
        <f t="shared" si="0"/>
        <v>6.399999999999999</v>
      </c>
      <c r="D36" s="108">
        <f t="shared" si="0"/>
        <v>6.219354838709678</v>
      </c>
      <c r="E36" s="108">
        <f t="shared" si="0"/>
        <v>5.46</v>
      </c>
      <c r="F36" s="108">
        <f t="shared" si="0"/>
        <v>5.296774193548386</v>
      </c>
      <c r="G36" s="108">
        <f t="shared" si="0"/>
        <v>4.493333333333333</v>
      </c>
      <c r="H36" s="108">
        <f t="shared" si="0"/>
        <v>5.2</v>
      </c>
      <c r="I36" s="108">
        <f t="shared" si="0"/>
        <v>4.445161290322581</v>
      </c>
      <c r="J36" s="108">
        <f t="shared" si="0"/>
        <v>4.906666666666666</v>
      </c>
      <c r="K36" s="108">
        <f t="shared" si="0"/>
        <v>5.090322580645161</v>
      </c>
      <c r="L36" s="108">
        <f t="shared" si="0"/>
        <v>5.1066666666666665</v>
      </c>
      <c r="M36" s="109">
        <f t="shared" si="0"/>
        <v>5.761290322580644</v>
      </c>
      <c r="N36" s="54"/>
    </row>
    <row r="37" spans="1:14" ht="18" customHeight="1">
      <c r="A37" s="101" t="s">
        <v>40</v>
      </c>
      <c r="B37" s="98">
        <f>MAXA(B5:B35)</f>
        <v>11.3</v>
      </c>
      <c r="C37" s="99">
        <f aca="true" t="shared" si="1" ref="C37:M37">MAXA(C5:C35)</f>
        <v>11.4</v>
      </c>
      <c r="D37" s="99">
        <f t="shared" si="1"/>
        <v>11.3</v>
      </c>
      <c r="E37" s="99">
        <f t="shared" si="1"/>
        <v>9.4</v>
      </c>
      <c r="F37" s="99">
        <f t="shared" si="1"/>
        <v>9.2</v>
      </c>
      <c r="G37" s="99">
        <f t="shared" si="1"/>
        <v>6.7</v>
      </c>
      <c r="H37" s="99">
        <f t="shared" si="1"/>
        <v>8.6</v>
      </c>
      <c r="I37" s="99">
        <f t="shared" si="1"/>
        <v>9.3</v>
      </c>
      <c r="J37" s="99">
        <f t="shared" si="1"/>
        <v>7.6</v>
      </c>
      <c r="K37" s="99">
        <f t="shared" si="1"/>
        <v>12.8</v>
      </c>
      <c r="L37" s="99">
        <f t="shared" si="1"/>
        <v>9.8</v>
      </c>
      <c r="M37" s="100">
        <f t="shared" si="1"/>
        <v>7.9</v>
      </c>
      <c r="N37" s="54"/>
    </row>
    <row r="38" spans="1:14" ht="18" customHeight="1">
      <c r="A38" s="105" t="s">
        <v>41</v>
      </c>
      <c r="B38" s="110" t="str">
        <f>'1月'!O38</f>
        <v>北北東</v>
      </c>
      <c r="C38" s="111" t="str">
        <f>'2月'!O38</f>
        <v>西</v>
      </c>
      <c r="D38" s="111" t="str">
        <f>'3月'!O38</f>
        <v>北西</v>
      </c>
      <c r="E38" s="111" t="str">
        <f>'4月'!O38</f>
        <v>北西</v>
      </c>
      <c r="F38" s="111" t="str">
        <f>'5月'!O38</f>
        <v>北東</v>
      </c>
      <c r="G38" s="111" t="str">
        <f>'6月'!O38</f>
        <v>北東</v>
      </c>
      <c r="H38" s="111" t="str">
        <f>'7月'!O38</f>
        <v>西南西</v>
      </c>
      <c r="I38" s="111" t="str">
        <f>'8月'!O38</f>
        <v>北東</v>
      </c>
      <c r="J38" s="111" t="str">
        <f>'9月'!O38</f>
        <v>北東</v>
      </c>
      <c r="K38" s="111" t="str">
        <f>'10月'!O38</f>
        <v>北東</v>
      </c>
      <c r="L38" s="111" t="str">
        <f>'11月'!O38</f>
        <v>北東</v>
      </c>
      <c r="M38" s="112" t="str">
        <f>'12月'!O38</f>
        <v>西南西</v>
      </c>
      <c r="N38" s="54"/>
    </row>
    <row r="39" spans="1:14" ht="18" customHeight="1">
      <c r="A39" s="92" t="s">
        <v>18</v>
      </c>
      <c r="B39" s="102">
        <f>'1月'!K37</f>
        <v>2</v>
      </c>
      <c r="C39" s="103">
        <f>'2月'!K37</f>
        <v>5</v>
      </c>
      <c r="D39" s="103">
        <f>'3月'!K37</f>
        <v>2</v>
      </c>
      <c r="E39" s="103">
        <f>'4月'!K37</f>
        <v>0</v>
      </c>
      <c r="F39" s="103">
        <f>'5月'!K37</f>
        <v>0</v>
      </c>
      <c r="G39" s="103">
        <f>'6月'!K37</f>
        <v>0</v>
      </c>
      <c r="H39" s="103">
        <f>'7月'!K37</f>
        <v>0</v>
      </c>
      <c r="I39" s="103">
        <f>'8月'!K37</f>
        <v>0</v>
      </c>
      <c r="J39" s="103">
        <f>'9月'!K37</f>
        <v>0</v>
      </c>
      <c r="K39" s="103">
        <f>'10月'!K37</f>
        <v>2</v>
      </c>
      <c r="L39" s="103">
        <f>'11月'!K37</f>
        <v>0</v>
      </c>
      <c r="M39" s="104">
        <f>'12月'!K37</f>
        <v>0</v>
      </c>
      <c r="N39" s="54"/>
    </row>
    <row r="48" ht="12">
      <c r="A48" s="96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8"/>
  <sheetViews>
    <sheetView showGridLines="0" zoomScalePageLayoutView="0" workbookViewId="0" topLeftCell="A1">
      <selection activeCell="A1" sqref="A1"/>
    </sheetView>
  </sheetViews>
  <sheetFormatPr defaultColWidth="7.8515625" defaultRowHeight="12"/>
  <cols>
    <col min="1" max="1" width="10.8515625" style="55" customWidth="1"/>
    <col min="2" max="13" width="8.28125" style="55" customWidth="1"/>
    <col min="14" max="14" width="3.140625" style="55" customWidth="1"/>
    <col min="15" max="16384" width="7.8515625" style="55" customWidth="1"/>
  </cols>
  <sheetData>
    <row r="1" spans="1:14" ht="30" customHeight="1">
      <c r="A1" s="125" t="s">
        <v>42</v>
      </c>
      <c r="B1" s="52"/>
      <c r="C1" s="53"/>
      <c r="D1" s="53"/>
      <c r="E1" s="53"/>
      <c r="F1" s="53"/>
      <c r="G1" s="97"/>
      <c r="H1" s="52"/>
      <c r="I1" s="126">
        <f>'1月'!Z1</f>
        <v>2009</v>
      </c>
      <c r="J1" s="127" t="s">
        <v>43</v>
      </c>
      <c r="K1" s="127" t="str">
        <f>("（平成"&amp;TEXT((I1-1988),"0")&amp;"年）")</f>
        <v>（平成21年）</v>
      </c>
      <c r="L1" s="127"/>
      <c r="M1" s="52"/>
      <c r="N1" s="54"/>
    </row>
    <row r="2" spans="1:14" ht="18" customHeight="1">
      <c r="A2" s="56" t="s">
        <v>1</v>
      </c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4"/>
    </row>
    <row r="3" spans="1:14" ht="18" customHeight="1">
      <c r="A3" s="60"/>
      <c r="B3" s="61" t="s">
        <v>21</v>
      </c>
      <c r="C3" s="62" t="s">
        <v>22</v>
      </c>
      <c r="D3" s="62" t="s">
        <v>23</v>
      </c>
      <c r="E3" s="62" t="s">
        <v>24</v>
      </c>
      <c r="F3" s="62" t="s">
        <v>25</v>
      </c>
      <c r="G3" s="62" t="s">
        <v>26</v>
      </c>
      <c r="H3" s="62" t="s">
        <v>27</v>
      </c>
      <c r="I3" s="62" t="s">
        <v>28</v>
      </c>
      <c r="J3" s="62" t="s">
        <v>29</v>
      </c>
      <c r="K3" s="62" t="s">
        <v>30</v>
      </c>
      <c r="L3" s="62" t="s">
        <v>31</v>
      </c>
      <c r="M3" s="63" t="s">
        <v>32</v>
      </c>
      <c r="N3" s="54"/>
    </row>
    <row r="4" spans="1:14" ht="18" customHeight="1">
      <c r="A4" s="64" t="s">
        <v>33</v>
      </c>
      <c r="B4" s="65"/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4"/>
    </row>
    <row r="5" spans="1:14" ht="18" customHeight="1">
      <c r="A5" s="68">
        <v>1</v>
      </c>
      <c r="B5" s="69">
        <f>'1月'!AF4</f>
        <v>14</v>
      </c>
      <c r="C5" s="70">
        <f>'2月'!AF4</f>
        <v>21.2</v>
      </c>
      <c r="D5" s="70">
        <f>'3月'!AF4</f>
        <v>8.5</v>
      </c>
      <c r="E5" s="70">
        <f>'4月'!AF4</f>
        <v>12.5</v>
      </c>
      <c r="F5" s="70">
        <f>'5月'!AF4</f>
        <v>7.3</v>
      </c>
      <c r="G5" s="70">
        <f>'6月'!AF4</f>
        <v>6.9</v>
      </c>
      <c r="H5" s="70">
        <f>'7月'!AF4</f>
        <v>7.6</v>
      </c>
      <c r="I5" s="70">
        <f>'8月'!AF4</f>
        <v>9</v>
      </c>
      <c r="J5" s="70">
        <f>'9月'!AF4</f>
        <v>12.5</v>
      </c>
      <c r="K5" s="70">
        <f>'10月'!AF4</f>
        <v>8.3</v>
      </c>
      <c r="L5" s="70">
        <f>'11月'!AF4</f>
        <v>16.5</v>
      </c>
      <c r="M5" s="71">
        <f>'12月'!AF4</f>
        <v>7.4</v>
      </c>
      <c r="N5" s="54"/>
    </row>
    <row r="6" spans="1:14" ht="18" customHeight="1">
      <c r="A6" s="72">
        <v>2</v>
      </c>
      <c r="B6" s="73">
        <f>'1月'!AF5</f>
        <v>16.2</v>
      </c>
      <c r="C6" s="74">
        <f>'2月'!AF5</f>
        <v>10.1</v>
      </c>
      <c r="D6" s="74">
        <f>'3月'!AF5</f>
        <v>18.6</v>
      </c>
      <c r="E6" s="74">
        <f>'4月'!AF5</f>
        <v>18.5</v>
      </c>
      <c r="F6" s="74">
        <f>'5月'!AF5</f>
        <v>7.1</v>
      </c>
      <c r="G6" s="74">
        <f>'6月'!AF5</f>
        <v>9.4</v>
      </c>
      <c r="H6" s="74">
        <f>'7月'!AF5</f>
        <v>8.3</v>
      </c>
      <c r="I6" s="74">
        <f>'8月'!AF5</f>
        <v>4.9</v>
      </c>
      <c r="J6" s="74">
        <f>'9月'!AF5</f>
        <v>12</v>
      </c>
      <c r="K6" s="74">
        <f>'10月'!AF5</f>
        <v>10.5</v>
      </c>
      <c r="L6" s="74">
        <f>'11月'!AF5</f>
        <v>15.2</v>
      </c>
      <c r="M6" s="75">
        <f>'12月'!AF5</f>
        <v>5.3</v>
      </c>
      <c r="N6" s="54"/>
    </row>
    <row r="7" spans="1:14" ht="18" customHeight="1">
      <c r="A7" s="72">
        <v>3</v>
      </c>
      <c r="B7" s="73">
        <f>'1月'!AF6</f>
        <v>23.4</v>
      </c>
      <c r="C7" s="74">
        <f>'2月'!AF6</f>
        <v>7.4</v>
      </c>
      <c r="D7" s="74">
        <f>'3月'!AF6</f>
        <v>7.7</v>
      </c>
      <c r="E7" s="74">
        <f>'4月'!AF6</f>
        <v>10.6</v>
      </c>
      <c r="F7" s="74">
        <f>'5月'!AF6</f>
        <v>8.7</v>
      </c>
      <c r="G7" s="74">
        <f>'6月'!AF6</f>
        <v>9.4</v>
      </c>
      <c r="H7" s="74">
        <f>'7月'!AF6</f>
        <v>4.3</v>
      </c>
      <c r="I7" s="74">
        <f>'8月'!AF6</f>
        <v>7.8</v>
      </c>
      <c r="J7" s="74">
        <f>'9月'!AF6</f>
        <v>8.8</v>
      </c>
      <c r="K7" s="74">
        <f>'10月'!AF6</f>
        <v>7.8</v>
      </c>
      <c r="L7" s="74">
        <f>'11月'!AF6</f>
        <v>9.1</v>
      </c>
      <c r="M7" s="75">
        <f>'12月'!AF6</f>
        <v>12.6</v>
      </c>
      <c r="N7" s="54"/>
    </row>
    <row r="8" spans="1:14" ht="18" customHeight="1">
      <c r="A8" s="72">
        <v>4</v>
      </c>
      <c r="B8" s="73">
        <f>'1月'!AF7</f>
        <v>12.1</v>
      </c>
      <c r="C8" s="74">
        <f>'2月'!AF7</f>
        <v>6.5</v>
      </c>
      <c r="D8" s="74">
        <f>'3月'!AF7</f>
        <v>11.7</v>
      </c>
      <c r="E8" s="74">
        <f>'4月'!AF7</f>
        <v>5.3</v>
      </c>
      <c r="F8" s="74">
        <f>'5月'!AF7</f>
        <v>9.5</v>
      </c>
      <c r="G8" s="74">
        <f>'6月'!AF7</f>
        <v>5.9</v>
      </c>
      <c r="H8" s="74">
        <f>'7月'!AF7</f>
        <v>6.8</v>
      </c>
      <c r="I8" s="74">
        <f>'8月'!AF7</f>
        <v>9.4</v>
      </c>
      <c r="J8" s="74">
        <f>'9月'!AF7</f>
        <v>6.9</v>
      </c>
      <c r="K8" s="74">
        <f>'10月'!AF7</f>
        <v>4.5</v>
      </c>
      <c r="L8" s="74">
        <f>'11月'!AF7</f>
        <v>6.3</v>
      </c>
      <c r="M8" s="75">
        <f>'12月'!AF7</f>
        <v>10.9</v>
      </c>
      <c r="N8" s="54"/>
    </row>
    <row r="9" spans="1:14" ht="18" customHeight="1">
      <c r="A9" s="72">
        <v>5</v>
      </c>
      <c r="B9" s="73">
        <f>'1月'!AF8</f>
        <v>9.3</v>
      </c>
      <c r="C9" s="74">
        <f>'2月'!AF8</f>
        <v>4.6</v>
      </c>
      <c r="D9" s="74">
        <f>'3月'!AF8</f>
        <v>6.7</v>
      </c>
      <c r="E9" s="74">
        <f>'4月'!AF8</f>
        <v>9.9</v>
      </c>
      <c r="F9" s="74">
        <f>'5月'!AF8</f>
        <v>5.1</v>
      </c>
      <c r="G9" s="74">
        <f>'6月'!AF8</f>
        <v>6.9</v>
      </c>
      <c r="H9" s="74">
        <f>'7月'!AF8</f>
        <v>5</v>
      </c>
      <c r="I9" s="74">
        <f>'8月'!AF8</f>
        <v>5.7</v>
      </c>
      <c r="J9" s="74">
        <f>'9月'!AF8</f>
        <v>7.4</v>
      </c>
      <c r="K9" s="74">
        <f>'10月'!AF8</f>
        <v>5.6</v>
      </c>
      <c r="L9" s="74">
        <f>'11月'!AF8</f>
        <v>7.5</v>
      </c>
      <c r="M9" s="75">
        <f>'12月'!AF8</f>
        <v>10</v>
      </c>
      <c r="N9" s="54"/>
    </row>
    <row r="10" spans="1:14" ht="18" customHeight="1">
      <c r="A10" s="72">
        <v>6</v>
      </c>
      <c r="B10" s="73">
        <f>'1月'!AF9</f>
        <v>7.7</v>
      </c>
      <c r="C10" s="74">
        <f>'2月'!AF9</f>
        <v>15.2</v>
      </c>
      <c r="D10" s="74">
        <f>'3月'!AF9</f>
        <v>14.5</v>
      </c>
      <c r="E10" s="74">
        <f>'4月'!AF9</f>
        <v>12.4</v>
      </c>
      <c r="F10" s="74">
        <f>'5月'!AF9</f>
        <v>13.6</v>
      </c>
      <c r="G10" s="74">
        <f>'6月'!AF9</f>
        <v>11.9</v>
      </c>
      <c r="H10" s="74">
        <f>'7月'!AF9</f>
        <v>10.9</v>
      </c>
      <c r="I10" s="74">
        <f>'8月'!AF9</f>
        <v>5.6</v>
      </c>
      <c r="J10" s="74">
        <f>'9月'!AF9</f>
        <v>11.9</v>
      </c>
      <c r="K10" s="74">
        <f>'10月'!AF9</f>
        <v>6.6</v>
      </c>
      <c r="L10" s="74">
        <f>'11月'!AF9</f>
        <v>8.1</v>
      </c>
      <c r="M10" s="75">
        <f>'12月'!AF9</f>
        <v>11</v>
      </c>
      <c r="N10" s="54"/>
    </row>
    <row r="11" spans="1:14" ht="18" customHeight="1">
      <c r="A11" s="72">
        <v>7</v>
      </c>
      <c r="B11" s="73">
        <f>'1月'!AF10</f>
        <v>5.4</v>
      </c>
      <c r="C11" s="74">
        <f>'2月'!AF10</f>
        <v>11.2</v>
      </c>
      <c r="D11" s="74">
        <f>'3月'!AF10</f>
        <v>14.3</v>
      </c>
      <c r="E11" s="74">
        <f>'4月'!AF10</f>
        <v>6.8</v>
      </c>
      <c r="F11" s="74">
        <f>'5月'!AF10</f>
        <v>14</v>
      </c>
      <c r="G11" s="74">
        <f>'6月'!AF10</f>
        <v>11.7</v>
      </c>
      <c r="H11" s="74">
        <f>'7月'!AF10</f>
        <v>9.2</v>
      </c>
      <c r="I11" s="74">
        <f>'8月'!AF10</f>
        <v>4.8</v>
      </c>
      <c r="J11" s="74">
        <f>'9月'!AF10</f>
        <v>7.2</v>
      </c>
      <c r="K11" s="74">
        <f>'10月'!AF10</f>
        <v>14.8</v>
      </c>
      <c r="L11" s="74">
        <f>'11月'!AF10</f>
        <v>5.5</v>
      </c>
      <c r="M11" s="75">
        <f>'12月'!AF10</f>
        <v>11</v>
      </c>
      <c r="N11" s="54"/>
    </row>
    <row r="12" spans="1:14" ht="18" customHeight="1">
      <c r="A12" s="72">
        <v>8</v>
      </c>
      <c r="B12" s="73">
        <f>'1月'!AF11</f>
        <v>7.2</v>
      </c>
      <c r="C12" s="74">
        <f>'2月'!AF11</f>
        <v>20.9</v>
      </c>
      <c r="D12" s="74">
        <f>'3月'!AF11</f>
        <v>5.4</v>
      </c>
      <c r="E12" s="74">
        <f>'4月'!AF11</f>
        <v>7.1</v>
      </c>
      <c r="F12" s="74">
        <f>'5月'!AF11</f>
        <v>10.4</v>
      </c>
      <c r="G12" s="74">
        <f>'6月'!AF11</f>
        <v>5.6</v>
      </c>
      <c r="H12" s="74">
        <f>'7月'!AF11</f>
        <v>12.5</v>
      </c>
      <c r="I12" s="74">
        <f>'8月'!AF11</f>
        <v>6</v>
      </c>
      <c r="J12" s="74">
        <f>'9月'!AF11</f>
        <v>12.9</v>
      </c>
      <c r="K12" s="74">
        <f>'10月'!AF11</f>
        <v>20.3</v>
      </c>
      <c r="L12" s="74">
        <f>'11月'!AF11</f>
        <v>4.1</v>
      </c>
      <c r="M12" s="75">
        <f>'12月'!AF11</f>
        <v>5.3</v>
      </c>
      <c r="N12" s="54"/>
    </row>
    <row r="13" spans="1:14" ht="18" customHeight="1">
      <c r="A13" s="72">
        <v>9</v>
      </c>
      <c r="B13" s="73">
        <f>'1月'!AF12</f>
        <v>13.2</v>
      </c>
      <c r="C13" s="74">
        <f>'2月'!AF12</f>
        <v>7</v>
      </c>
      <c r="D13" s="74">
        <f>'3月'!AF12</f>
        <v>4</v>
      </c>
      <c r="E13" s="74">
        <f>'4月'!AF12</f>
        <v>8.7</v>
      </c>
      <c r="F13" s="74">
        <f>'5月'!AF12</f>
        <v>7.4</v>
      </c>
      <c r="G13" s="74">
        <f>'6月'!AF12</f>
        <v>5.3</v>
      </c>
      <c r="H13" s="74">
        <f>'7月'!AF12</f>
        <v>5.1</v>
      </c>
      <c r="I13" s="74">
        <f>'8月'!AF12</f>
        <v>6.2</v>
      </c>
      <c r="J13" s="74">
        <f>'9月'!AF12</f>
        <v>7.2</v>
      </c>
      <c r="K13" s="74">
        <f>'10月'!AF12</f>
        <v>10.1</v>
      </c>
      <c r="L13" s="74">
        <f>'11月'!AF12</f>
        <v>7.9</v>
      </c>
      <c r="M13" s="75">
        <f>'12月'!AF12</f>
        <v>7.4</v>
      </c>
      <c r="N13" s="54"/>
    </row>
    <row r="14" spans="1:14" ht="18" customHeight="1">
      <c r="A14" s="76">
        <v>10</v>
      </c>
      <c r="B14" s="77">
        <f>'1月'!AF13</f>
        <v>17.3</v>
      </c>
      <c r="C14" s="78">
        <f>'2月'!AF13</f>
        <v>7</v>
      </c>
      <c r="D14" s="78">
        <f>'3月'!AF13</f>
        <v>15</v>
      </c>
      <c r="E14" s="78">
        <f>'4月'!AF13</f>
        <v>11.9</v>
      </c>
      <c r="F14" s="78">
        <f>'5月'!AF13</f>
        <v>9.8</v>
      </c>
      <c r="G14" s="78">
        <f>'6月'!AF13</f>
        <v>7</v>
      </c>
      <c r="H14" s="78">
        <f>'7月'!AF13</f>
        <v>15.1</v>
      </c>
      <c r="I14" s="78">
        <f>'8月'!AF13</f>
        <v>10.4</v>
      </c>
      <c r="J14" s="78">
        <f>'9月'!AF13</f>
        <v>9.6</v>
      </c>
      <c r="K14" s="78">
        <f>'10月'!AF13</f>
        <v>9.5</v>
      </c>
      <c r="L14" s="78">
        <f>'11月'!AF13</f>
        <v>4.2</v>
      </c>
      <c r="M14" s="79">
        <f>'12月'!AF13</f>
        <v>11.8</v>
      </c>
      <c r="N14" s="54"/>
    </row>
    <row r="15" spans="1:14" ht="18" customHeight="1">
      <c r="A15" s="68">
        <v>11</v>
      </c>
      <c r="B15" s="69">
        <f>'1月'!AF14</f>
        <v>10</v>
      </c>
      <c r="C15" s="70">
        <f>'2月'!AF14</f>
        <v>10.7</v>
      </c>
      <c r="D15" s="70">
        <f>'3月'!AF14</f>
        <v>16.4</v>
      </c>
      <c r="E15" s="70">
        <f>'4月'!AF14</f>
        <v>13.1</v>
      </c>
      <c r="F15" s="70">
        <f>'5月'!AF14</f>
        <v>8.2</v>
      </c>
      <c r="G15" s="70">
        <f>'6月'!AF14</f>
        <v>9.4</v>
      </c>
      <c r="H15" s="70">
        <f>'7月'!AF14</f>
        <v>5.5</v>
      </c>
      <c r="I15" s="70">
        <f>'8月'!AF14</f>
        <v>11.9</v>
      </c>
      <c r="J15" s="70">
        <f>'9月'!AF14</f>
        <v>7.3</v>
      </c>
      <c r="K15" s="70">
        <f>'10月'!AF14</f>
        <v>7.4</v>
      </c>
      <c r="L15" s="70">
        <f>'11月'!AF14</f>
        <v>10.5</v>
      </c>
      <c r="M15" s="71">
        <f>'12月'!AF14</f>
        <v>12.5</v>
      </c>
      <c r="N15" s="54"/>
    </row>
    <row r="16" spans="1:14" ht="18" customHeight="1">
      <c r="A16" s="72">
        <v>12</v>
      </c>
      <c r="B16" s="73">
        <f>'1月'!AF15</f>
        <v>15.7</v>
      </c>
      <c r="C16" s="74">
        <f>'2月'!AF15</f>
        <v>8.3</v>
      </c>
      <c r="D16" s="74">
        <f>'3月'!AF15</f>
        <v>18</v>
      </c>
      <c r="E16" s="74">
        <f>'4月'!AF15</f>
        <v>7.7</v>
      </c>
      <c r="F16" s="74">
        <f>'5月'!AF15</f>
        <v>6.2</v>
      </c>
      <c r="G16" s="74">
        <f>'6月'!AF15</f>
        <v>7.7</v>
      </c>
      <c r="H16" s="74">
        <f>'7月'!AF15</f>
        <v>7</v>
      </c>
      <c r="I16" s="74">
        <f>'8月'!AF15</f>
        <v>7</v>
      </c>
      <c r="J16" s="74">
        <f>'9月'!AF15</f>
        <v>7.7</v>
      </c>
      <c r="K16" s="74">
        <f>'10月'!AF15</f>
        <v>7.2</v>
      </c>
      <c r="L16" s="74">
        <f>'11月'!AF15</f>
        <v>15.2</v>
      </c>
      <c r="M16" s="75">
        <f>'12月'!AF15</f>
        <v>10.7</v>
      </c>
      <c r="N16" s="54"/>
    </row>
    <row r="17" spans="1:14" ht="18" customHeight="1">
      <c r="A17" s="72">
        <v>13</v>
      </c>
      <c r="B17" s="73">
        <f>'1月'!AF16</f>
        <v>16.3</v>
      </c>
      <c r="C17" s="74">
        <f>'2月'!AF16</f>
        <v>17.3</v>
      </c>
      <c r="D17" s="74">
        <f>'3月'!AF16</f>
        <v>11.6</v>
      </c>
      <c r="E17" s="74">
        <f>'4月'!AF16</f>
        <v>8.5</v>
      </c>
      <c r="F17" s="74">
        <f>'5月'!AF16</f>
        <v>7.8</v>
      </c>
      <c r="G17" s="74">
        <f>'6月'!AF16</f>
        <v>8.3</v>
      </c>
      <c r="H17" s="74">
        <f>'7月'!AF16</f>
        <v>14.2</v>
      </c>
      <c r="I17" s="74">
        <f>'8月'!AF16</f>
        <v>6.2</v>
      </c>
      <c r="J17" s="74">
        <f>'9月'!AF16</f>
        <v>7.1</v>
      </c>
      <c r="K17" s="74">
        <f>'10月'!AF16</f>
        <v>5.4</v>
      </c>
      <c r="L17" s="74">
        <f>'11月'!AF16</f>
        <v>14.7</v>
      </c>
      <c r="M17" s="75">
        <f>'12月'!AF16</f>
        <v>10.3</v>
      </c>
      <c r="N17" s="54"/>
    </row>
    <row r="18" spans="1:14" ht="18" customHeight="1">
      <c r="A18" s="72">
        <v>14</v>
      </c>
      <c r="B18" s="73">
        <f>'1月'!AF17</f>
        <v>12.8</v>
      </c>
      <c r="C18" s="74">
        <f>'2月'!AF17</f>
        <v>18.4</v>
      </c>
      <c r="D18" s="74">
        <f>'3月'!AF17</f>
        <v>16.3</v>
      </c>
      <c r="E18" s="74">
        <f>'4月'!AF17</f>
        <v>9.1</v>
      </c>
      <c r="F18" s="74">
        <f>'5月'!AF17</f>
        <v>15.5</v>
      </c>
      <c r="G18" s="74">
        <f>'6月'!AF17</f>
        <v>8.2</v>
      </c>
      <c r="H18" s="74">
        <f>'7月'!AF17</f>
        <v>6.6</v>
      </c>
      <c r="I18" s="74">
        <f>'8月'!AF17</f>
        <v>8.6</v>
      </c>
      <c r="J18" s="74">
        <f>'9月'!AF17</f>
        <v>7.1</v>
      </c>
      <c r="K18" s="74">
        <f>'10月'!AF17</f>
        <v>7.5</v>
      </c>
      <c r="L18" s="74">
        <f>'11月'!AF17</f>
        <v>14.3</v>
      </c>
      <c r="M18" s="75">
        <f>'12月'!AF17</f>
        <v>10.2</v>
      </c>
      <c r="N18" s="54"/>
    </row>
    <row r="19" spans="1:14" ht="18" customHeight="1">
      <c r="A19" s="72">
        <v>15</v>
      </c>
      <c r="B19" s="73">
        <f>'1月'!AF18</f>
        <v>16.6</v>
      </c>
      <c r="C19" s="74">
        <f>'2月'!AF18</f>
        <v>6.2</v>
      </c>
      <c r="D19" s="74">
        <f>'3月'!AF18</f>
        <v>11.9</v>
      </c>
      <c r="E19" s="74">
        <f>'4月'!AF18</f>
        <v>10.5</v>
      </c>
      <c r="F19" s="74">
        <f>'5月'!AF18</f>
        <v>11</v>
      </c>
      <c r="G19" s="74">
        <f>'6月'!AF18</f>
        <v>6.7</v>
      </c>
      <c r="H19" s="74">
        <f>'7月'!AF18</f>
        <v>11.6</v>
      </c>
      <c r="I19" s="74">
        <f>'8月'!AF18</f>
        <v>6.3</v>
      </c>
      <c r="J19" s="74">
        <f>'9月'!AF18</f>
        <v>5.3</v>
      </c>
      <c r="K19" s="74">
        <f>'10月'!AF18</f>
        <v>7.3</v>
      </c>
      <c r="L19" s="74">
        <f>'11月'!AF18</f>
        <v>8.8</v>
      </c>
      <c r="M19" s="75">
        <f>'12月'!AF18</f>
        <v>11.8</v>
      </c>
      <c r="N19" s="54"/>
    </row>
    <row r="20" spans="1:14" ht="18" customHeight="1">
      <c r="A20" s="72">
        <v>16</v>
      </c>
      <c r="B20" s="73">
        <f>'1月'!AF19</f>
        <v>11.2</v>
      </c>
      <c r="C20" s="74">
        <f>'2月'!AF19</f>
        <v>18.4</v>
      </c>
      <c r="D20" s="74">
        <f>'3月'!AF19</f>
        <v>6.6</v>
      </c>
      <c r="E20" s="74">
        <f>'4月'!AF19</f>
        <v>11.9</v>
      </c>
      <c r="F20" s="74">
        <f>'5月'!AF19</f>
        <v>10.1</v>
      </c>
      <c r="G20" s="74">
        <f>'6月'!AF19</f>
        <v>9.7</v>
      </c>
      <c r="H20" s="74">
        <f>'7月'!AF19</f>
        <v>18.4</v>
      </c>
      <c r="I20" s="74">
        <f>'8月'!AF19</f>
        <v>5.2</v>
      </c>
      <c r="J20" s="74">
        <f>'9月'!AF19</f>
        <v>9.5</v>
      </c>
      <c r="K20" s="74">
        <f>'10月'!AF19</f>
        <v>4.5</v>
      </c>
      <c r="L20" s="74">
        <f>'11月'!AF19</f>
        <v>7.2</v>
      </c>
      <c r="M20" s="75">
        <f>'12月'!AF19</f>
        <v>8.4</v>
      </c>
      <c r="N20" s="54"/>
    </row>
    <row r="21" spans="1:14" ht="18" customHeight="1">
      <c r="A21" s="72">
        <v>17</v>
      </c>
      <c r="B21" s="73">
        <f>'1月'!AF20</f>
        <v>9.5</v>
      </c>
      <c r="C21" s="74">
        <f>'2月'!AF20</f>
        <v>21.1</v>
      </c>
      <c r="D21" s="74">
        <f>'3月'!AF20</f>
        <v>13</v>
      </c>
      <c r="E21" s="74">
        <f>'4月'!AF20</f>
        <v>10.9</v>
      </c>
      <c r="F21" s="74">
        <f>'5月'!AF20</f>
        <v>11.6</v>
      </c>
      <c r="G21" s="74">
        <f>'6月'!AF20</f>
        <v>7.4</v>
      </c>
      <c r="H21" s="74">
        <f>'7月'!AF20</f>
        <v>9.9</v>
      </c>
      <c r="I21" s="74">
        <f>'8月'!AF20</f>
        <v>7.4</v>
      </c>
      <c r="J21" s="74">
        <f>'9月'!AF20</f>
        <v>8.6</v>
      </c>
      <c r="K21" s="74">
        <f>'10月'!AF20</f>
        <v>7.5</v>
      </c>
      <c r="L21" s="74">
        <f>'11月'!AF20</f>
        <v>11.1</v>
      </c>
      <c r="M21" s="75">
        <f>'12月'!AF20</f>
        <v>9.6</v>
      </c>
      <c r="N21" s="54"/>
    </row>
    <row r="22" spans="1:14" ht="18" customHeight="1">
      <c r="A22" s="72">
        <v>18</v>
      </c>
      <c r="B22" s="73">
        <f>'1月'!AF21</f>
        <v>7.9</v>
      </c>
      <c r="C22" s="74">
        <f>'2月'!AF21</f>
        <v>9.3</v>
      </c>
      <c r="D22" s="74">
        <f>'3月'!AF21</f>
        <v>11</v>
      </c>
      <c r="E22" s="74">
        <f>'4月'!AF21</f>
        <v>9.1</v>
      </c>
      <c r="F22" s="74">
        <f>'5月'!AF21</f>
        <v>13</v>
      </c>
      <c r="G22" s="74">
        <f>'6月'!AF21</f>
        <v>3.8</v>
      </c>
      <c r="H22" s="74">
        <f>'7月'!AF21</f>
        <v>6.1</v>
      </c>
      <c r="I22" s="74">
        <f>'8月'!AF21</f>
        <v>6.5</v>
      </c>
      <c r="J22" s="74">
        <f>'9月'!AF21</f>
        <v>8.1</v>
      </c>
      <c r="K22" s="74">
        <f>'10月'!AF21</f>
        <v>7.5</v>
      </c>
      <c r="L22" s="74">
        <f>'11月'!AF21</f>
        <v>8.6</v>
      </c>
      <c r="M22" s="75">
        <f>'12月'!AF21</f>
        <v>13.5</v>
      </c>
      <c r="N22" s="54"/>
    </row>
    <row r="23" spans="1:14" ht="18" customHeight="1">
      <c r="A23" s="72">
        <v>19</v>
      </c>
      <c r="B23" s="73">
        <f>'1月'!AF22</f>
        <v>15</v>
      </c>
      <c r="C23" s="74">
        <f>'2月'!AF22</f>
        <v>17.6</v>
      </c>
      <c r="D23" s="74">
        <f>'3月'!AF22</f>
        <v>7.3</v>
      </c>
      <c r="E23" s="74">
        <f>'4月'!AF22</f>
        <v>9.6</v>
      </c>
      <c r="F23" s="74">
        <f>'5月'!AF22</f>
        <v>7.8</v>
      </c>
      <c r="G23" s="74">
        <f>'6月'!AF22</f>
        <v>6.1</v>
      </c>
      <c r="H23" s="74">
        <f>'7月'!AF22</f>
        <v>9</v>
      </c>
      <c r="I23" s="74">
        <f>'8月'!AF22</f>
        <v>5.9</v>
      </c>
      <c r="J23" s="74">
        <f>'9月'!AF22</f>
        <v>13.7</v>
      </c>
      <c r="K23" s="74">
        <f>'10月'!AF22</f>
        <v>8</v>
      </c>
      <c r="L23" s="74">
        <f>'11月'!AF22</f>
        <v>4.3</v>
      </c>
      <c r="M23" s="75">
        <f>'12月'!AF22</f>
        <v>9.5</v>
      </c>
      <c r="N23" s="54"/>
    </row>
    <row r="24" spans="1:14" ht="18" customHeight="1">
      <c r="A24" s="76">
        <v>20</v>
      </c>
      <c r="B24" s="77">
        <f>'1月'!AF23</f>
        <v>6</v>
      </c>
      <c r="C24" s="78">
        <f>'2月'!AF23</f>
        <v>20.6</v>
      </c>
      <c r="D24" s="78">
        <f>'3月'!AF23</f>
        <v>15.6</v>
      </c>
      <c r="E24" s="78">
        <f>'4月'!AF23</f>
        <v>5.1</v>
      </c>
      <c r="F24" s="78">
        <f>'5月'!AF23</f>
        <v>6.3</v>
      </c>
      <c r="G24" s="78">
        <f>'6月'!AF23</f>
        <v>6</v>
      </c>
      <c r="H24" s="78">
        <f>'7月'!AF23</f>
        <v>6.2</v>
      </c>
      <c r="I24" s="78">
        <f>'8月'!AF23</f>
        <v>7.5</v>
      </c>
      <c r="J24" s="78">
        <f>'9月'!AF23</f>
        <v>13.5</v>
      </c>
      <c r="K24" s="78">
        <f>'10月'!AF23</f>
        <v>10.7</v>
      </c>
      <c r="L24" s="78">
        <f>'11月'!AF23</f>
        <v>8.8</v>
      </c>
      <c r="M24" s="79">
        <f>'12月'!AF23</f>
        <v>11.3</v>
      </c>
      <c r="N24" s="54"/>
    </row>
    <row r="25" spans="1:14" ht="18" customHeight="1">
      <c r="A25" s="68">
        <v>21</v>
      </c>
      <c r="B25" s="69">
        <f>'1月'!AF24</f>
        <v>3.9</v>
      </c>
      <c r="C25" s="70">
        <f>'2月'!AF24</f>
        <v>20.2</v>
      </c>
      <c r="D25" s="70">
        <f>'3月'!AF24</f>
        <v>7.7</v>
      </c>
      <c r="E25" s="70">
        <f>'4月'!AF24</f>
        <v>8.7</v>
      </c>
      <c r="F25" s="70">
        <f>'5月'!AF24</f>
        <v>8.8</v>
      </c>
      <c r="G25" s="70">
        <f>'6月'!AF24</f>
        <v>6.5</v>
      </c>
      <c r="H25" s="70">
        <f>'7月'!AF24</f>
        <v>6.1</v>
      </c>
      <c r="I25" s="70">
        <f>'8月'!AF24</f>
        <v>8</v>
      </c>
      <c r="J25" s="70">
        <f>'9月'!AF24</f>
        <v>5.4</v>
      </c>
      <c r="K25" s="70">
        <f>'10月'!AF24</f>
        <v>6.3</v>
      </c>
      <c r="L25" s="70">
        <f>'11月'!AF24</f>
        <v>12.3</v>
      </c>
      <c r="M25" s="71">
        <f>'12月'!AF24</f>
        <v>12</v>
      </c>
      <c r="N25" s="54"/>
    </row>
    <row r="26" spans="1:14" ht="18" customHeight="1">
      <c r="A26" s="72">
        <v>22</v>
      </c>
      <c r="B26" s="73">
        <f>'1月'!AF25</f>
        <v>8.7</v>
      </c>
      <c r="C26" s="74">
        <f>'2月'!AF25</f>
        <v>10.5</v>
      </c>
      <c r="D26" s="74">
        <f>'3月'!AF25</f>
        <v>15.2</v>
      </c>
      <c r="E26" s="74">
        <f>'4月'!AF25</f>
        <v>9.7</v>
      </c>
      <c r="F26" s="74">
        <f>'5月'!AF25</f>
        <v>13.3</v>
      </c>
      <c r="G26" s="74">
        <f>'6月'!AF25</f>
        <v>5.1</v>
      </c>
      <c r="H26" s="74">
        <f>'7月'!AF25</f>
        <v>7.2</v>
      </c>
      <c r="I26" s="74">
        <f>'8月'!AF25</f>
        <v>4.8</v>
      </c>
      <c r="J26" s="74">
        <f>'9月'!AF25</f>
        <v>6.2</v>
      </c>
      <c r="K26" s="74">
        <f>'10月'!AF25</f>
        <v>5.2</v>
      </c>
      <c r="L26" s="74">
        <f>'11月'!AF25</f>
        <v>7.1</v>
      </c>
      <c r="M26" s="75">
        <f>'12月'!AF25</f>
        <v>9.6</v>
      </c>
      <c r="N26" s="54"/>
    </row>
    <row r="27" spans="1:14" ht="18" customHeight="1">
      <c r="A27" s="72">
        <v>23</v>
      </c>
      <c r="B27" s="73">
        <f>'1月'!AF26</f>
        <v>7.8</v>
      </c>
      <c r="C27" s="74">
        <f>'2月'!AF26</f>
        <v>17.1</v>
      </c>
      <c r="D27" s="74">
        <f>'3月'!AF26</f>
        <v>18.4</v>
      </c>
      <c r="E27" s="74">
        <f>'4月'!AF26</f>
        <v>12</v>
      </c>
      <c r="F27" s="74">
        <f>'5月'!AF26</f>
        <v>6.3</v>
      </c>
      <c r="G27" s="74">
        <f>'6月'!AF26</f>
        <v>10.5</v>
      </c>
      <c r="H27" s="74">
        <f>'7月'!AF26</f>
        <v>8.1</v>
      </c>
      <c r="I27" s="74">
        <f>'8月'!AF26</f>
        <v>5.2</v>
      </c>
      <c r="J27" s="74">
        <f>'9月'!AF26</f>
        <v>5.4</v>
      </c>
      <c r="K27" s="74">
        <f>'10月'!AF26</f>
        <v>7.2</v>
      </c>
      <c r="L27" s="74">
        <f>'11月'!AF26</f>
        <v>4.9</v>
      </c>
      <c r="M27" s="75">
        <f>'12月'!AF26</f>
        <v>7.6</v>
      </c>
      <c r="N27" s="54"/>
    </row>
    <row r="28" spans="1:14" ht="18" customHeight="1">
      <c r="A28" s="72">
        <v>24</v>
      </c>
      <c r="B28" s="73">
        <f>'1月'!AF27</f>
        <v>10.4</v>
      </c>
      <c r="C28" s="74">
        <f>'2月'!AF27</f>
        <v>5.3</v>
      </c>
      <c r="D28" s="74">
        <f>'3月'!AF27</f>
        <v>8</v>
      </c>
      <c r="E28" s="74">
        <f>'4月'!AF27</f>
        <v>6.5</v>
      </c>
      <c r="F28" s="74">
        <f>'5月'!AF27</f>
        <v>8.1</v>
      </c>
      <c r="G28" s="74">
        <f>'6月'!AF27</f>
        <v>7.2</v>
      </c>
      <c r="H28" s="74">
        <f>'7月'!AF27</f>
        <v>7.4</v>
      </c>
      <c r="I28" s="74">
        <f>'8月'!AF27</f>
        <v>6.8</v>
      </c>
      <c r="J28" s="74">
        <f>'9月'!AF27</f>
        <v>10.7</v>
      </c>
      <c r="K28" s="74">
        <f>'10月'!AF27</f>
        <v>12.7</v>
      </c>
      <c r="L28" s="74">
        <f>'11月'!AF27</f>
        <v>5.6</v>
      </c>
      <c r="M28" s="75">
        <f>'12月'!AF27</f>
        <v>10.1</v>
      </c>
      <c r="N28" s="54"/>
    </row>
    <row r="29" spans="1:14" ht="18" customHeight="1">
      <c r="A29" s="72">
        <v>25</v>
      </c>
      <c r="B29" s="73">
        <f>'1月'!AF28</f>
        <v>11.6</v>
      </c>
      <c r="C29" s="74">
        <f>'2月'!AF28</f>
        <v>9.7</v>
      </c>
      <c r="D29" s="74">
        <f>'3月'!AF28</f>
        <v>13.5</v>
      </c>
      <c r="E29" s="74">
        <f>'4月'!AF28</f>
        <v>15.3</v>
      </c>
      <c r="F29" s="74">
        <f>'5月'!AF28</f>
        <v>11.3</v>
      </c>
      <c r="G29" s="74">
        <f>'6月'!AF28</f>
        <v>5.9</v>
      </c>
      <c r="H29" s="74">
        <f>'7月'!AF28</f>
        <v>12</v>
      </c>
      <c r="I29" s="74">
        <f>'8月'!AF28</f>
        <v>7.9</v>
      </c>
      <c r="J29" s="74">
        <f>'9月'!AF28</f>
        <v>8.8</v>
      </c>
      <c r="K29" s="74">
        <f>'10月'!AF28</f>
        <v>15.1</v>
      </c>
      <c r="L29" s="74">
        <f>'11月'!AF28</f>
        <v>7</v>
      </c>
      <c r="M29" s="75">
        <f>'12月'!AF28</f>
        <v>8.5</v>
      </c>
      <c r="N29" s="54"/>
    </row>
    <row r="30" spans="1:14" ht="18" customHeight="1">
      <c r="A30" s="72">
        <v>26</v>
      </c>
      <c r="B30" s="73">
        <f>'1月'!AF29</f>
        <v>13.8</v>
      </c>
      <c r="C30" s="74">
        <f>'2月'!AF29</f>
        <v>7.1</v>
      </c>
      <c r="D30" s="74">
        <f>'3月'!AF29</f>
        <v>14.7</v>
      </c>
      <c r="E30" s="74">
        <f>'4月'!AF29</f>
        <v>14</v>
      </c>
      <c r="F30" s="74">
        <f>'5月'!AF29</f>
        <v>6.8</v>
      </c>
      <c r="G30" s="74">
        <f>'6月'!AF29</f>
        <v>8.7</v>
      </c>
      <c r="H30" s="74">
        <f>'7月'!AF29</f>
        <v>9.5</v>
      </c>
      <c r="I30" s="74">
        <f>'8月'!AF29</f>
        <v>7.8</v>
      </c>
      <c r="J30" s="74">
        <f>'9月'!AF29</f>
        <v>7.3</v>
      </c>
      <c r="K30" s="74">
        <f>'10月'!AF29</f>
        <v>25.7</v>
      </c>
      <c r="L30" s="74">
        <f>'11月'!AF29</f>
        <v>7.8</v>
      </c>
      <c r="M30" s="75">
        <f>'12月'!AF29</f>
        <v>10.7</v>
      </c>
      <c r="N30" s="54"/>
    </row>
    <row r="31" spans="1:14" ht="18" customHeight="1">
      <c r="A31" s="72">
        <v>27</v>
      </c>
      <c r="B31" s="73">
        <f>'1月'!AF30</f>
        <v>7.6</v>
      </c>
      <c r="C31" s="74">
        <f>'2月'!AF30</f>
        <v>7.5</v>
      </c>
      <c r="D31" s="74">
        <f>'3月'!AF30</f>
        <v>10.9</v>
      </c>
      <c r="E31" s="74">
        <f>'4月'!AF30</f>
        <v>10.6</v>
      </c>
      <c r="F31" s="74">
        <f>'5月'!AF30</f>
        <v>7.7</v>
      </c>
      <c r="G31" s="74">
        <f>'6月'!AF30</f>
        <v>7.7</v>
      </c>
      <c r="H31" s="74">
        <f>'7月'!AF30</f>
        <v>9.7</v>
      </c>
      <c r="I31" s="74">
        <f>'8月'!AF30</f>
        <v>6.2</v>
      </c>
      <c r="J31" s="74">
        <f>'9月'!AF30</f>
        <v>8.7</v>
      </c>
      <c r="K31" s="74">
        <f>'10月'!AF30</f>
        <v>13.3</v>
      </c>
      <c r="L31" s="74">
        <f>'11月'!AF30</f>
        <v>4.9</v>
      </c>
      <c r="M31" s="75">
        <f>'12月'!AF30</f>
        <v>8.3</v>
      </c>
      <c r="N31" s="54"/>
    </row>
    <row r="32" spans="1:14" ht="18" customHeight="1">
      <c r="A32" s="72">
        <v>28</v>
      </c>
      <c r="B32" s="73">
        <f>'1月'!AF31</f>
        <v>8.5</v>
      </c>
      <c r="C32" s="74">
        <f>'2月'!AF31</f>
        <v>8.9</v>
      </c>
      <c r="D32" s="74">
        <f>'3月'!AF31</f>
        <v>8.2</v>
      </c>
      <c r="E32" s="74">
        <f>'4月'!AF31</f>
        <v>8.4</v>
      </c>
      <c r="F32" s="74">
        <f>'5月'!AF31</f>
        <v>12.4</v>
      </c>
      <c r="G32" s="74">
        <f>'6月'!AF31</f>
        <v>7.8</v>
      </c>
      <c r="H32" s="74">
        <f>'7月'!AF31</f>
        <v>9.4</v>
      </c>
      <c r="I32" s="74">
        <f>'8月'!AF31</f>
        <v>8.3</v>
      </c>
      <c r="J32" s="74">
        <f>'9月'!AF31</f>
        <v>7.9</v>
      </c>
      <c r="K32" s="74">
        <f>'10月'!AF31</f>
        <v>5.6</v>
      </c>
      <c r="L32" s="74">
        <f>'11月'!AF31</f>
        <v>9.3</v>
      </c>
      <c r="M32" s="75">
        <f>'12月'!AF31</f>
        <v>11.6</v>
      </c>
      <c r="N32" s="54"/>
    </row>
    <row r="33" spans="1:14" ht="18" customHeight="1">
      <c r="A33" s="72">
        <v>29</v>
      </c>
      <c r="B33" s="73">
        <f>'1月'!AF32</f>
        <v>3</v>
      </c>
      <c r="C33" s="74"/>
      <c r="D33" s="74">
        <f>'3月'!AF32</f>
        <v>11.3</v>
      </c>
      <c r="E33" s="74">
        <f>'4月'!AF32</f>
        <v>7.3</v>
      </c>
      <c r="F33" s="74">
        <f>'5月'!AF32</f>
        <v>15.5</v>
      </c>
      <c r="G33" s="74">
        <f>'6月'!AF32</f>
        <v>9.2</v>
      </c>
      <c r="H33" s="74">
        <f>'7月'!AF32</f>
        <v>8.6</v>
      </c>
      <c r="I33" s="74">
        <f>'8月'!AF32</f>
        <v>7.3</v>
      </c>
      <c r="J33" s="74">
        <f>'9月'!AF32</f>
        <v>7.9</v>
      </c>
      <c r="K33" s="74">
        <f>'10月'!AF32</f>
        <v>6.6</v>
      </c>
      <c r="L33" s="74">
        <f>'11月'!AF32</f>
        <v>10.9</v>
      </c>
      <c r="M33" s="75">
        <f>'12月'!AF32</f>
        <v>5.6</v>
      </c>
      <c r="N33" s="54"/>
    </row>
    <row r="34" spans="1:14" ht="18" customHeight="1">
      <c r="A34" s="72">
        <v>30</v>
      </c>
      <c r="B34" s="73">
        <f>'1月'!AF33</f>
        <v>17.1</v>
      </c>
      <c r="C34" s="74"/>
      <c r="D34" s="74">
        <f>'3月'!AF33</f>
        <v>10</v>
      </c>
      <c r="E34" s="74">
        <f>'4月'!AF33</f>
        <v>8.8</v>
      </c>
      <c r="F34" s="74">
        <f>'5月'!AF33</f>
        <v>7.9</v>
      </c>
      <c r="G34" s="74">
        <f>'6月'!AF33</f>
        <v>8.4</v>
      </c>
      <c r="H34" s="74">
        <f>'7月'!AF33</f>
        <v>13.7</v>
      </c>
      <c r="I34" s="74">
        <f>'8月'!AF33</f>
        <v>14.8</v>
      </c>
      <c r="J34" s="74">
        <f>'9月'!AF33</f>
        <v>5.1</v>
      </c>
      <c r="K34" s="74">
        <f>'10月'!AF33</f>
        <v>6.4</v>
      </c>
      <c r="L34" s="74">
        <f>'11月'!AF33</f>
        <v>6.9</v>
      </c>
      <c r="M34" s="75">
        <f>'12月'!AF33</f>
        <v>10.2</v>
      </c>
      <c r="N34" s="54"/>
    </row>
    <row r="35" spans="1:14" ht="18" customHeight="1">
      <c r="A35" s="80">
        <v>31</v>
      </c>
      <c r="B35" s="81">
        <f>'1月'!AF34</f>
        <v>21.4</v>
      </c>
      <c r="C35" s="82"/>
      <c r="D35" s="82">
        <f>'3月'!AF34</f>
        <v>7.4</v>
      </c>
      <c r="E35" s="82"/>
      <c r="F35" s="82">
        <f>'5月'!AF34</f>
        <v>8.9</v>
      </c>
      <c r="G35" s="82"/>
      <c r="H35" s="82">
        <f>'7月'!AF34</f>
        <v>12.6</v>
      </c>
      <c r="I35" s="82">
        <f>'8月'!AF34</f>
        <v>16.6</v>
      </c>
      <c r="J35" s="82"/>
      <c r="K35" s="82">
        <f>'10月'!AF34</f>
        <v>11.3</v>
      </c>
      <c r="L35" s="82"/>
      <c r="M35" s="83">
        <f>'12月'!AF34</f>
        <v>13.1</v>
      </c>
      <c r="N35" s="54"/>
    </row>
    <row r="36" spans="1:14" ht="18" customHeight="1">
      <c r="A36" s="106" t="s">
        <v>34</v>
      </c>
      <c r="B36" s="107">
        <f aca="true" t="shared" si="0" ref="B36:M36">AVERAGEA(B5:B35)</f>
        <v>11.632258064516131</v>
      </c>
      <c r="C36" s="108">
        <f t="shared" si="0"/>
        <v>12.332142857142857</v>
      </c>
      <c r="D36" s="108">
        <f t="shared" si="0"/>
        <v>11.59354838709677</v>
      </c>
      <c r="E36" s="108">
        <f t="shared" si="0"/>
        <v>10.016666666666667</v>
      </c>
      <c r="F36" s="108">
        <f t="shared" si="0"/>
        <v>9.593548387096776</v>
      </c>
      <c r="G36" s="108">
        <f t="shared" si="0"/>
        <v>7.676666666666666</v>
      </c>
      <c r="H36" s="108">
        <f t="shared" si="0"/>
        <v>9.148387096774192</v>
      </c>
      <c r="I36" s="108">
        <f t="shared" si="0"/>
        <v>7.612903225806455</v>
      </c>
      <c r="J36" s="108">
        <f t="shared" si="0"/>
        <v>8.59</v>
      </c>
      <c r="K36" s="108">
        <f t="shared" si="0"/>
        <v>9.238709677419354</v>
      </c>
      <c r="L36" s="108">
        <f t="shared" si="0"/>
        <v>8.82</v>
      </c>
      <c r="M36" s="109">
        <f t="shared" si="0"/>
        <v>9.929032258064519</v>
      </c>
      <c r="N36" s="54"/>
    </row>
    <row r="37" spans="1:14" ht="18" customHeight="1">
      <c r="A37" s="101" t="s">
        <v>40</v>
      </c>
      <c r="B37" s="98">
        <f aca="true" t="shared" si="1" ref="B37:M37">MAXA(B5:B35)</f>
        <v>23.4</v>
      </c>
      <c r="C37" s="99">
        <f t="shared" si="1"/>
        <v>21.2</v>
      </c>
      <c r="D37" s="99">
        <f t="shared" si="1"/>
        <v>18.6</v>
      </c>
      <c r="E37" s="99">
        <f t="shared" si="1"/>
        <v>18.5</v>
      </c>
      <c r="F37" s="99">
        <f t="shared" si="1"/>
        <v>15.5</v>
      </c>
      <c r="G37" s="99">
        <f t="shared" si="1"/>
        <v>11.9</v>
      </c>
      <c r="H37" s="99">
        <f t="shared" si="1"/>
        <v>18.4</v>
      </c>
      <c r="I37" s="99">
        <f t="shared" si="1"/>
        <v>16.6</v>
      </c>
      <c r="J37" s="99">
        <f t="shared" si="1"/>
        <v>13.7</v>
      </c>
      <c r="K37" s="99">
        <f t="shared" si="1"/>
        <v>25.7</v>
      </c>
      <c r="L37" s="99">
        <f t="shared" si="1"/>
        <v>16.5</v>
      </c>
      <c r="M37" s="100">
        <f t="shared" si="1"/>
        <v>13.5</v>
      </c>
      <c r="N37" s="54"/>
    </row>
    <row r="38" spans="1:14" ht="18" customHeight="1">
      <c r="A38" s="105" t="s">
        <v>41</v>
      </c>
      <c r="B38" s="110" t="str">
        <f>'1月'!U38</f>
        <v>西北西</v>
      </c>
      <c r="C38" s="111" t="str">
        <f>'2月'!U38</f>
        <v>北西</v>
      </c>
      <c r="D38" s="111" t="str">
        <f>'3月'!U38</f>
        <v>北西</v>
      </c>
      <c r="E38" s="111" t="str">
        <f>'4月'!U38</f>
        <v>北西</v>
      </c>
      <c r="F38" s="111" t="str">
        <f>'5月'!U38</f>
        <v>西北西</v>
      </c>
      <c r="G38" s="111" t="str">
        <f>'6月'!U38</f>
        <v>北東</v>
      </c>
      <c r="H38" s="111" t="str">
        <f>'7月'!U38</f>
        <v>西</v>
      </c>
      <c r="I38" s="111" t="str">
        <f>'8月'!U38</f>
        <v>北東</v>
      </c>
      <c r="J38" s="111" t="str">
        <f>'9月'!U38</f>
        <v>北東</v>
      </c>
      <c r="K38" s="111" t="str">
        <f>'10月'!U38</f>
        <v>北東</v>
      </c>
      <c r="L38" s="111" t="str">
        <f>'11月'!U38</f>
        <v>北東</v>
      </c>
      <c r="M38" s="112" t="str">
        <f>'12月'!U38</f>
        <v>西南西</v>
      </c>
      <c r="N38" s="54"/>
    </row>
    <row r="39" spans="1:14" ht="18" customHeight="1">
      <c r="A39" s="92"/>
      <c r="B39" s="102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4"/>
      <c r="N39" s="54"/>
    </row>
    <row r="48" ht="12">
      <c r="A48" s="96" t="s">
        <v>38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orientation="portrait" paperSize="9" r:id="rId2"/>
  <headerFooter alignWithMargins="0">
    <oddHeader xml:space="preserve">&amp;L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4">
        <f>'1月'!Z1</f>
        <v>2009</v>
      </c>
      <c r="AA1" s="2" t="s">
        <v>45</v>
      </c>
      <c r="AB1" s="124">
        <v>2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3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4">
        <v>1</v>
      </c>
      <c r="B4" s="12">
        <v>2.4</v>
      </c>
      <c r="C4" s="11">
        <v>7.6</v>
      </c>
      <c r="D4" s="11">
        <v>8</v>
      </c>
      <c r="E4" s="11">
        <v>5.1</v>
      </c>
      <c r="F4" s="11">
        <v>3.5</v>
      </c>
      <c r="G4" s="11">
        <v>2.2</v>
      </c>
      <c r="H4" s="11">
        <v>3.2</v>
      </c>
      <c r="I4" s="11">
        <v>4.7</v>
      </c>
      <c r="J4" s="11">
        <v>6.6</v>
      </c>
      <c r="K4" s="11">
        <v>5.9</v>
      </c>
      <c r="L4" s="11">
        <v>6.8</v>
      </c>
      <c r="M4" s="11">
        <v>7.8</v>
      </c>
      <c r="N4" s="11">
        <v>6.1</v>
      </c>
      <c r="O4" s="11">
        <v>5.3</v>
      </c>
      <c r="P4" s="11">
        <v>5.4</v>
      </c>
      <c r="Q4" s="11">
        <v>3.8</v>
      </c>
      <c r="R4" s="11">
        <v>2.6</v>
      </c>
      <c r="S4" s="11">
        <v>1</v>
      </c>
      <c r="T4" s="11">
        <v>1.3</v>
      </c>
      <c r="U4" s="11">
        <v>1.5</v>
      </c>
      <c r="V4" s="11">
        <v>2.3</v>
      </c>
      <c r="W4" s="11">
        <v>2</v>
      </c>
      <c r="X4" s="11">
        <v>1.4</v>
      </c>
      <c r="Y4" s="11">
        <v>0.3</v>
      </c>
      <c r="Z4" s="44">
        <f aca="true" t="shared" si="0" ref="Z4:Z31">AVERAGE(B4:Y4)</f>
        <v>4.033333333333332</v>
      </c>
      <c r="AA4" s="118" t="s">
        <v>47</v>
      </c>
      <c r="AB4" s="11">
        <v>9</v>
      </c>
      <c r="AC4" s="154">
        <v>0.44027777777777777</v>
      </c>
      <c r="AD4" s="28">
        <v>1</v>
      </c>
      <c r="AE4" s="118" t="s">
        <v>47</v>
      </c>
      <c r="AF4" s="11">
        <v>21.2</v>
      </c>
      <c r="AG4" s="145">
        <v>0.43472222222222223</v>
      </c>
    </row>
    <row r="5" spans="1:33" ht="14.25" customHeight="1">
      <c r="A5" s="115">
        <v>2</v>
      </c>
      <c r="B5" s="13">
        <v>1</v>
      </c>
      <c r="C5" s="9">
        <v>2.1</v>
      </c>
      <c r="D5" s="9">
        <v>1.1</v>
      </c>
      <c r="E5" s="9">
        <v>1.1</v>
      </c>
      <c r="F5" s="9">
        <v>2.1</v>
      </c>
      <c r="G5" s="9">
        <v>2.1</v>
      </c>
      <c r="H5" s="9">
        <v>2.6</v>
      </c>
      <c r="I5" s="9">
        <v>1.8</v>
      </c>
      <c r="J5" s="9">
        <v>2.6</v>
      </c>
      <c r="K5" s="9">
        <v>1.3</v>
      </c>
      <c r="L5" s="9">
        <v>1.7</v>
      </c>
      <c r="M5" s="9">
        <v>3.1</v>
      </c>
      <c r="N5" s="9">
        <v>4.4</v>
      </c>
      <c r="O5" s="9">
        <v>4.6</v>
      </c>
      <c r="P5" s="9">
        <v>3</v>
      </c>
      <c r="Q5" s="9">
        <v>3.5</v>
      </c>
      <c r="R5" s="9">
        <v>1.5</v>
      </c>
      <c r="S5" s="9">
        <v>1.2</v>
      </c>
      <c r="T5" s="9">
        <v>2.1</v>
      </c>
      <c r="U5" s="9">
        <v>2.7</v>
      </c>
      <c r="V5" s="9">
        <v>2.3</v>
      </c>
      <c r="W5" s="9">
        <v>1.9</v>
      </c>
      <c r="X5" s="9">
        <v>1.9</v>
      </c>
      <c r="Y5" s="9">
        <v>0.7</v>
      </c>
      <c r="Z5" s="45">
        <f t="shared" si="0"/>
        <v>2.1833333333333336</v>
      </c>
      <c r="AA5" s="119" t="s">
        <v>57</v>
      </c>
      <c r="AB5" s="9">
        <v>4.7</v>
      </c>
      <c r="AC5" s="155">
        <v>0.5805555555555556</v>
      </c>
      <c r="AD5" s="29">
        <v>2</v>
      </c>
      <c r="AE5" s="119" t="s">
        <v>57</v>
      </c>
      <c r="AF5" s="9">
        <v>10.1</v>
      </c>
      <c r="AG5" s="146">
        <v>0.5805555555555556</v>
      </c>
    </row>
    <row r="6" spans="1:33" ht="14.25" customHeight="1">
      <c r="A6" s="115">
        <v>3</v>
      </c>
      <c r="B6" s="13">
        <v>2.2</v>
      </c>
      <c r="C6" s="9">
        <v>1.7</v>
      </c>
      <c r="D6" s="9">
        <v>1.1</v>
      </c>
      <c r="E6" s="9">
        <v>0.6</v>
      </c>
      <c r="F6" s="9">
        <v>1.2</v>
      </c>
      <c r="G6" s="9">
        <v>1</v>
      </c>
      <c r="H6" s="9">
        <v>0.8</v>
      </c>
      <c r="I6" s="9">
        <v>2</v>
      </c>
      <c r="J6" s="9">
        <v>2.3</v>
      </c>
      <c r="K6" s="9">
        <v>2.3</v>
      </c>
      <c r="L6" s="9">
        <v>1.4</v>
      </c>
      <c r="M6" s="9">
        <v>1.8</v>
      </c>
      <c r="N6" s="9">
        <v>2.8</v>
      </c>
      <c r="O6" s="9">
        <v>2.1</v>
      </c>
      <c r="P6" s="9">
        <v>1.6</v>
      </c>
      <c r="Q6" s="9">
        <v>0.8</v>
      </c>
      <c r="R6" s="9">
        <v>0.7</v>
      </c>
      <c r="S6" s="9">
        <v>0.8</v>
      </c>
      <c r="T6" s="9">
        <v>2.4</v>
      </c>
      <c r="U6" s="9">
        <v>1.8</v>
      </c>
      <c r="V6" s="9">
        <v>1.5</v>
      </c>
      <c r="W6" s="9">
        <v>2.2</v>
      </c>
      <c r="X6" s="9">
        <v>2.7</v>
      </c>
      <c r="Y6" s="9">
        <v>2.6</v>
      </c>
      <c r="Z6" s="45">
        <f t="shared" si="0"/>
        <v>1.6833333333333338</v>
      </c>
      <c r="AA6" s="119" t="s">
        <v>53</v>
      </c>
      <c r="AB6" s="9">
        <v>3.6</v>
      </c>
      <c r="AC6" s="155">
        <v>0.9479166666666666</v>
      </c>
      <c r="AD6" s="29">
        <v>3</v>
      </c>
      <c r="AE6" s="119" t="s">
        <v>51</v>
      </c>
      <c r="AF6" s="9">
        <v>7.4</v>
      </c>
      <c r="AG6" s="146">
        <v>0.9416666666666668</v>
      </c>
    </row>
    <row r="7" spans="1:33" ht="14.25" customHeight="1">
      <c r="A7" s="115">
        <v>4</v>
      </c>
      <c r="B7" s="13">
        <v>2.5</v>
      </c>
      <c r="C7" s="9">
        <v>1.5</v>
      </c>
      <c r="D7" s="9">
        <v>2.3</v>
      </c>
      <c r="E7" s="9">
        <v>2</v>
      </c>
      <c r="F7" s="9">
        <v>1.8</v>
      </c>
      <c r="G7" s="9">
        <v>2.5</v>
      </c>
      <c r="H7" s="9">
        <v>2</v>
      </c>
      <c r="I7" s="9">
        <v>2</v>
      </c>
      <c r="J7" s="9">
        <v>2.4</v>
      </c>
      <c r="K7" s="9">
        <v>2</v>
      </c>
      <c r="L7" s="9">
        <v>1.6</v>
      </c>
      <c r="M7" s="9">
        <v>1.9</v>
      </c>
      <c r="N7" s="9">
        <v>1.6</v>
      </c>
      <c r="O7" s="9">
        <v>2.7</v>
      </c>
      <c r="P7" s="9">
        <v>2.3</v>
      </c>
      <c r="Q7" s="9">
        <v>1.9</v>
      </c>
      <c r="R7" s="9">
        <v>1.9</v>
      </c>
      <c r="S7" s="9">
        <v>1.3</v>
      </c>
      <c r="T7" s="9">
        <v>1.5</v>
      </c>
      <c r="U7" s="9">
        <v>1.7</v>
      </c>
      <c r="V7" s="9">
        <v>1.9</v>
      </c>
      <c r="W7" s="9">
        <v>1.2</v>
      </c>
      <c r="X7" s="9">
        <v>1.2</v>
      </c>
      <c r="Y7" s="9">
        <v>1.6</v>
      </c>
      <c r="Z7" s="45">
        <f t="shared" si="0"/>
        <v>1.8875000000000002</v>
      </c>
      <c r="AA7" s="119" t="s">
        <v>53</v>
      </c>
      <c r="AB7" s="9">
        <v>3.1</v>
      </c>
      <c r="AC7" s="155">
        <v>0.036111111111111115</v>
      </c>
      <c r="AD7" s="29">
        <v>4</v>
      </c>
      <c r="AE7" s="119" t="s">
        <v>53</v>
      </c>
      <c r="AF7" s="9">
        <v>6.5</v>
      </c>
      <c r="AG7" s="146">
        <v>0.1173611111111111</v>
      </c>
    </row>
    <row r="8" spans="1:33" ht="14.25" customHeight="1">
      <c r="A8" s="115">
        <v>5</v>
      </c>
      <c r="B8" s="13">
        <v>1.7</v>
      </c>
      <c r="C8" s="9">
        <v>1.6</v>
      </c>
      <c r="D8" s="9">
        <v>1.9</v>
      </c>
      <c r="E8" s="9">
        <v>1.6</v>
      </c>
      <c r="F8" s="9">
        <v>2.3</v>
      </c>
      <c r="G8" s="9">
        <v>2.4</v>
      </c>
      <c r="H8" s="9">
        <v>1.7</v>
      </c>
      <c r="I8" s="9">
        <v>0.9</v>
      </c>
      <c r="J8" s="9">
        <v>0.6</v>
      </c>
      <c r="K8" s="9">
        <v>1.3</v>
      </c>
      <c r="L8" s="9">
        <v>1.9</v>
      </c>
      <c r="M8" s="9">
        <v>1.6</v>
      </c>
      <c r="N8" s="9">
        <v>1.3</v>
      </c>
      <c r="O8" s="9">
        <v>1.8</v>
      </c>
      <c r="P8" s="9">
        <v>1.7</v>
      </c>
      <c r="Q8" s="9">
        <v>1.3</v>
      </c>
      <c r="R8" s="9">
        <v>1</v>
      </c>
      <c r="S8" s="9">
        <v>0.9</v>
      </c>
      <c r="T8" s="9">
        <v>1.6</v>
      </c>
      <c r="U8" s="9">
        <v>1.7</v>
      </c>
      <c r="V8" s="9">
        <v>2.1</v>
      </c>
      <c r="W8" s="9">
        <v>2</v>
      </c>
      <c r="X8" s="9">
        <v>1.5</v>
      </c>
      <c r="Y8" s="9">
        <v>0.8</v>
      </c>
      <c r="Z8" s="45">
        <f t="shared" si="0"/>
        <v>1.5499999999999998</v>
      </c>
      <c r="AA8" s="119" t="s">
        <v>46</v>
      </c>
      <c r="AB8" s="9">
        <v>2.7</v>
      </c>
      <c r="AC8" s="155">
        <v>0.1173611111111111</v>
      </c>
      <c r="AD8" s="29">
        <v>5</v>
      </c>
      <c r="AE8" s="119" t="s">
        <v>57</v>
      </c>
      <c r="AF8" s="9">
        <v>4.6</v>
      </c>
      <c r="AG8" s="146">
        <v>0.5645833333333333</v>
      </c>
    </row>
    <row r="9" spans="1:33" ht="14.25" customHeight="1">
      <c r="A9" s="115">
        <v>6</v>
      </c>
      <c r="B9" s="13">
        <v>1.4</v>
      </c>
      <c r="C9" s="9">
        <v>1.2</v>
      </c>
      <c r="D9" s="9">
        <v>1.9</v>
      </c>
      <c r="E9" s="9">
        <v>1.1</v>
      </c>
      <c r="F9" s="9">
        <v>2.4</v>
      </c>
      <c r="G9" s="9">
        <v>1.4</v>
      </c>
      <c r="H9" s="9">
        <v>1.6</v>
      </c>
      <c r="I9" s="9">
        <v>1.7</v>
      </c>
      <c r="J9" s="9">
        <v>3.7</v>
      </c>
      <c r="K9" s="9">
        <v>3.8</v>
      </c>
      <c r="L9" s="9">
        <v>5.6</v>
      </c>
      <c r="M9" s="9">
        <v>4.1</v>
      </c>
      <c r="N9" s="9">
        <v>5.6</v>
      </c>
      <c r="O9" s="9">
        <v>5</v>
      </c>
      <c r="P9" s="9">
        <v>4.5</v>
      </c>
      <c r="Q9" s="9">
        <v>3.7</v>
      </c>
      <c r="R9" s="9">
        <v>2.3</v>
      </c>
      <c r="S9" s="9">
        <v>2.5</v>
      </c>
      <c r="T9" s="9">
        <v>3.9</v>
      </c>
      <c r="U9" s="9">
        <v>2.2</v>
      </c>
      <c r="V9" s="9">
        <v>8.5</v>
      </c>
      <c r="W9" s="9">
        <v>4.1</v>
      </c>
      <c r="X9" s="9">
        <v>3.4</v>
      </c>
      <c r="Y9" s="9">
        <v>3.9</v>
      </c>
      <c r="Z9" s="45">
        <f t="shared" si="0"/>
        <v>3.3125</v>
      </c>
      <c r="AA9" s="119" t="s">
        <v>46</v>
      </c>
      <c r="AB9" s="9">
        <v>8.7</v>
      </c>
      <c r="AC9" s="155">
        <v>0.8729166666666667</v>
      </c>
      <c r="AD9" s="29">
        <v>6</v>
      </c>
      <c r="AE9" s="119" t="s">
        <v>47</v>
      </c>
      <c r="AF9" s="9">
        <v>15.2</v>
      </c>
      <c r="AG9" s="146">
        <v>0.8715277777777778</v>
      </c>
    </row>
    <row r="10" spans="1:33" ht="14.25" customHeight="1">
      <c r="A10" s="115">
        <v>7</v>
      </c>
      <c r="B10" s="13">
        <v>4.7</v>
      </c>
      <c r="C10" s="9">
        <v>1.4</v>
      </c>
      <c r="D10" s="9">
        <v>0.8</v>
      </c>
      <c r="E10" s="9">
        <v>1.3</v>
      </c>
      <c r="F10" s="9">
        <v>1.8</v>
      </c>
      <c r="G10" s="9">
        <v>1.1</v>
      </c>
      <c r="H10" s="9">
        <v>1.3</v>
      </c>
      <c r="I10" s="9">
        <v>0.6</v>
      </c>
      <c r="J10" s="9">
        <v>1.3</v>
      </c>
      <c r="K10" s="9">
        <v>2.3</v>
      </c>
      <c r="L10" s="9">
        <v>2.3</v>
      </c>
      <c r="M10" s="9">
        <v>3.8</v>
      </c>
      <c r="N10" s="9">
        <v>3.9</v>
      </c>
      <c r="O10" s="9">
        <v>2.8</v>
      </c>
      <c r="P10" s="9">
        <v>2.9</v>
      </c>
      <c r="Q10" s="9">
        <v>3</v>
      </c>
      <c r="R10" s="9">
        <v>2.6</v>
      </c>
      <c r="S10" s="9">
        <v>1.6</v>
      </c>
      <c r="T10" s="9">
        <v>2.3</v>
      </c>
      <c r="U10" s="9">
        <v>1.7</v>
      </c>
      <c r="V10" s="9">
        <v>1.3</v>
      </c>
      <c r="W10" s="9">
        <v>1.3</v>
      </c>
      <c r="X10" s="9">
        <v>5.3</v>
      </c>
      <c r="Y10" s="9">
        <v>6.5</v>
      </c>
      <c r="Z10" s="45">
        <f t="shared" si="0"/>
        <v>2.4125</v>
      </c>
      <c r="AA10" s="119" t="s">
        <v>52</v>
      </c>
      <c r="AB10" s="9">
        <v>6.5</v>
      </c>
      <c r="AC10" s="155">
        <v>1</v>
      </c>
      <c r="AD10" s="29">
        <v>7</v>
      </c>
      <c r="AE10" s="119" t="s">
        <v>58</v>
      </c>
      <c r="AF10" s="9">
        <v>11.2</v>
      </c>
      <c r="AG10" s="146">
        <v>0.5868055555555556</v>
      </c>
    </row>
    <row r="11" spans="1:33" ht="14.25" customHeight="1">
      <c r="A11" s="115">
        <v>8</v>
      </c>
      <c r="B11" s="13">
        <v>6</v>
      </c>
      <c r="C11" s="9">
        <v>4</v>
      </c>
      <c r="D11" s="9">
        <v>3.9</v>
      </c>
      <c r="E11" s="9">
        <v>1.7</v>
      </c>
      <c r="F11" s="9">
        <v>5.6</v>
      </c>
      <c r="G11" s="9">
        <v>3.7</v>
      </c>
      <c r="H11" s="9">
        <v>8.2</v>
      </c>
      <c r="I11" s="9">
        <v>8.7</v>
      </c>
      <c r="J11" s="9">
        <v>7.5</v>
      </c>
      <c r="K11" s="9">
        <v>6</v>
      </c>
      <c r="L11" s="9">
        <v>6.8</v>
      </c>
      <c r="M11" s="9">
        <v>4.6</v>
      </c>
      <c r="N11" s="9">
        <v>5.5</v>
      </c>
      <c r="O11" s="9">
        <v>5.1</v>
      </c>
      <c r="P11" s="9">
        <v>2.8</v>
      </c>
      <c r="Q11" s="9">
        <v>3.1</v>
      </c>
      <c r="R11" s="9">
        <v>3</v>
      </c>
      <c r="S11" s="9">
        <v>1.7</v>
      </c>
      <c r="T11" s="9">
        <v>3.5</v>
      </c>
      <c r="U11" s="9">
        <v>2.1</v>
      </c>
      <c r="V11" s="9">
        <v>2.3</v>
      </c>
      <c r="W11" s="9">
        <v>2.1</v>
      </c>
      <c r="X11" s="9">
        <v>1.4</v>
      </c>
      <c r="Y11" s="9">
        <v>1.8</v>
      </c>
      <c r="Z11" s="45">
        <f t="shared" si="0"/>
        <v>4.212499999999999</v>
      </c>
      <c r="AA11" s="119" t="s">
        <v>52</v>
      </c>
      <c r="AB11" s="9">
        <v>11.4</v>
      </c>
      <c r="AC11" s="155">
        <v>0.33958333333333335</v>
      </c>
      <c r="AD11" s="29">
        <v>8</v>
      </c>
      <c r="AE11" s="119" t="s">
        <v>52</v>
      </c>
      <c r="AF11" s="9">
        <v>20.9</v>
      </c>
      <c r="AG11" s="146">
        <v>0.3215277777777778</v>
      </c>
    </row>
    <row r="12" spans="1:33" ht="14.25" customHeight="1">
      <c r="A12" s="115">
        <v>9</v>
      </c>
      <c r="B12" s="13">
        <v>2.4</v>
      </c>
      <c r="C12" s="9">
        <v>1.2</v>
      </c>
      <c r="D12" s="9">
        <v>1.5</v>
      </c>
      <c r="E12" s="9">
        <v>1.4</v>
      </c>
      <c r="F12" s="9">
        <v>1.6</v>
      </c>
      <c r="G12" s="9">
        <v>0.8</v>
      </c>
      <c r="H12" s="9">
        <v>1.2</v>
      </c>
      <c r="I12" s="9">
        <v>1.2</v>
      </c>
      <c r="J12" s="9">
        <v>2.6</v>
      </c>
      <c r="K12" s="9">
        <v>1.8</v>
      </c>
      <c r="L12" s="9">
        <v>1.9</v>
      </c>
      <c r="M12" s="9">
        <v>1.7</v>
      </c>
      <c r="N12" s="9">
        <v>1.6</v>
      </c>
      <c r="O12" s="9">
        <v>1.3</v>
      </c>
      <c r="P12" s="9">
        <v>1.9</v>
      </c>
      <c r="Q12" s="9">
        <v>1.3</v>
      </c>
      <c r="R12" s="9">
        <v>1.1</v>
      </c>
      <c r="S12" s="9">
        <v>1.2</v>
      </c>
      <c r="T12" s="9">
        <v>1.3</v>
      </c>
      <c r="U12" s="9">
        <v>1.9</v>
      </c>
      <c r="V12" s="9">
        <v>0.8</v>
      </c>
      <c r="W12" s="9">
        <v>1.7</v>
      </c>
      <c r="X12" s="9">
        <v>0.8</v>
      </c>
      <c r="Y12" s="9">
        <v>1.1</v>
      </c>
      <c r="Z12" s="45">
        <f t="shared" si="0"/>
        <v>1.4708333333333332</v>
      </c>
      <c r="AA12" s="119" t="s">
        <v>46</v>
      </c>
      <c r="AB12" s="9">
        <v>3.2</v>
      </c>
      <c r="AC12" s="155">
        <v>0.0375</v>
      </c>
      <c r="AD12" s="29">
        <v>9</v>
      </c>
      <c r="AE12" s="119" t="s">
        <v>46</v>
      </c>
      <c r="AF12" s="9">
        <v>7</v>
      </c>
      <c r="AG12" s="146">
        <v>0.036111111111111115</v>
      </c>
    </row>
    <row r="13" spans="1:33" ht="14.25" customHeight="1">
      <c r="A13" s="115">
        <v>10</v>
      </c>
      <c r="B13" s="13">
        <v>0.5</v>
      </c>
      <c r="C13" s="9">
        <v>1.5</v>
      </c>
      <c r="D13" s="9">
        <v>1.2</v>
      </c>
      <c r="E13" s="9">
        <v>1</v>
      </c>
      <c r="F13" s="9">
        <v>1.9</v>
      </c>
      <c r="G13" s="9">
        <v>1.9</v>
      </c>
      <c r="H13" s="9">
        <v>1.5</v>
      </c>
      <c r="I13" s="9">
        <v>0.5</v>
      </c>
      <c r="J13" s="9">
        <v>1.9</v>
      </c>
      <c r="K13" s="9">
        <v>2.2</v>
      </c>
      <c r="L13" s="9">
        <v>3</v>
      </c>
      <c r="M13" s="9">
        <v>2.7</v>
      </c>
      <c r="N13" s="9">
        <v>2.7</v>
      </c>
      <c r="O13" s="9">
        <v>2</v>
      </c>
      <c r="P13" s="9">
        <v>2.8</v>
      </c>
      <c r="Q13" s="9">
        <v>1.7</v>
      </c>
      <c r="R13" s="9">
        <v>1.5</v>
      </c>
      <c r="S13" s="9">
        <v>1.2</v>
      </c>
      <c r="T13" s="9">
        <v>3.2</v>
      </c>
      <c r="U13" s="9">
        <v>1.8</v>
      </c>
      <c r="V13" s="9">
        <v>0.7</v>
      </c>
      <c r="W13" s="9">
        <v>0.9</v>
      </c>
      <c r="X13" s="9">
        <v>0.7</v>
      </c>
      <c r="Y13" s="9">
        <v>2.1</v>
      </c>
      <c r="Z13" s="45">
        <f t="shared" si="0"/>
        <v>1.7125000000000001</v>
      </c>
      <c r="AA13" s="119" t="s">
        <v>55</v>
      </c>
      <c r="AB13" s="9">
        <v>3.7</v>
      </c>
      <c r="AC13" s="155">
        <v>0.4777777777777778</v>
      </c>
      <c r="AD13" s="29">
        <v>10</v>
      </c>
      <c r="AE13" s="119" t="s">
        <v>51</v>
      </c>
      <c r="AF13" s="9">
        <v>7</v>
      </c>
      <c r="AG13" s="146">
        <v>0.8</v>
      </c>
    </row>
    <row r="14" spans="1:33" ht="14.25" customHeight="1">
      <c r="A14" s="116">
        <v>11</v>
      </c>
      <c r="B14" s="19">
        <v>0.9</v>
      </c>
      <c r="C14" s="20">
        <v>0.8</v>
      </c>
      <c r="D14" s="20">
        <v>0.9</v>
      </c>
      <c r="E14" s="20">
        <v>0.8</v>
      </c>
      <c r="F14" s="20">
        <v>1.9</v>
      </c>
      <c r="G14" s="20">
        <v>2.2</v>
      </c>
      <c r="H14" s="20">
        <v>1.7</v>
      </c>
      <c r="I14" s="20">
        <v>2.5</v>
      </c>
      <c r="J14" s="20">
        <v>3.7</v>
      </c>
      <c r="K14" s="20">
        <v>3.1</v>
      </c>
      <c r="L14" s="20">
        <v>2.7</v>
      </c>
      <c r="M14" s="20">
        <v>2.5</v>
      </c>
      <c r="N14" s="20">
        <v>2.8</v>
      </c>
      <c r="O14" s="20">
        <v>2.8</v>
      </c>
      <c r="P14" s="20">
        <v>2.4</v>
      </c>
      <c r="Q14" s="20">
        <v>2.2</v>
      </c>
      <c r="R14" s="20">
        <v>1.2</v>
      </c>
      <c r="S14" s="20">
        <v>1.5</v>
      </c>
      <c r="T14" s="20">
        <v>1.6</v>
      </c>
      <c r="U14" s="20">
        <v>0.7</v>
      </c>
      <c r="V14" s="20">
        <v>1.9</v>
      </c>
      <c r="W14" s="20">
        <v>1.3</v>
      </c>
      <c r="X14" s="20">
        <v>2.4</v>
      </c>
      <c r="Y14" s="20">
        <v>4.3</v>
      </c>
      <c r="Z14" s="46">
        <f t="shared" si="0"/>
        <v>2.0333333333333337</v>
      </c>
      <c r="AA14" s="120" t="s">
        <v>48</v>
      </c>
      <c r="AB14" s="20">
        <v>5.4</v>
      </c>
      <c r="AC14" s="156">
        <v>0.9909722222222223</v>
      </c>
      <c r="AD14" s="31">
        <v>11</v>
      </c>
      <c r="AE14" s="120" t="s">
        <v>52</v>
      </c>
      <c r="AF14" s="20">
        <v>10.7</v>
      </c>
      <c r="AG14" s="147">
        <v>0.9868055555555556</v>
      </c>
    </row>
    <row r="15" spans="1:33" ht="14.25" customHeight="1">
      <c r="A15" s="115">
        <v>12</v>
      </c>
      <c r="B15" s="13">
        <v>4.8</v>
      </c>
      <c r="C15" s="9">
        <v>2.3</v>
      </c>
      <c r="D15" s="9">
        <v>1.6</v>
      </c>
      <c r="E15" s="9">
        <v>0.7</v>
      </c>
      <c r="F15" s="9">
        <v>0.8</v>
      </c>
      <c r="G15" s="9">
        <v>1.1</v>
      </c>
      <c r="H15" s="9">
        <v>1.6</v>
      </c>
      <c r="I15" s="9">
        <v>1.3</v>
      </c>
      <c r="J15" s="9">
        <v>3.5</v>
      </c>
      <c r="K15" s="9">
        <v>2</v>
      </c>
      <c r="L15" s="9">
        <v>2</v>
      </c>
      <c r="M15" s="9">
        <v>3.6</v>
      </c>
      <c r="N15" s="9">
        <v>3.3</v>
      </c>
      <c r="O15" s="9">
        <v>3.3</v>
      </c>
      <c r="P15" s="9">
        <v>3.5</v>
      </c>
      <c r="Q15" s="9">
        <v>2.1</v>
      </c>
      <c r="R15" s="9">
        <v>0.8</v>
      </c>
      <c r="S15" s="9">
        <v>1.5</v>
      </c>
      <c r="T15" s="9">
        <v>0.5</v>
      </c>
      <c r="U15" s="9">
        <v>0.7</v>
      </c>
      <c r="V15" s="9">
        <v>0.7</v>
      </c>
      <c r="W15" s="9">
        <v>1.1</v>
      </c>
      <c r="X15" s="9">
        <v>1.4</v>
      </c>
      <c r="Y15" s="9">
        <v>1.5</v>
      </c>
      <c r="Z15" s="45">
        <f t="shared" si="0"/>
        <v>1.904166666666667</v>
      </c>
      <c r="AA15" s="119" t="s">
        <v>52</v>
      </c>
      <c r="AB15" s="9">
        <v>5.1</v>
      </c>
      <c r="AC15" s="155">
        <v>0.04027777777777778</v>
      </c>
      <c r="AD15" s="29">
        <v>12</v>
      </c>
      <c r="AE15" s="119" t="s">
        <v>51</v>
      </c>
      <c r="AF15" s="9">
        <v>8.3</v>
      </c>
      <c r="AG15" s="146">
        <v>0.41944444444444445</v>
      </c>
    </row>
    <row r="16" spans="1:33" ht="14.25" customHeight="1">
      <c r="A16" s="115">
        <v>13</v>
      </c>
      <c r="B16" s="13">
        <v>2.3</v>
      </c>
      <c r="C16" s="9">
        <v>1.1</v>
      </c>
      <c r="D16" s="9">
        <v>1.6</v>
      </c>
      <c r="E16" s="9">
        <v>1.4</v>
      </c>
      <c r="F16" s="9">
        <v>1.7</v>
      </c>
      <c r="G16" s="9">
        <v>1.6</v>
      </c>
      <c r="H16" s="9">
        <v>1.5</v>
      </c>
      <c r="I16" s="9">
        <v>0.7</v>
      </c>
      <c r="J16" s="9">
        <v>1.4</v>
      </c>
      <c r="K16" s="9">
        <v>1.5</v>
      </c>
      <c r="L16" s="9">
        <v>2</v>
      </c>
      <c r="M16" s="9">
        <v>1.6</v>
      </c>
      <c r="N16" s="9">
        <v>1.9</v>
      </c>
      <c r="O16" s="9">
        <v>2</v>
      </c>
      <c r="P16" s="9">
        <v>3.4</v>
      </c>
      <c r="Q16" s="9">
        <v>1.3</v>
      </c>
      <c r="R16" s="9">
        <v>1.8</v>
      </c>
      <c r="S16" s="9">
        <v>1.4</v>
      </c>
      <c r="T16" s="9">
        <v>2.2</v>
      </c>
      <c r="U16" s="9">
        <v>3.5</v>
      </c>
      <c r="V16" s="9">
        <v>4.9</v>
      </c>
      <c r="W16" s="9">
        <v>7.8</v>
      </c>
      <c r="X16" s="9">
        <v>6.9</v>
      </c>
      <c r="Y16" s="9">
        <v>7.4</v>
      </c>
      <c r="Z16" s="45">
        <f t="shared" si="0"/>
        <v>2.620833333333333</v>
      </c>
      <c r="AA16" s="119" t="s">
        <v>54</v>
      </c>
      <c r="AB16" s="9">
        <v>8.9</v>
      </c>
      <c r="AC16" s="155">
        <v>0.9284722222222223</v>
      </c>
      <c r="AD16" s="29">
        <v>13</v>
      </c>
      <c r="AE16" s="119" t="s">
        <v>54</v>
      </c>
      <c r="AF16" s="9">
        <v>17.3</v>
      </c>
      <c r="AG16" s="146">
        <v>0.9270833333333334</v>
      </c>
    </row>
    <row r="17" spans="1:33" ht="14.25" customHeight="1">
      <c r="A17" s="115">
        <v>14</v>
      </c>
      <c r="B17" s="13">
        <v>6.8</v>
      </c>
      <c r="C17" s="9">
        <v>6.1</v>
      </c>
      <c r="D17" s="9">
        <v>6</v>
      </c>
      <c r="E17" s="9">
        <v>6.5</v>
      </c>
      <c r="F17" s="9">
        <v>7.6</v>
      </c>
      <c r="G17" s="9">
        <v>6.3</v>
      </c>
      <c r="H17" s="9">
        <v>7.1</v>
      </c>
      <c r="I17" s="9">
        <v>6.8</v>
      </c>
      <c r="J17" s="9">
        <v>7.9</v>
      </c>
      <c r="K17" s="9">
        <v>4.7</v>
      </c>
      <c r="L17" s="9">
        <v>3</v>
      </c>
      <c r="M17" s="9">
        <v>6.5</v>
      </c>
      <c r="N17" s="9">
        <v>5.4</v>
      </c>
      <c r="O17" s="9">
        <v>3.9</v>
      </c>
      <c r="P17" s="9">
        <v>2.8</v>
      </c>
      <c r="Q17" s="9">
        <v>6.9</v>
      </c>
      <c r="R17" s="9">
        <v>3.5</v>
      </c>
      <c r="S17" s="9">
        <v>2.6</v>
      </c>
      <c r="T17" s="9">
        <v>2.4</v>
      </c>
      <c r="U17" s="9">
        <v>1.9</v>
      </c>
      <c r="V17" s="9">
        <v>1.4</v>
      </c>
      <c r="W17" s="9">
        <v>1</v>
      </c>
      <c r="X17" s="9">
        <v>1.1</v>
      </c>
      <c r="Y17" s="9">
        <v>0.7</v>
      </c>
      <c r="Z17" s="45">
        <f t="shared" si="0"/>
        <v>4.5375000000000005</v>
      </c>
      <c r="AA17" s="119" t="s">
        <v>48</v>
      </c>
      <c r="AB17" s="9">
        <v>8.8</v>
      </c>
      <c r="AC17" s="155">
        <v>0.3673611111111111</v>
      </c>
      <c r="AD17" s="29">
        <v>14</v>
      </c>
      <c r="AE17" s="119" t="s">
        <v>46</v>
      </c>
      <c r="AF17" s="9">
        <v>18.4</v>
      </c>
      <c r="AG17" s="146">
        <v>0.6743055555555556</v>
      </c>
    </row>
    <row r="18" spans="1:33" ht="14.25" customHeight="1">
      <c r="A18" s="115">
        <v>15</v>
      </c>
      <c r="B18" s="13">
        <v>0.9</v>
      </c>
      <c r="C18" s="9">
        <v>0.6</v>
      </c>
      <c r="D18" s="9">
        <v>1.6</v>
      </c>
      <c r="E18" s="9">
        <v>1</v>
      </c>
      <c r="F18" s="9">
        <v>1</v>
      </c>
      <c r="G18" s="9">
        <v>1.6</v>
      </c>
      <c r="H18" s="9">
        <v>2.3</v>
      </c>
      <c r="I18" s="9">
        <v>0.9</v>
      </c>
      <c r="J18" s="9">
        <v>0.6</v>
      </c>
      <c r="K18" s="9">
        <v>2.5</v>
      </c>
      <c r="L18" s="9">
        <v>3.1</v>
      </c>
      <c r="M18" s="9">
        <v>3</v>
      </c>
      <c r="N18" s="9">
        <v>2.1</v>
      </c>
      <c r="O18" s="9">
        <v>2.3</v>
      </c>
      <c r="P18" s="9">
        <v>2.6</v>
      </c>
      <c r="Q18" s="9">
        <v>2.3</v>
      </c>
      <c r="R18" s="9">
        <v>1.6</v>
      </c>
      <c r="S18" s="9">
        <v>1.1</v>
      </c>
      <c r="T18" s="9">
        <v>1.6</v>
      </c>
      <c r="U18" s="9">
        <v>0.9</v>
      </c>
      <c r="V18" s="9">
        <v>1.4</v>
      </c>
      <c r="W18" s="9">
        <v>0.7</v>
      </c>
      <c r="X18" s="9">
        <v>0.7</v>
      </c>
      <c r="Y18" s="9">
        <v>0.8</v>
      </c>
      <c r="Z18" s="45">
        <f t="shared" si="0"/>
        <v>1.5500000000000005</v>
      </c>
      <c r="AA18" s="119" t="s">
        <v>57</v>
      </c>
      <c r="AB18" s="9">
        <v>4</v>
      </c>
      <c r="AC18" s="155">
        <v>0.45208333333333334</v>
      </c>
      <c r="AD18" s="29">
        <v>15</v>
      </c>
      <c r="AE18" s="119" t="s">
        <v>57</v>
      </c>
      <c r="AF18" s="9">
        <v>6.2</v>
      </c>
      <c r="AG18" s="146">
        <v>0.4472222222222222</v>
      </c>
    </row>
    <row r="19" spans="1:33" ht="14.25" customHeight="1">
      <c r="A19" s="115">
        <v>16</v>
      </c>
      <c r="B19" s="13">
        <v>2.4</v>
      </c>
      <c r="C19" s="9">
        <v>0.9</v>
      </c>
      <c r="D19" s="9">
        <v>0.6</v>
      </c>
      <c r="E19" s="9">
        <v>0.8</v>
      </c>
      <c r="F19" s="9">
        <v>0.8</v>
      </c>
      <c r="G19" s="9">
        <v>1.2</v>
      </c>
      <c r="H19" s="9">
        <v>1.2</v>
      </c>
      <c r="I19" s="9">
        <v>1.5</v>
      </c>
      <c r="J19" s="9">
        <v>1.9</v>
      </c>
      <c r="K19" s="9">
        <v>5.3</v>
      </c>
      <c r="L19" s="9">
        <v>5.2</v>
      </c>
      <c r="M19" s="9">
        <v>5.8</v>
      </c>
      <c r="N19" s="9">
        <v>5</v>
      </c>
      <c r="O19" s="9">
        <v>4.2</v>
      </c>
      <c r="P19" s="9">
        <v>4.2</v>
      </c>
      <c r="Q19" s="9">
        <v>6.8</v>
      </c>
      <c r="R19" s="9">
        <v>5.9</v>
      </c>
      <c r="S19" s="9">
        <v>5.2</v>
      </c>
      <c r="T19" s="9">
        <v>8.6</v>
      </c>
      <c r="U19" s="9">
        <v>6.6</v>
      </c>
      <c r="V19" s="9">
        <v>3.8</v>
      </c>
      <c r="W19" s="9">
        <v>5.9</v>
      </c>
      <c r="X19" s="9">
        <v>7.1</v>
      </c>
      <c r="Y19" s="9">
        <v>7.1</v>
      </c>
      <c r="Z19" s="45">
        <f t="shared" si="0"/>
        <v>4.083333333333333</v>
      </c>
      <c r="AA19" s="119" t="s">
        <v>46</v>
      </c>
      <c r="AB19" s="9">
        <v>10.1</v>
      </c>
      <c r="AC19" s="155">
        <v>0.7895833333333333</v>
      </c>
      <c r="AD19" s="29">
        <v>16</v>
      </c>
      <c r="AE19" s="119" t="s">
        <v>47</v>
      </c>
      <c r="AF19" s="9">
        <v>18.4</v>
      </c>
      <c r="AG19" s="146">
        <v>0.7833333333333333</v>
      </c>
    </row>
    <row r="20" spans="1:33" ht="14.25" customHeight="1">
      <c r="A20" s="115">
        <v>17</v>
      </c>
      <c r="B20" s="13">
        <v>4.2</v>
      </c>
      <c r="C20" s="9">
        <v>7.8</v>
      </c>
      <c r="D20" s="9">
        <v>2.5</v>
      </c>
      <c r="E20" s="9">
        <v>2.7</v>
      </c>
      <c r="F20" s="9">
        <v>4.8</v>
      </c>
      <c r="G20" s="9">
        <v>10.5</v>
      </c>
      <c r="H20" s="9">
        <v>9.7</v>
      </c>
      <c r="I20" s="9">
        <v>11</v>
      </c>
      <c r="J20" s="9">
        <v>2.5</v>
      </c>
      <c r="K20" s="10">
        <v>3</v>
      </c>
      <c r="L20" s="9">
        <v>3.3</v>
      </c>
      <c r="M20" s="9">
        <v>4</v>
      </c>
      <c r="N20" s="9">
        <v>3.9</v>
      </c>
      <c r="O20" s="9">
        <v>4.9</v>
      </c>
      <c r="P20" s="9">
        <v>4.8</v>
      </c>
      <c r="Q20" s="9">
        <v>2.8</v>
      </c>
      <c r="R20" s="9">
        <v>2.5</v>
      </c>
      <c r="S20" s="9">
        <v>1.9</v>
      </c>
      <c r="T20" s="9">
        <v>1.5</v>
      </c>
      <c r="U20" s="9">
        <v>1.1</v>
      </c>
      <c r="V20" s="9">
        <v>1.3</v>
      </c>
      <c r="W20" s="9">
        <v>1.8</v>
      </c>
      <c r="X20" s="9">
        <v>0.7</v>
      </c>
      <c r="Y20" s="9">
        <v>1</v>
      </c>
      <c r="Z20" s="45">
        <f t="shared" si="0"/>
        <v>3.9250000000000003</v>
      </c>
      <c r="AA20" s="119" t="s">
        <v>46</v>
      </c>
      <c r="AB20" s="9">
        <v>11.2</v>
      </c>
      <c r="AC20" s="155">
        <v>0.32916666666666666</v>
      </c>
      <c r="AD20" s="29">
        <v>17</v>
      </c>
      <c r="AE20" s="119" t="s">
        <v>52</v>
      </c>
      <c r="AF20" s="9">
        <v>21.1</v>
      </c>
      <c r="AG20" s="146">
        <v>0.24861111111111112</v>
      </c>
    </row>
    <row r="21" spans="1:33" ht="14.25" customHeight="1">
      <c r="A21" s="115">
        <v>18</v>
      </c>
      <c r="B21" s="13">
        <v>1.1</v>
      </c>
      <c r="C21" s="9">
        <v>0.6</v>
      </c>
      <c r="D21" s="9">
        <v>1.2</v>
      </c>
      <c r="E21" s="9">
        <v>1.1</v>
      </c>
      <c r="F21" s="9">
        <v>1</v>
      </c>
      <c r="G21" s="9">
        <v>0.9</v>
      </c>
      <c r="H21" s="9">
        <v>1.3</v>
      </c>
      <c r="I21" s="9">
        <v>1.3</v>
      </c>
      <c r="J21" s="9">
        <v>1.7</v>
      </c>
      <c r="K21" s="9">
        <v>2.3</v>
      </c>
      <c r="L21" s="9">
        <v>3.1</v>
      </c>
      <c r="M21" s="9">
        <v>3.7</v>
      </c>
      <c r="N21" s="9">
        <v>3.8</v>
      </c>
      <c r="O21" s="9">
        <v>3.1</v>
      </c>
      <c r="P21" s="9">
        <v>3</v>
      </c>
      <c r="Q21" s="9">
        <v>2.3</v>
      </c>
      <c r="R21" s="9">
        <v>1.6</v>
      </c>
      <c r="S21" s="9">
        <v>1.5</v>
      </c>
      <c r="T21" s="9">
        <v>1.3</v>
      </c>
      <c r="U21" s="9">
        <v>1.6</v>
      </c>
      <c r="V21" s="9">
        <v>2.4</v>
      </c>
      <c r="W21" s="9">
        <v>1.1</v>
      </c>
      <c r="X21" s="9">
        <v>1.9</v>
      </c>
      <c r="Y21" s="9">
        <v>1.7</v>
      </c>
      <c r="Z21" s="45">
        <f t="shared" si="0"/>
        <v>1.8583333333333334</v>
      </c>
      <c r="AA21" s="119" t="s">
        <v>55</v>
      </c>
      <c r="AB21" s="9">
        <v>4.7</v>
      </c>
      <c r="AC21" s="155">
        <v>0.5145833333333333</v>
      </c>
      <c r="AD21" s="29">
        <v>18</v>
      </c>
      <c r="AE21" s="119" t="s">
        <v>52</v>
      </c>
      <c r="AF21" s="9">
        <v>9.3</v>
      </c>
      <c r="AG21" s="146">
        <v>0.5</v>
      </c>
    </row>
    <row r="22" spans="1:33" ht="14.25" customHeight="1">
      <c r="A22" s="115">
        <v>19</v>
      </c>
      <c r="B22" s="13">
        <v>3.7</v>
      </c>
      <c r="C22" s="9">
        <v>0.7</v>
      </c>
      <c r="D22" s="9">
        <v>6.9</v>
      </c>
      <c r="E22" s="9">
        <v>7.7</v>
      </c>
      <c r="F22" s="9">
        <v>6.1</v>
      </c>
      <c r="G22" s="9">
        <v>7.5</v>
      </c>
      <c r="H22" s="9">
        <v>4.5</v>
      </c>
      <c r="I22" s="9">
        <v>2.2</v>
      </c>
      <c r="J22" s="9">
        <v>2.6</v>
      </c>
      <c r="K22" s="9">
        <v>2.6</v>
      </c>
      <c r="L22" s="9">
        <v>1.8</v>
      </c>
      <c r="M22" s="9">
        <v>3.1</v>
      </c>
      <c r="N22" s="9">
        <v>3.2</v>
      </c>
      <c r="O22" s="9">
        <v>2.6</v>
      </c>
      <c r="P22" s="9">
        <v>2.3</v>
      </c>
      <c r="Q22" s="9">
        <v>1.9</v>
      </c>
      <c r="R22" s="9">
        <v>0.8</v>
      </c>
      <c r="S22" s="9">
        <v>1.3</v>
      </c>
      <c r="T22" s="9">
        <v>1.2</v>
      </c>
      <c r="U22" s="9">
        <v>0.8</v>
      </c>
      <c r="V22" s="9">
        <v>1.4</v>
      </c>
      <c r="W22" s="9">
        <v>1.5</v>
      </c>
      <c r="X22" s="9">
        <v>1.1</v>
      </c>
      <c r="Y22" s="9">
        <v>1.4</v>
      </c>
      <c r="Z22" s="45">
        <f t="shared" si="0"/>
        <v>2.8708333333333336</v>
      </c>
      <c r="AA22" s="119" t="s">
        <v>46</v>
      </c>
      <c r="AB22" s="9">
        <v>10.1</v>
      </c>
      <c r="AC22" s="155">
        <v>0.25833333333333336</v>
      </c>
      <c r="AD22" s="29">
        <v>19</v>
      </c>
      <c r="AE22" s="119" t="s">
        <v>46</v>
      </c>
      <c r="AF22" s="9">
        <v>17.6</v>
      </c>
      <c r="AG22" s="146">
        <v>0.25416666666666665</v>
      </c>
    </row>
    <row r="23" spans="1:33" ht="14.25" customHeight="1">
      <c r="A23" s="115">
        <v>20</v>
      </c>
      <c r="B23" s="13">
        <v>2.8</v>
      </c>
      <c r="C23" s="9">
        <v>2.4</v>
      </c>
      <c r="D23" s="9">
        <v>0.8</v>
      </c>
      <c r="E23" s="9">
        <v>0.8</v>
      </c>
      <c r="F23" s="9">
        <v>1.6</v>
      </c>
      <c r="G23" s="9">
        <v>1.5</v>
      </c>
      <c r="H23" s="9">
        <v>2</v>
      </c>
      <c r="I23" s="9">
        <v>1.4</v>
      </c>
      <c r="J23" s="9">
        <v>0.3</v>
      </c>
      <c r="K23" s="9">
        <v>0.1</v>
      </c>
      <c r="L23" s="9">
        <v>0.5</v>
      </c>
      <c r="M23" s="9">
        <v>3.4</v>
      </c>
      <c r="N23" s="9">
        <v>7.5</v>
      </c>
      <c r="O23" s="9">
        <v>7.7</v>
      </c>
      <c r="P23" s="9">
        <v>2.4</v>
      </c>
      <c r="Q23" s="9">
        <v>2</v>
      </c>
      <c r="R23" s="9">
        <v>1</v>
      </c>
      <c r="S23" s="9">
        <v>1.4</v>
      </c>
      <c r="T23" s="9">
        <v>1.2</v>
      </c>
      <c r="U23" s="9">
        <v>5.5</v>
      </c>
      <c r="V23" s="9">
        <v>5.7</v>
      </c>
      <c r="W23" s="9">
        <v>10.9</v>
      </c>
      <c r="X23" s="9">
        <v>7.2</v>
      </c>
      <c r="Y23" s="9">
        <v>4.9</v>
      </c>
      <c r="Z23" s="45">
        <f t="shared" si="0"/>
        <v>3.125</v>
      </c>
      <c r="AA23" s="119" t="s">
        <v>46</v>
      </c>
      <c r="AB23" s="9">
        <v>10.9</v>
      </c>
      <c r="AC23" s="155">
        <v>0.9173611111111111</v>
      </c>
      <c r="AD23" s="29">
        <v>20</v>
      </c>
      <c r="AE23" s="119" t="s">
        <v>46</v>
      </c>
      <c r="AF23" s="9">
        <v>20.6</v>
      </c>
      <c r="AG23" s="146">
        <v>0.9756944444444445</v>
      </c>
    </row>
    <row r="24" spans="1:33" ht="14.25" customHeight="1">
      <c r="A24" s="116">
        <v>21</v>
      </c>
      <c r="B24" s="19">
        <v>4.3</v>
      </c>
      <c r="C24" s="20">
        <v>3.3</v>
      </c>
      <c r="D24" s="20">
        <v>4</v>
      </c>
      <c r="E24" s="20">
        <v>2.3</v>
      </c>
      <c r="F24" s="20">
        <v>1</v>
      </c>
      <c r="G24" s="20">
        <v>1.5</v>
      </c>
      <c r="H24" s="20">
        <v>5.3</v>
      </c>
      <c r="I24" s="20">
        <v>4.4</v>
      </c>
      <c r="J24" s="20">
        <v>5.2</v>
      </c>
      <c r="K24" s="20">
        <v>8.1</v>
      </c>
      <c r="L24" s="20">
        <v>6.7</v>
      </c>
      <c r="M24" s="20">
        <v>5.5</v>
      </c>
      <c r="N24" s="20">
        <v>5</v>
      </c>
      <c r="O24" s="20">
        <v>6.1</v>
      </c>
      <c r="P24" s="20">
        <v>7.1</v>
      </c>
      <c r="Q24" s="20">
        <v>4.1</v>
      </c>
      <c r="R24" s="20">
        <v>2.1</v>
      </c>
      <c r="S24" s="20">
        <v>1.4</v>
      </c>
      <c r="T24" s="20">
        <v>0.8</v>
      </c>
      <c r="U24" s="20">
        <v>2.7</v>
      </c>
      <c r="V24" s="20">
        <v>2.3</v>
      </c>
      <c r="W24" s="20">
        <v>1</v>
      </c>
      <c r="X24" s="20">
        <v>1.7</v>
      </c>
      <c r="Y24" s="20">
        <v>1</v>
      </c>
      <c r="Z24" s="46">
        <f t="shared" si="0"/>
        <v>3.620833333333333</v>
      </c>
      <c r="AA24" s="120" t="s">
        <v>52</v>
      </c>
      <c r="AB24" s="20">
        <v>9.5</v>
      </c>
      <c r="AC24" s="156">
        <v>0.40902777777777777</v>
      </c>
      <c r="AD24" s="31">
        <v>21</v>
      </c>
      <c r="AE24" s="120" t="s">
        <v>52</v>
      </c>
      <c r="AF24" s="20">
        <v>20.2</v>
      </c>
      <c r="AG24" s="147">
        <v>0.4083333333333334</v>
      </c>
    </row>
    <row r="25" spans="1:33" ht="14.25" customHeight="1">
      <c r="A25" s="115">
        <v>22</v>
      </c>
      <c r="B25" s="13">
        <v>2.1</v>
      </c>
      <c r="C25" s="9">
        <v>1.3</v>
      </c>
      <c r="D25" s="9">
        <v>2.5</v>
      </c>
      <c r="E25" s="9">
        <v>1.4</v>
      </c>
      <c r="F25" s="9">
        <v>0.7</v>
      </c>
      <c r="G25" s="9">
        <v>1</v>
      </c>
      <c r="H25" s="9">
        <v>0.9</v>
      </c>
      <c r="I25" s="9">
        <v>1.9</v>
      </c>
      <c r="J25" s="9">
        <v>1.4</v>
      </c>
      <c r="K25" s="9">
        <v>2</v>
      </c>
      <c r="L25" s="9">
        <v>2.6</v>
      </c>
      <c r="M25" s="9">
        <v>2</v>
      </c>
      <c r="N25" s="9">
        <v>3</v>
      </c>
      <c r="O25" s="9">
        <v>3.5</v>
      </c>
      <c r="P25" s="9">
        <v>4</v>
      </c>
      <c r="Q25" s="9">
        <v>4.6</v>
      </c>
      <c r="R25" s="9">
        <v>1.8</v>
      </c>
      <c r="S25" s="9">
        <v>1.9</v>
      </c>
      <c r="T25" s="9">
        <v>1.7</v>
      </c>
      <c r="U25" s="9">
        <v>0.9</v>
      </c>
      <c r="V25" s="9">
        <v>1.2</v>
      </c>
      <c r="W25" s="9">
        <v>2.1</v>
      </c>
      <c r="X25" s="9">
        <v>1.3</v>
      </c>
      <c r="Y25" s="9">
        <v>1.3</v>
      </c>
      <c r="Z25" s="45">
        <f t="shared" si="0"/>
        <v>1.9624999999999997</v>
      </c>
      <c r="AA25" s="119" t="s">
        <v>54</v>
      </c>
      <c r="AB25" s="9">
        <v>5</v>
      </c>
      <c r="AC25" s="155">
        <v>0.6701388888888888</v>
      </c>
      <c r="AD25" s="29">
        <v>22</v>
      </c>
      <c r="AE25" s="119" t="s">
        <v>54</v>
      </c>
      <c r="AF25" s="9">
        <v>10.5</v>
      </c>
      <c r="AG25" s="146">
        <v>0.6256944444444444</v>
      </c>
    </row>
    <row r="26" spans="1:33" ht="14.25" customHeight="1">
      <c r="A26" s="115">
        <v>23</v>
      </c>
      <c r="B26" s="13">
        <v>1.7</v>
      </c>
      <c r="C26" s="9">
        <v>1.2</v>
      </c>
      <c r="D26" s="9">
        <v>0.9</v>
      </c>
      <c r="E26" s="9">
        <v>0.6</v>
      </c>
      <c r="F26" s="9">
        <v>1.2</v>
      </c>
      <c r="G26" s="9">
        <v>3.5</v>
      </c>
      <c r="H26" s="9">
        <v>6.3</v>
      </c>
      <c r="I26" s="9">
        <v>4.6</v>
      </c>
      <c r="J26" s="9">
        <v>4.5</v>
      </c>
      <c r="K26" s="9">
        <v>6.4</v>
      </c>
      <c r="L26" s="9">
        <v>8</v>
      </c>
      <c r="M26" s="9">
        <v>6.8</v>
      </c>
      <c r="N26" s="9">
        <v>5.7</v>
      </c>
      <c r="O26" s="9">
        <v>4.5</v>
      </c>
      <c r="P26" s="9">
        <v>5.3</v>
      </c>
      <c r="Q26" s="9">
        <v>5.2</v>
      </c>
      <c r="R26" s="9">
        <v>2.5</v>
      </c>
      <c r="S26" s="9">
        <v>4.4</v>
      </c>
      <c r="T26" s="9">
        <v>4.9</v>
      </c>
      <c r="U26" s="9">
        <v>2.4</v>
      </c>
      <c r="V26" s="9">
        <v>1.6</v>
      </c>
      <c r="W26" s="9">
        <v>1.1</v>
      </c>
      <c r="X26" s="9">
        <v>1.8</v>
      </c>
      <c r="Y26" s="9">
        <v>1.2</v>
      </c>
      <c r="Z26" s="45">
        <f t="shared" si="0"/>
        <v>3.595833333333333</v>
      </c>
      <c r="AA26" s="119" t="s">
        <v>51</v>
      </c>
      <c r="AB26" s="9">
        <v>8.2</v>
      </c>
      <c r="AC26" s="155">
        <v>0.4770833333333333</v>
      </c>
      <c r="AD26" s="29">
        <v>23</v>
      </c>
      <c r="AE26" s="119" t="s">
        <v>51</v>
      </c>
      <c r="AF26" s="9">
        <v>17.1</v>
      </c>
      <c r="AG26" s="146">
        <v>0.45416666666666666</v>
      </c>
    </row>
    <row r="27" spans="1:33" ht="14.25" customHeight="1">
      <c r="A27" s="115">
        <v>24</v>
      </c>
      <c r="B27" s="13">
        <v>1.9</v>
      </c>
      <c r="C27" s="9">
        <v>2.6</v>
      </c>
      <c r="D27" s="9">
        <v>2.3</v>
      </c>
      <c r="E27" s="9">
        <v>1.4</v>
      </c>
      <c r="F27" s="9">
        <v>0.4</v>
      </c>
      <c r="G27" s="9">
        <v>1.6</v>
      </c>
      <c r="H27" s="9">
        <v>1.4</v>
      </c>
      <c r="I27" s="9">
        <v>1.2</v>
      </c>
      <c r="J27" s="9">
        <v>1.4</v>
      </c>
      <c r="K27" s="9">
        <v>2.7</v>
      </c>
      <c r="L27" s="9">
        <v>1.9</v>
      </c>
      <c r="M27" s="9">
        <v>1.9</v>
      </c>
      <c r="N27" s="9">
        <v>1.4</v>
      </c>
      <c r="O27" s="9">
        <v>2.6</v>
      </c>
      <c r="P27" s="9">
        <v>2</v>
      </c>
      <c r="Q27" s="9">
        <v>1.9</v>
      </c>
      <c r="R27" s="9">
        <v>1.6</v>
      </c>
      <c r="S27" s="9">
        <v>1.3</v>
      </c>
      <c r="T27" s="9">
        <v>0.8</v>
      </c>
      <c r="U27" s="9">
        <v>1</v>
      </c>
      <c r="V27" s="9">
        <v>0.5</v>
      </c>
      <c r="W27" s="9">
        <v>0.7</v>
      </c>
      <c r="X27" s="9">
        <v>0.6</v>
      </c>
      <c r="Y27" s="9">
        <v>0.4</v>
      </c>
      <c r="Z27" s="45">
        <f t="shared" si="0"/>
        <v>1.4791666666666667</v>
      </c>
      <c r="AA27" s="119" t="s">
        <v>55</v>
      </c>
      <c r="AB27" s="9">
        <v>3.2</v>
      </c>
      <c r="AC27" s="155">
        <v>0.5756944444444444</v>
      </c>
      <c r="AD27" s="29">
        <v>24</v>
      </c>
      <c r="AE27" s="119" t="s">
        <v>59</v>
      </c>
      <c r="AF27" s="9">
        <v>5.3</v>
      </c>
      <c r="AG27" s="146">
        <v>0.4298611111111111</v>
      </c>
    </row>
    <row r="28" spans="1:33" ht="14.25" customHeight="1">
      <c r="A28" s="115">
        <v>25</v>
      </c>
      <c r="B28" s="13">
        <v>0.6</v>
      </c>
      <c r="C28" s="9">
        <v>0.5</v>
      </c>
      <c r="D28" s="9">
        <v>0.5</v>
      </c>
      <c r="E28" s="9">
        <v>0.8</v>
      </c>
      <c r="F28" s="9">
        <v>0.6</v>
      </c>
      <c r="G28" s="9">
        <v>0.7</v>
      </c>
      <c r="H28" s="9">
        <v>0.9</v>
      </c>
      <c r="I28" s="9">
        <v>1.4</v>
      </c>
      <c r="J28" s="9">
        <v>0.5</v>
      </c>
      <c r="K28" s="9">
        <v>0.7</v>
      </c>
      <c r="L28" s="9">
        <v>1.9</v>
      </c>
      <c r="M28" s="9">
        <v>1.6</v>
      </c>
      <c r="N28" s="9">
        <v>2</v>
      </c>
      <c r="O28" s="9">
        <v>1.4</v>
      </c>
      <c r="P28" s="9">
        <v>4.2</v>
      </c>
      <c r="Q28" s="9">
        <v>3</v>
      </c>
      <c r="R28" s="9">
        <v>2.1</v>
      </c>
      <c r="S28" s="9">
        <v>0.8</v>
      </c>
      <c r="T28" s="9">
        <v>1.3</v>
      </c>
      <c r="U28" s="9">
        <v>0.8</v>
      </c>
      <c r="V28" s="9">
        <v>1.2</v>
      </c>
      <c r="W28" s="9">
        <v>1.8</v>
      </c>
      <c r="X28" s="9">
        <v>1.5</v>
      </c>
      <c r="Y28" s="9">
        <v>1</v>
      </c>
      <c r="Z28" s="45">
        <f t="shared" si="0"/>
        <v>1.3250000000000002</v>
      </c>
      <c r="AA28" s="119" t="s">
        <v>51</v>
      </c>
      <c r="AB28" s="9">
        <v>4.5</v>
      </c>
      <c r="AC28" s="155">
        <v>0.6201388888888889</v>
      </c>
      <c r="AD28" s="29">
        <v>25</v>
      </c>
      <c r="AE28" s="119" t="s">
        <v>51</v>
      </c>
      <c r="AF28" s="9">
        <v>9.7</v>
      </c>
      <c r="AG28" s="146">
        <v>0.61875</v>
      </c>
    </row>
    <row r="29" spans="1:33" ht="14.25" customHeight="1">
      <c r="A29" s="115">
        <v>26</v>
      </c>
      <c r="B29" s="13">
        <v>2</v>
      </c>
      <c r="C29" s="9">
        <v>1.5</v>
      </c>
      <c r="D29" s="9">
        <v>1.2</v>
      </c>
      <c r="E29" s="9">
        <v>2.8</v>
      </c>
      <c r="F29" s="9">
        <v>2.4</v>
      </c>
      <c r="G29" s="9">
        <v>1.6</v>
      </c>
      <c r="H29" s="9">
        <v>1.7</v>
      </c>
      <c r="I29" s="9">
        <v>1.9</v>
      </c>
      <c r="J29" s="9">
        <v>2.4</v>
      </c>
      <c r="K29" s="9">
        <v>2</v>
      </c>
      <c r="L29" s="9">
        <v>2.4</v>
      </c>
      <c r="M29" s="9">
        <v>2.8</v>
      </c>
      <c r="N29" s="9">
        <v>2.7</v>
      </c>
      <c r="O29" s="9">
        <v>2</v>
      </c>
      <c r="P29" s="9">
        <v>1.2</v>
      </c>
      <c r="Q29" s="9">
        <v>1.3</v>
      </c>
      <c r="R29" s="9">
        <v>0.5</v>
      </c>
      <c r="S29" s="9">
        <v>0.6</v>
      </c>
      <c r="T29" s="9">
        <v>1.3</v>
      </c>
      <c r="U29" s="9">
        <v>0.9</v>
      </c>
      <c r="V29" s="9">
        <v>1</v>
      </c>
      <c r="W29" s="9">
        <v>1.4</v>
      </c>
      <c r="X29" s="9">
        <v>1.9</v>
      </c>
      <c r="Y29" s="9">
        <v>2</v>
      </c>
      <c r="Z29" s="45">
        <f t="shared" si="0"/>
        <v>1.7291666666666663</v>
      </c>
      <c r="AA29" s="119" t="s">
        <v>55</v>
      </c>
      <c r="AB29" s="9">
        <v>3.9</v>
      </c>
      <c r="AC29" s="155">
        <v>0.47222222222222227</v>
      </c>
      <c r="AD29" s="29">
        <v>26</v>
      </c>
      <c r="AE29" s="119" t="s">
        <v>59</v>
      </c>
      <c r="AF29" s="9">
        <v>7.1</v>
      </c>
      <c r="AG29" s="146">
        <v>0.4</v>
      </c>
    </row>
    <row r="30" spans="1:33" ht="14.25" customHeight="1">
      <c r="A30" s="115">
        <v>27</v>
      </c>
      <c r="B30" s="13">
        <v>1.9</v>
      </c>
      <c r="C30" s="9">
        <v>1.8</v>
      </c>
      <c r="D30" s="9">
        <v>1.7</v>
      </c>
      <c r="E30" s="9">
        <v>1.3</v>
      </c>
      <c r="F30" s="9">
        <v>1.6</v>
      </c>
      <c r="G30" s="9">
        <v>2.3</v>
      </c>
      <c r="H30" s="9">
        <v>1.4</v>
      </c>
      <c r="I30" s="9">
        <v>1.9</v>
      </c>
      <c r="J30" s="9">
        <v>2.5</v>
      </c>
      <c r="K30" s="9">
        <v>1.7</v>
      </c>
      <c r="L30" s="9">
        <v>2.8</v>
      </c>
      <c r="M30" s="9">
        <v>2.8</v>
      </c>
      <c r="N30" s="9">
        <v>2.4</v>
      </c>
      <c r="O30" s="9">
        <v>2.5</v>
      </c>
      <c r="P30" s="9">
        <v>3.2</v>
      </c>
      <c r="Q30" s="9">
        <v>3.4</v>
      </c>
      <c r="R30" s="9">
        <v>2.7</v>
      </c>
      <c r="S30" s="9">
        <v>3.1</v>
      </c>
      <c r="T30" s="9">
        <v>3.3</v>
      </c>
      <c r="U30" s="9">
        <v>2.6</v>
      </c>
      <c r="V30" s="9">
        <v>1.9</v>
      </c>
      <c r="W30" s="9">
        <v>2.3</v>
      </c>
      <c r="X30" s="9">
        <v>2.2</v>
      </c>
      <c r="Y30" s="9">
        <v>3.3</v>
      </c>
      <c r="Z30" s="45">
        <f t="shared" si="0"/>
        <v>2.3583333333333334</v>
      </c>
      <c r="AA30" s="119" t="s">
        <v>53</v>
      </c>
      <c r="AB30" s="9">
        <v>3.7</v>
      </c>
      <c r="AC30" s="155">
        <v>0.7875</v>
      </c>
      <c r="AD30" s="29">
        <v>27</v>
      </c>
      <c r="AE30" s="119" t="s">
        <v>53</v>
      </c>
      <c r="AF30" s="9">
        <v>7.5</v>
      </c>
      <c r="AG30" s="146">
        <v>0.7645833333333334</v>
      </c>
    </row>
    <row r="31" spans="1:33" ht="14.25" customHeight="1">
      <c r="A31" s="115">
        <v>28</v>
      </c>
      <c r="B31" s="13">
        <v>2.6</v>
      </c>
      <c r="C31" s="9">
        <v>2.2</v>
      </c>
      <c r="D31" s="9">
        <v>1</v>
      </c>
      <c r="E31" s="9">
        <v>0.5</v>
      </c>
      <c r="F31" s="9">
        <v>2.6</v>
      </c>
      <c r="G31" s="9">
        <v>3</v>
      </c>
      <c r="H31" s="9">
        <v>1.7</v>
      </c>
      <c r="I31" s="9">
        <v>2.2</v>
      </c>
      <c r="J31" s="9">
        <v>3.3</v>
      </c>
      <c r="K31" s="9">
        <v>3.2</v>
      </c>
      <c r="L31" s="9">
        <v>4.6</v>
      </c>
      <c r="M31" s="9">
        <v>5.4</v>
      </c>
      <c r="N31" s="9">
        <v>4.3</v>
      </c>
      <c r="O31" s="9">
        <v>3.8</v>
      </c>
      <c r="P31" s="9">
        <v>3.8</v>
      </c>
      <c r="Q31" s="9">
        <v>3.4</v>
      </c>
      <c r="R31" s="9">
        <v>3.5</v>
      </c>
      <c r="S31" s="9">
        <v>2.4</v>
      </c>
      <c r="T31" s="9">
        <v>1.2</v>
      </c>
      <c r="U31" s="9">
        <v>1.1</v>
      </c>
      <c r="V31" s="9">
        <v>1</v>
      </c>
      <c r="W31" s="9">
        <v>1.6</v>
      </c>
      <c r="X31" s="9">
        <v>1.3</v>
      </c>
      <c r="Y31" s="9">
        <v>1.2</v>
      </c>
      <c r="Z31" s="45">
        <f t="shared" si="0"/>
        <v>2.5374999999999996</v>
      </c>
      <c r="AA31" s="119" t="s">
        <v>55</v>
      </c>
      <c r="AB31" s="9">
        <v>5.4</v>
      </c>
      <c r="AC31" s="155">
        <v>0.5</v>
      </c>
      <c r="AD31" s="29">
        <v>28</v>
      </c>
      <c r="AE31" s="119" t="s">
        <v>59</v>
      </c>
      <c r="AF31" s="9">
        <v>8.9</v>
      </c>
      <c r="AG31" s="146">
        <v>0.43194444444444446</v>
      </c>
    </row>
    <row r="32" spans="1:33" ht="14.25" customHeight="1">
      <c r="A32" s="115">
        <v>29</v>
      </c>
      <c r="B32" s="1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45"/>
      <c r="AA32" s="119"/>
      <c r="AB32" s="9"/>
      <c r="AC32" s="155"/>
      <c r="AD32" s="29">
        <v>29</v>
      </c>
      <c r="AE32" s="119"/>
      <c r="AF32" s="9"/>
      <c r="AG32" s="146"/>
    </row>
    <row r="33" spans="1:33" ht="14.25" customHeight="1">
      <c r="A33" s="115">
        <v>30</v>
      </c>
      <c r="B33" s="1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45"/>
      <c r="AA33" s="119"/>
      <c r="AB33" s="9"/>
      <c r="AC33" s="155"/>
      <c r="AD33" s="29">
        <v>30</v>
      </c>
      <c r="AE33" s="119"/>
      <c r="AF33" s="9"/>
      <c r="AG33" s="146"/>
    </row>
    <row r="34" spans="1:33" ht="14.25" customHeight="1">
      <c r="A34" s="115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9"/>
      <c r="AB34" s="9"/>
      <c r="AC34" s="155"/>
      <c r="AD34" s="29">
        <v>31</v>
      </c>
      <c r="AE34" s="119"/>
      <c r="AF34" s="9"/>
      <c r="AG34" s="146"/>
    </row>
    <row r="35" spans="1:33" ht="14.25" customHeight="1">
      <c r="A35" s="117" t="s">
        <v>14</v>
      </c>
      <c r="B35" s="26">
        <f aca="true" t="shared" si="1" ref="B35:K35">AVERAGE(B4:B34)</f>
        <v>2.564285714285714</v>
      </c>
      <c r="C35" s="27">
        <f t="shared" si="1"/>
        <v>2.1964285714285716</v>
      </c>
      <c r="D35" s="27">
        <f t="shared" si="1"/>
        <v>2.1964285714285716</v>
      </c>
      <c r="E35" s="27">
        <f t="shared" si="1"/>
        <v>1.8392857142857137</v>
      </c>
      <c r="F35" s="27">
        <f t="shared" si="1"/>
        <v>2.2142857142857144</v>
      </c>
      <c r="G35" s="27">
        <f t="shared" si="1"/>
        <v>2.453571428571429</v>
      </c>
      <c r="H35" s="27">
        <f t="shared" si="1"/>
        <v>2.7357142857142867</v>
      </c>
      <c r="I35" s="27">
        <f t="shared" si="1"/>
        <v>2.6142857142857148</v>
      </c>
      <c r="J35" s="27">
        <f t="shared" si="1"/>
        <v>2.8142857142857145</v>
      </c>
      <c r="K35" s="27">
        <f t="shared" si="1"/>
        <v>2.9571428571428577</v>
      </c>
      <c r="L35" s="27">
        <f aca="true" t="shared" si="2" ref="L35:Z35">AVERAGE(L4:L34)</f>
        <v>3.235714285714286</v>
      </c>
      <c r="M35" s="27">
        <f t="shared" si="2"/>
        <v>3.5392857142857146</v>
      </c>
      <c r="N35" s="27">
        <f t="shared" si="2"/>
        <v>3.6035714285714286</v>
      </c>
      <c r="O35" s="27">
        <f t="shared" si="2"/>
        <v>3.425</v>
      </c>
      <c r="P35" s="27">
        <f t="shared" si="2"/>
        <v>3.2535714285714286</v>
      </c>
      <c r="Q35" s="27">
        <f t="shared" si="2"/>
        <v>2.9142857142857146</v>
      </c>
      <c r="R35" s="27">
        <f t="shared" si="2"/>
        <v>1.9892857142857143</v>
      </c>
      <c r="S35" s="27">
        <f t="shared" si="2"/>
        <v>1.7392857142857139</v>
      </c>
      <c r="T35" s="27">
        <f t="shared" si="2"/>
        <v>2.1607142857142856</v>
      </c>
      <c r="U35" s="27">
        <f t="shared" si="2"/>
        <v>1.957142857142857</v>
      </c>
      <c r="V35" s="27">
        <f t="shared" si="2"/>
        <v>2.117857142857143</v>
      </c>
      <c r="W35" s="27">
        <f t="shared" si="2"/>
        <v>2.3035714285714284</v>
      </c>
      <c r="X35" s="27">
        <f t="shared" si="2"/>
        <v>2.2535714285714286</v>
      </c>
      <c r="Y35" s="27">
        <f t="shared" si="2"/>
        <v>2.2714285714285714</v>
      </c>
      <c r="Z35" s="47">
        <f t="shared" si="2"/>
        <v>2.5562499999999995</v>
      </c>
      <c r="AA35" s="121"/>
      <c r="AB35" s="27">
        <f>AVERAGE(AB4:AB34)</f>
        <v>6.399999999999999</v>
      </c>
      <c r="AC35" s="42"/>
      <c r="AD35" s="42"/>
      <c r="AE35" s="121"/>
      <c r="AF35" s="27">
        <f>AVERAGE(AF4:AF34)</f>
        <v>12.332142857142857</v>
      </c>
      <c r="AG35" s="43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3">
        <f>COUNTIF(風速1,"&gt;=10")</f>
        <v>5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4">
        <f>COUNTIF(風速1,"&gt;=15")</f>
        <v>0</v>
      </c>
      <c r="L38" s="8"/>
      <c r="N38" s="19">
        <f>MAX(風速1)</f>
        <v>11.4</v>
      </c>
      <c r="O38" s="122" t="s">
        <v>52</v>
      </c>
      <c r="P38" s="30">
        <v>8</v>
      </c>
      <c r="Q38" s="158">
        <v>0.33958333333333335</v>
      </c>
      <c r="T38" s="19">
        <f>MAX(風速2)</f>
        <v>21.2</v>
      </c>
      <c r="U38" s="122" t="s">
        <v>47</v>
      </c>
      <c r="V38" s="30">
        <v>1</v>
      </c>
      <c r="W38" s="157">
        <v>0.43472222222222223</v>
      </c>
    </row>
    <row r="39" spans="9:23" ht="14.25" customHeight="1">
      <c r="I39" s="23" t="s">
        <v>20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4">
        <f>'1月'!Z1</f>
        <v>2009</v>
      </c>
      <c r="AA1" s="2" t="s">
        <v>45</v>
      </c>
      <c r="AB1" s="124">
        <v>3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3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4">
        <v>1</v>
      </c>
      <c r="B4" s="12">
        <v>0.9</v>
      </c>
      <c r="C4" s="11">
        <v>1.4</v>
      </c>
      <c r="D4" s="11">
        <v>2.2</v>
      </c>
      <c r="E4" s="11">
        <v>1.8</v>
      </c>
      <c r="F4" s="11">
        <v>2.3</v>
      </c>
      <c r="G4" s="11">
        <v>2.2</v>
      </c>
      <c r="H4" s="11">
        <v>2.2</v>
      </c>
      <c r="I4" s="11">
        <v>3.1</v>
      </c>
      <c r="J4" s="11">
        <v>3.3</v>
      </c>
      <c r="K4" s="11">
        <v>3.6</v>
      </c>
      <c r="L4" s="11">
        <v>3.7</v>
      </c>
      <c r="M4" s="11">
        <v>3.6</v>
      </c>
      <c r="N4" s="11">
        <v>4.6</v>
      </c>
      <c r="O4" s="11">
        <v>4</v>
      </c>
      <c r="P4" s="11">
        <v>2.8</v>
      </c>
      <c r="Q4" s="11">
        <v>2.6</v>
      </c>
      <c r="R4" s="11">
        <v>2.5</v>
      </c>
      <c r="S4" s="11">
        <v>2.4</v>
      </c>
      <c r="T4" s="11">
        <v>2.5</v>
      </c>
      <c r="U4" s="11">
        <v>1.5</v>
      </c>
      <c r="V4" s="11">
        <v>0.9</v>
      </c>
      <c r="W4" s="11">
        <v>1.7</v>
      </c>
      <c r="X4" s="11">
        <v>1.5</v>
      </c>
      <c r="Y4" s="11">
        <v>0.6</v>
      </c>
      <c r="Z4" s="44">
        <f aca="true" t="shared" si="0" ref="Z4:Z34">AVERAGE(B4:Y4)</f>
        <v>2.4125</v>
      </c>
      <c r="AA4" s="118" t="s">
        <v>55</v>
      </c>
      <c r="AB4" s="11">
        <v>4.7</v>
      </c>
      <c r="AC4" s="142">
        <v>0.5430555555555555</v>
      </c>
      <c r="AD4" s="28">
        <v>1</v>
      </c>
      <c r="AE4" s="118" t="s">
        <v>59</v>
      </c>
      <c r="AF4" s="11">
        <v>8.5</v>
      </c>
      <c r="AG4" s="145">
        <v>0.55625</v>
      </c>
    </row>
    <row r="5" spans="1:33" ht="14.25" customHeight="1">
      <c r="A5" s="115">
        <v>2</v>
      </c>
      <c r="B5" s="13">
        <v>0.4</v>
      </c>
      <c r="C5" s="9">
        <v>1.6</v>
      </c>
      <c r="D5" s="9">
        <v>1.1</v>
      </c>
      <c r="E5" s="9">
        <v>1.9</v>
      </c>
      <c r="F5" s="9">
        <v>1.2</v>
      </c>
      <c r="G5" s="9">
        <v>1.6</v>
      </c>
      <c r="H5" s="9">
        <v>1.1</v>
      </c>
      <c r="I5" s="9">
        <v>6</v>
      </c>
      <c r="J5" s="9">
        <v>5.7</v>
      </c>
      <c r="K5" s="9">
        <v>4.7</v>
      </c>
      <c r="L5" s="9">
        <v>4</v>
      </c>
      <c r="M5" s="9">
        <v>4.3</v>
      </c>
      <c r="N5" s="9">
        <v>2.7</v>
      </c>
      <c r="O5" s="9">
        <v>3.7</v>
      </c>
      <c r="P5" s="9">
        <v>4.7</v>
      </c>
      <c r="Q5" s="9">
        <v>3.2</v>
      </c>
      <c r="R5" s="9">
        <v>2.2</v>
      </c>
      <c r="S5" s="9">
        <v>3.3</v>
      </c>
      <c r="T5" s="9">
        <v>3.1</v>
      </c>
      <c r="U5" s="9">
        <v>1.6</v>
      </c>
      <c r="V5" s="9">
        <v>1.6</v>
      </c>
      <c r="W5" s="9">
        <v>0.9</v>
      </c>
      <c r="X5" s="9">
        <v>1.8</v>
      </c>
      <c r="Y5" s="9">
        <v>0.9</v>
      </c>
      <c r="Z5" s="45">
        <f t="shared" si="0"/>
        <v>2.6375000000000006</v>
      </c>
      <c r="AA5" s="119" t="s">
        <v>47</v>
      </c>
      <c r="AB5" s="9">
        <v>8</v>
      </c>
      <c r="AC5" s="143">
        <v>0.3444444444444445</v>
      </c>
      <c r="AD5" s="29">
        <v>2</v>
      </c>
      <c r="AE5" s="119" t="s">
        <v>47</v>
      </c>
      <c r="AF5" s="9">
        <v>18.6</v>
      </c>
      <c r="AG5" s="146">
        <v>0.3423611111111111</v>
      </c>
    </row>
    <row r="6" spans="1:33" ht="14.25" customHeight="1">
      <c r="A6" s="115">
        <v>3</v>
      </c>
      <c r="B6" s="13">
        <v>0.8</v>
      </c>
      <c r="C6" s="9">
        <v>0.9</v>
      </c>
      <c r="D6" s="9">
        <v>0.5</v>
      </c>
      <c r="E6" s="9">
        <v>1.1</v>
      </c>
      <c r="F6" s="9">
        <v>0.8</v>
      </c>
      <c r="G6" s="9">
        <v>1.9</v>
      </c>
      <c r="H6" s="9">
        <v>1.9</v>
      </c>
      <c r="I6" s="9">
        <v>2.5</v>
      </c>
      <c r="J6" s="9">
        <v>2.7</v>
      </c>
      <c r="K6" s="9">
        <v>3.2</v>
      </c>
      <c r="L6" s="9">
        <v>3.5</v>
      </c>
      <c r="M6" s="9">
        <v>2.1</v>
      </c>
      <c r="N6" s="9">
        <v>2.7</v>
      </c>
      <c r="O6" s="9">
        <v>2</v>
      </c>
      <c r="P6" s="9">
        <v>1.5</v>
      </c>
      <c r="Q6" s="9">
        <v>2.1</v>
      </c>
      <c r="R6" s="9">
        <v>1.8</v>
      </c>
      <c r="S6" s="9">
        <v>1.7</v>
      </c>
      <c r="T6" s="9">
        <v>1.6</v>
      </c>
      <c r="U6" s="9">
        <v>1.7</v>
      </c>
      <c r="V6" s="9">
        <v>2</v>
      </c>
      <c r="W6" s="9">
        <v>2.4</v>
      </c>
      <c r="X6" s="9">
        <v>2.6</v>
      </c>
      <c r="Y6" s="9">
        <v>2.4</v>
      </c>
      <c r="Z6" s="45">
        <f t="shared" si="0"/>
        <v>1.9333333333333336</v>
      </c>
      <c r="AA6" s="119" t="s">
        <v>55</v>
      </c>
      <c r="AB6" s="9">
        <v>4</v>
      </c>
      <c r="AC6" s="143">
        <v>0.40208333333333335</v>
      </c>
      <c r="AD6" s="29">
        <v>3</v>
      </c>
      <c r="AE6" s="119" t="s">
        <v>59</v>
      </c>
      <c r="AF6" s="9">
        <v>7.7</v>
      </c>
      <c r="AG6" s="146">
        <v>0.3902777777777778</v>
      </c>
    </row>
    <row r="7" spans="1:33" ht="14.25" customHeight="1">
      <c r="A7" s="115">
        <v>4</v>
      </c>
      <c r="B7" s="13">
        <v>1.7</v>
      </c>
      <c r="C7" s="9">
        <v>3.2</v>
      </c>
      <c r="D7" s="9">
        <v>3.6</v>
      </c>
      <c r="E7" s="9">
        <v>3.8</v>
      </c>
      <c r="F7" s="9">
        <v>4.4</v>
      </c>
      <c r="G7" s="9">
        <v>4.9</v>
      </c>
      <c r="H7" s="9">
        <v>4.6</v>
      </c>
      <c r="I7" s="9">
        <v>4.4</v>
      </c>
      <c r="J7" s="9">
        <v>4.4</v>
      </c>
      <c r="K7" s="9">
        <v>6</v>
      </c>
      <c r="L7" s="9">
        <v>4.5</v>
      </c>
      <c r="M7" s="9">
        <v>4.4</v>
      </c>
      <c r="N7" s="9">
        <v>3.3</v>
      </c>
      <c r="O7" s="9">
        <v>3.6</v>
      </c>
      <c r="P7" s="9">
        <v>4.4</v>
      </c>
      <c r="Q7" s="9">
        <v>3.9</v>
      </c>
      <c r="R7" s="9">
        <v>3.1</v>
      </c>
      <c r="S7" s="9">
        <v>2.5</v>
      </c>
      <c r="T7" s="9">
        <v>3.9</v>
      </c>
      <c r="U7" s="9">
        <v>2.8</v>
      </c>
      <c r="V7" s="9">
        <v>2</v>
      </c>
      <c r="W7" s="9">
        <v>0.8</v>
      </c>
      <c r="X7" s="9">
        <v>1.2</v>
      </c>
      <c r="Y7" s="9">
        <v>0.9</v>
      </c>
      <c r="Z7" s="45">
        <f t="shared" si="0"/>
        <v>3.4291666666666667</v>
      </c>
      <c r="AA7" s="119" t="s">
        <v>51</v>
      </c>
      <c r="AB7" s="9">
        <v>6.7</v>
      </c>
      <c r="AC7" s="143">
        <v>0.4131944444444444</v>
      </c>
      <c r="AD7" s="29">
        <v>4</v>
      </c>
      <c r="AE7" s="119" t="s">
        <v>51</v>
      </c>
      <c r="AF7" s="9">
        <v>11.7</v>
      </c>
      <c r="AG7" s="146">
        <v>0.4840277777777778</v>
      </c>
    </row>
    <row r="8" spans="1:33" ht="14.25" customHeight="1">
      <c r="A8" s="115">
        <v>5</v>
      </c>
      <c r="B8" s="13">
        <v>1.5</v>
      </c>
      <c r="C8" s="9">
        <v>1.8</v>
      </c>
      <c r="D8" s="9">
        <v>1.9</v>
      </c>
      <c r="E8" s="9">
        <v>2</v>
      </c>
      <c r="F8" s="9">
        <v>1.2</v>
      </c>
      <c r="G8" s="9">
        <v>1.8</v>
      </c>
      <c r="H8" s="9">
        <v>0.9</v>
      </c>
      <c r="I8" s="9">
        <v>1</v>
      </c>
      <c r="J8" s="9">
        <v>3.2</v>
      </c>
      <c r="K8" s="9">
        <v>2.2</v>
      </c>
      <c r="L8" s="9">
        <v>2.7</v>
      </c>
      <c r="M8" s="9">
        <v>2.3</v>
      </c>
      <c r="N8" s="9">
        <v>3</v>
      </c>
      <c r="O8" s="9">
        <v>2.3</v>
      </c>
      <c r="P8" s="9">
        <v>3.1</v>
      </c>
      <c r="Q8" s="9">
        <v>1.2</v>
      </c>
      <c r="R8" s="9">
        <v>1.8</v>
      </c>
      <c r="S8" s="9">
        <v>1.3</v>
      </c>
      <c r="T8" s="9">
        <v>1.8</v>
      </c>
      <c r="U8" s="9">
        <v>1.4</v>
      </c>
      <c r="V8" s="9">
        <v>1.4</v>
      </c>
      <c r="W8" s="9">
        <v>2.4</v>
      </c>
      <c r="X8" s="9">
        <v>2.1</v>
      </c>
      <c r="Y8" s="9">
        <v>1.8</v>
      </c>
      <c r="Z8" s="45">
        <f t="shared" si="0"/>
        <v>1.9208333333333327</v>
      </c>
      <c r="AA8" s="119" t="s">
        <v>57</v>
      </c>
      <c r="AB8" s="9">
        <v>3.6</v>
      </c>
      <c r="AC8" s="143">
        <v>0.5881944444444445</v>
      </c>
      <c r="AD8" s="29">
        <v>5</v>
      </c>
      <c r="AE8" s="119" t="s">
        <v>57</v>
      </c>
      <c r="AF8" s="9">
        <v>6.7</v>
      </c>
      <c r="AG8" s="146">
        <v>0.5006944444444444</v>
      </c>
    </row>
    <row r="9" spans="1:33" ht="14.25" customHeight="1">
      <c r="A9" s="115">
        <v>6</v>
      </c>
      <c r="B9" s="13">
        <v>1.8</v>
      </c>
      <c r="C9" s="9">
        <v>1.4</v>
      </c>
      <c r="D9" s="9">
        <v>1.2</v>
      </c>
      <c r="E9" s="9">
        <v>1</v>
      </c>
      <c r="F9" s="9">
        <v>1.6</v>
      </c>
      <c r="G9" s="9">
        <v>1.6</v>
      </c>
      <c r="H9" s="9">
        <v>1</v>
      </c>
      <c r="I9" s="9">
        <v>1.1</v>
      </c>
      <c r="J9" s="9">
        <v>1</v>
      </c>
      <c r="K9" s="9">
        <v>0.9</v>
      </c>
      <c r="L9" s="9">
        <v>1.6</v>
      </c>
      <c r="M9" s="9">
        <v>1</v>
      </c>
      <c r="N9" s="9">
        <v>0.8</v>
      </c>
      <c r="O9" s="9">
        <v>1.4</v>
      </c>
      <c r="P9" s="9">
        <v>1.2</v>
      </c>
      <c r="Q9" s="9">
        <v>1.8</v>
      </c>
      <c r="R9" s="9">
        <v>0.8</v>
      </c>
      <c r="S9" s="9">
        <v>3</v>
      </c>
      <c r="T9" s="9">
        <v>4.4</v>
      </c>
      <c r="U9" s="9">
        <v>4.9</v>
      </c>
      <c r="V9" s="9">
        <v>5.6</v>
      </c>
      <c r="W9" s="9">
        <v>3.7</v>
      </c>
      <c r="X9" s="9">
        <v>6.9</v>
      </c>
      <c r="Y9" s="9">
        <v>3.7</v>
      </c>
      <c r="Z9" s="45">
        <f t="shared" si="0"/>
        <v>2.225</v>
      </c>
      <c r="AA9" s="119" t="s">
        <v>47</v>
      </c>
      <c r="AB9" s="9">
        <v>7</v>
      </c>
      <c r="AC9" s="143">
        <v>0.9576388888888889</v>
      </c>
      <c r="AD9" s="29">
        <v>6</v>
      </c>
      <c r="AE9" s="119" t="s">
        <v>47</v>
      </c>
      <c r="AF9" s="9">
        <v>14.5</v>
      </c>
      <c r="AG9" s="146">
        <v>0.9534722222222222</v>
      </c>
    </row>
    <row r="10" spans="1:33" ht="14.25" customHeight="1">
      <c r="A10" s="115">
        <v>7</v>
      </c>
      <c r="B10" s="13">
        <v>2.9</v>
      </c>
      <c r="C10" s="9">
        <v>2.7</v>
      </c>
      <c r="D10" s="9">
        <v>3.4</v>
      </c>
      <c r="E10" s="9">
        <v>3.4</v>
      </c>
      <c r="F10" s="9">
        <v>3.6</v>
      </c>
      <c r="G10" s="9">
        <v>2.4</v>
      </c>
      <c r="H10" s="9">
        <v>1.7</v>
      </c>
      <c r="I10" s="9">
        <v>4.6</v>
      </c>
      <c r="J10" s="9">
        <v>3.4</v>
      </c>
      <c r="K10" s="9">
        <v>4.2</v>
      </c>
      <c r="L10" s="9">
        <v>5.5</v>
      </c>
      <c r="M10" s="9">
        <v>3.8</v>
      </c>
      <c r="N10" s="9">
        <v>4</v>
      </c>
      <c r="O10" s="9">
        <v>2.6</v>
      </c>
      <c r="P10" s="9">
        <v>3.1</v>
      </c>
      <c r="Q10" s="9">
        <v>2.3</v>
      </c>
      <c r="R10" s="9">
        <v>2.1</v>
      </c>
      <c r="S10" s="9">
        <v>1.8</v>
      </c>
      <c r="T10" s="9">
        <v>2.1</v>
      </c>
      <c r="U10" s="9">
        <v>2</v>
      </c>
      <c r="V10" s="9">
        <v>2.7</v>
      </c>
      <c r="W10" s="9">
        <v>2.2</v>
      </c>
      <c r="X10" s="9">
        <v>2.1</v>
      </c>
      <c r="Y10" s="9">
        <v>1.7</v>
      </c>
      <c r="Z10" s="45">
        <f t="shared" si="0"/>
        <v>2.9291666666666667</v>
      </c>
      <c r="AA10" s="119" t="s">
        <v>46</v>
      </c>
      <c r="AB10" s="9">
        <v>7.2</v>
      </c>
      <c r="AC10" s="143">
        <v>0.4069444444444445</v>
      </c>
      <c r="AD10" s="29">
        <v>7</v>
      </c>
      <c r="AE10" s="119" t="s">
        <v>47</v>
      </c>
      <c r="AF10" s="9">
        <v>14.3</v>
      </c>
      <c r="AG10" s="146">
        <v>0.4041666666666666</v>
      </c>
    </row>
    <row r="11" spans="1:33" ht="14.25" customHeight="1">
      <c r="A11" s="115">
        <v>8</v>
      </c>
      <c r="B11" s="13">
        <v>1.5</v>
      </c>
      <c r="C11" s="9">
        <v>1.9</v>
      </c>
      <c r="D11" s="9">
        <v>2.1</v>
      </c>
      <c r="E11" s="9">
        <v>0.8</v>
      </c>
      <c r="F11" s="9">
        <v>0.9</v>
      </c>
      <c r="G11" s="9">
        <v>0.8</v>
      </c>
      <c r="H11" s="9">
        <v>0.4</v>
      </c>
      <c r="I11" s="9">
        <v>0.1</v>
      </c>
      <c r="J11" s="9">
        <v>0.5</v>
      </c>
      <c r="K11" s="9">
        <v>0.6</v>
      </c>
      <c r="L11" s="9">
        <v>1.9</v>
      </c>
      <c r="M11" s="9">
        <v>2.4</v>
      </c>
      <c r="N11" s="9">
        <v>1.2</v>
      </c>
      <c r="O11" s="9">
        <v>1.6</v>
      </c>
      <c r="P11" s="9">
        <v>2.9</v>
      </c>
      <c r="Q11" s="9">
        <v>2.2</v>
      </c>
      <c r="R11" s="9">
        <v>1.9</v>
      </c>
      <c r="S11" s="9">
        <v>1.4</v>
      </c>
      <c r="T11" s="9">
        <v>1.5</v>
      </c>
      <c r="U11" s="9">
        <v>1.5</v>
      </c>
      <c r="V11" s="9">
        <v>1.3</v>
      </c>
      <c r="W11" s="9">
        <v>1</v>
      </c>
      <c r="X11" s="9">
        <v>1.2</v>
      </c>
      <c r="Y11" s="9">
        <v>1.3</v>
      </c>
      <c r="Z11" s="45">
        <f t="shared" si="0"/>
        <v>1.370833333333333</v>
      </c>
      <c r="AA11" s="119" t="s">
        <v>59</v>
      </c>
      <c r="AB11" s="9">
        <v>3.1</v>
      </c>
      <c r="AC11" s="143">
        <v>0.6347222222222222</v>
      </c>
      <c r="AD11" s="29">
        <v>8</v>
      </c>
      <c r="AE11" s="119" t="s">
        <v>50</v>
      </c>
      <c r="AF11" s="9">
        <v>5.4</v>
      </c>
      <c r="AG11" s="146">
        <v>0.5180555555555556</v>
      </c>
    </row>
    <row r="12" spans="1:33" ht="14.25" customHeight="1">
      <c r="A12" s="115">
        <v>9</v>
      </c>
      <c r="B12" s="13">
        <v>1.5</v>
      </c>
      <c r="C12" s="9">
        <v>1.8</v>
      </c>
      <c r="D12" s="9">
        <v>1.8</v>
      </c>
      <c r="E12" s="9">
        <v>1.8</v>
      </c>
      <c r="F12" s="9">
        <v>1.6</v>
      </c>
      <c r="G12" s="9">
        <v>0.9</v>
      </c>
      <c r="H12" s="9">
        <v>1.6</v>
      </c>
      <c r="I12" s="9">
        <v>0.6</v>
      </c>
      <c r="J12" s="9">
        <v>1.3</v>
      </c>
      <c r="K12" s="9">
        <v>1.8</v>
      </c>
      <c r="L12" s="9">
        <v>1.1</v>
      </c>
      <c r="M12" s="9">
        <v>0.9</v>
      </c>
      <c r="N12" s="9">
        <v>1.2</v>
      </c>
      <c r="O12" s="9">
        <v>1.4</v>
      </c>
      <c r="P12" s="9">
        <v>1</v>
      </c>
      <c r="Q12" s="9">
        <v>1.2</v>
      </c>
      <c r="R12" s="9">
        <v>0.7</v>
      </c>
      <c r="S12" s="9">
        <v>1.2</v>
      </c>
      <c r="T12" s="9">
        <v>1.2</v>
      </c>
      <c r="U12" s="9">
        <v>1.5</v>
      </c>
      <c r="V12" s="9">
        <v>0.8</v>
      </c>
      <c r="W12" s="9">
        <v>1.1</v>
      </c>
      <c r="X12" s="9">
        <v>0.8</v>
      </c>
      <c r="Y12" s="9">
        <v>1.1</v>
      </c>
      <c r="Z12" s="45">
        <f t="shared" si="0"/>
        <v>1.2458333333333333</v>
      </c>
      <c r="AA12" s="119" t="s">
        <v>46</v>
      </c>
      <c r="AB12" s="9">
        <v>2.7</v>
      </c>
      <c r="AC12" s="143">
        <v>0.1423611111111111</v>
      </c>
      <c r="AD12" s="29">
        <v>9</v>
      </c>
      <c r="AE12" s="119" t="s">
        <v>46</v>
      </c>
      <c r="AF12" s="9">
        <v>4</v>
      </c>
      <c r="AG12" s="146">
        <v>0.14166666666666666</v>
      </c>
    </row>
    <row r="13" spans="1:33" ht="14.25" customHeight="1">
      <c r="A13" s="115">
        <v>10</v>
      </c>
      <c r="B13" s="13">
        <v>1.3</v>
      </c>
      <c r="C13" s="9">
        <v>2.7</v>
      </c>
      <c r="D13" s="9">
        <v>1.2</v>
      </c>
      <c r="E13" s="9">
        <v>0.8</v>
      </c>
      <c r="F13" s="9">
        <v>1.2</v>
      </c>
      <c r="G13" s="9">
        <v>0.3</v>
      </c>
      <c r="H13" s="9">
        <v>1.5</v>
      </c>
      <c r="I13" s="9">
        <v>2.2</v>
      </c>
      <c r="J13" s="9">
        <v>1.1</v>
      </c>
      <c r="K13" s="9">
        <v>1.2</v>
      </c>
      <c r="L13" s="9">
        <v>2.5</v>
      </c>
      <c r="M13" s="9">
        <v>4.4</v>
      </c>
      <c r="N13" s="9">
        <v>2.5</v>
      </c>
      <c r="O13" s="9">
        <v>3.1</v>
      </c>
      <c r="P13" s="9">
        <v>3.8</v>
      </c>
      <c r="Q13" s="9">
        <v>6.4</v>
      </c>
      <c r="R13" s="9">
        <v>5.2</v>
      </c>
      <c r="S13" s="9">
        <v>5.3</v>
      </c>
      <c r="T13" s="9">
        <v>3.2</v>
      </c>
      <c r="U13" s="9">
        <v>2.1</v>
      </c>
      <c r="V13" s="9">
        <v>1.5</v>
      </c>
      <c r="W13" s="9">
        <v>2.5</v>
      </c>
      <c r="X13" s="9">
        <v>1.4</v>
      </c>
      <c r="Y13" s="9">
        <v>1</v>
      </c>
      <c r="Z13" s="45">
        <f t="shared" si="0"/>
        <v>2.4333333333333336</v>
      </c>
      <c r="AA13" s="119" t="s">
        <v>46</v>
      </c>
      <c r="AB13" s="9">
        <v>7.6</v>
      </c>
      <c r="AC13" s="143">
        <v>0.6430555555555556</v>
      </c>
      <c r="AD13" s="29">
        <v>10</v>
      </c>
      <c r="AE13" s="119" t="s">
        <v>52</v>
      </c>
      <c r="AF13" s="9">
        <v>15</v>
      </c>
      <c r="AG13" s="146">
        <v>0.6555555555555556</v>
      </c>
    </row>
    <row r="14" spans="1:33" ht="14.25" customHeight="1">
      <c r="A14" s="116">
        <v>11</v>
      </c>
      <c r="B14" s="19">
        <v>2.1</v>
      </c>
      <c r="C14" s="20">
        <v>9.1</v>
      </c>
      <c r="D14" s="20">
        <v>7.9</v>
      </c>
      <c r="E14" s="20">
        <v>7.6</v>
      </c>
      <c r="F14" s="20">
        <v>7.5</v>
      </c>
      <c r="G14" s="20">
        <v>1.8</v>
      </c>
      <c r="H14" s="20">
        <v>3.7</v>
      </c>
      <c r="I14" s="20">
        <v>2.8</v>
      </c>
      <c r="J14" s="20">
        <v>4.9</v>
      </c>
      <c r="K14" s="20">
        <v>4.3</v>
      </c>
      <c r="L14" s="20">
        <v>3.9</v>
      </c>
      <c r="M14" s="20">
        <v>3.8</v>
      </c>
      <c r="N14" s="20">
        <v>4.6</v>
      </c>
      <c r="O14" s="20">
        <v>3.3</v>
      </c>
      <c r="P14" s="20">
        <v>4.7</v>
      </c>
      <c r="Q14" s="20">
        <v>5.2</v>
      </c>
      <c r="R14" s="20">
        <v>2.9</v>
      </c>
      <c r="S14" s="20">
        <v>5</v>
      </c>
      <c r="T14" s="20">
        <v>6.6</v>
      </c>
      <c r="U14" s="20">
        <v>4.1</v>
      </c>
      <c r="V14" s="20">
        <v>3.3</v>
      </c>
      <c r="W14" s="20">
        <v>2</v>
      </c>
      <c r="X14" s="20">
        <v>0.7</v>
      </c>
      <c r="Y14" s="20">
        <v>2.1</v>
      </c>
      <c r="Z14" s="46">
        <f t="shared" si="0"/>
        <v>4.329166666666667</v>
      </c>
      <c r="AA14" s="120" t="s">
        <v>47</v>
      </c>
      <c r="AB14" s="20">
        <v>9.2</v>
      </c>
      <c r="AC14" s="144">
        <v>0.15347222222222223</v>
      </c>
      <c r="AD14" s="31">
        <v>11</v>
      </c>
      <c r="AE14" s="120" t="s">
        <v>46</v>
      </c>
      <c r="AF14" s="20">
        <v>16.4</v>
      </c>
      <c r="AG14" s="147">
        <v>0.10625</v>
      </c>
    </row>
    <row r="15" spans="1:33" ht="14.25" customHeight="1">
      <c r="A15" s="115">
        <v>12</v>
      </c>
      <c r="B15" s="13">
        <v>0.8</v>
      </c>
      <c r="C15" s="9">
        <v>1.1</v>
      </c>
      <c r="D15" s="9">
        <v>1</v>
      </c>
      <c r="E15" s="9">
        <v>2.9</v>
      </c>
      <c r="F15" s="9">
        <v>6.9</v>
      </c>
      <c r="G15" s="9">
        <v>3.4</v>
      </c>
      <c r="H15" s="9">
        <v>4.3</v>
      </c>
      <c r="I15" s="9">
        <v>3.9</v>
      </c>
      <c r="J15" s="9">
        <v>4.5</v>
      </c>
      <c r="K15" s="9">
        <v>5.8</v>
      </c>
      <c r="L15" s="9">
        <v>5.7</v>
      </c>
      <c r="M15" s="9">
        <v>4.8</v>
      </c>
      <c r="N15" s="9">
        <v>4.2</v>
      </c>
      <c r="O15" s="9">
        <v>3.6</v>
      </c>
      <c r="P15" s="9">
        <v>2.4</v>
      </c>
      <c r="Q15" s="9">
        <v>5.2</v>
      </c>
      <c r="R15" s="9">
        <v>4.4</v>
      </c>
      <c r="S15" s="9">
        <v>2.1</v>
      </c>
      <c r="T15" s="9">
        <v>1.7</v>
      </c>
      <c r="U15" s="9">
        <v>1.4</v>
      </c>
      <c r="V15" s="9">
        <v>1.9</v>
      </c>
      <c r="W15" s="9">
        <v>1.4</v>
      </c>
      <c r="X15" s="9">
        <v>2.5</v>
      </c>
      <c r="Y15" s="9">
        <v>2</v>
      </c>
      <c r="Z15" s="45">
        <f t="shared" si="0"/>
        <v>3.245833333333334</v>
      </c>
      <c r="AA15" s="119" t="s">
        <v>47</v>
      </c>
      <c r="AB15" s="9">
        <v>10.2</v>
      </c>
      <c r="AC15" s="143">
        <v>0.21944444444444444</v>
      </c>
      <c r="AD15" s="29">
        <v>12</v>
      </c>
      <c r="AE15" s="119" t="s">
        <v>46</v>
      </c>
      <c r="AF15" s="9">
        <v>18</v>
      </c>
      <c r="AG15" s="146">
        <v>0.22847222222222222</v>
      </c>
    </row>
    <row r="16" spans="1:33" ht="14.25" customHeight="1">
      <c r="A16" s="115">
        <v>13</v>
      </c>
      <c r="B16" s="13">
        <v>1.8</v>
      </c>
      <c r="C16" s="9">
        <v>2.2</v>
      </c>
      <c r="D16" s="9">
        <v>0.8</v>
      </c>
      <c r="E16" s="9">
        <v>1.6</v>
      </c>
      <c r="F16" s="9">
        <v>1</v>
      </c>
      <c r="G16" s="9">
        <v>1.1</v>
      </c>
      <c r="H16" s="9">
        <v>0.4</v>
      </c>
      <c r="I16" s="9">
        <v>0.6</v>
      </c>
      <c r="J16" s="9">
        <v>1.2</v>
      </c>
      <c r="K16" s="9">
        <v>3.8</v>
      </c>
      <c r="L16" s="9">
        <v>1.9</v>
      </c>
      <c r="M16" s="9">
        <v>2.9</v>
      </c>
      <c r="N16" s="9">
        <v>3</v>
      </c>
      <c r="O16" s="9">
        <v>3.7</v>
      </c>
      <c r="P16" s="9">
        <v>3.4</v>
      </c>
      <c r="Q16" s="9">
        <v>4.8</v>
      </c>
      <c r="R16" s="9">
        <v>5.9</v>
      </c>
      <c r="S16" s="9">
        <v>4.8</v>
      </c>
      <c r="T16" s="9">
        <v>4.4</v>
      </c>
      <c r="U16" s="9">
        <v>4</v>
      </c>
      <c r="V16" s="9">
        <v>4.6</v>
      </c>
      <c r="W16" s="9">
        <v>5</v>
      </c>
      <c r="X16" s="9">
        <v>4.7</v>
      </c>
      <c r="Y16" s="9">
        <v>5</v>
      </c>
      <c r="Z16" s="45">
        <f t="shared" si="0"/>
        <v>3.025</v>
      </c>
      <c r="AA16" s="119" t="s">
        <v>48</v>
      </c>
      <c r="AB16" s="9">
        <v>6.7</v>
      </c>
      <c r="AC16" s="143">
        <v>0.6895833333333333</v>
      </c>
      <c r="AD16" s="29">
        <v>13</v>
      </c>
      <c r="AE16" s="119" t="s">
        <v>48</v>
      </c>
      <c r="AF16" s="9">
        <v>11.6</v>
      </c>
      <c r="AG16" s="146">
        <v>0.6979166666666666</v>
      </c>
    </row>
    <row r="17" spans="1:33" ht="14.25" customHeight="1">
      <c r="A17" s="115">
        <v>14</v>
      </c>
      <c r="B17" s="13">
        <v>5.1</v>
      </c>
      <c r="C17" s="9">
        <v>5.8</v>
      </c>
      <c r="D17" s="9">
        <v>6</v>
      </c>
      <c r="E17" s="9">
        <v>7.4</v>
      </c>
      <c r="F17" s="9">
        <v>5.8</v>
      </c>
      <c r="G17" s="9">
        <v>5.6</v>
      </c>
      <c r="H17" s="9">
        <v>4.5</v>
      </c>
      <c r="I17" s="9">
        <v>2.6</v>
      </c>
      <c r="J17" s="9">
        <v>4.9</v>
      </c>
      <c r="K17" s="9">
        <v>5</v>
      </c>
      <c r="L17" s="9">
        <v>3.1</v>
      </c>
      <c r="M17" s="9">
        <v>1.4</v>
      </c>
      <c r="N17" s="9">
        <v>0.8</v>
      </c>
      <c r="O17" s="9">
        <v>2</v>
      </c>
      <c r="P17" s="9">
        <v>1.3</v>
      </c>
      <c r="Q17" s="9">
        <v>1.1</v>
      </c>
      <c r="R17" s="9">
        <v>2</v>
      </c>
      <c r="S17" s="9">
        <v>4.4</v>
      </c>
      <c r="T17" s="9">
        <v>4.6</v>
      </c>
      <c r="U17" s="9">
        <v>5.1</v>
      </c>
      <c r="V17" s="9">
        <v>4.5</v>
      </c>
      <c r="W17" s="9">
        <v>2.2</v>
      </c>
      <c r="X17" s="9">
        <v>3.3</v>
      </c>
      <c r="Y17" s="9">
        <v>2.9</v>
      </c>
      <c r="Z17" s="45">
        <f t="shared" si="0"/>
        <v>3.808333333333333</v>
      </c>
      <c r="AA17" s="119" t="s">
        <v>54</v>
      </c>
      <c r="AB17" s="9">
        <v>8.2</v>
      </c>
      <c r="AC17" s="143">
        <v>0.15</v>
      </c>
      <c r="AD17" s="29">
        <v>14</v>
      </c>
      <c r="AE17" s="119" t="s">
        <v>54</v>
      </c>
      <c r="AF17" s="9">
        <v>16.3</v>
      </c>
      <c r="AG17" s="146">
        <v>0.1486111111111111</v>
      </c>
    </row>
    <row r="18" spans="1:33" ht="14.25" customHeight="1">
      <c r="A18" s="115">
        <v>15</v>
      </c>
      <c r="B18" s="13">
        <v>3.2</v>
      </c>
      <c r="C18" s="9">
        <v>1</v>
      </c>
      <c r="D18" s="9">
        <v>2</v>
      </c>
      <c r="E18" s="9">
        <v>1</v>
      </c>
      <c r="F18" s="9">
        <v>0.9</v>
      </c>
      <c r="G18" s="9">
        <v>2.1</v>
      </c>
      <c r="H18" s="9">
        <v>0.6</v>
      </c>
      <c r="I18" s="9">
        <v>1.6</v>
      </c>
      <c r="J18" s="9">
        <v>2.9</v>
      </c>
      <c r="K18" s="9">
        <v>3.7</v>
      </c>
      <c r="L18" s="9">
        <v>4.7</v>
      </c>
      <c r="M18" s="9">
        <v>2.8</v>
      </c>
      <c r="N18" s="9">
        <v>2.5</v>
      </c>
      <c r="O18" s="9">
        <v>3.6</v>
      </c>
      <c r="P18" s="9">
        <v>3.9</v>
      </c>
      <c r="Q18" s="9">
        <v>3.2</v>
      </c>
      <c r="R18" s="9">
        <v>1.7</v>
      </c>
      <c r="S18" s="9">
        <v>1.2</v>
      </c>
      <c r="T18" s="9">
        <v>1.3</v>
      </c>
      <c r="U18" s="9">
        <v>2.6</v>
      </c>
      <c r="V18" s="9">
        <v>0.8</v>
      </c>
      <c r="W18" s="9">
        <v>1.2</v>
      </c>
      <c r="X18" s="9">
        <v>0.7</v>
      </c>
      <c r="Y18" s="9">
        <v>1.3</v>
      </c>
      <c r="Z18" s="45">
        <f t="shared" si="0"/>
        <v>2.104166666666667</v>
      </c>
      <c r="AA18" s="119" t="s">
        <v>46</v>
      </c>
      <c r="AB18" s="9">
        <v>5.6</v>
      </c>
      <c r="AC18" s="143">
        <v>0.39305555555555555</v>
      </c>
      <c r="AD18" s="29">
        <v>15</v>
      </c>
      <c r="AE18" s="119" t="s">
        <v>52</v>
      </c>
      <c r="AF18" s="9">
        <v>11.9</v>
      </c>
      <c r="AG18" s="146">
        <v>0.43194444444444446</v>
      </c>
    </row>
    <row r="19" spans="1:33" ht="14.25" customHeight="1">
      <c r="A19" s="115">
        <v>16</v>
      </c>
      <c r="B19" s="13">
        <v>1.1</v>
      </c>
      <c r="C19" s="9">
        <v>0.9</v>
      </c>
      <c r="D19" s="9">
        <v>1.2</v>
      </c>
      <c r="E19" s="9">
        <v>1.3</v>
      </c>
      <c r="F19" s="9">
        <v>2.1</v>
      </c>
      <c r="G19" s="9">
        <v>1.9</v>
      </c>
      <c r="H19" s="9">
        <v>0.9</v>
      </c>
      <c r="I19" s="9">
        <v>1.9</v>
      </c>
      <c r="J19" s="9">
        <v>1.6</v>
      </c>
      <c r="K19" s="9">
        <v>1.7</v>
      </c>
      <c r="L19" s="9">
        <v>2.4</v>
      </c>
      <c r="M19" s="9">
        <v>2.7</v>
      </c>
      <c r="N19" s="9">
        <v>2.6</v>
      </c>
      <c r="O19" s="9">
        <v>2.5</v>
      </c>
      <c r="P19" s="9">
        <v>2.5</v>
      </c>
      <c r="Q19" s="9">
        <v>1</v>
      </c>
      <c r="R19" s="9">
        <v>2.4</v>
      </c>
      <c r="S19" s="9">
        <v>1.4</v>
      </c>
      <c r="T19" s="9">
        <v>2.1</v>
      </c>
      <c r="U19" s="9">
        <v>1.3</v>
      </c>
      <c r="V19" s="9">
        <v>0.8</v>
      </c>
      <c r="W19" s="9">
        <v>2.3</v>
      </c>
      <c r="X19" s="9">
        <v>0.9</v>
      </c>
      <c r="Y19" s="9">
        <v>1.5</v>
      </c>
      <c r="Z19" s="45">
        <f t="shared" si="0"/>
        <v>1.708333333333333</v>
      </c>
      <c r="AA19" s="119" t="s">
        <v>58</v>
      </c>
      <c r="AB19" s="9">
        <v>3.4</v>
      </c>
      <c r="AC19" s="143">
        <v>0.6361111111111112</v>
      </c>
      <c r="AD19" s="29">
        <v>16</v>
      </c>
      <c r="AE19" s="119" t="s">
        <v>58</v>
      </c>
      <c r="AF19" s="9">
        <v>6.6</v>
      </c>
      <c r="AG19" s="146">
        <v>0.63125</v>
      </c>
    </row>
    <row r="20" spans="1:33" ht="14.25" customHeight="1">
      <c r="A20" s="115">
        <v>17</v>
      </c>
      <c r="B20" s="13">
        <v>0.5</v>
      </c>
      <c r="C20" s="9">
        <v>0.9</v>
      </c>
      <c r="D20" s="9">
        <v>0.9</v>
      </c>
      <c r="E20" s="9">
        <v>0.6</v>
      </c>
      <c r="F20" s="9">
        <v>1</v>
      </c>
      <c r="G20" s="9">
        <v>1.4</v>
      </c>
      <c r="H20" s="9">
        <v>0.6</v>
      </c>
      <c r="I20" s="9">
        <v>0.6</v>
      </c>
      <c r="J20" s="9">
        <v>2.4</v>
      </c>
      <c r="K20" s="10">
        <v>3</v>
      </c>
      <c r="L20" s="9">
        <v>7</v>
      </c>
      <c r="M20" s="9">
        <v>1.7</v>
      </c>
      <c r="N20" s="9">
        <v>6.2</v>
      </c>
      <c r="O20" s="9">
        <v>4</v>
      </c>
      <c r="P20" s="9">
        <v>4.8</v>
      </c>
      <c r="Q20" s="9">
        <v>5.1</v>
      </c>
      <c r="R20" s="9">
        <v>4.1</v>
      </c>
      <c r="S20" s="9">
        <v>5.2</v>
      </c>
      <c r="T20" s="9">
        <v>2.9</v>
      </c>
      <c r="U20" s="9">
        <v>0.9</v>
      </c>
      <c r="V20" s="9">
        <v>1.8</v>
      </c>
      <c r="W20" s="9">
        <v>3.1</v>
      </c>
      <c r="X20" s="9">
        <v>1.3</v>
      </c>
      <c r="Y20" s="9">
        <v>1.3</v>
      </c>
      <c r="Z20" s="45">
        <f t="shared" si="0"/>
        <v>2.5541666666666663</v>
      </c>
      <c r="AA20" s="119" t="s">
        <v>73</v>
      </c>
      <c r="AB20" s="9">
        <v>7.7</v>
      </c>
      <c r="AC20" s="143">
        <v>0.4611111111111111</v>
      </c>
      <c r="AD20" s="29">
        <v>17</v>
      </c>
      <c r="AE20" s="119" t="s">
        <v>52</v>
      </c>
      <c r="AF20" s="9">
        <v>13</v>
      </c>
      <c r="AG20" s="146">
        <v>0.6513888888888889</v>
      </c>
    </row>
    <row r="21" spans="1:33" ht="14.25" customHeight="1">
      <c r="A21" s="115">
        <v>18</v>
      </c>
      <c r="B21" s="13">
        <v>1.8</v>
      </c>
      <c r="C21" s="9">
        <v>1.4</v>
      </c>
      <c r="D21" s="9">
        <v>1.9</v>
      </c>
      <c r="E21" s="9">
        <v>0.8</v>
      </c>
      <c r="F21" s="9">
        <v>1.5</v>
      </c>
      <c r="G21" s="9">
        <v>0.9</v>
      </c>
      <c r="H21" s="9">
        <v>1.1</v>
      </c>
      <c r="I21" s="9">
        <v>2</v>
      </c>
      <c r="J21" s="9">
        <v>3.2</v>
      </c>
      <c r="K21" s="9">
        <v>3.5</v>
      </c>
      <c r="L21" s="9">
        <v>3.9</v>
      </c>
      <c r="M21" s="9">
        <v>2.3</v>
      </c>
      <c r="N21" s="9">
        <v>1.7</v>
      </c>
      <c r="O21" s="9">
        <v>2.1</v>
      </c>
      <c r="P21" s="9">
        <v>2.5</v>
      </c>
      <c r="Q21" s="9">
        <v>3.4</v>
      </c>
      <c r="R21" s="9">
        <v>3.5</v>
      </c>
      <c r="S21" s="9">
        <v>4.5</v>
      </c>
      <c r="T21" s="9">
        <v>4</v>
      </c>
      <c r="U21" s="9">
        <v>4.8</v>
      </c>
      <c r="V21" s="9">
        <v>1.8</v>
      </c>
      <c r="W21" s="9">
        <v>2.4</v>
      </c>
      <c r="X21" s="9">
        <v>1.1</v>
      </c>
      <c r="Y21" s="9">
        <v>1</v>
      </c>
      <c r="Z21" s="45">
        <f t="shared" si="0"/>
        <v>2.3791666666666664</v>
      </c>
      <c r="AA21" s="119" t="s">
        <v>48</v>
      </c>
      <c r="AB21" s="9">
        <v>5.8</v>
      </c>
      <c r="AC21" s="143">
        <v>0.7465277777777778</v>
      </c>
      <c r="AD21" s="29">
        <v>18</v>
      </c>
      <c r="AE21" s="119" t="s">
        <v>48</v>
      </c>
      <c r="AF21" s="9">
        <v>11</v>
      </c>
      <c r="AG21" s="146">
        <v>0.7409722222222223</v>
      </c>
    </row>
    <row r="22" spans="1:33" ht="14.25" customHeight="1">
      <c r="A22" s="115">
        <v>19</v>
      </c>
      <c r="B22" s="13">
        <v>2</v>
      </c>
      <c r="C22" s="9">
        <v>1.2</v>
      </c>
      <c r="D22" s="9">
        <v>0.6</v>
      </c>
      <c r="E22" s="9">
        <v>1.4</v>
      </c>
      <c r="F22" s="9">
        <v>1</v>
      </c>
      <c r="G22" s="9">
        <v>1.5</v>
      </c>
      <c r="H22" s="9">
        <v>0.7</v>
      </c>
      <c r="I22" s="9">
        <v>1.7</v>
      </c>
      <c r="J22" s="9">
        <v>1.3</v>
      </c>
      <c r="K22" s="9">
        <v>1</v>
      </c>
      <c r="L22" s="9">
        <v>1.6</v>
      </c>
      <c r="M22" s="9">
        <v>1.6</v>
      </c>
      <c r="N22" s="9">
        <v>1.7</v>
      </c>
      <c r="O22" s="9">
        <v>3.1</v>
      </c>
      <c r="P22" s="9">
        <v>2.8</v>
      </c>
      <c r="Q22" s="9">
        <v>1.8</v>
      </c>
      <c r="R22" s="9">
        <v>2.8</v>
      </c>
      <c r="S22" s="9">
        <v>2.3</v>
      </c>
      <c r="T22" s="9">
        <v>2.4</v>
      </c>
      <c r="U22" s="9">
        <v>2.3</v>
      </c>
      <c r="V22" s="9">
        <v>2.5</v>
      </c>
      <c r="W22" s="9">
        <v>2.2</v>
      </c>
      <c r="X22" s="9">
        <v>2.1</v>
      </c>
      <c r="Y22" s="9">
        <v>3</v>
      </c>
      <c r="Z22" s="45">
        <f t="shared" si="0"/>
        <v>1.8583333333333336</v>
      </c>
      <c r="AA22" s="119" t="s">
        <v>48</v>
      </c>
      <c r="AB22" s="9">
        <v>3.7</v>
      </c>
      <c r="AC22" s="143">
        <v>0.80625</v>
      </c>
      <c r="AD22" s="29">
        <v>19</v>
      </c>
      <c r="AE22" s="119" t="s">
        <v>48</v>
      </c>
      <c r="AF22" s="9">
        <v>7.3</v>
      </c>
      <c r="AG22" s="146">
        <v>0.7340277777777778</v>
      </c>
    </row>
    <row r="23" spans="1:33" ht="14.25" customHeight="1">
      <c r="A23" s="115">
        <v>20</v>
      </c>
      <c r="B23" s="13">
        <v>0.6</v>
      </c>
      <c r="C23" s="9">
        <v>3.2</v>
      </c>
      <c r="D23" s="9">
        <v>3.7</v>
      </c>
      <c r="E23" s="9">
        <v>3.7</v>
      </c>
      <c r="F23" s="9">
        <v>1.8</v>
      </c>
      <c r="G23" s="9">
        <v>1.4</v>
      </c>
      <c r="H23" s="9">
        <v>3.1</v>
      </c>
      <c r="I23" s="9">
        <v>1.7</v>
      </c>
      <c r="J23" s="9">
        <v>4.2</v>
      </c>
      <c r="K23" s="9">
        <v>1.5</v>
      </c>
      <c r="L23" s="9">
        <v>2.7</v>
      </c>
      <c r="M23" s="9">
        <v>2.2</v>
      </c>
      <c r="N23" s="9">
        <v>1.6</v>
      </c>
      <c r="O23" s="9">
        <v>3.5</v>
      </c>
      <c r="P23" s="9">
        <v>4</v>
      </c>
      <c r="Q23" s="9">
        <v>4.8</v>
      </c>
      <c r="R23" s="9">
        <v>2.6</v>
      </c>
      <c r="S23" s="9">
        <v>7.5</v>
      </c>
      <c r="T23" s="9">
        <v>2.8</v>
      </c>
      <c r="U23" s="9">
        <v>1.1</v>
      </c>
      <c r="V23" s="9">
        <v>2.6</v>
      </c>
      <c r="W23" s="9">
        <v>1.3</v>
      </c>
      <c r="X23" s="9">
        <v>2.3</v>
      </c>
      <c r="Y23" s="9">
        <v>2.6</v>
      </c>
      <c r="Z23" s="45">
        <f t="shared" si="0"/>
        <v>2.7708333333333326</v>
      </c>
      <c r="AA23" s="119" t="s">
        <v>47</v>
      </c>
      <c r="AB23" s="9">
        <v>8.7</v>
      </c>
      <c r="AC23" s="143">
        <v>0.7548611111111111</v>
      </c>
      <c r="AD23" s="29">
        <v>20</v>
      </c>
      <c r="AE23" s="119" t="s">
        <v>47</v>
      </c>
      <c r="AF23" s="9">
        <v>15.6</v>
      </c>
      <c r="AG23" s="146">
        <v>0.751388888888889</v>
      </c>
    </row>
    <row r="24" spans="1:33" ht="14.25" customHeight="1">
      <c r="A24" s="116">
        <v>21</v>
      </c>
      <c r="B24" s="19">
        <v>1.6</v>
      </c>
      <c r="C24" s="20">
        <v>2.2</v>
      </c>
      <c r="D24" s="20">
        <v>2.8</v>
      </c>
      <c r="E24" s="20">
        <v>1</v>
      </c>
      <c r="F24" s="20">
        <v>1.6</v>
      </c>
      <c r="G24" s="20">
        <v>2.6</v>
      </c>
      <c r="H24" s="20">
        <v>1.1</v>
      </c>
      <c r="I24" s="20">
        <v>2.8</v>
      </c>
      <c r="J24" s="20">
        <v>3.1</v>
      </c>
      <c r="K24" s="20">
        <v>2.7</v>
      </c>
      <c r="L24" s="20">
        <v>3</v>
      </c>
      <c r="M24" s="20">
        <v>3.4</v>
      </c>
      <c r="N24" s="20">
        <v>2.7</v>
      </c>
      <c r="O24" s="20">
        <v>2.6</v>
      </c>
      <c r="P24" s="20">
        <v>1.7</v>
      </c>
      <c r="Q24" s="20">
        <v>2.9</v>
      </c>
      <c r="R24" s="20">
        <v>3.5</v>
      </c>
      <c r="S24" s="20">
        <v>2.3</v>
      </c>
      <c r="T24" s="20">
        <v>1.8</v>
      </c>
      <c r="U24" s="20">
        <v>1.9</v>
      </c>
      <c r="V24" s="20">
        <v>1.1</v>
      </c>
      <c r="W24" s="20">
        <v>1</v>
      </c>
      <c r="X24" s="20">
        <v>2.2</v>
      </c>
      <c r="Y24" s="20">
        <v>2.3</v>
      </c>
      <c r="Z24" s="46">
        <f t="shared" si="0"/>
        <v>2.245833333333333</v>
      </c>
      <c r="AA24" s="120" t="s">
        <v>62</v>
      </c>
      <c r="AB24" s="20">
        <v>4.6</v>
      </c>
      <c r="AC24" s="144">
        <v>0.35625</v>
      </c>
      <c r="AD24" s="31">
        <v>21</v>
      </c>
      <c r="AE24" s="120" t="s">
        <v>60</v>
      </c>
      <c r="AF24" s="20">
        <v>7.7</v>
      </c>
      <c r="AG24" s="147">
        <v>0.6847222222222222</v>
      </c>
    </row>
    <row r="25" spans="1:33" ht="14.25" customHeight="1">
      <c r="A25" s="115">
        <v>22</v>
      </c>
      <c r="B25" s="13">
        <v>2.8</v>
      </c>
      <c r="C25" s="9">
        <v>3</v>
      </c>
      <c r="D25" s="9">
        <v>3.6</v>
      </c>
      <c r="E25" s="9">
        <v>4.2</v>
      </c>
      <c r="F25" s="9">
        <v>3.7</v>
      </c>
      <c r="G25" s="9">
        <v>2.2</v>
      </c>
      <c r="H25" s="9">
        <v>4.2</v>
      </c>
      <c r="I25" s="9">
        <v>5.9</v>
      </c>
      <c r="J25" s="9">
        <v>5.1</v>
      </c>
      <c r="K25" s="9">
        <v>4.9</v>
      </c>
      <c r="L25" s="9">
        <v>5</v>
      </c>
      <c r="M25" s="9">
        <v>5.1</v>
      </c>
      <c r="N25" s="9">
        <v>5.5</v>
      </c>
      <c r="O25" s="9">
        <v>6.3</v>
      </c>
      <c r="P25" s="9">
        <v>5</v>
      </c>
      <c r="Q25" s="9">
        <v>6.1</v>
      </c>
      <c r="R25" s="9">
        <v>4.6</v>
      </c>
      <c r="S25" s="9">
        <v>5.6</v>
      </c>
      <c r="T25" s="9">
        <v>6.2</v>
      </c>
      <c r="U25" s="9">
        <v>5.2</v>
      </c>
      <c r="V25" s="9">
        <v>4.6</v>
      </c>
      <c r="W25" s="9">
        <v>4.7</v>
      </c>
      <c r="X25" s="9">
        <v>1.7</v>
      </c>
      <c r="Y25" s="9">
        <v>1.4</v>
      </c>
      <c r="Z25" s="45">
        <f t="shared" si="0"/>
        <v>4.441666666666666</v>
      </c>
      <c r="AA25" s="119" t="s">
        <v>72</v>
      </c>
      <c r="AB25" s="9">
        <v>7.1</v>
      </c>
      <c r="AC25" s="143">
        <v>0.642361111111111</v>
      </c>
      <c r="AD25" s="29">
        <v>22</v>
      </c>
      <c r="AE25" s="119" t="s">
        <v>60</v>
      </c>
      <c r="AF25" s="9">
        <v>15.2</v>
      </c>
      <c r="AG25" s="146">
        <v>0.5805555555555556</v>
      </c>
    </row>
    <row r="26" spans="1:33" ht="14.25" customHeight="1">
      <c r="A26" s="115">
        <v>23</v>
      </c>
      <c r="B26" s="13">
        <v>4.8</v>
      </c>
      <c r="C26" s="9">
        <v>2.2</v>
      </c>
      <c r="D26" s="9">
        <v>1.1</v>
      </c>
      <c r="E26" s="9">
        <v>1.4</v>
      </c>
      <c r="F26" s="9">
        <v>1.4</v>
      </c>
      <c r="G26" s="9">
        <v>2.5</v>
      </c>
      <c r="H26" s="9">
        <v>2.2</v>
      </c>
      <c r="I26" s="9">
        <v>3.4</v>
      </c>
      <c r="J26" s="9">
        <v>4.9</v>
      </c>
      <c r="K26" s="9">
        <v>5.3</v>
      </c>
      <c r="L26" s="9">
        <v>4</v>
      </c>
      <c r="M26" s="9">
        <v>5.5</v>
      </c>
      <c r="N26" s="9">
        <v>7.4</v>
      </c>
      <c r="O26" s="9">
        <v>10.9</v>
      </c>
      <c r="P26" s="9">
        <v>7.8</v>
      </c>
      <c r="Q26" s="9">
        <v>3.9</v>
      </c>
      <c r="R26" s="9">
        <v>3.2</v>
      </c>
      <c r="S26" s="9">
        <v>2.3</v>
      </c>
      <c r="T26" s="9">
        <v>2</v>
      </c>
      <c r="U26" s="9">
        <v>0.8</v>
      </c>
      <c r="V26" s="9">
        <v>1.6</v>
      </c>
      <c r="W26" s="9">
        <v>2.1</v>
      </c>
      <c r="X26" s="9">
        <v>1.4</v>
      </c>
      <c r="Y26" s="9">
        <v>2.2</v>
      </c>
      <c r="Z26" s="45">
        <f t="shared" si="0"/>
        <v>3.5124999999999997</v>
      </c>
      <c r="AA26" s="119" t="s">
        <v>47</v>
      </c>
      <c r="AB26" s="9">
        <v>11.3</v>
      </c>
      <c r="AC26" s="143">
        <v>0.5805555555555556</v>
      </c>
      <c r="AD26" s="29">
        <v>23</v>
      </c>
      <c r="AE26" s="119" t="s">
        <v>47</v>
      </c>
      <c r="AF26" s="9">
        <v>18.4</v>
      </c>
      <c r="AG26" s="146">
        <v>0.5736111111111112</v>
      </c>
    </row>
    <row r="27" spans="1:33" ht="14.25" customHeight="1">
      <c r="A27" s="115">
        <v>24</v>
      </c>
      <c r="B27" s="13">
        <v>1.9</v>
      </c>
      <c r="C27" s="9">
        <v>0.9</v>
      </c>
      <c r="D27" s="9">
        <v>0.4</v>
      </c>
      <c r="E27" s="9">
        <v>0.6</v>
      </c>
      <c r="F27" s="9">
        <v>4.7</v>
      </c>
      <c r="G27" s="9">
        <v>3</v>
      </c>
      <c r="H27" s="9">
        <v>3.3</v>
      </c>
      <c r="I27" s="9">
        <v>3.4</v>
      </c>
      <c r="J27" s="9">
        <v>2.2</v>
      </c>
      <c r="K27" s="9">
        <v>1.3</v>
      </c>
      <c r="L27" s="9">
        <v>1.4</v>
      </c>
      <c r="M27" s="9">
        <v>1.5</v>
      </c>
      <c r="N27" s="9">
        <v>1.4</v>
      </c>
      <c r="O27" s="9">
        <v>1.4</v>
      </c>
      <c r="P27" s="9">
        <v>2</v>
      </c>
      <c r="Q27" s="9">
        <v>3.4</v>
      </c>
      <c r="R27" s="9">
        <v>2.6</v>
      </c>
      <c r="S27" s="9">
        <v>1.1</v>
      </c>
      <c r="T27" s="9">
        <v>1.8</v>
      </c>
      <c r="U27" s="9">
        <v>1.5</v>
      </c>
      <c r="V27" s="9">
        <v>1.5</v>
      </c>
      <c r="W27" s="9">
        <v>1.1</v>
      </c>
      <c r="X27" s="9">
        <v>1.7</v>
      </c>
      <c r="Y27" s="9">
        <v>0.9</v>
      </c>
      <c r="Z27" s="45">
        <f t="shared" si="0"/>
        <v>1.875</v>
      </c>
      <c r="AA27" s="119" t="s">
        <v>59</v>
      </c>
      <c r="AB27" s="9">
        <v>4.8</v>
      </c>
      <c r="AC27" s="143">
        <v>0.22847222222222222</v>
      </c>
      <c r="AD27" s="29">
        <v>24</v>
      </c>
      <c r="AE27" s="119" t="s">
        <v>59</v>
      </c>
      <c r="AF27" s="9">
        <v>8</v>
      </c>
      <c r="AG27" s="146">
        <v>0.20833333333333334</v>
      </c>
    </row>
    <row r="28" spans="1:33" ht="14.25" customHeight="1">
      <c r="A28" s="115">
        <v>25</v>
      </c>
      <c r="B28" s="13">
        <v>0.7</v>
      </c>
      <c r="C28" s="9">
        <v>1</v>
      </c>
      <c r="D28" s="9">
        <v>4</v>
      </c>
      <c r="E28" s="9">
        <v>3.4</v>
      </c>
      <c r="F28" s="9">
        <v>3.2</v>
      </c>
      <c r="G28" s="9">
        <v>4.8</v>
      </c>
      <c r="H28" s="9">
        <v>5.6</v>
      </c>
      <c r="I28" s="9">
        <v>7</v>
      </c>
      <c r="J28" s="9">
        <v>6.2</v>
      </c>
      <c r="K28" s="9">
        <v>7.2</v>
      </c>
      <c r="L28" s="9">
        <v>4.8</v>
      </c>
      <c r="M28" s="9">
        <v>5.4</v>
      </c>
      <c r="N28" s="9">
        <v>3.2</v>
      </c>
      <c r="O28" s="9">
        <v>2.6</v>
      </c>
      <c r="P28" s="9">
        <v>3.6</v>
      </c>
      <c r="Q28" s="9">
        <v>3</v>
      </c>
      <c r="R28" s="9">
        <v>2.1</v>
      </c>
      <c r="S28" s="9">
        <v>1.1</v>
      </c>
      <c r="T28" s="9">
        <v>2.5</v>
      </c>
      <c r="U28" s="9">
        <v>3.4</v>
      </c>
      <c r="V28" s="9">
        <v>2.2</v>
      </c>
      <c r="W28" s="9">
        <v>1.2</v>
      </c>
      <c r="X28" s="9">
        <v>1</v>
      </c>
      <c r="Y28" s="9">
        <v>3</v>
      </c>
      <c r="Z28" s="45">
        <f t="shared" si="0"/>
        <v>3.4250000000000007</v>
      </c>
      <c r="AA28" s="119" t="s">
        <v>59</v>
      </c>
      <c r="AB28" s="9">
        <v>8.2</v>
      </c>
      <c r="AC28" s="143">
        <v>0.4152777777777778</v>
      </c>
      <c r="AD28" s="29">
        <v>25</v>
      </c>
      <c r="AE28" s="119" t="s">
        <v>59</v>
      </c>
      <c r="AF28" s="9">
        <v>13.5</v>
      </c>
      <c r="AG28" s="146">
        <v>0.3847222222222222</v>
      </c>
    </row>
    <row r="29" spans="1:33" ht="14.25" customHeight="1">
      <c r="A29" s="115">
        <v>26</v>
      </c>
      <c r="B29" s="13">
        <v>2.6</v>
      </c>
      <c r="C29" s="9">
        <v>3.4</v>
      </c>
      <c r="D29" s="9">
        <v>1</v>
      </c>
      <c r="E29" s="9">
        <v>0.6</v>
      </c>
      <c r="F29" s="9">
        <v>1</v>
      </c>
      <c r="G29" s="9">
        <v>1.2</v>
      </c>
      <c r="H29" s="9">
        <v>1.7</v>
      </c>
      <c r="I29" s="9">
        <v>2.3</v>
      </c>
      <c r="J29" s="9">
        <v>3.1</v>
      </c>
      <c r="K29" s="9">
        <v>2.5</v>
      </c>
      <c r="L29" s="9">
        <v>4</v>
      </c>
      <c r="M29" s="9">
        <v>4.2</v>
      </c>
      <c r="N29" s="9">
        <v>5.2</v>
      </c>
      <c r="O29" s="9">
        <v>3.7</v>
      </c>
      <c r="P29" s="9">
        <v>1.6</v>
      </c>
      <c r="Q29" s="9">
        <v>3.7</v>
      </c>
      <c r="R29" s="9">
        <v>5.7</v>
      </c>
      <c r="S29" s="9">
        <v>4.9</v>
      </c>
      <c r="T29" s="9">
        <v>5.8</v>
      </c>
      <c r="U29" s="9">
        <v>6.2</v>
      </c>
      <c r="V29" s="9">
        <v>1.6</v>
      </c>
      <c r="W29" s="9">
        <v>1.1</v>
      </c>
      <c r="X29" s="9">
        <v>1</v>
      </c>
      <c r="Y29" s="9">
        <v>1.3</v>
      </c>
      <c r="Z29" s="45">
        <f t="shared" si="0"/>
        <v>2.891666666666666</v>
      </c>
      <c r="AA29" s="119" t="s">
        <v>74</v>
      </c>
      <c r="AB29" s="9">
        <v>7</v>
      </c>
      <c r="AC29" s="143">
        <v>0.6347222222222222</v>
      </c>
      <c r="AD29" s="29">
        <v>26</v>
      </c>
      <c r="AE29" s="119" t="s">
        <v>53</v>
      </c>
      <c r="AF29" s="9">
        <v>14.7</v>
      </c>
      <c r="AG29" s="146">
        <v>0.6284722222222222</v>
      </c>
    </row>
    <row r="30" spans="1:33" ht="14.25" customHeight="1">
      <c r="A30" s="115">
        <v>27</v>
      </c>
      <c r="B30" s="13">
        <v>1.2</v>
      </c>
      <c r="C30" s="9">
        <v>2.8</v>
      </c>
      <c r="D30" s="9">
        <v>1.1</v>
      </c>
      <c r="E30" s="9">
        <v>0.9</v>
      </c>
      <c r="F30" s="9">
        <v>1</v>
      </c>
      <c r="G30" s="9">
        <v>1.7</v>
      </c>
      <c r="H30" s="9">
        <v>2.1</v>
      </c>
      <c r="I30" s="9">
        <v>1.8</v>
      </c>
      <c r="J30" s="9">
        <v>2.5</v>
      </c>
      <c r="K30" s="9">
        <v>3.3</v>
      </c>
      <c r="L30" s="9">
        <v>2.2</v>
      </c>
      <c r="M30" s="9">
        <v>2.6</v>
      </c>
      <c r="N30" s="9">
        <v>1.9</v>
      </c>
      <c r="O30" s="9">
        <v>1.9</v>
      </c>
      <c r="P30" s="9">
        <v>1.6</v>
      </c>
      <c r="Q30" s="9">
        <v>3.9</v>
      </c>
      <c r="R30" s="9">
        <v>2.6</v>
      </c>
      <c r="S30" s="9">
        <v>2.7</v>
      </c>
      <c r="T30" s="9">
        <v>1.9</v>
      </c>
      <c r="U30" s="9">
        <v>1.3</v>
      </c>
      <c r="V30" s="9">
        <v>1.8</v>
      </c>
      <c r="W30" s="9">
        <v>1</v>
      </c>
      <c r="X30" s="9">
        <v>1.8</v>
      </c>
      <c r="Y30" s="9">
        <v>2.2</v>
      </c>
      <c r="Z30" s="45">
        <f t="shared" si="0"/>
        <v>1.9916666666666665</v>
      </c>
      <c r="AA30" s="119" t="s">
        <v>77</v>
      </c>
      <c r="AB30" s="9">
        <v>4.8</v>
      </c>
      <c r="AC30" s="143">
        <v>0.6486111111111111</v>
      </c>
      <c r="AD30" s="29">
        <v>27</v>
      </c>
      <c r="AE30" s="119" t="s">
        <v>55</v>
      </c>
      <c r="AF30" s="9">
        <v>10.9</v>
      </c>
      <c r="AG30" s="146">
        <v>0.6673611111111111</v>
      </c>
    </row>
    <row r="31" spans="1:33" ht="14.25" customHeight="1">
      <c r="A31" s="115">
        <v>28</v>
      </c>
      <c r="B31" s="13">
        <v>1.1</v>
      </c>
      <c r="C31" s="9">
        <v>0.9</v>
      </c>
      <c r="D31" s="9">
        <v>0.8</v>
      </c>
      <c r="E31" s="9">
        <v>1.9</v>
      </c>
      <c r="F31" s="9">
        <v>1.6</v>
      </c>
      <c r="G31" s="9">
        <v>1.1</v>
      </c>
      <c r="H31" s="9">
        <v>1.6</v>
      </c>
      <c r="I31" s="9">
        <v>1.4</v>
      </c>
      <c r="J31" s="9">
        <v>1.8</v>
      </c>
      <c r="K31" s="9">
        <v>3.2</v>
      </c>
      <c r="L31" s="9">
        <v>2.9</v>
      </c>
      <c r="M31" s="9">
        <v>3.3</v>
      </c>
      <c r="N31" s="9">
        <v>3.5</v>
      </c>
      <c r="O31" s="9">
        <v>2.9</v>
      </c>
      <c r="P31" s="9">
        <v>1.8</v>
      </c>
      <c r="Q31" s="9">
        <v>1.5</v>
      </c>
      <c r="R31" s="9">
        <v>3.1</v>
      </c>
      <c r="S31" s="9">
        <v>2.7</v>
      </c>
      <c r="T31" s="9">
        <v>1.3</v>
      </c>
      <c r="U31" s="9">
        <v>1</v>
      </c>
      <c r="V31" s="9">
        <v>1.2</v>
      </c>
      <c r="W31" s="9">
        <v>1.4</v>
      </c>
      <c r="X31" s="9">
        <v>2.1</v>
      </c>
      <c r="Y31" s="9">
        <v>1.8</v>
      </c>
      <c r="Z31" s="45">
        <f t="shared" si="0"/>
        <v>1.9124999999999999</v>
      </c>
      <c r="AA31" s="119" t="s">
        <v>75</v>
      </c>
      <c r="AB31" s="9">
        <v>4.7</v>
      </c>
      <c r="AC31" s="143">
        <v>0.4701388888888889</v>
      </c>
      <c r="AD31" s="29">
        <v>28</v>
      </c>
      <c r="AE31" s="119" t="s">
        <v>59</v>
      </c>
      <c r="AF31" s="9">
        <v>8.2</v>
      </c>
      <c r="AG31" s="146">
        <v>0.4166666666666667</v>
      </c>
    </row>
    <row r="32" spans="1:33" ht="14.25" customHeight="1">
      <c r="A32" s="115">
        <v>29</v>
      </c>
      <c r="B32" s="13">
        <v>0.9</v>
      </c>
      <c r="C32" s="9">
        <v>1.5</v>
      </c>
      <c r="D32" s="9">
        <v>5.1</v>
      </c>
      <c r="E32" s="9">
        <v>4.9</v>
      </c>
      <c r="F32" s="9">
        <v>5</v>
      </c>
      <c r="G32" s="9">
        <v>5.2</v>
      </c>
      <c r="H32" s="9">
        <v>3.5</v>
      </c>
      <c r="I32" s="9">
        <v>3.4</v>
      </c>
      <c r="J32" s="9">
        <v>3.6</v>
      </c>
      <c r="K32" s="9">
        <v>3.8</v>
      </c>
      <c r="L32" s="9">
        <v>3.9</v>
      </c>
      <c r="M32" s="9">
        <v>3.2</v>
      </c>
      <c r="N32" s="9">
        <v>3.3</v>
      </c>
      <c r="O32" s="9">
        <v>3.7</v>
      </c>
      <c r="P32" s="9">
        <v>5.2</v>
      </c>
      <c r="Q32" s="9">
        <v>5.2</v>
      </c>
      <c r="R32" s="9">
        <v>5.9</v>
      </c>
      <c r="S32" s="9">
        <v>4.7</v>
      </c>
      <c r="T32" s="9">
        <v>3.2</v>
      </c>
      <c r="U32" s="9">
        <v>2.4</v>
      </c>
      <c r="V32" s="9">
        <v>2.4</v>
      </c>
      <c r="W32" s="9">
        <v>3.9</v>
      </c>
      <c r="X32" s="9">
        <v>4.2</v>
      </c>
      <c r="Y32" s="9">
        <v>2.6</v>
      </c>
      <c r="Z32" s="45">
        <f t="shared" si="0"/>
        <v>3.7791666666666672</v>
      </c>
      <c r="AA32" s="119" t="s">
        <v>55</v>
      </c>
      <c r="AB32" s="9">
        <v>6.6</v>
      </c>
      <c r="AC32" s="143">
        <v>0.6055555555555555</v>
      </c>
      <c r="AD32" s="29">
        <v>29</v>
      </c>
      <c r="AE32" s="119" t="s">
        <v>55</v>
      </c>
      <c r="AF32" s="9">
        <v>11.3</v>
      </c>
      <c r="AG32" s="146">
        <v>0.6173611111111111</v>
      </c>
    </row>
    <row r="33" spans="1:33" ht="14.25" customHeight="1">
      <c r="A33" s="115">
        <v>30</v>
      </c>
      <c r="B33" s="13">
        <v>2.9</v>
      </c>
      <c r="C33" s="9">
        <v>2.7</v>
      </c>
      <c r="D33" s="9">
        <v>2.6</v>
      </c>
      <c r="E33" s="9">
        <v>2.2</v>
      </c>
      <c r="F33" s="9">
        <v>1.6</v>
      </c>
      <c r="G33" s="9">
        <v>1.8</v>
      </c>
      <c r="H33" s="9">
        <v>3.7</v>
      </c>
      <c r="I33" s="9">
        <v>4.8</v>
      </c>
      <c r="J33" s="9">
        <v>4.8</v>
      </c>
      <c r="K33" s="9">
        <v>4.6</v>
      </c>
      <c r="L33" s="9">
        <v>4.3</v>
      </c>
      <c r="M33" s="9">
        <v>4.6</v>
      </c>
      <c r="N33" s="9">
        <v>3.8</v>
      </c>
      <c r="O33" s="9">
        <v>3.7</v>
      </c>
      <c r="P33" s="9">
        <v>4.6</v>
      </c>
      <c r="Q33" s="9">
        <v>4.4</v>
      </c>
      <c r="R33" s="9">
        <v>3.4</v>
      </c>
      <c r="S33" s="9">
        <v>3.4</v>
      </c>
      <c r="T33" s="9">
        <v>2.8</v>
      </c>
      <c r="U33" s="9">
        <v>2.3</v>
      </c>
      <c r="V33" s="9">
        <v>1.7</v>
      </c>
      <c r="W33" s="9">
        <v>2</v>
      </c>
      <c r="X33" s="9">
        <v>0.8</v>
      </c>
      <c r="Y33" s="9">
        <v>1.3</v>
      </c>
      <c r="Z33" s="45">
        <f t="shared" si="0"/>
        <v>3.1166666666666667</v>
      </c>
      <c r="AA33" s="119" t="s">
        <v>76</v>
      </c>
      <c r="AB33" s="9">
        <v>6.2</v>
      </c>
      <c r="AC33" s="143">
        <v>0.36180555555555555</v>
      </c>
      <c r="AD33" s="29">
        <v>30</v>
      </c>
      <c r="AE33" s="119" t="s">
        <v>59</v>
      </c>
      <c r="AF33" s="9">
        <v>10</v>
      </c>
      <c r="AG33" s="146">
        <v>0.35</v>
      </c>
    </row>
    <row r="34" spans="1:33" ht="14.25" customHeight="1">
      <c r="A34" s="115">
        <v>31</v>
      </c>
      <c r="B34" s="13">
        <v>0.8</v>
      </c>
      <c r="C34" s="9">
        <v>2.2</v>
      </c>
      <c r="D34" s="9">
        <v>2.6</v>
      </c>
      <c r="E34" s="9">
        <v>2.8</v>
      </c>
      <c r="F34" s="9">
        <v>2.1</v>
      </c>
      <c r="G34" s="9">
        <v>1.4</v>
      </c>
      <c r="H34" s="9">
        <v>1.8</v>
      </c>
      <c r="I34" s="9">
        <v>2.7</v>
      </c>
      <c r="J34" s="9">
        <v>2.2</v>
      </c>
      <c r="K34" s="9">
        <v>1.4</v>
      </c>
      <c r="L34" s="9">
        <v>2.4</v>
      </c>
      <c r="M34" s="9">
        <v>3.5</v>
      </c>
      <c r="N34" s="9">
        <v>3.1</v>
      </c>
      <c r="O34" s="9">
        <v>1.9</v>
      </c>
      <c r="P34" s="9">
        <v>2.7</v>
      </c>
      <c r="Q34" s="128">
        <v>2.6</v>
      </c>
      <c r="R34" s="128">
        <v>2</v>
      </c>
      <c r="S34" s="128">
        <v>1.5</v>
      </c>
      <c r="T34" s="128">
        <v>1</v>
      </c>
      <c r="U34" s="128">
        <v>0.9</v>
      </c>
      <c r="V34" s="128">
        <v>0.9</v>
      </c>
      <c r="W34" s="128">
        <v>1.1</v>
      </c>
      <c r="X34" s="128">
        <v>0.7</v>
      </c>
      <c r="Y34" s="128">
        <v>1.2</v>
      </c>
      <c r="Z34" s="45">
        <f t="shared" si="0"/>
        <v>1.8958333333333333</v>
      </c>
      <c r="AA34" s="129" t="s">
        <v>57</v>
      </c>
      <c r="AB34" s="128">
        <v>3.7</v>
      </c>
      <c r="AC34" s="149">
        <v>0.5020833333333333</v>
      </c>
      <c r="AD34" s="130">
        <v>31</v>
      </c>
      <c r="AE34" s="129" t="s">
        <v>57</v>
      </c>
      <c r="AF34" s="128">
        <v>7.4</v>
      </c>
      <c r="AG34" s="152">
        <v>0.49652777777777773</v>
      </c>
    </row>
    <row r="35" spans="1:33" ht="14.25" customHeight="1">
      <c r="A35" s="117" t="s">
        <v>14</v>
      </c>
      <c r="B35" s="26">
        <f aca="true" t="shared" si="1" ref="B35:K35">AVERAGE(B4:B34)</f>
        <v>1.761290322580645</v>
      </c>
      <c r="C35" s="27">
        <f t="shared" si="1"/>
        <v>2.225806451612903</v>
      </c>
      <c r="D35" s="27">
        <f t="shared" si="1"/>
        <v>2.261290322580645</v>
      </c>
      <c r="E35" s="27">
        <f t="shared" si="1"/>
        <v>2.2774193548387096</v>
      </c>
      <c r="F35" s="27">
        <f t="shared" si="1"/>
        <v>2.4258064516129028</v>
      </c>
      <c r="G35" s="27">
        <f t="shared" si="1"/>
        <v>2.1612903225806455</v>
      </c>
      <c r="H35" s="27">
        <f t="shared" si="1"/>
        <v>2.180645161290323</v>
      </c>
      <c r="I35" s="27">
        <f t="shared" si="1"/>
        <v>2.706451612903226</v>
      </c>
      <c r="J35" s="27">
        <f t="shared" si="1"/>
        <v>3.135483870967742</v>
      </c>
      <c r="K35" s="27">
        <f t="shared" si="1"/>
        <v>3.287096774193548</v>
      </c>
      <c r="L35" s="27">
        <f aca="true" t="shared" si="2" ref="L35:Z35">AVERAGE(L4:L34)</f>
        <v>3.4129032258064522</v>
      </c>
      <c r="M35" s="27">
        <f t="shared" si="2"/>
        <v>3.1516129032258062</v>
      </c>
      <c r="N35" s="27">
        <f t="shared" si="2"/>
        <v>3.093548387096775</v>
      </c>
      <c r="O35" s="27">
        <f t="shared" si="2"/>
        <v>3.183870967741937</v>
      </c>
      <c r="P35" s="27">
        <f t="shared" si="2"/>
        <v>3.174193548387096</v>
      </c>
      <c r="Q35" s="27">
        <f t="shared" si="2"/>
        <v>3.325806451612904</v>
      </c>
      <c r="R35" s="27">
        <f t="shared" si="2"/>
        <v>3.0032258064516126</v>
      </c>
      <c r="S35" s="27">
        <f t="shared" si="2"/>
        <v>3.051612903225806</v>
      </c>
      <c r="T35" s="27">
        <f t="shared" si="2"/>
        <v>2.851612903225806</v>
      </c>
      <c r="U35" s="27">
        <f t="shared" si="2"/>
        <v>2.435483870967742</v>
      </c>
      <c r="V35" s="27">
        <f t="shared" si="2"/>
        <v>2.096774193548387</v>
      </c>
      <c r="W35" s="27">
        <f t="shared" si="2"/>
        <v>2.012903225806452</v>
      </c>
      <c r="X35" s="27">
        <f t="shared" si="2"/>
        <v>1.9290322580645163</v>
      </c>
      <c r="Y35" s="27">
        <f t="shared" si="2"/>
        <v>1.8806451612903226</v>
      </c>
      <c r="Z35" s="47">
        <f t="shared" si="2"/>
        <v>2.6260752688172033</v>
      </c>
      <c r="AA35" s="121"/>
      <c r="AB35" s="27">
        <f>AVERAGE(AB4:AB34)</f>
        <v>6.219354838709678</v>
      </c>
      <c r="AC35" s="42"/>
      <c r="AD35" s="42"/>
      <c r="AE35" s="121"/>
      <c r="AF35" s="27">
        <f>AVERAGE(AF4:AF34)</f>
        <v>11.59354838709677</v>
      </c>
      <c r="AG35" s="43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3">
        <f>COUNTIF(風速1,"&gt;=10")</f>
        <v>2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4">
        <f>COUNTIF(風速1,"&gt;=15")</f>
        <v>0</v>
      </c>
      <c r="L38" s="8"/>
      <c r="N38" s="19">
        <f>MAX(風速1)</f>
        <v>11.3</v>
      </c>
      <c r="O38" s="122" t="s">
        <v>47</v>
      </c>
      <c r="P38" s="30">
        <v>23</v>
      </c>
      <c r="Q38" s="157">
        <v>0.5805555555555556</v>
      </c>
      <c r="T38" s="19">
        <f>MAX(風速2)</f>
        <v>18.6</v>
      </c>
      <c r="U38" s="122" t="s">
        <v>47</v>
      </c>
      <c r="V38" s="30">
        <v>2</v>
      </c>
      <c r="W38" s="157">
        <v>0.3423611111111111</v>
      </c>
    </row>
    <row r="39" spans="9:23" ht="14.25" customHeight="1">
      <c r="I39" s="23" t="s">
        <v>20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4">
        <f>'1月'!Z1</f>
        <v>2009</v>
      </c>
      <c r="AA1" s="2" t="s">
        <v>45</v>
      </c>
      <c r="AB1" s="124">
        <v>4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3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4">
        <v>1</v>
      </c>
      <c r="B4" s="131">
        <v>4</v>
      </c>
      <c r="C4" s="132">
        <v>3.9</v>
      </c>
      <c r="D4" s="132">
        <v>3.9</v>
      </c>
      <c r="E4" s="132">
        <v>3.6</v>
      </c>
      <c r="F4" s="132">
        <v>4.7</v>
      </c>
      <c r="G4" s="132">
        <v>3.8</v>
      </c>
      <c r="H4" s="132">
        <v>3.5</v>
      </c>
      <c r="I4" s="132">
        <v>4.2</v>
      </c>
      <c r="J4" s="132">
        <v>3.6</v>
      </c>
      <c r="K4" s="132">
        <v>4.5</v>
      </c>
      <c r="L4" s="132">
        <v>4.9</v>
      </c>
      <c r="M4" s="132">
        <v>6.1</v>
      </c>
      <c r="N4" s="132">
        <v>5.5</v>
      </c>
      <c r="O4" s="132">
        <v>5.5</v>
      </c>
      <c r="P4" s="132">
        <v>4.8</v>
      </c>
      <c r="Q4" s="132">
        <v>5</v>
      </c>
      <c r="R4" s="132">
        <v>4.9</v>
      </c>
      <c r="S4" s="132">
        <v>5.7</v>
      </c>
      <c r="T4" s="132">
        <v>5</v>
      </c>
      <c r="U4" s="132">
        <v>4.6</v>
      </c>
      <c r="V4" s="132">
        <v>4.7</v>
      </c>
      <c r="W4" s="132">
        <v>4.9</v>
      </c>
      <c r="X4" s="132">
        <v>5.9</v>
      </c>
      <c r="Y4" s="132">
        <v>5.4</v>
      </c>
      <c r="Z4" s="44">
        <f aca="true" t="shared" si="0" ref="Z4:Z33">AVERAGE(B4:Y4)</f>
        <v>4.691666666666667</v>
      </c>
      <c r="AA4" s="136" t="s">
        <v>59</v>
      </c>
      <c r="AB4" s="132">
        <v>6.8</v>
      </c>
      <c r="AC4" s="148">
        <v>0.5652777777777778</v>
      </c>
      <c r="AD4" s="137">
        <v>1</v>
      </c>
      <c r="AE4" s="136" t="s">
        <v>51</v>
      </c>
      <c r="AF4" s="132">
        <v>12.5</v>
      </c>
      <c r="AG4" s="151">
        <v>0.9597222222222223</v>
      </c>
    </row>
    <row r="5" spans="1:33" ht="14.25" customHeight="1">
      <c r="A5" s="115">
        <v>2</v>
      </c>
      <c r="B5" s="133">
        <v>4.8</v>
      </c>
      <c r="C5" s="128">
        <v>4.9</v>
      </c>
      <c r="D5" s="128">
        <v>5.2</v>
      </c>
      <c r="E5" s="128">
        <v>7.1</v>
      </c>
      <c r="F5" s="128">
        <v>7.6</v>
      </c>
      <c r="G5" s="128">
        <v>7.2</v>
      </c>
      <c r="H5" s="128">
        <v>8.8</v>
      </c>
      <c r="I5" s="128">
        <v>8</v>
      </c>
      <c r="J5" s="128">
        <v>4.9</v>
      </c>
      <c r="K5" s="128">
        <v>7.6</v>
      </c>
      <c r="L5" s="128">
        <v>5.7</v>
      </c>
      <c r="M5" s="128">
        <v>6.1</v>
      </c>
      <c r="N5" s="128">
        <v>6.4</v>
      </c>
      <c r="O5" s="128">
        <v>5.6</v>
      </c>
      <c r="P5" s="128">
        <v>4.9</v>
      </c>
      <c r="Q5" s="128">
        <v>4.5</v>
      </c>
      <c r="R5" s="128">
        <v>4.9</v>
      </c>
      <c r="S5" s="128">
        <v>4.7</v>
      </c>
      <c r="T5" s="128">
        <v>3.8</v>
      </c>
      <c r="U5" s="128">
        <v>2.4</v>
      </c>
      <c r="V5" s="128">
        <v>1.8</v>
      </c>
      <c r="W5" s="128">
        <v>2.6</v>
      </c>
      <c r="X5" s="128">
        <v>3.1</v>
      </c>
      <c r="Y5" s="128">
        <v>2.2</v>
      </c>
      <c r="Z5" s="45">
        <f t="shared" si="0"/>
        <v>5.2</v>
      </c>
      <c r="AA5" s="129" t="s">
        <v>73</v>
      </c>
      <c r="AB5" s="128">
        <v>9.4</v>
      </c>
      <c r="AC5" s="149">
        <v>0.2888888888888889</v>
      </c>
      <c r="AD5" s="130">
        <v>2</v>
      </c>
      <c r="AE5" s="129" t="s">
        <v>47</v>
      </c>
      <c r="AF5" s="128">
        <v>18.5</v>
      </c>
      <c r="AG5" s="152">
        <v>0.2673611111111111</v>
      </c>
    </row>
    <row r="6" spans="1:33" ht="14.25" customHeight="1">
      <c r="A6" s="115">
        <v>3</v>
      </c>
      <c r="B6" s="133">
        <v>1.7</v>
      </c>
      <c r="C6" s="128">
        <v>3.8</v>
      </c>
      <c r="D6" s="128">
        <v>1.7</v>
      </c>
      <c r="E6" s="128">
        <v>1.5</v>
      </c>
      <c r="F6" s="128">
        <v>1.6</v>
      </c>
      <c r="G6" s="128">
        <v>1.7</v>
      </c>
      <c r="H6" s="128">
        <v>1</v>
      </c>
      <c r="I6" s="128">
        <v>1.1</v>
      </c>
      <c r="J6" s="128">
        <v>3.8</v>
      </c>
      <c r="K6" s="128">
        <v>3.5</v>
      </c>
      <c r="L6" s="128">
        <v>3.6</v>
      </c>
      <c r="M6" s="128">
        <v>1.8</v>
      </c>
      <c r="N6" s="128">
        <v>3.3</v>
      </c>
      <c r="O6" s="128">
        <v>2.7</v>
      </c>
      <c r="P6" s="128">
        <v>1.9</v>
      </c>
      <c r="Q6" s="128">
        <v>1.5</v>
      </c>
      <c r="R6" s="128">
        <v>1.2</v>
      </c>
      <c r="S6" s="128">
        <v>2.1</v>
      </c>
      <c r="T6" s="128">
        <v>2.4</v>
      </c>
      <c r="U6" s="128">
        <v>2.1</v>
      </c>
      <c r="V6" s="128">
        <v>2.7</v>
      </c>
      <c r="W6" s="128">
        <v>1.3</v>
      </c>
      <c r="X6" s="128">
        <v>1.3</v>
      </c>
      <c r="Y6" s="128">
        <v>1.1</v>
      </c>
      <c r="Z6" s="45">
        <f t="shared" si="0"/>
        <v>2.1</v>
      </c>
      <c r="AA6" s="129" t="s">
        <v>73</v>
      </c>
      <c r="AB6" s="128">
        <v>5.6</v>
      </c>
      <c r="AC6" s="149">
        <v>0.3840277777777778</v>
      </c>
      <c r="AD6" s="130">
        <v>3</v>
      </c>
      <c r="AE6" s="129" t="s">
        <v>61</v>
      </c>
      <c r="AF6" s="128">
        <v>10.6</v>
      </c>
      <c r="AG6" s="152">
        <v>0.41041666666666665</v>
      </c>
    </row>
    <row r="7" spans="1:33" ht="14.25" customHeight="1">
      <c r="A7" s="115">
        <v>4</v>
      </c>
      <c r="B7" s="133">
        <v>1</v>
      </c>
      <c r="C7" s="128">
        <v>1.5</v>
      </c>
      <c r="D7" s="128">
        <v>1.3</v>
      </c>
      <c r="E7" s="128">
        <v>1.7</v>
      </c>
      <c r="F7" s="128">
        <v>0.7</v>
      </c>
      <c r="G7" s="128">
        <v>0.9</v>
      </c>
      <c r="H7" s="128">
        <v>0.7</v>
      </c>
      <c r="I7" s="128">
        <v>1.9</v>
      </c>
      <c r="J7" s="128">
        <v>2.2</v>
      </c>
      <c r="K7" s="128">
        <v>1.9</v>
      </c>
      <c r="L7" s="128">
        <v>2.7</v>
      </c>
      <c r="M7" s="128">
        <v>1.6</v>
      </c>
      <c r="N7" s="128">
        <v>1.7</v>
      </c>
      <c r="O7" s="128">
        <v>1.4</v>
      </c>
      <c r="P7" s="128">
        <v>1.5</v>
      </c>
      <c r="Q7" s="128">
        <v>0.9</v>
      </c>
      <c r="R7" s="128">
        <v>1.1</v>
      </c>
      <c r="S7" s="128">
        <v>0.6</v>
      </c>
      <c r="T7" s="128">
        <v>1.1</v>
      </c>
      <c r="U7" s="128">
        <v>0.6</v>
      </c>
      <c r="V7" s="128">
        <v>0.9</v>
      </c>
      <c r="W7" s="128">
        <v>1.2</v>
      </c>
      <c r="X7" s="128">
        <v>1.7</v>
      </c>
      <c r="Y7" s="128">
        <v>1.9</v>
      </c>
      <c r="Z7" s="45">
        <f t="shared" si="0"/>
        <v>1.3625</v>
      </c>
      <c r="AA7" s="129" t="s">
        <v>64</v>
      </c>
      <c r="AB7" s="128">
        <v>3</v>
      </c>
      <c r="AC7" s="149">
        <v>0.4291666666666667</v>
      </c>
      <c r="AD7" s="130">
        <v>4</v>
      </c>
      <c r="AE7" s="129" t="s">
        <v>60</v>
      </c>
      <c r="AF7" s="128">
        <v>5.3</v>
      </c>
      <c r="AG7" s="152">
        <v>0.5319444444444444</v>
      </c>
    </row>
    <row r="8" spans="1:33" ht="14.25" customHeight="1">
      <c r="A8" s="115">
        <v>5</v>
      </c>
      <c r="B8" s="133">
        <v>1.3</v>
      </c>
      <c r="C8" s="128">
        <v>1</v>
      </c>
      <c r="D8" s="128">
        <v>1</v>
      </c>
      <c r="E8" s="128">
        <v>2.4</v>
      </c>
      <c r="F8" s="128">
        <v>1</v>
      </c>
      <c r="G8" s="128">
        <v>1.3</v>
      </c>
      <c r="H8" s="128">
        <v>0.5</v>
      </c>
      <c r="I8" s="128">
        <v>1.5</v>
      </c>
      <c r="J8" s="128">
        <v>1.8</v>
      </c>
      <c r="K8" s="128">
        <v>2.9</v>
      </c>
      <c r="L8" s="128">
        <v>2.4</v>
      </c>
      <c r="M8" s="128">
        <v>2.2</v>
      </c>
      <c r="N8" s="128">
        <v>3.3</v>
      </c>
      <c r="O8" s="128">
        <v>3.3</v>
      </c>
      <c r="P8" s="128">
        <v>1.8</v>
      </c>
      <c r="Q8" s="128">
        <v>1.8</v>
      </c>
      <c r="R8" s="128">
        <v>2.8</v>
      </c>
      <c r="S8" s="128">
        <v>1.2</v>
      </c>
      <c r="T8" s="128">
        <v>1.7</v>
      </c>
      <c r="U8" s="128">
        <v>1.7</v>
      </c>
      <c r="V8" s="128">
        <v>1.4</v>
      </c>
      <c r="W8" s="128">
        <v>1.9</v>
      </c>
      <c r="X8" s="128">
        <v>1.1</v>
      </c>
      <c r="Y8" s="128">
        <v>1.5</v>
      </c>
      <c r="Z8" s="45">
        <f t="shared" si="0"/>
        <v>1.7833333333333339</v>
      </c>
      <c r="AA8" s="129" t="s">
        <v>61</v>
      </c>
      <c r="AB8" s="128">
        <v>5.1</v>
      </c>
      <c r="AC8" s="149">
        <v>0.4277777777777778</v>
      </c>
      <c r="AD8" s="130">
        <v>5</v>
      </c>
      <c r="AE8" s="129" t="s">
        <v>61</v>
      </c>
      <c r="AF8" s="128">
        <v>9.9</v>
      </c>
      <c r="AG8" s="152">
        <v>0.425</v>
      </c>
    </row>
    <row r="9" spans="1:33" ht="14.25" customHeight="1">
      <c r="A9" s="115">
        <v>6</v>
      </c>
      <c r="B9" s="133">
        <v>2.8</v>
      </c>
      <c r="C9" s="128">
        <v>1.9</v>
      </c>
      <c r="D9" s="128">
        <v>2.8</v>
      </c>
      <c r="E9" s="128">
        <v>1.8</v>
      </c>
      <c r="F9" s="128">
        <v>0.8</v>
      </c>
      <c r="G9" s="128">
        <v>0.7</v>
      </c>
      <c r="H9" s="128">
        <v>1.3</v>
      </c>
      <c r="I9" s="128">
        <v>1.2</v>
      </c>
      <c r="J9" s="128">
        <v>2.2</v>
      </c>
      <c r="K9" s="128">
        <v>1.5</v>
      </c>
      <c r="L9" s="128">
        <v>2.6</v>
      </c>
      <c r="M9" s="128">
        <v>2.8</v>
      </c>
      <c r="N9" s="128">
        <v>3.2</v>
      </c>
      <c r="O9" s="128">
        <v>2.9</v>
      </c>
      <c r="P9" s="128">
        <v>1.9</v>
      </c>
      <c r="Q9" s="128">
        <v>2.4</v>
      </c>
      <c r="R9" s="128">
        <v>3.1</v>
      </c>
      <c r="S9" s="128">
        <v>2.6</v>
      </c>
      <c r="T9" s="128">
        <v>1.4</v>
      </c>
      <c r="U9" s="128">
        <v>1</v>
      </c>
      <c r="V9" s="128">
        <v>1.8</v>
      </c>
      <c r="W9" s="128">
        <v>3.9</v>
      </c>
      <c r="X9" s="128">
        <v>2.8</v>
      </c>
      <c r="Y9" s="128">
        <v>0.9</v>
      </c>
      <c r="Z9" s="45">
        <f t="shared" si="0"/>
        <v>2.0958333333333328</v>
      </c>
      <c r="AA9" s="129" t="s">
        <v>47</v>
      </c>
      <c r="AB9" s="128">
        <v>6.5</v>
      </c>
      <c r="AC9" s="149">
        <v>0.8916666666666666</v>
      </c>
      <c r="AD9" s="130">
        <v>6</v>
      </c>
      <c r="AE9" s="129" t="s">
        <v>47</v>
      </c>
      <c r="AF9" s="128">
        <v>12.4</v>
      </c>
      <c r="AG9" s="152">
        <v>0.8902777777777778</v>
      </c>
    </row>
    <row r="10" spans="1:33" ht="14.25" customHeight="1">
      <c r="A10" s="115">
        <v>7</v>
      </c>
      <c r="B10" s="133">
        <v>0.8</v>
      </c>
      <c r="C10" s="128">
        <v>1.2</v>
      </c>
      <c r="D10" s="128">
        <v>1.9</v>
      </c>
      <c r="E10" s="128">
        <v>2.4</v>
      </c>
      <c r="F10" s="128">
        <v>0.9</v>
      </c>
      <c r="G10" s="128">
        <v>2.3</v>
      </c>
      <c r="H10" s="128">
        <v>0.3</v>
      </c>
      <c r="I10" s="128">
        <v>1.4</v>
      </c>
      <c r="J10" s="128">
        <v>1.2</v>
      </c>
      <c r="K10" s="128">
        <v>2.2</v>
      </c>
      <c r="L10" s="128">
        <v>2.6</v>
      </c>
      <c r="M10" s="128">
        <v>3.1</v>
      </c>
      <c r="N10" s="128">
        <v>3.4</v>
      </c>
      <c r="O10" s="128">
        <v>2.4</v>
      </c>
      <c r="P10" s="128">
        <v>2.3</v>
      </c>
      <c r="Q10" s="128">
        <v>2.7</v>
      </c>
      <c r="R10" s="128">
        <v>3.4</v>
      </c>
      <c r="S10" s="128">
        <v>2.1</v>
      </c>
      <c r="T10" s="128">
        <v>1.9</v>
      </c>
      <c r="U10" s="128">
        <v>1.8</v>
      </c>
      <c r="V10" s="128">
        <v>1.7</v>
      </c>
      <c r="W10" s="128">
        <v>1.7</v>
      </c>
      <c r="X10" s="128">
        <v>1.3</v>
      </c>
      <c r="Y10" s="128">
        <v>1.3</v>
      </c>
      <c r="Z10" s="45">
        <f t="shared" si="0"/>
        <v>1.9291666666666665</v>
      </c>
      <c r="AA10" s="129" t="s">
        <v>64</v>
      </c>
      <c r="AB10" s="128">
        <v>4</v>
      </c>
      <c r="AC10" s="149">
        <v>0.5472222222222222</v>
      </c>
      <c r="AD10" s="130">
        <v>7</v>
      </c>
      <c r="AE10" s="129" t="s">
        <v>49</v>
      </c>
      <c r="AF10" s="128">
        <v>6.8</v>
      </c>
      <c r="AG10" s="152">
        <v>0.5958333333333333</v>
      </c>
    </row>
    <row r="11" spans="1:33" ht="14.25" customHeight="1">
      <c r="A11" s="115">
        <v>8</v>
      </c>
      <c r="B11" s="133">
        <v>1.4</v>
      </c>
      <c r="C11" s="128">
        <v>0.6</v>
      </c>
      <c r="D11" s="128">
        <v>1.2</v>
      </c>
      <c r="E11" s="128">
        <v>1.5</v>
      </c>
      <c r="F11" s="128">
        <v>1.2</v>
      </c>
      <c r="G11" s="128">
        <v>0.9</v>
      </c>
      <c r="H11" s="128">
        <v>3.1</v>
      </c>
      <c r="I11" s="128">
        <v>3.6</v>
      </c>
      <c r="J11" s="128">
        <v>3.8</v>
      </c>
      <c r="K11" s="128">
        <v>4</v>
      </c>
      <c r="L11" s="128">
        <v>3.2</v>
      </c>
      <c r="M11" s="128">
        <v>2.2</v>
      </c>
      <c r="N11" s="128">
        <v>2.8</v>
      </c>
      <c r="O11" s="128">
        <v>2.5</v>
      </c>
      <c r="P11" s="128">
        <v>2.1</v>
      </c>
      <c r="Q11" s="128">
        <v>2</v>
      </c>
      <c r="R11" s="128">
        <v>2.8</v>
      </c>
      <c r="S11" s="128">
        <v>2.2</v>
      </c>
      <c r="T11" s="128">
        <v>1.8</v>
      </c>
      <c r="U11" s="128">
        <v>1.3</v>
      </c>
      <c r="V11" s="128">
        <v>1.3</v>
      </c>
      <c r="W11" s="128">
        <v>1.4</v>
      </c>
      <c r="X11" s="128">
        <v>2.5</v>
      </c>
      <c r="Y11" s="128">
        <v>0.8</v>
      </c>
      <c r="Z11" s="45">
        <f t="shared" si="0"/>
        <v>2.0916666666666663</v>
      </c>
      <c r="AA11" s="129" t="s">
        <v>78</v>
      </c>
      <c r="AB11" s="128">
        <v>4.5</v>
      </c>
      <c r="AC11" s="149">
        <v>0.35555555555555557</v>
      </c>
      <c r="AD11" s="130">
        <v>8</v>
      </c>
      <c r="AE11" s="129" t="s">
        <v>59</v>
      </c>
      <c r="AF11" s="128">
        <v>7.1</v>
      </c>
      <c r="AG11" s="152">
        <v>0.3729166666666666</v>
      </c>
    </row>
    <row r="12" spans="1:33" ht="14.25" customHeight="1">
      <c r="A12" s="115">
        <v>9</v>
      </c>
      <c r="B12" s="133">
        <v>1</v>
      </c>
      <c r="C12" s="128">
        <v>1.5</v>
      </c>
      <c r="D12" s="128">
        <v>3.5</v>
      </c>
      <c r="E12" s="128">
        <v>0.9</v>
      </c>
      <c r="F12" s="128">
        <v>1</v>
      </c>
      <c r="G12" s="128">
        <v>1.9</v>
      </c>
      <c r="H12" s="128">
        <v>0.9</v>
      </c>
      <c r="I12" s="128">
        <v>0.7</v>
      </c>
      <c r="J12" s="128">
        <v>1.2</v>
      </c>
      <c r="K12" s="128">
        <v>1</v>
      </c>
      <c r="L12" s="128">
        <v>1.9</v>
      </c>
      <c r="M12" s="128">
        <v>1.9</v>
      </c>
      <c r="N12" s="128">
        <v>1.8</v>
      </c>
      <c r="O12" s="128">
        <v>2.2</v>
      </c>
      <c r="P12" s="128">
        <v>2.1</v>
      </c>
      <c r="Q12" s="128">
        <v>3.4</v>
      </c>
      <c r="R12" s="128">
        <v>1.3</v>
      </c>
      <c r="S12" s="128">
        <v>1.6</v>
      </c>
      <c r="T12" s="128">
        <v>2.1</v>
      </c>
      <c r="U12" s="128">
        <v>1.9</v>
      </c>
      <c r="V12" s="128">
        <v>1.5</v>
      </c>
      <c r="W12" s="128">
        <v>2.7</v>
      </c>
      <c r="X12" s="128">
        <v>3</v>
      </c>
      <c r="Y12" s="128">
        <v>4.3</v>
      </c>
      <c r="Z12" s="45">
        <f t="shared" si="0"/>
        <v>1.8875000000000002</v>
      </c>
      <c r="AA12" s="129" t="s">
        <v>48</v>
      </c>
      <c r="AB12" s="128">
        <v>5</v>
      </c>
      <c r="AC12" s="149">
        <v>0.9861111111111112</v>
      </c>
      <c r="AD12" s="130">
        <v>9</v>
      </c>
      <c r="AE12" s="129" t="s">
        <v>48</v>
      </c>
      <c r="AF12" s="128">
        <v>8.7</v>
      </c>
      <c r="AG12" s="152">
        <v>0.9833333333333334</v>
      </c>
    </row>
    <row r="13" spans="1:33" ht="14.25" customHeight="1">
      <c r="A13" s="115">
        <v>10</v>
      </c>
      <c r="B13" s="133">
        <v>3.7</v>
      </c>
      <c r="C13" s="128">
        <v>4.1</v>
      </c>
      <c r="D13" s="128">
        <v>4.9</v>
      </c>
      <c r="E13" s="128">
        <v>3.7</v>
      </c>
      <c r="F13" s="128">
        <v>2.9</v>
      </c>
      <c r="G13" s="128">
        <v>3.5</v>
      </c>
      <c r="H13" s="128">
        <v>4.7</v>
      </c>
      <c r="I13" s="128">
        <v>4.1</v>
      </c>
      <c r="J13" s="128">
        <v>4.1</v>
      </c>
      <c r="K13" s="128">
        <v>4.8</v>
      </c>
      <c r="L13" s="128">
        <v>4.7</v>
      </c>
      <c r="M13" s="128">
        <v>4</v>
      </c>
      <c r="N13" s="128">
        <v>3.9</v>
      </c>
      <c r="O13" s="128">
        <v>3</v>
      </c>
      <c r="P13" s="128">
        <v>4</v>
      </c>
      <c r="Q13" s="128">
        <v>4.3</v>
      </c>
      <c r="R13" s="128">
        <v>3.7</v>
      </c>
      <c r="S13" s="128">
        <v>3.3</v>
      </c>
      <c r="T13" s="128">
        <v>3.4</v>
      </c>
      <c r="U13" s="128">
        <v>4.1</v>
      </c>
      <c r="V13" s="128">
        <v>4.4</v>
      </c>
      <c r="W13" s="128">
        <v>2.9</v>
      </c>
      <c r="X13" s="128">
        <v>2.7</v>
      </c>
      <c r="Y13" s="128">
        <v>0.8</v>
      </c>
      <c r="Z13" s="45">
        <f t="shared" si="0"/>
        <v>3.7375000000000003</v>
      </c>
      <c r="AA13" s="129" t="s">
        <v>48</v>
      </c>
      <c r="AB13" s="128">
        <v>6.8</v>
      </c>
      <c r="AC13" s="149">
        <v>0.4486111111111111</v>
      </c>
      <c r="AD13" s="130">
        <v>10</v>
      </c>
      <c r="AE13" s="129" t="s">
        <v>48</v>
      </c>
      <c r="AF13" s="128">
        <v>11.9</v>
      </c>
      <c r="AG13" s="152">
        <v>0.44166666666666665</v>
      </c>
    </row>
    <row r="14" spans="1:33" ht="14.25" customHeight="1">
      <c r="A14" s="116">
        <v>11</v>
      </c>
      <c r="B14" s="134">
        <v>1.6</v>
      </c>
      <c r="C14" s="135">
        <v>1.2</v>
      </c>
      <c r="D14" s="135">
        <v>1.2</v>
      </c>
      <c r="E14" s="135">
        <v>2.1</v>
      </c>
      <c r="F14" s="135">
        <v>0.7</v>
      </c>
      <c r="G14" s="135">
        <v>0.7</v>
      </c>
      <c r="H14" s="135">
        <v>0.9</v>
      </c>
      <c r="I14" s="135">
        <v>0.4</v>
      </c>
      <c r="J14" s="135">
        <v>2.8</v>
      </c>
      <c r="K14" s="135">
        <v>1.9</v>
      </c>
      <c r="L14" s="135">
        <v>6.2</v>
      </c>
      <c r="M14" s="135">
        <v>6.7</v>
      </c>
      <c r="N14" s="135">
        <v>6.6</v>
      </c>
      <c r="O14" s="135">
        <v>5.6</v>
      </c>
      <c r="P14" s="135">
        <v>6.2</v>
      </c>
      <c r="Q14" s="135">
        <v>6.9</v>
      </c>
      <c r="R14" s="135">
        <v>5.4</v>
      </c>
      <c r="S14" s="135">
        <v>4.7</v>
      </c>
      <c r="T14" s="135">
        <v>2.7</v>
      </c>
      <c r="U14" s="135">
        <v>4.2</v>
      </c>
      <c r="V14" s="135">
        <v>2.9</v>
      </c>
      <c r="W14" s="135">
        <v>3.5</v>
      </c>
      <c r="X14" s="135">
        <v>3.5</v>
      </c>
      <c r="Y14" s="135">
        <v>3.4</v>
      </c>
      <c r="Z14" s="46">
        <f t="shared" si="0"/>
        <v>3.4166666666666674</v>
      </c>
      <c r="AA14" s="138" t="s">
        <v>76</v>
      </c>
      <c r="AB14" s="135">
        <v>7.6</v>
      </c>
      <c r="AC14" s="150">
        <v>0.6444444444444445</v>
      </c>
      <c r="AD14" s="139">
        <v>11</v>
      </c>
      <c r="AE14" s="138" t="s">
        <v>59</v>
      </c>
      <c r="AF14" s="135">
        <v>13.1</v>
      </c>
      <c r="AG14" s="153">
        <v>0.5333333333333333</v>
      </c>
    </row>
    <row r="15" spans="1:33" ht="14.25" customHeight="1">
      <c r="A15" s="115">
        <v>12</v>
      </c>
      <c r="B15" s="133">
        <v>2.4</v>
      </c>
      <c r="C15" s="128">
        <v>1.7</v>
      </c>
      <c r="D15" s="128">
        <v>2</v>
      </c>
      <c r="E15" s="128">
        <v>2</v>
      </c>
      <c r="F15" s="128">
        <v>0.8</v>
      </c>
      <c r="G15" s="128">
        <v>0.8</v>
      </c>
      <c r="H15" s="128">
        <v>1.5</v>
      </c>
      <c r="I15" s="128">
        <v>1.2</v>
      </c>
      <c r="J15" s="128">
        <v>1.1</v>
      </c>
      <c r="K15" s="128">
        <v>0.9</v>
      </c>
      <c r="L15" s="128">
        <v>1.6</v>
      </c>
      <c r="M15" s="128">
        <v>0.8</v>
      </c>
      <c r="N15" s="128">
        <v>1.8</v>
      </c>
      <c r="O15" s="128">
        <v>1.7</v>
      </c>
      <c r="P15" s="128">
        <v>2.3</v>
      </c>
      <c r="Q15" s="128">
        <v>1.7</v>
      </c>
      <c r="R15" s="128">
        <v>1.9</v>
      </c>
      <c r="S15" s="128">
        <v>1.5</v>
      </c>
      <c r="T15" s="128">
        <v>1.5</v>
      </c>
      <c r="U15" s="128">
        <v>1.6</v>
      </c>
      <c r="V15" s="128">
        <v>1.3</v>
      </c>
      <c r="W15" s="128">
        <v>1.4</v>
      </c>
      <c r="X15" s="128">
        <v>2.2</v>
      </c>
      <c r="Y15" s="128">
        <v>3.4</v>
      </c>
      <c r="Z15" s="45">
        <f t="shared" si="0"/>
        <v>1.6291666666666667</v>
      </c>
      <c r="AA15" s="129" t="s">
        <v>51</v>
      </c>
      <c r="AB15" s="128">
        <v>3.5</v>
      </c>
      <c r="AC15" s="149">
        <v>0.001388888888888889</v>
      </c>
      <c r="AD15" s="130">
        <v>12</v>
      </c>
      <c r="AE15" s="129" t="s">
        <v>53</v>
      </c>
      <c r="AF15" s="128">
        <v>7.7</v>
      </c>
      <c r="AG15" s="152">
        <v>0.029166666666666664</v>
      </c>
    </row>
    <row r="16" spans="1:33" ht="14.25" customHeight="1">
      <c r="A16" s="115">
        <v>13</v>
      </c>
      <c r="B16" s="133">
        <v>2.3</v>
      </c>
      <c r="C16" s="128">
        <v>0.9</v>
      </c>
      <c r="D16" s="128">
        <v>1.4</v>
      </c>
      <c r="E16" s="128">
        <v>0.9</v>
      </c>
      <c r="F16" s="128">
        <v>2.7</v>
      </c>
      <c r="G16" s="128">
        <v>4.1</v>
      </c>
      <c r="H16" s="128">
        <v>3.4</v>
      </c>
      <c r="I16" s="128">
        <v>1.1</v>
      </c>
      <c r="J16" s="128">
        <v>2.1</v>
      </c>
      <c r="K16" s="128">
        <v>2.3</v>
      </c>
      <c r="L16" s="128">
        <v>1.3</v>
      </c>
      <c r="M16" s="128">
        <v>2.2</v>
      </c>
      <c r="N16" s="128">
        <v>2.2</v>
      </c>
      <c r="O16" s="128">
        <v>2.1</v>
      </c>
      <c r="P16" s="128">
        <v>1.7</v>
      </c>
      <c r="Q16" s="128">
        <v>3</v>
      </c>
      <c r="R16" s="128">
        <v>2.6</v>
      </c>
      <c r="S16" s="128">
        <v>2.6</v>
      </c>
      <c r="T16" s="128">
        <v>1.1</v>
      </c>
      <c r="U16" s="128">
        <v>1</v>
      </c>
      <c r="V16" s="128">
        <v>0.7</v>
      </c>
      <c r="W16" s="128">
        <v>1.1</v>
      </c>
      <c r="X16" s="128">
        <v>0.8</v>
      </c>
      <c r="Y16" s="128">
        <v>0.5</v>
      </c>
      <c r="Z16" s="45">
        <f t="shared" si="0"/>
        <v>1.8375000000000004</v>
      </c>
      <c r="AA16" s="129" t="s">
        <v>46</v>
      </c>
      <c r="AB16" s="128">
        <v>5.2</v>
      </c>
      <c r="AC16" s="149">
        <v>0.23958333333333334</v>
      </c>
      <c r="AD16" s="130">
        <v>13</v>
      </c>
      <c r="AE16" s="129" t="s">
        <v>46</v>
      </c>
      <c r="AF16" s="128">
        <v>8.5</v>
      </c>
      <c r="AG16" s="152">
        <v>0.23194444444444443</v>
      </c>
    </row>
    <row r="17" spans="1:33" ht="14.25" customHeight="1">
      <c r="A17" s="115">
        <v>14</v>
      </c>
      <c r="B17" s="133">
        <v>0.9</v>
      </c>
      <c r="C17" s="128">
        <v>1.3</v>
      </c>
      <c r="D17" s="128">
        <v>1.5</v>
      </c>
      <c r="E17" s="128">
        <v>1.4</v>
      </c>
      <c r="F17" s="128">
        <v>2.5</v>
      </c>
      <c r="G17" s="128">
        <v>1.3</v>
      </c>
      <c r="H17" s="128">
        <v>0.7</v>
      </c>
      <c r="I17" s="128">
        <v>0.4</v>
      </c>
      <c r="J17" s="128">
        <v>1.2</v>
      </c>
      <c r="K17" s="128">
        <v>1</v>
      </c>
      <c r="L17" s="128">
        <v>2.5</v>
      </c>
      <c r="M17" s="128">
        <v>4.4</v>
      </c>
      <c r="N17" s="128">
        <v>3</v>
      </c>
      <c r="O17" s="128">
        <v>3.6</v>
      </c>
      <c r="P17" s="128">
        <v>2.2</v>
      </c>
      <c r="Q17" s="128">
        <v>2.1</v>
      </c>
      <c r="R17" s="128">
        <v>2</v>
      </c>
      <c r="S17" s="128">
        <v>0.6</v>
      </c>
      <c r="T17" s="128">
        <v>0.4</v>
      </c>
      <c r="U17" s="128">
        <v>1.4</v>
      </c>
      <c r="V17" s="128">
        <v>1.1</v>
      </c>
      <c r="W17" s="128">
        <v>1</v>
      </c>
      <c r="X17" s="128">
        <v>0.9</v>
      </c>
      <c r="Y17" s="128">
        <v>2.7</v>
      </c>
      <c r="Z17" s="45">
        <f t="shared" si="0"/>
        <v>1.6708333333333334</v>
      </c>
      <c r="AA17" s="129" t="s">
        <v>79</v>
      </c>
      <c r="AB17" s="128">
        <v>5.4</v>
      </c>
      <c r="AC17" s="149">
        <v>0.56875</v>
      </c>
      <c r="AD17" s="130">
        <v>14</v>
      </c>
      <c r="AE17" s="129" t="s">
        <v>54</v>
      </c>
      <c r="AF17" s="128">
        <v>9.1</v>
      </c>
      <c r="AG17" s="152">
        <v>0.5618055555555556</v>
      </c>
    </row>
    <row r="18" spans="1:33" ht="14.25" customHeight="1">
      <c r="A18" s="115">
        <v>15</v>
      </c>
      <c r="B18" s="133">
        <v>2.4</v>
      </c>
      <c r="C18" s="128">
        <v>3</v>
      </c>
      <c r="D18" s="128">
        <v>1.5</v>
      </c>
      <c r="E18" s="128">
        <v>1.6</v>
      </c>
      <c r="F18" s="128">
        <v>3.1</v>
      </c>
      <c r="G18" s="128">
        <v>3.7</v>
      </c>
      <c r="H18" s="128">
        <v>1.4</v>
      </c>
      <c r="I18" s="128">
        <v>2</v>
      </c>
      <c r="J18" s="128">
        <v>3.1</v>
      </c>
      <c r="K18" s="128">
        <v>3.7</v>
      </c>
      <c r="L18" s="128">
        <v>3</v>
      </c>
      <c r="M18" s="128">
        <v>4.5</v>
      </c>
      <c r="N18" s="128">
        <v>4.4</v>
      </c>
      <c r="O18" s="128">
        <v>3.1</v>
      </c>
      <c r="P18" s="128">
        <v>3.2</v>
      </c>
      <c r="Q18" s="128">
        <v>2.4</v>
      </c>
      <c r="R18" s="128">
        <v>3.9</v>
      </c>
      <c r="S18" s="128">
        <v>1.6</v>
      </c>
      <c r="T18" s="128">
        <v>1.6</v>
      </c>
      <c r="U18" s="128">
        <v>3.5</v>
      </c>
      <c r="V18" s="128">
        <v>2.7</v>
      </c>
      <c r="W18" s="128">
        <v>2.1</v>
      </c>
      <c r="X18" s="128">
        <v>1.5</v>
      </c>
      <c r="Y18" s="128">
        <v>0.6</v>
      </c>
      <c r="Z18" s="45">
        <f t="shared" si="0"/>
        <v>2.6500000000000004</v>
      </c>
      <c r="AA18" s="129" t="s">
        <v>73</v>
      </c>
      <c r="AB18" s="128">
        <v>5.3</v>
      </c>
      <c r="AC18" s="149">
        <v>0.6875</v>
      </c>
      <c r="AD18" s="130">
        <v>15</v>
      </c>
      <c r="AE18" s="129" t="s">
        <v>47</v>
      </c>
      <c r="AF18" s="128">
        <v>10.5</v>
      </c>
      <c r="AG18" s="152">
        <v>0.6854166666666667</v>
      </c>
    </row>
    <row r="19" spans="1:33" ht="14.25" customHeight="1">
      <c r="A19" s="115">
        <v>16</v>
      </c>
      <c r="B19" s="133">
        <v>2.4</v>
      </c>
      <c r="C19" s="128">
        <v>1</v>
      </c>
      <c r="D19" s="128">
        <v>0.8</v>
      </c>
      <c r="E19" s="128">
        <v>1.4</v>
      </c>
      <c r="F19" s="128">
        <v>1</v>
      </c>
      <c r="G19" s="128">
        <v>1.7</v>
      </c>
      <c r="H19" s="128">
        <v>2.5</v>
      </c>
      <c r="I19" s="128">
        <v>3.2</v>
      </c>
      <c r="J19" s="128">
        <v>3.2</v>
      </c>
      <c r="K19" s="128">
        <v>5.3</v>
      </c>
      <c r="L19" s="128">
        <v>5</v>
      </c>
      <c r="M19" s="128">
        <v>4.9</v>
      </c>
      <c r="N19" s="128">
        <v>5.3</v>
      </c>
      <c r="O19" s="128">
        <v>4.9</v>
      </c>
      <c r="P19" s="128">
        <v>5.9</v>
      </c>
      <c r="Q19" s="128">
        <v>5.4</v>
      </c>
      <c r="R19" s="128">
        <v>4.3</v>
      </c>
      <c r="S19" s="128">
        <v>4.3</v>
      </c>
      <c r="T19" s="128">
        <v>6</v>
      </c>
      <c r="U19" s="128">
        <v>4.6</v>
      </c>
      <c r="V19" s="128">
        <v>3.1</v>
      </c>
      <c r="W19" s="128">
        <v>3.9</v>
      </c>
      <c r="X19" s="128">
        <v>4.3</v>
      </c>
      <c r="Y19" s="128">
        <v>3.2</v>
      </c>
      <c r="Z19" s="45">
        <f t="shared" si="0"/>
        <v>3.649999999999999</v>
      </c>
      <c r="AA19" s="129" t="s">
        <v>59</v>
      </c>
      <c r="AB19" s="128">
        <v>6.9</v>
      </c>
      <c r="AC19" s="149">
        <v>0.59375</v>
      </c>
      <c r="AD19" s="130">
        <v>16</v>
      </c>
      <c r="AE19" s="129" t="s">
        <v>59</v>
      </c>
      <c r="AF19" s="128">
        <v>11.9</v>
      </c>
      <c r="AG19" s="152">
        <v>0.6118055555555556</v>
      </c>
    </row>
    <row r="20" spans="1:33" ht="14.25" customHeight="1">
      <c r="A20" s="115">
        <v>17</v>
      </c>
      <c r="B20" s="133">
        <v>5.2</v>
      </c>
      <c r="C20" s="128">
        <v>3.8</v>
      </c>
      <c r="D20" s="128">
        <v>3</v>
      </c>
      <c r="E20" s="128">
        <v>3.4</v>
      </c>
      <c r="F20" s="128">
        <v>2.9</v>
      </c>
      <c r="G20" s="128">
        <v>1.6</v>
      </c>
      <c r="H20" s="128">
        <v>3.4</v>
      </c>
      <c r="I20" s="128">
        <v>2.9</v>
      </c>
      <c r="J20" s="128">
        <v>3.2</v>
      </c>
      <c r="K20" s="128">
        <v>4.7</v>
      </c>
      <c r="L20" s="128">
        <v>4.4</v>
      </c>
      <c r="M20" s="128">
        <v>2.9</v>
      </c>
      <c r="N20" s="128">
        <v>3.5</v>
      </c>
      <c r="O20" s="128">
        <v>4.5</v>
      </c>
      <c r="P20" s="128">
        <v>3.5</v>
      </c>
      <c r="Q20" s="128">
        <v>4.5</v>
      </c>
      <c r="R20" s="128">
        <v>3.5</v>
      </c>
      <c r="S20" s="128">
        <v>3.6</v>
      </c>
      <c r="T20" s="128">
        <v>4</v>
      </c>
      <c r="U20" s="128">
        <v>3.2</v>
      </c>
      <c r="V20" s="128">
        <v>4</v>
      </c>
      <c r="W20" s="128">
        <v>2.9</v>
      </c>
      <c r="X20" s="128">
        <v>2.7</v>
      </c>
      <c r="Y20" s="128">
        <v>2.2</v>
      </c>
      <c r="Z20" s="45">
        <f t="shared" si="0"/>
        <v>3.4791666666666674</v>
      </c>
      <c r="AA20" s="129" t="s">
        <v>59</v>
      </c>
      <c r="AB20" s="128">
        <v>5.3</v>
      </c>
      <c r="AC20" s="149">
        <v>0.5902777777777778</v>
      </c>
      <c r="AD20" s="130">
        <v>18</v>
      </c>
      <c r="AE20" s="129" t="s">
        <v>51</v>
      </c>
      <c r="AF20" s="128">
        <v>10.9</v>
      </c>
      <c r="AG20" s="152">
        <v>0.015972222222222224</v>
      </c>
    </row>
    <row r="21" spans="1:33" ht="14.25" customHeight="1">
      <c r="A21" s="115">
        <v>18</v>
      </c>
      <c r="B21" s="133">
        <v>2.1</v>
      </c>
      <c r="C21" s="128">
        <v>2.5</v>
      </c>
      <c r="D21" s="128">
        <v>2.4</v>
      </c>
      <c r="E21" s="128">
        <v>1.4</v>
      </c>
      <c r="F21" s="128">
        <v>1</v>
      </c>
      <c r="G21" s="128">
        <v>1</v>
      </c>
      <c r="H21" s="128">
        <v>0.9</v>
      </c>
      <c r="I21" s="128">
        <v>1.2</v>
      </c>
      <c r="J21" s="128">
        <v>0.7</v>
      </c>
      <c r="K21" s="128">
        <v>1.9</v>
      </c>
      <c r="L21" s="128">
        <v>2.7</v>
      </c>
      <c r="M21" s="128">
        <v>2.9</v>
      </c>
      <c r="N21" s="128">
        <v>3.4</v>
      </c>
      <c r="O21" s="128">
        <v>3.2</v>
      </c>
      <c r="P21" s="128">
        <v>3.3</v>
      </c>
      <c r="Q21" s="128">
        <v>3.3</v>
      </c>
      <c r="R21" s="128">
        <v>3.2</v>
      </c>
      <c r="S21" s="128">
        <v>2.5</v>
      </c>
      <c r="T21" s="128">
        <v>0.9</v>
      </c>
      <c r="U21" s="128">
        <v>1.4</v>
      </c>
      <c r="V21" s="128">
        <v>0.8</v>
      </c>
      <c r="W21" s="128">
        <v>0.9</v>
      </c>
      <c r="X21" s="128">
        <v>2</v>
      </c>
      <c r="Y21" s="128">
        <v>2.7</v>
      </c>
      <c r="Z21" s="45">
        <f t="shared" si="0"/>
        <v>2.0124999999999997</v>
      </c>
      <c r="AA21" s="129" t="s">
        <v>58</v>
      </c>
      <c r="AB21" s="128">
        <v>4.5</v>
      </c>
      <c r="AC21" s="149">
        <v>0.6472222222222223</v>
      </c>
      <c r="AD21" s="130">
        <v>18</v>
      </c>
      <c r="AE21" s="129" t="s">
        <v>58</v>
      </c>
      <c r="AF21" s="128">
        <v>9.1</v>
      </c>
      <c r="AG21" s="152">
        <v>0.6118055555555556</v>
      </c>
    </row>
    <row r="22" spans="1:33" ht="14.25" customHeight="1">
      <c r="A22" s="115">
        <v>19</v>
      </c>
      <c r="B22" s="133">
        <v>1.5</v>
      </c>
      <c r="C22" s="128">
        <v>2.3</v>
      </c>
      <c r="D22" s="128">
        <v>0.5</v>
      </c>
      <c r="E22" s="128">
        <v>2.2</v>
      </c>
      <c r="F22" s="128">
        <v>2.2</v>
      </c>
      <c r="G22" s="128">
        <v>1.9</v>
      </c>
      <c r="H22" s="128">
        <v>2.8</v>
      </c>
      <c r="I22" s="128">
        <v>2.4</v>
      </c>
      <c r="J22" s="128">
        <v>2.3</v>
      </c>
      <c r="K22" s="128">
        <v>2.2</v>
      </c>
      <c r="L22" s="128">
        <v>4.3</v>
      </c>
      <c r="M22" s="128">
        <v>5.1</v>
      </c>
      <c r="N22" s="128">
        <v>4.1</v>
      </c>
      <c r="O22" s="128">
        <v>3.3</v>
      </c>
      <c r="P22" s="128">
        <v>3.3</v>
      </c>
      <c r="Q22" s="128">
        <v>3.1</v>
      </c>
      <c r="R22" s="128">
        <v>3.6</v>
      </c>
      <c r="S22" s="128">
        <v>2.3</v>
      </c>
      <c r="T22" s="128">
        <v>2.5</v>
      </c>
      <c r="U22" s="128">
        <v>2.8</v>
      </c>
      <c r="V22" s="128">
        <v>3.1</v>
      </c>
      <c r="W22" s="128">
        <v>2.5</v>
      </c>
      <c r="X22" s="128">
        <v>2.6</v>
      </c>
      <c r="Y22" s="128">
        <v>1.9</v>
      </c>
      <c r="Z22" s="45">
        <f t="shared" si="0"/>
        <v>2.6999999999999997</v>
      </c>
      <c r="AA22" s="129" t="s">
        <v>55</v>
      </c>
      <c r="AB22" s="128">
        <v>5.6</v>
      </c>
      <c r="AC22" s="149">
        <v>0.5020833333333333</v>
      </c>
      <c r="AD22" s="130">
        <v>19</v>
      </c>
      <c r="AE22" s="129" t="s">
        <v>59</v>
      </c>
      <c r="AF22" s="128">
        <v>9.6</v>
      </c>
      <c r="AG22" s="152">
        <v>0.5222222222222223</v>
      </c>
    </row>
    <row r="23" spans="1:33" ht="14.25" customHeight="1">
      <c r="A23" s="115">
        <v>20</v>
      </c>
      <c r="B23" s="133">
        <v>2</v>
      </c>
      <c r="C23" s="128">
        <v>1.9</v>
      </c>
      <c r="D23" s="128">
        <v>1.6</v>
      </c>
      <c r="E23" s="128">
        <v>1.4</v>
      </c>
      <c r="F23" s="128">
        <v>1.9</v>
      </c>
      <c r="G23" s="128">
        <v>2.2</v>
      </c>
      <c r="H23" s="128">
        <v>1.9</v>
      </c>
      <c r="I23" s="128">
        <v>2.4</v>
      </c>
      <c r="J23" s="128">
        <v>2.6</v>
      </c>
      <c r="K23" s="128">
        <v>2.2</v>
      </c>
      <c r="L23" s="128">
        <v>2.3</v>
      </c>
      <c r="M23" s="128">
        <v>2.1</v>
      </c>
      <c r="N23" s="128">
        <v>1.1</v>
      </c>
      <c r="O23" s="128">
        <v>1.9</v>
      </c>
      <c r="P23" s="128">
        <v>1.6</v>
      </c>
      <c r="Q23" s="128">
        <v>1</v>
      </c>
      <c r="R23" s="128">
        <v>1.3</v>
      </c>
      <c r="S23" s="128">
        <v>1.1</v>
      </c>
      <c r="T23" s="128">
        <v>0.7</v>
      </c>
      <c r="U23" s="128">
        <v>0.7</v>
      </c>
      <c r="V23" s="128">
        <v>1.5</v>
      </c>
      <c r="W23" s="128">
        <v>1.6</v>
      </c>
      <c r="X23" s="128">
        <v>0.7</v>
      </c>
      <c r="Y23" s="128">
        <v>1.4</v>
      </c>
      <c r="Z23" s="45">
        <f t="shared" si="0"/>
        <v>1.6291666666666673</v>
      </c>
      <c r="AA23" s="129" t="s">
        <v>51</v>
      </c>
      <c r="AB23" s="128">
        <v>2.8</v>
      </c>
      <c r="AC23" s="149">
        <v>0.33125</v>
      </c>
      <c r="AD23" s="130">
        <v>20</v>
      </c>
      <c r="AE23" s="129" t="s">
        <v>55</v>
      </c>
      <c r="AF23" s="128">
        <v>5.1</v>
      </c>
      <c r="AG23" s="152">
        <v>0.5256944444444445</v>
      </c>
    </row>
    <row r="24" spans="1:33" ht="14.25" customHeight="1">
      <c r="A24" s="116">
        <v>21</v>
      </c>
      <c r="B24" s="134">
        <v>1.2</v>
      </c>
      <c r="C24" s="135">
        <v>0.6</v>
      </c>
      <c r="D24" s="135">
        <v>1.4</v>
      </c>
      <c r="E24" s="135">
        <v>1.1</v>
      </c>
      <c r="F24" s="135">
        <v>0.6</v>
      </c>
      <c r="G24" s="135">
        <v>2.7</v>
      </c>
      <c r="H24" s="135">
        <v>1.5</v>
      </c>
      <c r="I24" s="135">
        <v>1.8</v>
      </c>
      <c r="J24" s="135">
        <v>1.6</v>
      </c>
      <c r="K24" s="135">
        <v>2.1</v>
      </c>
      <c r="L24" s="135">
        <v>2.6</v>
      </c>
      <c r="M24" s="135">
        <v>3</v>
      </c>
      <c r="N24" s="135">
        <v>2.9</v>
      </c>
      <c r="O24" s="135">
        <v>2.3</v>
      </c>
      <c r="P24" s="135">
        <v>3.6</v>
      </c>
      <c r="Q24" s="135">
        <v>2.5</v>
      </c>
      <c r="R24" s="135">
        <v>2.8</v>
      </c>
      <c r="S24" s="135">
        <v>2.7</v>
      </c>
      <c r="T24" s="135">
        <v>2.1</v>
      </c>
      <c r="U24" s="135">
        <v>1.9</v>
      </c>
      <c r="V24" s="135">
        <v>2.4</v>
      </c>
      <c r="W24" s="135">
        <v>1.7</v>
      </c>
      <c r="X24" s="135">
        <v>2.9</v>
      </c>
      <c r="Y24" s="135">
        <v>3.8</v>
      </c>
      <c r="Z24" s="46">
        <f t="shared" si="0"/>
        <v>2.158333333333333</v>
      </c>
      <c r="AA24" s="138" t="s">
        <v>60</v>
      </c>
      <c r="AB24" s="135">
        <v>4.6</v>
      </c>
      <c r="AC24" s="150">
        <v>0.6006944444444444</v>
      </c>
      <c r="AD24" s="139">
        <v>21</v>
      </c>
      <c r="AE24" s="138" t="s">
        <v>60</v>
      </c>
      <c r="AF24" s="135">
        <v>8.7</v>
      </c>
      <c r="AG24" s="153">
        <v>0.5756944444444444</v>
      </c>
    </row>
    <row r="25" spans="1:33" ht="14.25" customHeight="1">
      <c r="A25" s="115">
        <v>22</v>
      </c>
      <c r="B25" s="133">
        <v>4</v>
      </c>
      <c r="C25" s="128">
        <v>3.8</v>
      </c>
      <c r="D25" s="128">
        <v>1.9</v>
      </c>
      <c r="E25" s="128">
        <v>2.7</v>
      </c>
      <c r="F25" s="128">
        <v>1.4</v>
      </c>
      <c r="G25" s="128">
        <v>1.3</v>
      </c>
      <c r="H25" s="128">
        <v>0.9</v>
      </c>
      <c r="I25" s="128">
        <v>0.9</v>
      </c>
      <c r="J25" s="128">
        <v>1.9</v>
      </c>
      <c r="K25" s="128">
        <v>1.8</v>
      </c>
      <c r="L25" s="128">
        <v>2</v>
      </c>
      <c r="M25" s="128">
        <v>2.8</v>
      </c>
      <c r="N25" s="128">
        <v>4</v>
      </c>
      <c r="O25" s="128">
        <v>1.5</v>
      </c>
      <c r="P25" s="128">
        <v>2.6</v>
      </c>
      <c r="Q25" s="128">
        <v>2.3</v>
      </c>
      <c r="R25" s="128">
        <v>2.5</v>
      </c>
      <c r="S25" s="128">
        <v>2.3</v>
      </c>
      <c r="T25" s="128">
        <v>2.3</v>
      </c>
      <c r="U25" s="128">
        <v>2.5</v>
      </c>
      <c r="V25" s="128">
        <v>1.1</v>
      </c>
      <c r="W25" s="128">
        <v>1.5</v>
      </c>
      <c r="X25" s="128">
        <v>1.1</v>
      </c>
      <c r="Y25" s="128">
        <v>3.6</v>
      </c>
      <c r="Z25" s="45">
        <f t="shared" si="0"/>
        <v>2.1958333333333333</v>
      </c>
      <c r="AA25" s="129" t="s">
        <v>80</v>
      </c>
      <c r="AB25" s="128">
        <v>4.4</v>
      </c>
      <c r="AC25" s="149">
        <v>0.9916666666666667</v>
      </c>
      <c r="AD25" s="130">
        <v>22</v>
      </c>
      <c r="AE25" s="129" t="s">
        <v>60</v>
      </c>
      <c r="AF25" s="128">
        <v>9.7</v>
      </c>
      <c r="AG25" s="152">
        <v>0.022222222222222223</v>
      </c>
    </row>
    <row r="26" spans="1:33" ht="14.25" customHeight="1">
      <c r="A26" s="115">
        <v>23</v>
      </c>
      <c r="B26" s="133">
        <v>1.2</v>
      </c>
      <c r="C26" s="128">
        <v>3.6</v>
      </c>
      <c r="D26" s="128">
        <v>1.7</v>
      </c>
      <c r="E26" s="128">
        <v>1.3</v>
      </c>
      <c r="F26" s="128">
        <v>1.7</v>
      </c>
      <c r="G26" s="128">
        <v>0.9</v>
      </c>
      <c r="H26" s="128">
        <v>1.8</v>
      </c>
      <c r="I26" s="128">
        <v>2.7</v>
      </c>
      <c r="J26" s="128">
        <v>5</v>
      </c>
      <c r="K26" s="128">
        <v>3.4</v>
      </c>
      <c r="L26" s="128">
        <v>5</v>
      </c>
      <c r="M26" s="128">
        <v>3.8</v>
      </c>
      <c r="N26" s="128">
        <v>3.7</v>
      </c>
      <c r="O26" s="128">
        <v>4.2</v>
      </c>
      <c r="P26" s="128">
        <v>3.1</v>
      </c>
      <c r="Q26" s="128">
        <v>4.1</v>
      </c>
      <c r="R26" s="128">
        <v>3.9</v>
      </c>
      <c r="S26" s="128">
        <v>2.7</v>
      </c>
      <c r="T26" s="128">
        <v>4.9</v>
      </c>
      <c r="U26" s="128">
        <v>3</v>
      </c>
      <c r="V26" s="128">
        <v>0.8</v>
      </c>
      <c r="W26" s="128">
        <v>1.1</v>
      </c>
      <c r="X26" s="128">
        <v>1.3</v>
      </c>
      <c r="Y26" s="128">
        <v>1.3</v>
      </c>
      <c r="Z26" s="45">
        <f t="shared" si="0"/>
        <v>2.7583333333333333</v>
      </c>
      <c r="AA26" s="129" t="s">
        <v>73</v>
      </c>
      <c r="AB26" s="128">
        <v>7</v>
      </c>
      <c r="AC26" s="149">
        <v>0.3972222222222222</v>
      </c>
      <c r="AD26" s="130">
        <v>23</v>
      </c>
      <c r="AE26" s="129" t="s">
        <v>46</v>
      </c>
      <c r="AF26" s="128">
        <v>12</v>
      </c>
      <c r="AG26" s="152">
        <v>0.3923611111111111</v>
      </c>
    </row>
    <row r="27" spans="1:33" ht="14.25" customHeight="1">
      <c r="A27" s="115">
        <v>24</v>
      </c>
      <c r="B27" s="133">
        <v>1.7</v>
      </c>
      <c r="C27" s="128">
        <v>1.4</v>
      </c>
      <c r="D27" s="128">
        <v>0.9</v>
      </c>
      <c r="E27" s="128">
        <v>1.2</v>
      </c>
      <c r="F27" s="128">
        <v>0.6</v>
      </c>
      <c r="G27" s="128">
        <v>1.3</v>
      </c>
      <c r="H27" s="128">
        <v>1.9</v>
      </c>
      <c r="I27" s="128">
        <v>2.7</v>
      </c>
      <c r="J27" s="128">
        <v>2.8</v>
      </c>
      <c r="K27" s="128">
        <v>2.6</v>
      </c>
      <c r="L27" s="128">
        <v>2.7</v>
      </c>
      <c r="M27" s="128">
        <v>2</v>
      </c>
      <c r="N27" s="128">
        <v>0.9</v>
      </c>
      <c r="O27" s="128">
        <v>1.4</v>
      </c>
      <c r="P27" s="128">
        <v>1.4</v>
      </c>
      <c r="Q27" s="128">
        <v>2.5</v>
      </c>
      <c r="R27" s="128">
        <v>2.6</v>
      </c>
      <c r="S27" s="128">
        <v>1.8</v>
      </c>
      <c r="T27" s="128">
        <v>1.5</v>
      </c>
      <c r="U27" s="128">
        <v>1.7</v>
      </c>
      <c r="V27" s="128">
        <v>1.6</v>
      </c>
      <c r="W27" s="128">
        <v>1.7</v>
      </c>
      <c r="X27" s="128">
        <v>1.7</v>
      </c>
      <c r="Y27" s="128">
        <v>2</v>
      </c>
      <c r="Z27" s="45">
        <f t="shared" si="0"/>
        <v>1.7750000000000004</v>
      </c>
      <c r="AA27" s="129" t="s">
        <v>77</v>
      </c>
      <c r="AB27" s="128">
        <v>3.7</v>
      </c>
      <c r="AC27" s="149">
        <v>0.3638888888888889</v>
      </c>
      <c r="AD27" s="130">
        <v>23</v>
      </c>
      <c r="AE27" s="129" t="s">
        <v>50</v>
      </c>
      <c r="AF27" s="128">
        <v>6.5</v>
      </c>
      <c r="AG27" s="152">
        <v>0.34791666666666665</v>
      </c>
    </row>
    <row r="28" spans="1:33" ht="14.25" customHeight="1">
      <c r="A28" s="115">
        <v>25</v>
      </c>
      <c r="B28" s="133">
        <v>2.1</v>
      </c>
      <c r="C28" s="128">
        <v>3.4</v>
      </c>
      <c r="D28" s="128">
        <v>2.9</v>
      </c>
      <c r="E28" s="128">
        <v>4.5</v>
      </c>
      <c r="F28" s="128">
        <v>4.7</v>
      </c>
      <c r="G28" s="128">
        <v>4</v>
      </c>
      <c r="H28" s="128">
        <v>3.5</v>
      </c>
      <c r="I28" s="128">
        <v>6.4</v>
      </c>
      <c r="J28" s="128">
        <v>5.3</v>
      </c>
      <c r="K28" s="128">
        <v>5.3</v>
      </c>
      <c r="L28" s="128">
        <v>5.5</v>
      </c>
      <c r="M28" s="128">
        <v>5.8</v>
      </c>
      <c r="N28" s="128">
        <v>5.1</v>
      </c>
      <c r="O28" s="128">
        <v>5.2</v>
      </c>
      <c r="P28" s="128">
        <v>3.9</v>
      </c>
      <c r="Q28" s="128">
        <v>2.9</v>
      </c>
      <c r="R28" s="128">
        <v>5.6</v>
      </c>
      <c r="S28" s="128">
        <v>2.8</v>
      </c>
      <c r="T28" s="128">
        <v>1.8</v>
      </c>
      <c r="U28" s="128">
        <v>3.1</v>
      </c>
      <c r="V28" s="128">
        <v>4.3</v>
      </c>
      <c r="W28" s="128">
        <v>5.9</v>
      </c>
      <c r="X28" s="128">
        <v>6.2</v>
      </c>
      <c r="Y28" s="128">
        <v>5.5</v>
      </c>
      <c r="Z28" s="45">
        <f t="shared" si="0"/>
        <v>4.404166666666666</v>
      </c>
      <c r="AA28" s="129" t="s">
        <v>76</v>
      </c>
      <c r="AB28" s="128">
        <v>7.8</v>
      </c>
      <c r="AC28" s="149">
        <v>0.3965277777777778</v>
      </c>
      <c r="AD28" s="130">
        <v>20</v>
      </c>
      <c r="AE28" s="129" t="s">
        <v>51</v>
      </c>
      <c r="AF28" s="128">
        <v>15.3</v>
      </c>
      <c r="AG28" s="152">
        <v>0.9791666666666666</v>
      </c>
    </row>
    <row r="29" spans="1:33" ht="14.25" customHeight="1">
      <c r="A29" s="115">
        <v>26</v>
      </c>
      <c r="B29" s="133">
        <v>5.2</v>
      </c>
      <c r="C29" s="128">
        <v>5.7</v>
      </c>
      <c r="D29" s="128">
        <v>4.4</v>
      </c>
      <c r="E29" s="128">
        <v>0.6</v>
      </c>
      <c r="F29" s="128">
        <v>1</v>
      </c>
      <c r="G29" s="128">
        <v>1.7</v>
      </c>
      <c r="H29" s="128">
        <v>0.7</v>
      </c>
      <c r="I29" s="128">
        <v>1.1</v>
      </c>
      <c r="J29" s="128">
        <v>2.8</v>
      </c>
      <c r="K29" s="128">
        <v>1.6</v>
      </c>
      <c r="L29" s="128">
        <v>6.8</v>
      </c>
      <c r="M29" s="128">
        <v>2.5</v>
      </c>
      <c r="N29" s="128">
        <v>2.6</v>
      </c>
      <c r="O29" s="128">
        <v>1.7</v>
      </c>
      <c r="P29" s="128">
        <v>2.3</v>
      </c>
      <c r="Q29" s="128">
        <v>2.1</v>
      </c>
      <c r="R29" s="128">
        <v>3.6</v>
      </c>
      <c r="S29" s="128">
        <v>4.2</v>
      </c>
      <c r="T29" s="128">
        <v>5</v>
      </c>
      <c r="U29" s="128">
        <v>7.1</v>
      </c>
      <c r="V29" s="128">
        <v>1</v>
      </c>
      <c r="W29" s="128">
        <v>1.1</v>
      </c>
      <c r="X29" s="128">
        <v>1.5</v>
      </c>
      <c r="Y29" s="128">
        <v>2</v>
      </c>
      <c r="Z29" s="45">
        <f t="shared" si="0"/>
        <v>2.8458333333333337</v>
      </c>
      <c r="AA29" s="129" t="s">
        <v>46</v>
      </c>
      <c r="AB29" s="128">
        <v>8.1</v>
      </c>
      <c r="AC29" s="149">
        <v>0.45416666666666666</v>
      </c>
      <c r="AD29" s="130">
        <v>20</v>
      </c>
      <c r="AE29" s="129" t="s">
        <v>46</v>
      </c>
      <c r="AF29" s="128">
        <v>14</v>
      </c>
      <c r="AG29" s="152">
        <v>0.4534722222222222</v>
      </c>
    </row>
    <row r="30" spans="1:33" ht="14.25" customHeight="1">
      <c r="A30" s="115">
        <v>27</v>
      </c>
      <c r="B30" s="133">
        <v>3.7</v>
      </c>
      <c r="C30" s="128">
        <v>2.4</v>
      </c>
      <c r="D30" s="128">
        <v>2</v>
      </c>
      <c r="E30" s="128">
        <v>3.2</v>
      </c>
      <c r="F30" s="128">
        <v>5.3</v>
      </c>
      <c r="G30" s="128">
        <v>5.5</v>
      </c>
      <c r="H30" s="128">
        <v>5.1</v>
      </c>
      <c r="I30" s="128">
        <v>4.7</v>
      </c>
      <c r="J30" s="128">
        <v>2.7</v>
      </c>
      <c r="K30" s="128">
        <v>3.6</v>
      </c>
      <c r="L30" s="128">
        <v>2.4</v>
      </c>
      <c r="M30" s="128">
        <v>2.8</v>
      </c>
      <c r="N30" s="128">
        <v>3</v>
      </c>
      <c r="O30" s="128">
        <v>3.2</v>
      </c>
      <c r="P30" s="128">
        <v>2.1</v>
      </c>
      <c r="Q30" s="128">
        <v>1.4</v>
      </c>
      <c r="R30" s="128">
        <v>1.6</v>
      </c>
      <c r="S30" s="128">
        <v>2.4</v>
      </c>
      <c r="T30" s="128">
        <v>2.7</v>
      </c>
      <c r="U30" s="128">
        <v>1.8</v>
      </c>
      <c r="V30" s="128">
        <v>2.4</v>
      </c>
      <c r="W30" s="128">
        <v>1.1</v>
      </c>
      <c r="X30" s="128">
        <v>0.7</v>
      </c>
      <c r="Y30" s="128">
        <v>0.7</v>
      </c>
      <c r="Z30" s="45">
        <f t="shared" si="0"/>
        <v>2.7708333333333335</v>
      </c>
      <c r="AA30" s="129" t="s">
        <v>46</v>
      </c>
      <c r="AB30" s="128">
        <v>6.3</v>
      </c>
      <c r="AC30" s="149">
        <v>0.2375</v>
      </c>
      <c r="AD30" s="130">
        <v>20</v>
      </c>
      <c r="AE30" s="129" t="s">
        <v>46</v>
      </c>
      <c r="AF30" s="128">
        <v>10.6</v>
      </c>
      <c r="AG30" s="152">
        <v>0.2347222222222222</v>
      </c>
    </row>
    <row r="31" spans="1:33" ht="14.25" customHeight="1">
      <c r="A31" s="115">
        <v>28</v>
      </c>
      <c r="B31" s="133">
        <v>0.5</v>
      </c>
      <c r="C31" s="128">
        <v>1.2</v>
      </c>
      <c r="D31" s="128">
        <v>1.3</v>
      </c>
      <c r="E31" s="128">
        <v>2.3</v>
      </c>
      <c r="F31" s="128">
        <v>0.7</v>
      </c>
      <c r="G31" s="128">
        <v>1.2</v>
      </c>
      <c r="H31" s="128">
        <v>4.4</v>
      </c>
      <c r="I31" s="128">
        <v>3.1</v>
      </c>
      <c r="J31" s="128">
        <v>4.7</v>
      </c>
      <c r="K31" s="128">
        <v>3.9</v>
      </c>
      <c r="L31" s="128">
        <v>3.3</v>
      </c>
      <c r="M31" s="128">
        <v>2.8</v>
      </c>
      <c r="N31" s="128">
        <v>3.9</v>
      </c>
      <c r="O31" s="128">
        <v>3.2</v>
      </c>
      <c r="P31" s="128">
        <v>2.7</v>
      </c>
      <c r="Q31" s="128">
        <v>2.7</v>
      </c>
      <c r="R31" s="128">
        <v>2.2</v>
      </c>
      <c r="S31" s="128">
        <v>1.7</v>
      </c>
      <c r="T31" s="128">
        <v>1.7</v>
      </c>
      <c r="U31" s="128">
        <v>2.1</v>
      </c>
      <c r="V31" s="128">
        <v>1.7</v>
      </c>
      <c r="W31" s="128">
        <v>2.3</v>
      </c>
      <c r="X31" s="128">
        <v>2.4</v>
      </c>
      <c r="Y31" s="128">
        <v>2.1</v>
      </c>
      <c r="Z31" s="45">
        <f t="shared" si="0"/>
        <v>2.4208333333333343</v>
      </c>
      <c r="AA31" s="119" t="s">
        <v>81</v>
      </c>
      <c r="AB31" s="9">
        <v>4.9</v>
      </c>
      <c r="AC31" s="143">
        <v>0.3756944444444445</v>
      </c>
      <c r="AD31" s="29">
        <v>28</v>
      </c>
      <c r="AE31" s="119" t="s">
        <v>59</v>
      </c>
      <c r="AF31" s="9">
        <v>8.4</v>
      </c>
      <c r="AG31" s="146">
        <v>0.31736111111111115</v>
      </c>
    </row>
    <row r="32" spans="1:33" ht="14.25" customHeight="1">
      <c r="A32" s="115">
        <v>29</v>
      </c>
      <c r="B32" s="13">
        <v>1.7</v>
      </c>
      <c r="C32" s="9">
        <v>1.9</v>
      </c>
      <c r="D32" s="9">
        <v>1.2</v>
      </c>
      <c r="E32" s="9">
        <v>1.4</v>
      </c>
      <c r="F32" s="9">
        <v>1.6</v>
      </c>
      <c r="G32" s="9">
        <v>0.5</v>
      </c>
      <c r="H32" s="9">
        <v>0.6</v>
      </c>
      <c r="I32" s="9">
        <v>1.7</v>
      </c>
      <c r="J32" s="9">
        <v>2.1</v>
      </c>
      <c r="K32" s="9">
        <v>2.2</v>
      </c>
      <c r="L32" s="9">
        <v>2.1</v>
      </c>
      <c r="M32" s="9">
        <v>2.3</v>
      </c>
      <c r="N32" s="9">
        <v>2.2</v>
      </c>
      <c r="O32" s="9">
        <v>3.2</v>
      </c>
      <c r="P32" s="9">
        <v>2.6</v>
      </c>
      <c r="Q32" s="9">
        <v>2.4</v>
      </c>
      <c r="R32" s="9">
        <v>2.1</v>
      </c>
      <c r="S32" s="9">
        <v>1.6</v>
      </c>
      <c r="T32" s="9">
        <v>1.3</v>
      </c>
      <c r="U32" s="9">
        <v>1.2</v>
      </c>
      <c r="V32" s="9">
        <v>1.5</v>
      </c>
      <c r="W32" s="9">
        <v>2.3</v>
      </c>
      <c r="X32" s="9">
        <v>1.1</v>
      </c>
      <c r="Y32" s="9">
        <v>1.6</v>
      </c>
      <c r="Z32" s="45">
        <f t="shared" si="0"/>
        <v>1.7666666666666666</v>
      </c>
      <c r="AA32" s="119" t="s">
        <v>56</v>
      </c>
      <c r="AB32" s="9">
        <v>3.7</v>
      </c>
      <c r="AC32" s="143">
        <v>0.61875</v>
      </c>
      <c r="AD32" s="29">
        <v>29</v>
      </c>
      <c r="AE32" s="119" t="s">
        <v>56</v>
      </c>
      <c r="AF32" s="9">
        <v>7.3</v>
      </c>
      <c r="AG32" s="146">
        <v>0.6166666666666667</v>
      </c>
    </row>
    <row r="33" spans="1:33" ht="14.25" customHeight="1">
      <c r="A33" s="115">
        <v>30</v>
      </c>
      <c r="B33" s="13">
        <v>0.9</v>
      </c>
      <c r="C33" s="9">
        <v>1.6</v>
      </c>
      <c r="D33" s="9">
        <v>1.8</v>
      </c>
      <c r="E33" s="9">
        <v>1.2</v>
      </c>
      <c r="F33" s="9">
        <v>1.5</v>
      </c>
      <c r="G33" s="9">
        <v>1.2</v>
      </c>
      <c r="H33" s="9">
        <v>1.1</v>
      </c>
      <c r="I33" s="9">
        <v>1</v>
      </c>
      <c r="J33" s="9">
        <v>1.6</v>
      </c>
      <c r="K33" s="9">
        <v>1.4</v>
      </c>
      <c r="L33" s="9">
        <v>3.6</v>
      </c>
      <c r="M33" s="9">
        <v>2.8</v>
      </c>
      <c r="N33" s="9">
        <v>3.8</v>
      </c>
      <c r="O33" s="9">
        <v>3.4</v>
      </c>
      <c r="P33" s="9">
        <v>3.4</v>
      </c>
      <c r="Q33" s="9">
        <v>2.4</v>
      </c>
      <c r="R33" s="9">
        <v>2.8</v>
      </c>
      <c r="S33" s="9">
        <v>1.5</v>
      </c>
      <c r="T33" s="9">
        <v>0.6</v>
      </c>
      <c r="U33" s="9">
        <v>1</v>
      </c>
      <c r="V33" s="9">
        <v>2.5</v>
      </c>
      <c r="W33" s="9">
        <v>4</v>
      </c>
      <c r="X33" s="9">
        <v>2.5</v>
      </c>
      <c r="Y33" s="9">
        <v>0.9</v>
      </c>
      <c r="Z33" s="45">
        <f t="shared" si="0"/>
        <v>2.020833333333333</v>
      </c>
      <c r="AA33" s="119" t="s">
        <v>82</v>
      </c>
      <c r="AB33" s="9">
        <v>4.5</v>
      </c>
      <c r="AC33" s="143">
        <v>0.9333333333333332</v>
      </c>
      <c r="AD33" s="29">
        <v>30</v>
      </c>
      <c r="AE33" s="119" t="s">
        <v>58</v>
      </c>
      <c r="AF33" s="9">
        <v>8.8</v>
      </c>
      <c r="AG33" s="146">
        <v>0.5645833333333333</v>
      </c>
    </row>
    <row r="34" spans="1:33" ht="14.25" customHeight="1">
      <c r="A34" s="115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9"/>
      <c r="AB34" s="9"/>
      <c r="AC34" s="143"/>
      <c r="AD34" s="29">
        <v>31</v>
      </c>
      <c r="AE34" s="119"/>
      <c r="AF34" s="9"/>
      <c r="AG34" s="146"/>
    </row>
    <row r="35" spans="1:33" ht="14.25" customHeight="1">
      <c r="A35" s="117" t="s">
        <v>14</v>
      </c>
      <c r="B35" s="26">
        <f aca="true" t="shared" si="1" ref="B35:K35">AVERAGE(B4:B34)</f>
        <v>2.250000000000001</v>
      </c>
      <c r="C35" s="27">
        <f t="shared" si="1"/>
        <v>2.32</v>
      </c>
      <c r="D35" s="27">
        <f t="shared" si="1"/>
        <v>2.093333333333333</v>
      </c>
      <c r="E35" s="27">
        <f t="shared" si="1"/>
        <v>2.13</v>
      </c>
      <c r="F35" s="27">
        <f t="shared" si="1"/>
        <v>2.0100000000000002</v>
      </c>
      <c r="G35" s="27">
        <f t="shared" si="1"/>
        <v>2.1166666666666667</v>
      </c>
      <c r="H35" s="27">
        <f t="shared" si="1"/>
        <v>2.189999999999999</v>
      </c>
      <c r="I35" s="27">
        <f t="shared" si="1"/>
        <v>2.3666666666666667</v>
      </c>
      <c r="J35" s="27">
        <f t="shared" si="1"/>
        <v>2.7199999999999998</v>
      </c>
      <c r="K35" s="27">
        <f t="shared" si="1"/>
        <v>2.9299999999999997</v>
      </c>
      <c r="L35" s="27">
        <f aca="true" t="shared" si="2" ref="L35:Z35">AVERAGE(L4:L34)</f>
        <v>3.453333333333333</v>
      </c>
      <c r="M35" s="27">
        <f t="shared" si="2"/>
        <v>3.2966666666666655</v>
      </c>
      <c r="N35" s="27">
        <f t="shared" si="2"/>
        <v>3.4266666666666667</v>
      </c>
      <c r="O35" s="27">
        <f t="shared" si="2"/>
        <v>3.1566666666666676</v>
      </c>
      <c r="P35" s="27">
        <f t="shared" si="2"/>
        <v>2.94</v>
      </c>
      <c r="Q35" s="27">
        <f t="shared" si="2"/>
        <v>2.906666666666667</v>
      </c>
      <c r="R35" s="27">
        <f t="shared" si="2"/>
        <v>3.0199999999999987</v>
      </c>
      <c r="S35" s="27">
        <f t="shared" si="2"/>
        <v>2.4866666666666664</v>
      </c>
      <c r="T35" s="27">
        <f t="shared" si="2"/>
        <v>2.3299999999999996</v>
      </c>
      <c r="U35" s="27">
        <f t="shared" si="2"/>
        <v>2.3766666666666665</v>
      </c>
      <c r="V35" s="27">
        <f t="shared" si="2"/>
        <v>2.09</v>
      </c>
      <c r="W35" s="27">
        <f t="shared" si="2"/>
        <v>2.27</v>
      </c>
      <c r="X35" s="27">
        <f t="shared" si="2"/>
        <v>2.2666666666666666</v>
      </c>
      <c r="Y35" s="27">
        <f t="shared" si="2"/>
        <v>2.19</v>
      </c>
      <c r="Z35" s="47">
        <f t="shared" si="2"/>
        <v>2.555694444444444</v>
      </c>
      <c r="AA35" s="121"/>
      <c r="AB35" s="27">
        <f>AVERAGE(AB4:AB34)</f>
        <v>5.46</v>
      </c>
      <c r="AC35" s="42"/>
      <c r="AD35" s="42"/>
      <c r="AE35" s="121"/>
      <c r="AF35" s="27">
        <f>AVERAGE(AF4:AF34)</f>
        <v>10.016666666666667</v>
      </c>
      <c r="AG35" s="43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4">
        <f>COUNTIF(風速1,"&gt;=15")</f>
        <v>0</v>
      </c>
      <c r="L38" s="8"/>
      <c r="N38" s="19">
        <f>MAX(風速1)</f>
        <v>9.4</v>
      </c>
      <c r="O38" s="140" t="s">
        <v>73</v>
      </c>
      <c r="P38" s="141">
        <v>2</v>
      </c>
      <c r="Q38" s="159">
        <v>0.2888888888888889</v>
      </c>
      <c r="T38" s="19">
        <f>MAX(風速2)</f>
        <v>18.5</v>
      </c>
      <c r="U38" s="140" t="s">
        <v>47</v>
      </c>
      <c r="V38" s="141">
        <v>2</v>
      </c>
      <c r="W38" s="159">
        <v>0.2673611111111111</v>
      </c>
    </row>
    <row r="39" spans="9:23" ht="14.25" customHeight="1">
      <c r="I39" s="23" t="s">
        <v>20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36"/>
      <c r="V39" s="36"/>
      <c r="W39" s="37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4">
        <f>'1月'!Z1</f>
        <v>2009</v>
      </c>
      <c r="AA1" s="2" t="s">
        <v>45</v>
      </c>
      <c r="AB1" s="124">
        <v>5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3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4">
        <v>1</v>
      </c>
      <c r="B4" s="12">
        <v>0.7</v>
      </c>
      <c r="C4" s="11">
        <v>1.2</v>
      </c>
      <c r="D4" s="11">
        <v>0.6</v>
      </c>
      <c r="E4" s="11">
        <v>0.6</v>
      </c>
      <c r="F4" s="11">
        <v>1.2</v>
      </c>
      <c r="G4" s="11">
        <v>1.6</v>
      </c>
      <c r="H4" s="11">
        <v>0.6</v>
      </c>
      <c r="I4" s="11">
        <v>0.7</v>
      </c>
      <c r="J4" s="11">
        <v>0.9</v>
      </c>
      <c r="K4" s="11">
        <v>1.8</v>
      </c>
      <c r="L4" s="11">
        <v>1.7</v>
      </c>
      <c r="M4" s="11">
        <v>2.8</v>
      </c>
      <c r="N4" s="11">
        <v>1.4</v>
      </c>
      <c r="O4" s="11">
        <v>2.6</v>
      </c>
      <c r="P4" s="11">
        <v>2.3</v>
      </c>
      <c r="Q4" s="11">
        <v>2.8</v>
      </c>
      <c r="R4" s="11">
        <v>2.8</v>
      </c>
      <c r="S4" s="11">
        <v>1.3</v>
      </c>
      <c r="T4" s="11">
        <v>1.8</v>
      </c>
      <c r="U4" s="11">
        <v>1.6</v>
      </c>
      <c r="V4" s="11">
        <v>1.1</v>
      </c>
      <c r="W4" s="11">
        <v>1.6</v>
      </c>
      <c r="X4" s="11">
        <v>1.2</v>
      </c>
      <c r="Y4" s="11">
        <v>0.9</v>
      </c>
      <c r="Z4" s="44">
        <f aca="true" t="shared" si="0" ref="Z4:Z34">AVERAGE(B4:Y4)</f>
        <v>1.491666666666667</v>
      </c>
      <c r="AA4" s="118" t="s">
        <v>58</v>
      </c>
      <c r="AB4" s="11">
        <v>4</v>
      </c>
      <c r="AC4" s="142">
        <v>0.5951388888888889</v>
      </c>
      <c r="AD4" s="28">
        <v>1</v>
      </c>
      <c r="AE4" s="118" t="s">
        <v>60</v>
      </c>
      <c r="AF4" s="11">
        <v>7.3</v>
      </c>
      <c r="AG4" s="145">
        <v>0.6090277777777778</v>
      </c>
    </row>
    <row r="5" spans="1:33" ht="14.25" customHeight="1">
      <c r="A5" s="115">
        <v>2</v>
      </c>
      <c r="B5" s="13">
        <v>1.2</v>
      </c>
      <c r="C5" s="9">
        <v>1.1</v>
      </c>
      <c r="D5" s="9">
        <v>1.2</v>
      </c>
      <c r="E5" s="9">
        <v>1.2</v>
      </c>
      <c r="F5" s="9">
        <v>1.6</v>
      </c>
      <c r="G5" s="9">
        <v>1</v>
      </c>
      <c r="H5" s="9">
        <v>0.3</v>
      </c>
      <c r="I5" s="9">
        <v>0.6</v>
      </c>
      <c r="J5" s="9">
        <v>1.1</v>
      </c>
      <c r="K5" s="9">
        <v>2</v>
      </c>
      <c r="L5" s="9">
        <v>1.8</v>
      </c>
      <c r="M5" s="9">
        <v>2.6</v>
      </c>
      <c r="N5" s="9">
        <v>2.6</v>
      </c>
      <c r="O5" s="9">
        <v>2.2</v>
      </c>
      <c r="P5" s="9">
        <v>2.6</v>
      </c>
      <c r="Q5" s="9">
        <v>1.6</v>
      </c>
      <c r="R5" s="9">
        <v>2.5</v>
      </c>
      <c r="S5" s="9">
        <v>1</v>
      </c>
      <c r="T5" s="9">
        <v>1</v>
      </c>
      <c r="U5" s="9">
        <v>0.9</v>
      </c>
      <c r="V5" s="9">
        <v>1.5</v>
      </c>
      <c r="W5" s="9">
        <v>3.1</v>
      </c>
      <c r="X5" s="9">
        <v>3.2</v>
      </c>
      <c r="Y5" s="9">
        <v>3.1</v>
      </c>
      <c r="Z5" s="45">
        <f t="shared" si="0"/>
        <v>1.7083333333333337</v>
      </c>
      <c r="AA5" s="119" t="s">
        <v>54</v>
      </c>
      <c r="AB5" s="9">
        <v>4.4</v>
      </c>
      <c r="AC5" s="143">
        <v>0.9777777777777777</v>
      </c>
      <c r="AD5" s="29">
        <v>2</v>
      </c>
      <c r="AE5" s="119" t="s">
        <v>54</v>
      </c>
      <c r="AF5" s="9">
        <v>7.1</v>
      </c>
      <c r="AG5" s="146">
        <v>0.9798611111111111</v>
      </c>
    </row>
    <row r="6" spans="1:33" ht="14.25" customHeight="1">
      <c r="A6" s="115">
        <v>3</v>
      </c>
      <c r="B6" s="13">
        <v>2</v>
      </c>
      <c r="C6" s="9">
        <v>1.2</v>
      </c>
      <c r="D6" s="9">
        <v>0.7</v>
      </c>
      <c r="E6" s="9">
        <v>1.6</v>
      </c>
      <c r="F6" s="9">
        <v>1.6</v>
      </c>
      <c r="G6" s="9">
        <v>1.4</v>
      </c>
      <c r="H6" s="9">
        <v>1.8</v>
      </c>
      <c r="I6" s="9">
        <v>1.6</v>
      </c>
      <c r="J6" s="9">
        <v>2</v>
      </c>
      <c r="K6" s="9">
        <v>2</v>
      </c>
      <c r="L6" s="9">
        <v>2.4</v>
      </c>
      <c r="M6" s="9">
        <v>3</v>
      </c>
      <c r="N6" s="9">
        <v>3</v>
      </c>
      <c r="O6" s="9">
        <v>2.9</v>
      </c>
      <c r="P6" s="9">
        <v>2.6</v>
      </c>
      <c r="Q6" s="9">
        <v>3.9</v>
      </c>
      <c r="R6" s="9">
        <v>2.6</v>
      </c>
      <c r="S6" s="9">
        <v>2.2</v>
      </c>
      <c r="T6" s="9">
        <v>1.6</v>
      </c>
      <c r="U6" s="9">
        <v>2</v>
      </c>
      <c r="V6" s="9">
        <v>1.2</v>
      </c>
      <c r="W6" s="9">
        <v>1.8</v>
      </c>
      <c r="X6" s="9">
        <v>2.4</v>
      </c>
      <c r="Y6" s="9">
        <v>2.1</v>
      </c>
      <c r="Z6" s="45">
        <f t="shared" si="0"/>
        <v>2.066666666666667</v>
      </c>
      <c r="AA6" s="119" t="s">
        <v>54</v>
      </c>
      <c r="AB6" s="9">
        <v>4</v>
      </c>
      <c r="AC6" s="143">
        <v>0.6715277777777778</v>
      </c>
      <c r="AD6" s="29">
        <v>3</v>
      </c>
      <c r="AE6" s="119" t="s">
        <v>58</v>
      </c>
      <c r="AF6" s="9">
        <v>8.7</v>
      </c>
      <c r="AG6" s="146">
        <v>0.6256944444444444</v>
      </c>
    </row>
    <row r="7" spans="1:33" ht="14.25" customHeight="1">
      <c r="A7" s="115">
        <v>4</v>
      </c>
      <c r="B7" s="13">
        <v>1.2</v>
      </c>
      <c r="C7" s="9">
        <v>1.3</v>
      </c>
      <c r="D7" s="9">
        <v>2.1</v>
      </c>
      <c r="E7" s="9">
        <v>3</v>
      </c>
      <c r="F7" s="9">
        <v>2</v>
      </c>
      <c r="G7" s="9">
        <v>2</v>
      </c>
      <c r="H7" s="9">
        <v>2.1</v>
      </c>
      <c r="I7" s="9">
        <v>3.2</v>
      </c>
      <c r="J7" s="9">
        <v>1.7</v>
      </c>
      <c r="K7" s="9">
        <v>2.4</v>
      </c>
      <c r="L7" s="9">
        <v>2.5</v>
      </c>
      <c r="M7" s="9">
        <v>2.4</v>
      </c>
      <c r="N7" s="9">
        <v>2.8</v>
      </c>
      <c r="O7" s="9">
        <v>2.9</v>
      </c>
      <c r="P7" s="9">
        <v>2.9</v>
      </c>
      <c r="Q7" s="9">
        <v>3.7</v>
      </c>
      <c r="R7" s="9">
        <v>3.9</v>
      </c>
      <c r="S7" s="9">
        <v>2.8</v>
      </c>
      <c r="T7" s="9">
        <v>2.5</v>
      </c>
      <c r="U7" s="9">
        <v>2.9</v>
      </c>
      <c r="V7" s="9">
        <v>3.1</v>
      </c>
      <c r="W7" s="9">
        <v>2.4</v>
      </c>
      <c r="X7" s="9">
        <v>2.6</v>
      </c>
      <c r="Y7" s="9">
        <v>2.3</v>
      </c>
      <c r="Z7" s="45">
        <f t="shared" si="0"/>
        <v>2.5291666666666663</v>
      </c>
      <c r="AA7" s="119" t="s">
        <v>54</v>
      </c>
      <c r="AB7" s="9">
        <v>4.2</v>
      </c>
      <c r="AC7" s="143">
        <v>0.6715277777777778</v>
      </c>
      <c r="AD7" s="29">
        <v>4</v>
      </c>
      <c r="AE7" s="119" t="s">
        <v>54</v>
      </c>
      <c r="AF7" s="9">
        <v>9.5</v>
      </c>
      <c r="AG7" s="146">
        <v>0.7027777777777778</v>
      </c>
    </row>
    <row r="8" spans="1:33" ht="14.25" customHeight="1">
      <c r="A8" s="115">
        <v>5</v>
      </c>
      <c r="B8" s="13">
        <v>1.8</v>
      </c>
      <c r="C8" s="9">
        <v>1.9</v>
      </c>
      <c r="D8" s="9">
        <v>1.7</v>
      </c>
      <c r="E8" s="9">
        <v>1.1</v>
      </c>
      <c r="F8" s="9">
        <v>1.8</v>
      </c>
      <c r="G8" s="9">
        <v>1.8</v>
      </c>
      <c r="H8" s="9">
        <v>1</v>
      </c>
      <c r="I8" s="9">
        <v>0.6</v>
      </c>
      <c r="J8" s="9">
        <v>0.8</v>
      </c>
      <c r="K8" s="9">
        <v>1</v>
      </c>
      <c r="L8" s="9">
        <v>2.3</v>
      </c>
      <c r="M8" s="9">
        <v>1</v>
      </c>
      <c r="N8" s="9">
        <v>1.6</v>
      </c>
      <c r="O8" s="9">
        <v>1.5</v>
      </c>
      <c r="P8" s="9">
        <v>1.4</v>
      </c>
      <c r="Q8" s="9">
        <v>1.1</v>
      </c>
      <c r="R8" s="9">
        <v>0.9</v>
      </c>
      <c r="S8" s="9">
        <v>0.9</v>
      </c>
      <c r="T8" s="9">
        <v>1</v>
      </c>
      <c r="U8" s="9">
        <v>0.8</v>
      </c>
      <c r="V8" s="9">
        <v>0.7</v>
      </c>
      <c r="W8" s="9">
        <v>0.8</v>
      </c>
      <c r="X8" s="9">
        <v>0.6</v>
      </c>
      <c r="Y8" s="9">
        <v>1.8</v>
      </c>
      <c r="Z8" s="45">
        <f t="shared" si="0"/>
        <v>1.2458333333333333</v>
      </c>
      <c r="AA8" s="119" t="s">
        <v>56</v>
      </c>
      <c r="AB8" s="9">
        <v>3.5</v>
      </c>
      <c r="AC8" s="143">
        <v>0.46319444444444446</v>
      </c>
      <c r="AD8" s="29">
        <v>5</v>
      </c>
      <c r="AE8" s="119" t="s">
        <v>56</v>
      </c>
      <c r="AF8" s="9">
        <v>5.1</v>
      </c>
      <c r="AG8" s="146">
        <v>0.4611111111111111</v>
      </c>
    </row>
    <row r="9" spans="1:33" ht="14.25" customHeight="1">
      <c r="A9" s="115">
        <v>6</v>
      </c>
      <c r="B9" s="13">
        <v>1.1</v>
      </c>
      <c r="C9" s="9">
        <v>1.4</v>
      </c>
      <c r="D9" s="9">
        <v>2</v>
      </c>
      <c r="E9" s="9">
        <v>2</v>
      </c>
      <c r="F9" s="9">
        <v>2.6</v>
      </c>
      <c r="G9" s="9">
        <v>4.1</v>
      </c>
      <c r="H9" s="9">
        <v>3.2</v>
      </c>
      <c r="I9" s="9">
        <v>4.9</v>
      </c>
      <c r="J9" s="9">
        <v>5.5</v>
      </c>
      <c r="K9" s="9">
        <v>4.4</v>
      </c>
      <c r="L9" s="9">
        <v>5.3</v>
      </c>
      <c r="M9" s="9">
        <v>5.4</v>
      </c>
      <c r="N9" s="9">
        <v>4.4</v>
      </c>
      <c r="O9" s="9">
        <v>4.8</v>
      </c>
      <c r="P9" s="9">
        <v>5.6</v>
      </c>
      <c r="Q9" s="9">
        <v>6.6</v>
      </c>
      <c r="R9" s="9">
        <v>5.9</v>
      </c>
      <c r="S9" s="9">
        <v>5</v>
      </c>
      <c r="T9" s="9">
        <v>3.5</v>
      </c>
      <c r="U9" s="9">
        <v>4.1</v>
      </c>
      <c r="V9" s="9">
        <v>4.2</v>
      </c>
      <c r="W9" s="9">
        <v>5.8</v>
      </c>
      <c r="X9" s="9">
        <v>4.9</v>
      </c>
      <c r="Y9" s="9">
        <v>4.9</v>
      </c>
      <c r="Z9" s="45">
        <f t="shared" si="0"/>
        <v>4.233333333333333</v>
      </c>
      <c r="AA9" s="119" t="s">
        <v>59</v>
      </c>
      <c r="AB9" s="9">
        <v>7.5</v>
      </c>
      <c r="AC9" s="143">
        <v>0.5673611111111111</v>
      </c>
      <c r="AD9" s="29">
        <v>6</v>
      </c>
      <c r="AE9" s="119" t="s">
        <v>59</v>
      </c>
      <c r="AF9" s="9">
        <v>13.6</v>
      </c>
      <c r="AG9" s="146">
        <v>0.5659722222222222</v>
      </c>
    </row>
    <row r="10" spans="1:33" ht="14.25" customHeight="1">
      <c r="A10" s="115">
        <v>7</v>
      </c>
      <c r="B10" s="13">
        <v>4.7</v>
      </c>
      <c r="C10" s="9">
        <v>5.3</v>
      </c>
      <c r="D10" s="9">
        <v>5.3</v>
      </c>
      <c r="E10" s="9">
        <v>4.7</v>
      </c>
      <c r="F10" s="9">
        <v>4.3</v>
      </c>
      <c r="G10" s="9">
        <v>4.7</v>
      </c>
      <c r="H10" s="9">
        <v>5</v>
      </c>
      <c r="I10" s="9">
        <v>5.4</v>
      </c>
      <c r="J10" s="9">
        <v>5.3</v>
      </c>
      <c r="K10" s="9">
        <v>5.8</v>
      </c>
      <c r="L10" s="9">
        <v>7.1</v>
      </c>
      <c r="M10" s="9">
        <v>4.7</v>
      </c>
      <c r="N10" s="9">
        <v>5.2</v>
      </c>
      <c r="O10" s="9">
        <v>5</v>
      </c>
      <c r="P10" s="9">
        <v>4.4</v>
      </c>
      <c r="Q10" s="9">
        <v>4.8</v>
      </c>
      <c r="R10" s="9">
        <v>3.5</v>
      </c>
      <c r="S10" s="9">
        <v>4.2</v>
      </c>
      <c r="T10" s="9">
        <v>4.3</v>
      </c>
      <c r="U10" s="9">
        <v>4.5</v>
      </c>
      <c r="V10" s="9">
        <v>4.7</v>
      </c>
      <c r="W10" s="9">
        <v>4.9</v>
      </c>
      <c r="X10" s="9">
        <v>4</v>
      </c>
      <c r="Y10" s="9">
        <v>4.6</v>
      </c>
      <c r="Z10" s="45">
        <f t="shared" si="0"/>
        <v>4.8500000000000005</v>
      </c>
      <c r="AA10" s="119" t="s">
        <v>59</v>
      </c>
      <c r="AB10" s="9">
        <v>7.6</v>
      </c>
      <c r="AC10" s="143">
        <v>0.46388888888888885</v>
      </c>
      <c r="AD10" s="29">
        <v>7</v>
      </c>
      <c r="AE10" s="119" t="s">
        <v>59</v>
      </c>
      <c r="AF10" s="9">
        <v>14</v>
      </c>
      <c r="AG10" s="146">
        <v>0.37847222222222227</v>
      </c>
    </row>
    <row r="11" spans="1:33" ht="14.25" customHeight="1">
      <c r="A11" s="115">
        <v>8</v>
      </c>
      <c r="B11" s="13">
        <v>3.6</v>
      </c>
      <c r="C11" s="9">
        <v>3.4</v>
      </c>
      <c r="D11" s="9">
        <v>2.1</v>
      </c>
      <c r="E11" s="9">
        <v>4.2</v>
      </c>
      <c r="F11" s="9">
        <v>5.4</v>
      </c>
      <c r="G11" s="9">
        <v>3.4</v>
      </c>
      <c r="H11" s="9">
        <v>2.2</v>
      </c>
      <c r="I11" s="9">
        <v>2.8</v>
      </c>
      <c r="J11" s="9">
        <v>1.8</v>
      </c>
      <c r="K11" s="9">
        <v>4.2</v>
      </c>
      <c r="L11" s="9">
        <v>4.5</v>
      </c>
      <c r="M11" s="9">
        <v>3.2</v>
      </c>
      <c r="N11" s="9">
        <v>2.5</v>
      </c>
      <c r="O11" s="9">
        <v>2.5</v>
      </c>
      <c r="P11" s="9">
        <v>0.9</v>
      </c>
      <c r="Q11" s="9">
        <v>1.7</v>
      </c>
      <c r="R11" s="9">
        <v>0.3</v>
      </c>
      <c r="S11" s="9">
        <v>1</v>
      </c>
      <c r="T11" s="9">
        <v>0.5</v>
      </c>
      <c r="U11" s="9">
        <v>0.7</v>
      </c>
      <c r="V11" s="9">
        <v>0.4</v>
      </c>
      <c r="W11" s="9">
        <v>1.2</v>
      </c>
      <c r="X11" s="9">
        <v>0.3</v>
      </c>
      <c r="Y11" s="9">
        <v>0.3</v>
      </c>
      <c r="Z11" s="45">
        <f t="shared" si="0"/>
        <v>2.2125</v>
      </c>
      <c r="AA11" s="119" t="s">
        <v>59</v>
      </c>
      <c r="AB11" s="9">
        <v>6.3</v>
      </c>
      <c r="AC11" s="143">
        <v>0.43472222222222223</v>
      </c>
      <c r="AD11" s="29">
        <v>8</v>
      </c>
      <c r="AE11" s="119" t="s">
        <v>59</v>
      </c>
      <c r="AF11" s="9">
        <v>10.4</v>
      </c>
      <c r="AG11" s="146">
        <v>0.4277777777777778</v>
      </c>
    </row>
    <row r="12" spans="1:33" ht="14.25" customHeight="1">
      <c r="A12" s="115">
        <v>9</v>
      </c>
      <c r="B12" s="13">
        <v>1.2</v>
      </c>
      <c r="C12" s="9">
        <v>0.9</v>
      </c>
      <c r="D12" s="9">
        <v>1.3</v>
      </c>
      <c r="E12" s="9">
        <v>1.6</v>
      </c>
      <c r="F12" s="9">
        <v>0.8</v>
      </c>
      <c r="G12" s="9">
        <v>0.4</v>
      </c>
      <c r="H12" s="9">
        <v>1.6</v>
      </c>
      <c r="I12" s="9">
        <v>3.5</v>
      </c>
      <c r="J12" s="9">
        <v>3.8</v>
      </c>
      <c r="K12" s="9">
        <v>3.7</v>
      </c>
      <c r="L12" s="9">
        <v>3.6</v>
      </c>
      <c r="M12" s="9">
        <v>2.4</v>
      </c>
      <c r="N12" s="9">
        <v>1.6</v>
      </c>
      <c r="O12" s="9">
        <v>2.2</v>
      </c>
      <c r="P12" s="9">
        <v>1.8</v>
      </c>
      <c r="Q12" s="9">
        <v>2</v>
      </c>
      <c r="R12" s="9">
        <v>1.2</v>
      </c>
      <c r="S12" s="9">
        <v>2.4</v>
      </c>
      <c r="T12" s="9">
        <v>1.2</v>
      </c>
      <c r="U12" s="9">
        <v>1.7</v>
      </c>
      <c r="V12" s="9">
        <v>1.4</v>
      </c>
      <c r="W12" s="9">
        <v>0.8</v>
      </c>
      <c r="X12" s="9">
        <v>0.9</v>
      </c>
      <c r="Y12" s="9">
        <v>1.8</v>
      </c>
      <c r="Z12" s="45">
        <f t="shared" si="0"/>
        <v>1.8250000000000002</v>
      </c>
      <c r="AA12" s="119" t="s">
        <v>62</v>
      </c>
      <c r="AB12" s="9">
        <v>4.9</v>
      </c>
      <c r="AC12" s="143">
        <v>0.4270833333333333</v>
      </c>
      <c r="AD12" s="29">
        <v>9</v>
      </c>
      <c r="AE12" s="119" t="s">
        <v>59</v>
      </c>
      <c r="AF12" s="9">
        <v>7.4</v>
      </c>
      <c r="AG12" s="146">
        <v>0.3520833333333333</v>
      </c>
    </row>
    <row r="13" spans="1:33" ht="14.25" customHeight="1">
      <c r="A13" s="115">
        <v>10</v>
      </c>
      <c r="B13" s="13">
        <v>2.7</v>
      </c>
      <c r="C13" s="9">
        <v>0.7</v>
      </c>
      <c r="D13" s="9">
        <v>1.2</v>
      </c>
      <c r="E13" s="9">
        <v>0.8</v>
      </c>
      <c r="F13" s="9">
        <v>2.7</v>
      </c>
      <c r="G13" s="9">
        <v>0.8</v>
      </c>
      <c r="H13" s="9">
        <v>1.3</v>
      </c>
      <c r="I13" s="9">
        <v>0.6</v>
      </c>
      <c r="J13" s="9">
        <v>1</v>
      </c>
      <c r="K13" s="9">
        <v>1.9</v>
      </c>
      <c r="L13" s="9">
        <v>1.1</v>
      </c>
      <c r="M13" s="9">
        <v>2.2</v>
      </c>
      <c r="N13" s="9">
        <v>2.5</v>
      </c>
      <c r="O13" s="9">
        <v>1.5</v>
      </c>
      <c r="P13" s="9">
        <v>1.6</v>
      </c>
      <c r="Q13" s="9">
        <v>1.5</v>
      </c>
      <c r="R13" s="9">
        <v>1.5</v>
      </c>
      <c r="S13" s="9">
        <v>1</v>
      </c>
      <c r="T13" s="9">
        <v>1</v>
      </c>
      <c r="U13" s="9">
        <v>0.6</v>
      </c>
      <c r="V13" s="9">
        <v>2.1</v>
      </c>
      <c r="W13" s="9">
        <v>1.4</v>
      </c>
      <c r="X13" s="9">
        <v>1.5</v>
      </c>
      <c r="Y13" s="9">
        <v>2</v>
      </c>
      <c r="Z13" s="45">
        <f t="shared" si="0"/>
        <v>1.4666666666666668</v>
      </c>
      <c r="AA13" s="119" t="s">
        <v>59</v>
      </c>
      <c r="AB13" s="9">
        <v>6.1</v>
      </c>
      <c r="AC13" s="143">
        <v>0.85625</v>
      </c>
      <c r="AD13" s="29">
        <v>10</v>
      </c>
      <c r="AE13" s="119" t="s">
        <v>59</v>
      </c>
      <c r="AF13" s="9">
        <v>9.8</v>
      </c>
      <c r="AG13" s="146">
        <v>0.8548611111111111</v>
      </c>
    </row>
    <row r="14" spans="1:33" ht="14.25" customHeight="1">
      <c r="A14" s="116">
        <v>11</v>
      </c>
      <c r="B14" s="19">
        <v>3</v>
      </c>
      <c r="C14" s="20">
        <v>2.6</v>
      </c>
      <c r="D14" s="20">
        <v>2.1</v>
      </c>
      <c r="E14" s="20">
        <v>2.6</v>
      </c>
      <c r="F14" s="20">
        <v>3.3</v>
      </c>
      <c r="G14" s="20">
        <v>2.6</v>
      </c>
      <c r="H14" s="20">
        <v>3.2</v>
      </c>
      <c r="I14" s="20">
        <v>3.4</v>
      </c>
      <c r="J14" s="20">
        <v>3.4</v>
      </c>
      <c r="K14" s="20">
        <v>3.3</v>
      </c>
      <c r="L14" s="20">
        <v>2.7</v>
      </c>
      <c r="M14" s="20">
        <v>2.8</v>
      </c>
      <c r="N14" s="20">
        <v>2.4</v>
      </c>
      <c r="O14" s="20">
        <v>1.8</v>
      </c>
      <c r="P14" s="20">
        <v>2.5</v>
      </c>
      <c r="Q14" s="20">
        <v>2.8</v>
      </c>
      <c r="R14" s="20">
        <v>3.2</v>
      </c>
      <c r="S14" s="20">
        <v>2.7</v>
      </c>
      <c r="T14" s="20">
        <v>1.6</v>
      </c>
      <c r="U14" s="20">
        <v>0.8</v>
      </c>
      <c r="V14" s="20">
        <v>1</v>
      </c>
      <c r="W14" s="20">
        <v>1.1</v>
      </c>
      <c r="X14" s="20">
        <v>1</v>
      </c>
      <c r="Y14" s="20">
        <v>1.6</v>
      </c>
      <c r="Z14" s="46">
        <f t="shared" si="0"/>
        <v>2.395833333333333</v>
      </c>
      <c r="AA14" s="120" t="s">
        <v>59</v>
      </c>
      <c r="AB14" s="20">
        <v>4.5</v>
      </c>
      <c r="AC14" s="144">
        <v>0.3145833333333333</v>
      </c>
      <c r="AD14" s="31">
        <v>11</v>
      </c>
      <c r="AE14" s="120" t="s">
        <v>59</v>
      </c>
      <c r="AF14" s="20">
        <v>8.2</v>
      </c>
      <c r="AG14" s="147">
        <v>0.2923611111111111</v>
      </c>
    </row>
    <row r="15" spans="1:33" ht="14.25" customHeight="1">
      <c r="A15" s="115">
        <v>12</v>
      </c>
      <c r="B15" s="13">
        <v>2.9</v>
      </c>
      <c r="C15" s="9">
        <v>0.6</v>
      </c>
      <c r="D15" s="9">
        <v>0.8</v>
      </c>
      <c r="E15" s="9">
        <v>0.7</v>
      </c>
      <c r="F15" s="9">
        <v>0.7</v>
      </c>
      <c r="G15" s="9">
        <v>0.9</v>
      </c>
      <c r="H15" s="9">
        <v>1.9</v>
      </c>
      <c r="I15" s="9">
        <v>2.1</v>
      </c>
      <c r="J15" s="9">
        <v>2.2</v>
      </c>
      <c r="K15" s="9">
        <v>1.3</v>
      </c>
      <c r="L15" s="9">
        <v>1.7</v>
      </c>
      <c r="M15" s="9">
        <v>2.9</v>
      </c>
      <c r="N15" s="9">
        <v>2.7</v>
      </c>
      <c r="O15" s="9">
        <v>2.2</v>
      </c>
      <c r="P15" s="9">
        <v>2.3</v>
      </c>
      <c r="Q15" s="9">
        <v>1.4</v>
      </c>
      <c r="R15" s="9">
        <v>1.4</v>
      </c>
      <c r="S15" s="9">
        <v>0.5</v>
      </c>
      <c r="T15" s="9">
        <v>1.1</v>
      </c>
      <c r="U15" s="9">
        <v>1.5</v>
      </c>
      <c r="V15" s="9">
        <v>1.7</v>
      </c>
      <c r="W15" s="9">
        <v>0.5</v>
      </c>
      <c r="X15" s="9">
        <v>0.7</v>
      </c>
      <c r="Y15" s="9">
        <v>2.2</v>
      </c>
      <c r="Z15" s="45">
        <f t="shared" si="0"/>
        <v>1.5375000000000003</v>
      </c>
      <c r="AA15" s="119" t="s">
        <v>83</v>
      </c>
      <c r="AB15" s="9">
        <v>3.9</v>
      </c>
      <c r="AC15" s="143">
        <v>0.025</v>
      </c>
      <c r="AD15" s="29">
        <v>12</v>
      </c>
      <c r="AE15" s="119" t="s">
        <v>60</v>
      </c>
      <c r="AF15" s="9">
        <v>6.2</v>
      </c>
      <c r="AG15" s="146">
        <v>0.5625</v>
      </c>
    </row>
    <row r="16" spans="1:33" ht="14.25" customHeight="1">
      <c r="A16" s="115">
        <v>13</v>
      </c>
      <c r="B16" s="13">
        <v>0.7</v>
      </c>
      <c r="C16" s="9">
        <v>1.1</v>
      </c>
      <c r="D16" s="9">
        <v>0.8</v>
      </c>
      <c r="E16" s="9">
        <v>0.9</v>
      </c>
      <c r="F16" s="9">
        <v>1.3</v>
      </c>
      <c r="G16" s="9">
        <v>0.7</v>
      </c>
      <c r="H16" s="9">
        <v>0.6</v>
      </c>
      <c r="I16" s="9">
        <v>1.6</v>
      </c>
      <c r="J16" s="9">
        <v>1.2</v>
      </c>
      <c r="K16" s="9">
        <v>2.3</v>
      </c>
      <c r="L16" s="9">
        <v>1.8</v>
      </c>
      <c r="M16" s="9">
        <v>1.5</v>
      </c>
      <c r="N16" s="9">
        <v>2.7</v>
      </c>
      <c r="O16" s="9">
        <v>1.9</v>
      </c>
      <c r="P16" s="9">
        <v>3</v>
      </c>
      <c r="Q16" s="9">
        <v>0.9</v>
      </c>
      <c r="R16" s="9">
        <v>2.7</v>
      </c>
      <c r="S16" s="9">
        <v>1.6</v>
      </c>
      <c r="T16" s="9">
        <v>0.6</v>
      </c>
      <c r="U16" s="9">
        <v>1.2</v>
      </c>
      <c r="V16" s="9">
        <v>2.4</v>
      </c>
      <c r="W16" s="9">
        <v>1</v>
      </c>
      <c r="X16" s="9">
        <v>1.1</v>
      </c>
      <c r="Y16" s="9">
        <v>1.4</v>
      </c>
      <c r="Z16" s="45">
        <f t="shared" si="0"/>
        <v>1.4583333333333333</v>
      </c>
      <c r="AA16" s="119" t="s">
        <v>84</v>
      </c>
      <c r="AB16" s="9">
        <v>3.8</v>
      </c>
      <c r="AC16" s="143">
        <v>0.7194444444444444</v>
      </c>
      <c r="AD16" s="29">
        <v>13</v>
      </c>
      <c r="AE16" s="119" t="s">
        <v>51</v>
      </c>
      <c r="AF16" s="9">
        <v>7.8</v>
      </c>
      <c r="AG16" s="146">
        <v>0.7166666666666667</v>
      </c>
    </row>
    <row r="17" spans="1:33" ht="14.25" customHeight="1">
      <c r="A17" s="115">
        <v>14</v>
      </c>
      <c r="B17" s="13">
        <v>1</v>
      </c>
      <c r="C17" s="9">
        <v>1.4</v>
      </c>
      <c r="D17" s="9">
        <v>1.7</v>
      </c>
      <c r="E17" s="9">
        <v>1.7</v>
      </c>
      <c r="F17" s="9">
        <v>1.2</v>
      </c>
      <c r="G17" s="9">
        <v>1.4</v>
      </c>
      <c r="H17" s="9">
        <v>3.1</v>
      </c>
      <c r="I17" s="9">
        <v>4.2</v>
      </c>
      <c r="J17" s="9">
        <v>5.1</v>
      </c>
      <c r="K17" s="9">
        <v>4.8</v>
      </c>
      <c r="L17" s="9">
        <v>5.6</v>
      </c>
      <c r="M17" s="9">
        <v>3.6</v>
      </c>
      <c r="N17" s="9">
        <v>2.5</v>
      </c>
      <c r="O17" s="9">
        <v>2.8</v>
      </c>
      <c r="P17" s="9">
        <v>4.3</v>
      </c>
      <c r="Q17" s="9">
        <v>6.7</v>
      </c>
      <c r="R17" s="9">
        <v>8.8</v>
      </c>
      <c r="S17" s="9">
        <v>3.8</v>
      </c>
      <c r="T17" s="9">
        <v>2.2</v>
      </c>
      <c r="U17" s="9">
        <v>2.7</v>
      </c>
      <c r="V17" s="9">
        <v>2.1</v>
      </c>
      <c r="W17" s="9">
        <v>1.2</v>
      </c>
      <c r="X17" s="9">
        <v>1</v>
      </c>
      <c r="Y17" s="9">
        <v>2.6</v>
      </c>
      <c r="Z17" s="45">
        <f t="shared" si="0"/>
        <v>3.1458333333333326</v>
      </c>
      <c r="AA17" s="119" t="s">
        <v>46</v>
      </c>
      <c r="AB17" s="9">
        <v>8.9</v>
      </c>
      <c r="AC17" s="143">
        <v>0.7104166666666667</v>
      </c>
      <c r="AD17" s="29">
        <v>14</v>
      </c>
      <c r="AE17" s="119" t="s">
        <v>46</v>
      </c>
      <c r="AF17" s="9">
        <v>15.5</v>
      </c>
      <c r="AG17" s="146">
        <v>0.70625</v>
      </c>
    </row>
    <row r="18" spans="1:33" ht="14.25" customHeight="1">
      <c r="A18" s="115">
        <v>15</v>
      </c>
      <c r="B18" s="13">
        <v>2.4</v>
      </c>
      <c r="C18" s="9">
        <v>2.5</v>
      </c>
      <c r="D18" s="9">
        <v>4.2</v>
      </c>
      <c r="E18" s="9">
        <v>2.9</v>
      </c>
      <c r="F18" s="9">
        <v>2.4</v>
      </c>
      <c r="G18" s="9">
        <v>2.2</v>
      </c>
      <c r="H18" s="9">
        <v>3.3</v>
      </c>
      <c r="I18" s="9">
        <v>5.9</v>
      </c>
      <c r="J18" s="9">
        <v>5</v>
      </c>
      <c r="K18" s="9">
        <v>4.6</v>
      </c>
      <c r="L18" s="9">
        <v>3.4</v>
      </c>
      <c r="M18" s="9">
        <v>4</v>
      </c>
      <c r="N18" s="9">
        <v>4</v>
      </c>
      <c r="O18" s="9">
        <v>3.9</v>
      </c>
      <c r="P18" s="9">
        <v>2.7</v>
      </c>
      <c r="Q18" s="9">
        <v>2.3</v>
      </c>
      <c r="R18" s="9">
        <v>2.1</v>
      </c>
      <c r="S18" s="9">
        <v>1.6</v>
      </c>
      <c r="T18" s="9">
        <v>1.1</v>
      </c>
      <c r="U18" s="9">
        <v>1.5</v>
      </c>
      <c r="V18" s="9">
        <v>1.2</v>
      </c>
      <c r="W18" s="9">
        <v>1.5</v>
      </c>
      <c r="X18" s="9">
        <v>1</v>
      </c>
      <c r="Y18" s="9">
        <v>1.7</v>
      </c>
      <c r="Z18" s="45">
        <f t="shared" si="0"/>
        <v>2.808333333333334</v>
      </c>
      <c r="AA18" s="119" t="s">
        <v>55</v>
      </c>
      <c r="AB18" s="9">
        <v>6</v>
      </c>
      <c r="AC18" s="143">
        <v>0.31875</v>
      </c>
      <c r="AD18" s="29">
        <v>15</v>
      </c>
      <c r="AE18" s="119" t="s">
        <v>47</v>
      </c>
      <c r="AF18" s="9">
        <v>11</v>
      </c>
      <c r="AG18" s="146">
        <v>0.12222222222222223</v>
      </c>
    </row>
    <row r="19" spans="1:33" ht="14.25" customHeight="1">
      <c r="A19" s="115">
        <v>16</v>
      </c>
      <c r="B19" s="13">
        <v>1.6</v>
      </c>
      <c r="C19" s="9">
        <v>1.1</v>
      </c>
      <c r="D19" s="9">
        <v>1.8</v>
      </c>
      <c r="E19" s="9">
        <v>1.3</v>
      </c>
      <c r="F19" s="9">
        <v>0.8</v>
      </c>
      <c r="G19" s="9">
        <v>0.5</v>
      </c>
      <c r="H19" s="9">
        <v>2.5</v>
      </c>
      <c r="I19" s="9">
        <v>3.5</v>
      </c>
      <c r="J19" s="9">
        <v>3.9</v>
      </c>
      <c r="K19" s="9">
        <v>4.2</v>
      </c>
      <c r="L19" s="9">
        <v>4.3</v>
      </c>
      <c r="M19" s="9">
        <v>1.9</v>
      </c>
      <c r="N19" s="9">
        <v>1.2</v>
      </c>
      <c r="O19" s="9">
        <v>1.2</v>
      </c>
      <c r="P19" s="9">
        <v>3.1</v>
      </c>
      <c r="Q19" s="9">
        <v>2.2</v>
      </c>
      <c r="R19" s="9">
        <v>1.6</v>
      </c>
      <c r="S19" s="9">
        <v>1</v>
      </c>
      <c r="T19" s="9">
        <v>2.9</v>
      </c>
      <c r="U19" s="9">
        <v>1.5</v>
      </c>
      <c r="V19" s="9">
        <v>2.5</v>
      </c>
      <c r="W19" s="9">
        <v>1.9</v>
      </c>
      <c r="X19" s="9">
        <v>1.9</v>
      </c>
      <c r="Y19" s="9">
        <v>1.3</v>
      </c>
      <c r="Z19" s="45">
        <f t="shared" si="0"/>
        <v>2.0708333333333333</v>
      </c>
      <c r="AA19" s="119" t="s">
        <v>54</v>
      </c>
      <c r="AB19" s="9">
        <v>4.8</v>
      </c>
      <c r="AC19" s="143">
        <v>0.42430555555555555</v>
      </c>
      <c r="AD19" s="29">
        <v>16</v>
      </c>
      <c r="AE19" s="119" t="s">
        <v>54</v>
      </c>
      <c r="AF19" s="9">
        <v>10.1</v>
      </c>
      <c r="AG19" s="146">
        <v>0.4263888888888889</v>
      </c>
    </row>
    <row r="20" spans="1:33" ht="14.25" customHeight="1">
      <c r="A20" s="115">
        <v>17</v>
      </c>
      <c r="B20" s="13">
        <v>2.7</v>
      </c>
      <c r="C20" s="9">
        <v>1.7</v>
      </c>
      <c r="D20" s="9">
        <v>1.8</v>
      </c>
      <c r="E20" s="9">
        <v>2.5</v>
      </c>
      <c r="F20" s="9">
        <v>2.3</v>
      </c>
      <c r="G20" s="9">
        <v>1.4</v>
      </c>
      <c r="H20" s="9">
        <v>2.4</v>
      </c>
      <c r="I20" s="9">
        <v>4</v>
      </c>
      <c r="J20" s="9">
        <v>3.2</v>
      </c>
      <c r="K20" s="10">
        <v>2.9</v>
      </c>
      <c r="L20" s="9">
        <v>3.3</v>
      </c>
      <c r="M20" s="9">
        <v>1.5</v>
      </c>
      <c r="N20" s="9">
        <v>3.2</v>
      </c>
      <c r="O20" s="9">
        <v>4</v>
      </c>
      <c r="P20" s="9">
        <v>4.1</v>
      </c>
      <c r="Q20" s="9">
        <v>2.4</v>
      </c>
      <c r="R20" s="9">
        <v>2.8</v>
      </c>
      <c r="S20" s="9">
        <v>4.4</v>
      </c>
      <c r="T20" s="9">
        <v>3.4</v>
      </c>
      <c r="U20" s="9">
        <v>3.8</v>
      </c>
      <c r="V20" s="9">
        <v>2.4</v>
      </c>
      <c r="W20" s="9">
        <v>3</v>
      </c>
      <c r="X20" s="9">
        <v>5.8</v>
      </c>
      <c r="Y20" s="9">
        <v>6.1</v>
      </c>
      <c r="Z20" s="45">
        <f t="shared" si="0"/>
        <v>3.129166666666666</v>
      </c>
      <c r="AA20" s="119" t="s">
        <v>48</v>
      </c>
      <c r="AB20" s="9">
        <v>7.1</v>
      </c>
      <c r="AC20" s="143">
        <v>0.9777777777777777</v>
      </c>
      <c r="AD20" s="29">
        <v>17</v>
      </c>
      <c r="AE20" s="119" t="s">
        <v>48</v>
      </c>
      <c r="AF20" s="9">
        <v>11.6</v>
      </c>
      <c r="AG20" s="146">
        <v>0.9708333333333333</v>
      </c>
    </row>
    <row r="21" spans="1:33" ht="14.25" customHeight="1">
      <c r="A21" s="115">
        <v>18</v>
      </c>
      <c r="B21" s="13">
        <v>6.1</v>
      </c>
      <c r="C21" s="9">
        <v>5.9</v>
      </c>
      <c r="D21" s="9">
        <v>3.5</v>
      </c>
      <c r="E21" s="9">
        <v>1.5</v>
      </c>
      <c r="F21" s="9">
        <v>0.7</v>
      </c>
      <c r="G21" s="9">
        <v>0.9</v>
      </c>
      <c r="H21" s="9">
        <v>0.8</v>
      </c>
      <c r="I21" s="9">
        <v>1.6</v>
      </c>
      <c r="J21" s="9">
        <v>3.7</v>
      </c>
      <c r="K21" s="9">
        <v>4.4</v>
      </c>
      <c r="L21" s="9">
        <v>4.7</v>
      </c>
      <c r="M21" s="9">
        <v>5.1</v>
      </c>
      <c r="N21" s="9">
        <v>3.3</v>
      </c>
      <c r="O21" s="9">
        <v>2.4</v>
      </c>
      <c r="P21" s="9">
        <v>2.1</v>
      </c>
      <c r="Q21" s="9">
        <v>2.6</v>
      </c>
      <c r="R21" s="9">
        <v>2.1</v>
      </c>
      <c r="S21" s="9">
        <v>3.1</v>
      </c>
      <c r="T21" s="9">
        <v>2.4</v>
      </c>
      <c r="U21" s="9">
        <v>2.7</v>
      </c>
      <c r="V21" s="9">
        <v>2.7</v>
      </c>
      <c r="W21" s="9">
        <v>2.5</v>
      </c>
      <c r="X21" s="9">
        <v>3.2</v>
      </c>
      <c r="Y21" s="9">
        <v>2.3</v>
      </c>
      <c r="Z21" s="45">
        <f t="shared" si="0"/>
        <v>2.929166666666667</v>
      </c>
      <c r="AA21" s="119" t="s">
        <v>48</v>
      </c>
      <c r="AB21" s="9">
        <v>7</v>
      </c>
      <c r="AC21" s="143">
        <v>0.05625</v>
      </c>
      <c r="AD21" s="29">
        <v>18</v>
      </c>
      <c r="AE21" s="119" t="s">
        <v>48</v>
      </c>
      <c r="AF21" s="9">
        <v>13</v>
      </c>
      <c r="AG21" s="146">
        <v>0.05555555555555555</v>
      </c>
    </row>
    <row r="22" spans="1:33" ht="14.25" customHeight="1">
      <c r="A22" s="115">
        <v>19</v>
      </c>
      <c r="B22" s="13">
        <v>0.8</v>
      </c>
      <c r="C22" s="9">
        <v>0.3</v>
      </c>
      <c r="D22" s="9">
        <v>1.6</v>
      </c>
      <c r="E22" s="9">
        <v>0.7</v>
      </c>
      <c r="F22" s="9">
        <v>1.2</v>
      </c>
      <c r="G22" s="9">
        <v>0.6</v>
      </c>
      <c r="H22" s="9">
        <v>0.7</v>
      </c>
      <c r="I22" s="9">
        <v>1.9</v>
      </c>
      <c r="J22" s="9">
        <v>1.9</v>
      </c>
      <c r="K22" s="9">
        <v>2.5</v>
      </c>
      <c r="L22" s="9">
        <v>2.7</v>
      </c>
      <c r="M22" s="9">
        <v>2.5</v>
      </c>
      <c r="N22" s="9">
        <v>2.9</v>
      </c>
      <c r="O22" s="9">
        <v>2.1</v>
      </c>
      <c r="P22" s="9">
        <v>2.5</v>
      </c>
      <c r="Q22" s="9">
        <v>0.8</v>
      </c>
      <c r="R22" s="9">
        <v>0.9</v>
      </c>
      <c r="S22" s="9">
        <v>1</v>
      </c>
      <c r="T22" s="9">
        <v>1.2</v>
      </c>
      <c r="U22" s="9">
        <v>1.5</v>
      </c>
      <c r="V22" s="9">
        <v>2.5</v>
      </c>
      <c r="W22" s="9">
        <v>1.1</v>
      </c>
      <c r="X22" s="9">
        <v>1</v>
      </c>
      <c r="Y22" s="9">
        <v>1.3</v>
      </c>
      <c r="Z22" s="45">
        <f t="shared" si="0"/>
        <v>1.508333333333333</v>
      </c>
      <c r="AA22" s="119" t="s">
        <v>54</v>
      </c>
      <c r="AB22" s="9">
        <v>4.6</v>
      </c>
      <c r="AC22" s="143">
        <v>0.55</v>
      </c>
      <c r="AD22" s="29">
        <v>19</v>
      </c>
      <c r="AE22" s="119" t="s">
        <v>54</v>
      </c>
      <c r="AF22" s="9">
        <v>7.8</v>
      </c>
      <c r="AG22" s="146">
        <v>0.6055555555555555</v>
      </c>
    </row>
    <row r="23" spans="1:33" ht="14.25" customHeight="1">
      <c r="A23" s="115">
        <v>20</v>
      </c>
      <c r="B23" s="13">
        <v>0.9</v>
      </c>
      <c r="C23" s="9">
        <v>1.5</v>
      </c>
      <c r="D23" s="9">
        <v>0.8</v>
      </c>
      <c r="E23" s="9">
        <v>0.9</v>
      </c>
      <c r="F23" s="9">
        <v>1.3</v>
      </c>
      <c r="G23" s="9">
        <v>1</v>
      </c>
      <c r="H23" s="9">
        <v>1</v>
      </c>
      <c r="I23" s="9">
        <v>2.6</v>
      </c>
      <c r="J23" s="9">
        <v>3.3</v>
      </c>
      <c r="K23" s="9">
        <v>2.6</v>
      </c>
      <c r="L23" s="9">
        <v>2.8</v>
      </c>
      <c r="M23" s="9">
        <v>1.6</v>
      </c>
      <c r="N23" s="9">
        <v>2.1</v>
      </c>
      <c r="O23" s="9">
        <v>2.3</v>
      </c>
      <c r="P23" s="9">
        <v>1.9</v>
      </c>
      <c r="Q23" s="9">
        <v>1.4</v>
      </c>
      <c r="R23" s="9">
        <v>1.8</v>
      </c>
      <c r="S23" s="9">
        <v>1.9</v>
      </c>
      <c r="T23" s="9">
        <v>1.5</v>
      </c>
      <c r="U23" s="9">
        <v>1.9</v>
      </c>
      <c r="V23" s="9">
        <v>1.5</v>
      </c>
      <c r="W23" s="9">
        <v>1.5</v>
      </c>
      <c r="X23" s="9">
        <v>1.5</v>
      </c>
      <c r="Y23" s="9">
        <v>0.9</v>
      </c>
      <c r="Z23" s="45">
        <f t="shared" si="0"/>
        <v>1.6875</v>
      </c>
      <c r="AA23" s="119" t="s">
        <v>59</v>
      </c>
      <c r="AB23" s="9">
        <v>4.2</v>
      </c>
      <c r="AC23" s="143">
        <v>0.3138888888888889</v>
      </c>
      <c r="AD23" s="29">
        <v>20</v>
      </c>
      <c r="AE23" s="119" t="s">
        <v>59</v>
      </c>
      <c r="AF23" s="9">
        <v>6.3</v>
      </c>
      <c r="AG23" s="146">
        <v>0.3104166666666667</v>
      </c>
    </row>
    <row r="24" spans="1:33" ht="14.25" customHeight="1">
      <c r="A24" s="116">
        <v>21</v>
      </c>
      <c r="B24" s="19">
        <v>1.5</v>
      </c>
      <c r="C24" s="20">
        <v>0.6</v>
      </c>
      <c r="D24" s="20">
        <v>1.4</v>
      </c>
      <c r="E24" s="20">
        <v>1.4</v>
      </c>
      <c r="F24" s="20">
        <v>0.9</v>
      </c>
      <c r="G24" s="20">
        <v>0.4</v>
      </c>
      <c r="H24" s="20">
        <v>0.3</v>
      </c>
      <c r="I24" s="20">
        <v>1.3</v>
      </c>
      <c r="J24" s="20">
        <v>1.6</v>
      </c>
      <c r="K24" s="20">
        <v>2</v>
      </c>
      <c r="L24" s="20">
        <v>2.4</v>
      </c>
      <c r="M24" s="20">
        <v>2.7</v>
      </c>
      <c r="N24" s="20">
        <v>3</v>
      </c>
      <c r="O24" s="20">
        <v>1.9</v>
      </c>
      <c r="P24" s="20">
        <v>3.1</v>
      </c>
      <c r="Q24" s="20">
        <v>4.4</v>
      </c>
      <c r="R24" s="20">
        <v>2.8</v>
      </c>
      <c r="S24" s="20">
        <v>2</v>
      </c>
      <c r="T24" s="20">
        <v>2.9</v>
      </c>
      <c r="U24" s="20">
        <v>1.4</v>
      </c>
      <c r="V24" s="20">
        <v>3.1</v>
      </c>
      <c r="W24" s="20">
        <v>3.8</v>
      </c>
      <c r="X24" s="20">
        <v>3.5</v>
      </c>
      <c r="Y24" s="20">
        <v>2.7</v>
      </c>
      <c r="Z24" s="46">
        <f t="shared" si="0"/>
        <v>2.129166666666667</v>
      </c>
      <c r="AA24" s="120" t="s">
        <v>60</v>
      </c>
      <c r="AB24" s="20">
        <v>4.5</v>
      </c>
      <c r="AC24" s="144">
        <v>0.6666666666666666</v>
      </c>
      <c r="AD24" s="31">
        <v>21</v>
      </c>
      <c r="AE24" s="120" t="s">
        <v>60</v>
      </c>
      <c r="AF24" s="20">
        <v>8.8</v>
      </c>
      <c r="AG24" s="147">
        <v>0.6652777777777777</v>
      </c>
    </row>
    <row r="25" spans="1:33" ht="14.25" customHeight="1">
      <c r="A25" s="115">
        <v>22</v>
      </c>
      <c r="B25" s="13">
        <v>3.4</v>
      </c>
      <c r="C25" s="9">
        <v>2.6</v>
      </c>
      <c r="D25" s="9">
        <v>4.5</v>
      </c>
      <c r="E25" s="9">
        <v>2.7</v>
      </c>
      <c r="F25" s="9">
        <v>3.1</v>
      </c>
      <c r="G25" s="9">
        <v>1.9</v>
      </c>
      <c r="H25" s="9">
        <v>1.4</v>
      </c>
      <c r="I25" s="9">
        <v>1.4</v>
      </c>
      <c r="J25" s="9">
        <v>1.3</v>
      </c>
      <c r="K25" s="9">
        <v>2.9</v>
      </c>
      <c r="L25" s="9">
        <v>2.4</v>
      </c>
      <c r="M25" s="9">
        <v>4.1</v>
      </c>
      <c r="N25" s="9">
        <v>3.4</v>
      </c>
      <c r="O25" s="9">
        <v>3.2</v>
      </c>
      <c r="P25" s="9">
        <v>4.2</v>
      </c>
      <c r="Q25" s="9">
        <v>5.8</v>
      </c>
      <c r="R25" s="9">
        <v>3.7</v>
      </c>
      <c r="S25" s="9">
        <v>3.2</v>
      </c>
      <c r="T25" s="9">
        <v>4.4</v>
      </c>
      <c r="U25" s="9">
        <v>4</v>
      </c>
      <c r="V25" s="9">
        <v>2.1</v>
      </c>
      <c r="W25" s="9">
        <v>1.3</v>
      </c>
      <c r="X25" s="9">
        <v>0.9</v>
      </c>
      <c r="Y25" s="9">
        <v>1.3</v>
      </c>
      <c r="Z25" s="45">
        <f t="shared" si="0"/>
        <v>2.8833333333333333</v>
      </c>
      <c r="AA25" s="119" t="s">
        <v>54</v>
      </c>
      <c r="AB25" s="9">
        <v>6</v>
      </c>
      <c r="AC25" s="143">
        <v>0.6666666666666666</v>
      </c>
      <c r="AD25" s="29">
        <v>22</v>
      </c>
      <c r="AE25" s="119" t="s">
        <v>54</v>
      </c>
      <c r="AF25" s="9">
        <v>13.3</v>
      </c>
      <c r="AG25" s="146">
        <v>0.6597222222222222</v>
      </c>
    </row>
    <row r="26" spans="1:33" ht="14.25" customHeight="1">
      <c r="A26" s="115">
        <v>23</v>
      </c>
      <c r="B26" s="13">
        <v>1.7</v>
      </c>
      <c r="C26" s="9">
        <v>0.6</v>
      </c>
      <c r="D26" s="9">
        <v>1.5</v>
      </c>
      <c r="E26" s="9">
        <v>0.5</v>
      </c>
      <c r="F26" s="9">
        <v>0.3</v>
      </c>
      <c r="G26" s="9">
        <v>0.7</v>
      </c>
      <c r="H26" s="9">
        <v>2.4</v>
      </c>
      <c r="I26" s="9">
        <v>1</v>
      </c>
      <c r="J26" s="9">
        <v>1.3</v>
      </c>
      <c r="K26" s="9">
        <v>1.4</v>
      </c>
      <c r="L26" s="9">
        <v>1</v>
      </c>
      <c r="M26" s="9">
        <v>1.5</v>
      </c>
      <c r="N26" s="9">
        <v>1.9</v>
      </c>
      <c r="O26" s="9">
        <v>1.8</v>
      </c>
      <c r="P26" s="9">
        <v>1.9</v>
      </c>
      <c r="Q26" s="9">
        <v>2.2</v>
      </c>
      <c r="R26" s="9">
        <v>1.3</v>
      </c>
      <c r="S26" s="9">
        <v>0.7</v>
      </c>
      <c r="T26" s="9">
        <v>0.9</v>
      </c>
      <c r="U26" s="9">
        <v>1.8</v>
      </c>
      <c r="V26" s="9">
        <v>1.5</v>
      </c>
      <c r="W26" s="9">
        <v>1.5</v>
      </c>
      <c r="X26" s="9">
        <v>1.5</v>
      </c>
      <c r="Y26" s="9">
        <v>1.6</v>
      </c>
      <c r="Z26" s="45">
        <f t="shared" si="0"/>
        <v>1.3541666666666667</v>
      </c>
      <c r="AA26" s="119" t="s">
        <v>85</v>
      </c>
      <c r="AB26" s="9">
        <v>3.9</v>
      </c>
      <c r="AC26" s="143">
        <v>0.6125</v>
      </c>
      <c r="AD26" s="29">
        <v>23</v>
      </c>
      <c r="AE26" s="119" t="s">
        <v>57</v>
      </c>
      <c r="AF26" s="9">
        <v>6.3</v>
      </c>
      <c r="AG26" s="146">
        <v>0.6069444444444444</v>
      </c>
    </row>
    <row r="27" spans="1:33" ht="14.25" customHeight="1">
      <c r="A27" s="115">
        <v>24</v>
      </c>
      <c r="B27" s="13">
        <v>1.3</v>
      </c>
      <c r="C27" s="9">
        <v>0.6</v>
      </c>
      <c r="D27" s="9">
        <v>1</v>
      </c>
      <c r="E27" s="9">
        <v>0.6</v>
      </c>
      <c r="F27" s="9">
        <v>1.1</v>
      </c>
      <c r="G27" s="9">
        <v>1.2</v>
      </c>
      <c r="H27" s="9">
        <v>2.7</v>
      </c>
      <c r="I27" s="9">
        <v>3.4</v>
      </c>
      <c r="J27" s="9">
        <v>2.8</v>
      </c>
      <c r="K27" s="9">
        <v>1.8</v>
      </c>
      <c r="L27" s="9">
        <v>2.1</v>
      </c>
      <c r="M27" s="9">
        <v>1.6</v>
      </c>
      <c r="N27" s="9">
        <v>3.2</v>
      </c>
      <c r="O27" s="9">
        <v>2.4</v>
      </c>
      <c r="P27" s="9">
        <v>1.3</v>
      </c>
      <c r="Q27" s="9">
        <v>1.2</v>
      </c>
      <c r="R27" s="9">
        <v>2.3</v>
      </c>
      <c r="S27" s="9">
        <v>2</v>
      </c>
      <c r="T27" s="9">
        <v>0.8</v>
      </c>
      <c r="U27" s="9">
        <v>0.7</v>
      </c>
      <c r="V27" s="9">
        <v>2.7</v>
      </c>
      <c r="W27" s="9">
        <v>1.4</v>
      </c>
      <c r="X27" s="9">
        <v>2.5</v>
      </c>
      <c r="Y27" s="9">
        <v>3.8</v>
      </c>
      <c r="Z27" s="45">
        <f t="shared" si="0"/>
        <v>1.8541666666666667</v>
      </c>
      <c r="AA27" s="119" t="s">
        <v>55</v>
      </c>
      <c r="AB27" s="9">
        <v>4.5</v>
      </c>
      <c r="AC27" s="143">
        <v>0.94375</v>
      </c>
      <c r="AD27" s="29">
        <v>24</v>
      </c>
      <c r="AE27" s="119" t="s">
        <v>55</v>
      </c>
      <c r="AF27" s="9">
        <v>8.1</v>
      </c>
      <c r="AG27" s="146">
        <v>0.9375</v>
      </c>
    </row>
    <row r="28" spans="1:33" ht="14.25" customHeight="1">
      <c r="A28" s="115">
        <v>25</v>
      </c>
      <c r="B28" s="13">
        <v>5.3</v>
      </c>
      <c r="C28" s="9">
        <v>5.2</v>
      </c>
      <c r="D28" s="9">
        <v>3.1</v>
      </c>
      <c r="E28" s="9">
        <v>4.2</v>
      </c>
      <c r="F28" s="9">
        <v>3.5</v>
      </c>
      <c r="G28" s="9">
        <v>5.2</v>
      </c>
      <c r="H28" s="9">
        <v>4</v>
      </c>
      <c r="I28" s="9">
        <v>2.9</v>
      </c>
      <c r="J28" s="9">
        <v>4.6</v>
      </c>
      <c r="K28" s="9">
        <v>5.1</v>
      </c>
      <c r="L28" s="9">
        <v>5</v>
      </c>
      <c r="M28" s="9">
        <v>3.6</v>
      </c>
      <c r="N28" s="9">
        <v>2</v>
      </c>
      <c r="O28" s="9">
        <v>1.9</v>
      </c>
      <c r="P28" s="9">
        <v>2.1</v>
      </c>
      <c r="Q28" s="9">
        <v>1.7</v>
      </c>
      <c r="R28" s="9">
        <v>1.3</v>
      </c>
      <c r="S28" s="9">
        <v>2.2</v>
      </c>
      <c r="T28" s="9">
        <v>2.7</v>
      </c>
      <c r="U28" s="9">
        <v>1.7</v>
      </c>
      <c r="V28" s="9">
        <v>1.6</v>
      </c>
      <c r="W28" s="9">
        <v>1</v>
      </c>
      <c r="X28" s="9">
        <v>1.5</v>
      </c>
      <c r="Y28" s="9">
        <v>2.1</v>
      </c>
      <c r="Z28" s="45">
        <f t="shared" si="0"/>
        <v>3.0625</v>
      </c>
      <c r="AA28" s="119" t="s">
        <v>59</v>
      </c>
      <c r="AB28" s="9">
        <v>6</v>
      </c>
      <c r="AC28" s="143">
        <v>0.37986111111111115</v>
      </c>
      <c r="AD28" s="29">
        <v>25</v>
      </c>
      <c r="AE28" s="119" t="s">
        <v>59</v>
      </c>
      <c r="AF28" s="9">
        <v>11.3</v>
      </c>
      <c r="AG28" s="146">
        <v>0.05</v>
      </c>
    </row>
    <row r="29" spans="1:33" ht="14.25" customHeight="1">
      <c r="A29" s="115">
        <v>26</v>
      </c>
      <c r="B29" s="13">
        <v>1.9</v>
      </c>
      <c r="C29" s="9">
        <v>1.5</v>
      </c>
      <c r="D29" s="9">
        <v>1.8</v>
      </c>
      <c r="E29" s="9">
        <v>1.8</v>
      </c>
      <c r="F29" s="9">
        <v>1</v>
      </c>
      <c r="G29" s="9">
        <v>1.4</v>
      </c>
      <c r="H29" s="9">
        <v>0.4</v>
      </c>
      <c r="I29" s="9">
        <v>2.2</v>
      </c>
      <c r="J29" s="9">
        <v>2.1</v>
      </c>
      <c r="K29" s="9">
        <v>2.3</v>
      </c>
      <c r="L29" s="9">
        <v>2.8</v>
      </c>
      <c r="M29" s="9">
        <v>2.2</v>
      </c>
      <c r="N29" s="9">
        <v>2.3</v>
      </c>
      <c r="O29" s="9">
        <v>1.7</v>
      </c>
      <c r="P29" s="9">
        <v>2</v>
      </c>
      <c r="Q29" s="9">
        <v>2.9</v>
      </c>
      <c r="R29" s="9">
        <v>1.8</v>
      </c>
      <c r="S29" s="9">
        <v>1.7</v>
      </c>
      <c r="T29" s="9">
        <v>1</v>
      </c>
      <c r="U29" s="9">
        <v>1.5</v>
      </c>
      <c r="V29" s="9">
        <v>2</v>
      </c>
      <c r="W29" s="9">
        <v>1.3</v>
      </c>
      <c r="X29" s="9">
        <v>1.6</v>
      </c>
      <c r="Y29" s="9">
        <v>1.2</v>
      </c>
      <c r="Z29" s="45">
        <f t="shared" si="0"/>
        <v>1.7666666666666666</v>
      </c>
      <c r="AA29" s="119" t="s">
        <v>56</v>
      </c>
      <c r="AB29" s="9">
        <v>3.5</v>
      </c>
      <c r="AC29" s="143">
        <v>0.4388888888888889</v>
      </c>
      <c r="AD29" s="29">
        <v>26</v>
      </c>
      <c r="AE29" s="119" t="s">
        <v>56</v>
      </c>
      <c r="AF29" s="9">
        <v>6.8</v>
      </c>
      <c r="AG29" s="146">
        <v>0.5006944444444444</v>
      </c>
    </row>
    <row r="30" spans="1:33" ht="14.25" customHeight="1">
      <c r="A30" s="115">
        <v>27</v>
      </c>
      <c r="B30" s="13">
        <v>1.2</v>
      </c>
      <c r="C30" s="9">
        <v>1.6</v>
      </c>
      <c r="D30" s="9">
        <v>1.4</v>
      </c>
      <c r="E30" s="9">
        <v>1.6</v>
      </c>
      <c r="F30" s="9">
        <v>1.5</v>
      </c>
      <c r="G30" s="9">
        <v>0.3</v>
      </c>
      <c r="H30" s="9">
        <v>1.2</v>
      </c>
      <c r="I30" s="9">
        <v>1.4</v>
      </c>
      <c r="J30" s="9">
        <v>2</v>
      </c>
      <c r="K30" s="9">
        <v>2.2</v>
      </c>
      <c r="L30" s="9">
        <v>1.8</v>
      </c>
      <c r="M30" s="9">
        <v>2.5</v>
      </c>
      <c r="N30" s="9">
        <v>2.3</v>
      </c>
      <c r="O30" s="9">
        <v>3</v>
      </c>
      <c r="P30" s="9">
        <v>2.3</v>
      </c>
      <c r="Q30" s="9">
        <v>2.1</v>
      </c>
      <c r="R30" s="9">
        <v>1.4</v>
      </c>
      <c r="S30" s="9">
        <v>1.7</v>
      </c>
      <c r="T30" s="9">
        <v>1</v>
      </c>
      <c r="U30" s="9">
        <v>1.1</v>
      </c>
      <c r="V30" s="9">
        <v>0.7</v>
      </c>
      <c r="W30" s="9">
        <v>0.6</v>
      </c>
      <c r="X30" s="9">
        <v>0.7</v>
      </c>
      <c r="Y30" s="9">
        <v>1</v>
      </c>
      <c r="Z30" s="45">
        <f t="shared" si="0"/>
        <v>1.5250000000000004</v>
      </c>
      <c r="AA30" s="119" t="s">
        <v>49</v>
      </c>
      <c r="AB30" s="9">
        <v>3.7</v>
      </c>
      <c r="AC30" s="143">
        <v>0.5659722222222222</v>
      </c>
      <c r="AD30" s="29">
        <v>27</v>
      </c>
      <c r="AE30" s="119" t="s">
        <v>49</v>
      </c>
      <c r="AF30" s="9">
        <v>7.7</v>
      </c>
      <c r="AG30" s="146">
        <v>0.5631944444444444</v>
      </c>
    </row>
    <row r="31" spans="1:33" ht="14.25" customHeight="1">
      <c r="A31" s="115">
        <v>28</v>
      </c>
      <c r="B31" s="13">
        <v>1.7</v>
      </c>
      <c r="C31" s="9">
        <v>2.1</v>
      </c>
      <c r="D31" s="9">
        <v>2.4</v>
      </c>
      <c r="E31" s="9">
        <v>1.8</v>
      </c>
      <c r="F31" s="9">
        <v>2.5</v>
      </c>
      <c r="G31" s="9">
        <v>2</v>
      </c>
      <c r="H31" s="9">
        <v>1.9</v>
      </c>
      <c r="I31" s="9">
        <v>2.2</v>
      </c>
      <c r="J31" s="9">
        <v>4.8</v>
      </c>
      <c r="K31" s="9">
        <v>3.1</v>
      </c>
      <c r="L31" s="9">
        <v>4.3</v>
      </c>
      <c r="M31" s="9">
        <v>3.7</v>
      </c>
      <c r="N31" s="9">
        <v>4.4</v>
      </c>
      <c r="O31" s="9">
        <v>3.9</v>
      </c>
      <c r="P31" s="9">
        <v>3.5</v>
      </c>
      <c r="Q31" s="9">
        <v>2.9</v>
      </c>
      <c r="R31" s="9">
        <v>5.2</v>
      </c>
      <c r="S31" s="9">
        <v>3.4</v>
      </c>
      <c r="T31" s="9">
        <v>5.4</v>
      </c>
      <c r="U31" s="9">
        <v>5.1</v>
      </c>
      <c r="V31" s="9">
        <v>5.1</v>
      </c>
      <c r="W31" s="9">
        <v>6.5</v>
      </c>
      <c r="X31" s="9">
        <v>6</v>
      </c>
      <c r="Y31" s="9">
        <v>4.5</v>
      </c>
      <c r="Z31" s="45">
        <f t="shared" si="0"/>
        <v>3.683333333333333</v>
      </c>
      <c r="AA31" s="119" t="s">
        <v>59</v>
      </c>
      <c r="AB31" s="9">
        <v>6.9</v>
      </c>
      <c r="AC31" s="143">
        <v>0.9152777777777777</v>
      </c>
      <c r="AD31" s="29">
        <v>28</v>
      </c>
      <c r="AE31" s="119" t="s">
        <v>59</v>
      </c>
      <c r="AF31" s="9">
        <v>12.4</v>
      </c>
      <c r="AG31" s="146">
        <v>0.8659722222222223</v>
      </c>
    </row>
    <row r="32" spans="1:33" ht="14.25" customHeight="1">
      <c r="A32" s="115">
        <v>29</v>
      </c>
      <c r="B32" s="13">
        <v>4.1</v>
      </c>
      <c r="C32" s="9">
        <v>6.6</v>
      </c>
      <c r="D32" s="9">
        <v>6.7</v>
      </c>
      <c r="E32" s="9">
        <v>6.8</v>
      </c>
      <c r="F32" s="9">
        <v>7.3</v>
      </c>
      <c r="G32" s="9">
        <v>5.8</v>
      </c>
      <c r="H32" s="9">
        <v>7.8</v>
      </c>
      <c r="I32" s="9">
        <v>6.7</v>
      </c>
      <c r="J32" s="9">
        <v>7.4</v>
      </c>
      <c r="K32" s="9">
        <v>6.7</v>
      </c>
      <c r="L32" s="9">
        <v>6.3</v>
      </c>
      <c r="M32" s="9">
        <v>7.8</v>
      </c>
      <c r="N32" s="9">
        <v>7.4</v>
      </c>
      <c r="O32" s="9">
        <v>6.4</v>
      </c>
      <c r="P32" s="9">
        <v>6.4</v>
      </c>
      <c r="Q32" s="9">
        <v>5.5</v>
      </c>
      <c r="R32" s="9">
        <v>6.1</v>
      </c>
      <c r="S32" s="9">
        <v>5.3</v>
      </c>
      <c r="T32" s="9">
        <v>4.9</v>
      </c>
      <c r="U32" s="9">
        <v>5.7</v>
      </c>
      <c r="V32" s="9">
        <v>4.5</v>
      </c>
      <c r="W32" s="9">
        <v>4.5</v>
      </c>
      <c r="X32" s="9">
        <v>5.4</v>
      </c>
      <c r="Y32" s="9">
        <v>4.2</v>
      </c>
      <c r="Z32" s="45">
        <f t="shared" si="0"/>
        <v>6.095833333333332</v>
      </c>
      <c r="AA32" s="119" t="s">
        <v>59</v>
      </c>
      <c r="AB32" s="9">
        <v>9.2</v>
      </c>
      <c r="AC32" s="143">
        <v>0.28541666666666665</v>
      </c>
      <c r="AD32" s="29">
        <v>29</v>
      </c>
      <c r="AE32" s="119" t="s">
        <v>59</v>
      </c>
      <c r="AF32" s="9">
        <v>15.5</v>
      </c>
      <c r="AG32" s="146">
        <v>0.4375</v>
      </c>
    </row>
    <row r="33" spans="1:33" ht="14.25" customHeight="1">
      <c r="A33" s="115">
        <v>30</v>
      </c>
      <c r="B33" s="13">
        <v>2.7</v>
      </c>
      <c r="C33" s="9">
        <v>2.9</v>
      </c>
      <c r="D33" s="9">
        <v>2.2</v>
      </c>
      <c r="E33" s="9">
        <v>2.2</v>
      </c>
      <c r="F33" s="9">
        <v>2.1</v>
      </c>
      <c r="G33" s="9">
        <v>2.5</v>
      </c>
      <c r="H33" s="9">
        <v>4</v>
      </c>
      <c r="I33" s="9">
        <v>3.3</v>
      </c>
      <c r="J33" s="9">
        <v>2.9</v>
      </c>
      <c r="K33" s="9">
        <v>4.3</v>
      </c>
      <c r="L33" s="9">
        <v>3.2</v>
      </c>
      <c r="M33" s="9">
        <v>2.6</v>
      </c>
      <c r="N33" s="9">
        <v>3.5</v>
      </c>
      <c r="O33" s="9">
        <v>1.9</v>
      </c>
      <c r="P33" s="9">
        <v>3.1</v>
      </c>
      <c r="Q33" s="9">
        <v>0.9</v>
      </c>
      <c r="R33" s="9">
        <v>2.4</v>
      </c>
      <c r="S33" s="9">
        <v>2.1</v>
      </c>
      <c r="T33" s="9">
        <v>0.7</v>
      </c>
      <c r="U33" s="9">
        <v>0.7</v>
      </c>
      <c r="V33" s="9">
        <v>0.4</v>
      </c>
      <c r="W33" s="9">
        <v>0.7</v>
      </c>
      <c r="X33" s="9">
        <v>0.5</v>
      </c>
      <c r="Y33" s="9">
        <v>1.4</v>
      </c>
      <c r="Z33" s="45">
        <f t="shared" si="0"/>
        <v>2.2166666666666672</v>
      </c>
      <c r="AA33" s="119" t="s">
        <v>59</v>
      </c>
      <c r="AB33" s="9">
        <v>4.4</v>
      </c>
      <c r="AC33" s="143">
        <v>0.4173611111111111</v>
      </c>
      <c r="AD33" s="29">
        <v>30</v>
      </c>
      <c r="AE33" s="119" t="s">
        <v>59</v>
      </c>
      <c r="AF33" s="9">
        <v>7.9</v>
      </c>
      <c r="AG33" s="146">
        <v>0.04513888888888889</v>
      </c>
    </row>
    <row r="34" spans="1:33" ht="14.25" customHeight="1">
      <c r="A34" s="115">
        <v>31</v>
      </c>
      <c r="B34" s="13">
        <v>0.7</v>
      </c>
      <c r="C34" s="9">
        <v>2.5</v>
      </c>
      <c r="D34" s="9">
        <v>1.2</v>
      </c>
      <c r="E34" s="9">
        <v>0.9</v>
      </c>
      <c r="F34" s="9">
        <v>0.5</v>
      </c>
      <c r="G34" s="9">
        <v>1.7</v>
      </c>
      <c r="H34" s="9">
        <v>2</v>
      </c>
      <c r="I34" s="9">
        <v>2.2</v>
      </c>
      <c r="J34" s="9">
        <v>1.5</v>
      </c>
      <c r="K34" s="9">
        <v>1.3</v>
      </c>
      <c r="L34" s="9">
        <v>1</v>
      </c>
      <c r="M34" s="9">
        <v>1.1</v>
      </c>
      <c r="N34" s="9">
        <v>1.7</v>
      </c>
      <c r="O34" s="9">
        <v>1.3</v>
      </c>
      <c r="P34" s="9">
        <v>0.6</v>
      </c>
      <c r="Q34" s="9">
        <v>1.3</v>
      </c>
      <c r="R34" s="9">
        <v>1.7</v>
      </c>
      <c r="S34" s="9">
        <v>3.1</v>
      </c>
      <c r="T34" s="9">
        <v>3</v>
      </c>
      <c r="U34" s="9">
        <v>2.9</v>
      </c>
      <c r="V34" s="9">
        <v>3.8</v>
      </c>
      <c r="W34" s="9">
        <v>2.9</v>
      </c>
      <c r="X34" s="9">
        <v>3</v>
      </c>
      <c r="Y34" s="9">
        <v>2.2</v>
      </c>
      <c r="Z34" s="45">
        <f t="shared" si="0"/>
        <v>1.8375000000000001</v>
      </c>
      <c r="AA34" s="119" t="s">
        <v>59</v>
      </c>
      <c r="AB34" s="9">
        <v>4.3</v>
      </c>
      <c r="AC34" s="143">
        <v>0.9708333333333333</v>
      </c>
      <c r="AD34" s="29">
        <v>31</v>
      </c>
      <c r="AE34" s="119" t="s">
        <v>59</v>
      </c>
      <c r="AF34" s="9">
        <v>8.9</v>
      </c>
      <c r="AG34" s="146">
        <v>0.967361111111111</v>
      </c>
    </row>
    <row r="35" spans="1:33" ht="14.25" customHeight="1">
      <c r="A35" s="117" t="s">
        <v>14</v>
      </c>
      <c r="B35" s="26">
        <f aca="true" t="shared" si="1" ref="B35:K35">AVERAGE(B4:B34)</f>
        <v>2.1870967741935483</v>
      </c>
      <c r="C35" s="27">
        <f t="shared" si="1"/>
        <v>2.0612903225806454</v>
      </c>
      <c r="D35" s="27">
        <f t="shared" si="1"/>
        <v>2.0806451612903225</v>
      </c>
      <c r="E35" s="27">
        <f t="shared" si="1"/>
        <v>1.967741935483871</v>
      </c>
      <c r="F35" s="27">
        <f t="shared" si="1"/>
        <v>2.032258064516129</v>
      </c>
      <c r="G35" s="27">
        <f t="shared" si="1"/>
        <v>1.82258064516129</v>
      </c>
      <c r="H35" s="27">
        <f t="shared" si="1"/>
        <v>2.1516129032258062</v>
      </c>
      <c r="I35" s="27">
        <f t="shared" si="1"/>
        <v>2.6677419354838716</v>
      </c>
      <c r="J35" s="27">
        <f t="shared" si="1"/>
        <v>2.8741935483870966</v>
      </c>
      <c r="K35" s="27">
        <f t="shared" si="1"/>
        <v>3.0709677419354837</v>
      </c>
      <c r="L35" s="27">
        <f aca="true" t="shared" si="2" ref="L35:Z35">AVERAGE(L4:L34)</f>
        <v>3.148387096774194</v>
      </c>
      <c r="M35" s="27">
        <f t="shared" si="2"/>
        <v>2.919354838709677</v>
      </c>
      <c r="N35" s="27">
        <f t="shared" si="2"/>
        <v>2.8935483870967746</v>
      </c>
      <c r="O35" s="27">
        <f t="shared" si="2"/>
        <v>2.648387096774194</v>
      </c>
      <c r="P35" s="27">
        <f t="shared" si="2"/>
        <v>2.7451612903225806</v>
      </c>
      <c r="Q35" s="27">
        <f t="shared" si="2"/>
        <v>2.712903225806452</v>
      </c>
      <c r="R35" s="27">
        <f t="shared" si="2"/>
        <v>2.661290322580645</v>
      </c>
      <c r="S35" s="27">
        <f t="shared" si="2"/>
        <v>2.2838709677419353</v>
      </c>
      <c r="T35" s="27">
        <f t="shared" si="2"/>
        <v>2.0677419354838706</v>
      </c>
      <c r="U35" s="27">
        <f t="shared" si="2"/>
        <v>2.112903225806452</v>
      </c>
      <c r="V35" s="27">
        <f t="shared" si="2"/>
        <v>2.1903225806451614</v>
      </c>
      <c r="W35" s="27">
        <f t="shared" si="2"/>
        <v>2.083870967741935</v>
      </c>
      <c r="X35" s="27">
        <f t="shared" si="2"/>
        <v>2.1580645161290324</v>
      </c>
      <c r="Y35" s="27">
        <f t="shared" si="2"/>
        <v>2.296774193548387</v>
      </c>
      <c r="Z35" s="47">
        <f t="shared" si="2"/>
        <v>2.40994623655914</v>
      </c>
      <c r="AA35" s="121"/>
      <c r="AB35" s="27">
        <f>AVERAGE(AB4:AB34)</f>
        <v>5.296774193548386</v>
      </c>
      <c r="AC35" s="42"/>
      <c r="AD35" s="42"/>
      <c r="AE35" s="121"/>
      <c r="AF35" s="27">
        <f>AVERAGE(AF4:AF34)</f>
        <v>9.593548387096776</v>
      </c>
      <c r="AG35" s="43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4">
        <f>COUNTIF(風速1,"&gt;=15")</f>
        <v>0</v>
      </c>
      <c r="L38" s="8"/>
      <c r="N38" s="19">
        <f>MAX(風速1)</f>
        <v>9.2</v>
      </c>
      <c r="O38" s="122" t="s">
        <v>59</v>
      </c>
      <c r="P38" s="30">
        <v>29</v>
      </c>
      <c r="Q38" s="157">
        <v>0.28541666666666665</v>
      </c>
      <c r="T38" s="19">
        <f>MAX(風速2)</f>
        <v>15.5</v>
      </c>
      <c r="U38" s="122" t="s">
        <v>46</v>
      </c>
      <c r="V38" s="30">
        <v>14</v>
      </c>
      <c r="W38" s="157">
        <v>0.70625</v>
      </c>
    </row>
    <row r="39" spans="9:23" ht="14.25" customHeight="1">
      <c r="I39" s="23" t="s">
        <v>20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22" t="s">
        <v>59</v>
      </c>
      <c r="V39" s="30">
        <v>29</v>
      </c>
      <c r="W39" s="157">
        <v>0.4375</v>
      </c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4">
        <f>'1月'!Z1</f>
        <v>2009</v>
      </c>
      <c r="AA1" s="2" t="s">
        <v>45</v>
      </c>
      <c r="AB1" s="124">
        <v>6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3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4">
        <v>1</v>
      </c>
      <c r="B4" s="12">
        <v>2</v>
      </c>
      <c r="C4" s="11">
        <v>1.2</v>
      </c>
      <c r="D4" s="11">
        <v>2.1</v>
      </c>
      <c r="E4" s="11">
        <v>2.8</v>
      </c>
      <c r="F4" s="11">
        <v>2.2</v>
      </c>
      <c r="G4" s="11">
        <v>3.3</v>
      </c>
      <c r="H4" s="11">
        <v>1.9</v>
      </c>
      <c r="I4" s="11">
        <v>2.3</v>
      </c>
      <c r="J4" s="11">
        <v>3.2</v>
      </c>
      <c r="K4" s="11">
        <v>2.5</v>
      </c>
      <c r="L4" s="11">
        <v>3.3</v>
      </c>
      <c r="M4" s="11">
        <v>3.5</v>
      </c>
      <c r="N4" s="11">
        <v>1.7</v>
      </c>
      <c r="O4" s="11">
        <v>2.4</v>
      </c>
      <c r="P4" s="11">
        <v>0.8</v>
      </c>
      <c r="Q4" s="11">
        <v>0.6</v>
      </c>
      <c r="R4" s="11">
        <v>1.2</v>
      </c>
      <c r="S4" s="11">
        <v>1.9</v>
      </c>
      <c r="T4" s="11">
        <v>1.8</v>
      </c>
      <c r="U4" s="11">
        <v>2</v>
      </c>
      <c r="V4" s="11">
        <v>2</v>
      </c>
      <c r="W4" s="11">
        <v>1.5</v>
      </c>
      <c r="X4" s="11">
        <v>1.6</v>
      </c>
      <c r="Y4" s="11">
        <v>0.9</v>
      </c>
      <c r="Z4" s="44">
        <f aca="true" t="shared" si="0" ref="Z4:Z33">AVERAGE(B4:Y4)</f>
        <v>2.0291666666666663</v>
      </c>
      <c r="AA4" s="118" t="s">
        <v>76</v>
      </c>
      <c r="AB4" s="11">
        <v>4</v>
      </c>
      <c r="AC4" s="142">
        <v>0.07361111111111111</v>
      </c>
      <c r="AD4" s="28">
        <v>1</v>
      </c>
      <c r="AE4" s="118" t="s">
        <v>55</v>
      </c>
      <c r="AF4" s="11">
        <v>6.9</v>
      </c>
      <c r="AG4" s="145">
        <v>0.06736111111111111</v>
      </c>
    </row>
    <row r="5" spans="1:33" ht="14.25" customHeight="1">
      <c r="A5" s="115">
        <v>2</v>
      </c>
      <c r="B5" s="13">
        <v>0.7</v>
      </c>
      <c r="C5" s="9">
        <v>2.4</v>
      </c>
      <c r="D5" s="9">
        <v>2.9</v>
      </c>
      <c r="E5" s="9">
        <v>4.1</v>
      </c>
      <c r="F5" s="9">
        <v>1</v>
      </c>
      <c r="G5" s="9">
        <v>0.6</v>
      </c>
      <c r="H5" s="9">
        <v>0.7</v>
      </c>
      <c r="I5" s="9">
        <v>2.7</v>
      </c>
      <c r="J5" s="9">
        <v>4.7</v>
      </c>
      <c r="K5" s="9">
        <v>4.7</v>
      </c>
      <c r="L5" s="9">
        <v>2.5</v>
      </c>
      <c r="M5" s="9">
        <v>2.4</v>
      </c>
      <c r="N5" s="9">
        <v>3.1</v>
      </c>
      <c r="O5" s="9">
        <v>2.7</v>
      </c>
      <c r="P5" s="9">
        <v>2.9</v>
      </c>
      <c r="Q5" s="9">
        <v>3.1</v>
      </c>
      <c r="R5" s="9">
        <v>4.2</v>
      </c>
      <c r="S5" s="9">
        <v>2.4</v>
      </c>
      <c r="T5" s="9">
        <v>1.8</v>
      </c>
      <c r="U5" s="9">
        <v>5.1</v>
      </c>
      <c r="V5" s="9">
        <v>2.8</v>
      </c>
      <c r="W5" s="9">
        <v>2.9</v>
      </c>
      <c r="X5" s="9">
        <v>3.3</v>
      </c>
      <c r="Y5" s="9">
        <v>2.8</v>
      </c>
      <c r="Z5" s="45">
        <f t="shared" si="0"/>
        <v>2.7708333333333326</v>
      </c>
      <c r="AA5" s="119" t="s">
        <v>82</v>
      </c>
      <c r="AB5" s="9">
        <v>5.7</v>
      </c>
      <c r="AC5" s="143">
        <v>0.3861111111111111</v>
      </c>
      <c r="AD5" s="29">
        <v>2</v>
      </c>
      <c r="AE5" s="119" t="s">
        <v>48</v>
      </c>
      <c r="AF5" s="9">
        <v>9.4</v>
      </c>
      <c r="AG5" s="146">
        <v>0.8263888888888888</v>
      </c>
    </row>
    <row r="6" spans="1:33" ht="14.25" customHeight="1">
      <c r="A6" s="115">
        <v>3</v>
      </c>
      <c r="B6" s="13">
        <v>3.1</v>
      </c>
      <c r="C6" s="9">
        <v>3.3</v>
      </c>
      <c r="D6" s="9">
        <v>2.4</v>
      </c>
      <c r="E6" s="9">
        <v>1.4</v>
      </c>
      <c r="F6" s="9">
        <v>3.3</v>
      </c>
      <c r="G6" s="9">
        <v>2.7</v>
      </c>
      <c r="H6" s="9">
        <v>3.2</v>
      </c>
      <c r="I6" s="9">
        <v>4.3</v>
      </c>
      <c r="J6" s="9">
        <v>3.8</v>
      </c>
      <c r="K6" s="9">
        <v>4.1</v>
      </c>
      <c r="L6" s="9">
        <v>3.8</v>
      </c>
      <c r="M6" s="9">
        <v>4.2</v>
      </c>
      <c r="N6" s="9">
        <v>1.7</v>
      </c>
      <c r="O6" s="9">
        <v>3.1</v>
      </c>
      <c r="P6" s="9">
        <v>2.6</v>
      </c>
      <c r="Q6" s="9">
        <v>2.5</v>
      </c>
      <c r="R6" s="9">
        <v>2.3</v>
      </c>
      <c r="S6" s="9">
        <v>2.4</v>
      </c>
      <c r="T6" s="9">
        <v>2.5</v>
      </c>
      <c r="U6" s="9">
        <v>2</v>
      </c>
      <c r="V6" s="9">
        <v>1.3</v>
      </c>
      <c r="W6" s="9">
        <v>0.9</v>
      </c>
      <c r="X6" s="9">
        <v>0.3</v>
      </c>
      <c r="Y6" s="9">
        <v>0.6</v>
      </c>
      <c r="Z6" s="45">
        <f t="shared" si="0"/>
        <v>2.5749999999999997</v>
      </c>
      <c r="AA6" s="119" t="s">
        <v>86</v>
      </c>
      <c r="AB6" s="9">
        <v>5.4</v>
      </c>
      <c r="AC6" s="143">
        <v>0.3229166666666667</v>
      </c>
      <c r="AD6" s="29">
        <v>3</v>
      </c>
      <c r="AE6" s="119" t="s">
        <v>60</v>
      </c>
      <c r="AF6" s="9">
        <v>9.4</v>
      </c>
      <c r="AG6" s="146">
        <v>0.6534722222222222</v>
      </c>
    </row>
    <row r="7" spans="1:33" ht="14.25" customHeight="1">
      <c r="A7" s="115">
        <v>4</v>
      </c>
      <c r="B7" s="13">
        <v>1.3</v>
      </c>
      <c r="C7" s="9">
        <v>0.8</v>
      </c>
      <c r="D7" s="9">
        <v>0.8</v>
      </c>
      <c r="E7" s="9">
        <v>0.6</v>
      </c>
      <c r="F7" s="9">
        <v>0.5</v>
      </c>
      <c r="G7" s="9">
        <v>0.7</v>
      </c>
      <c r="H7" s="9">
        <v>1.1</v>
      </c>
      <c r="I7" s="9">
        <v>1.6</v>
      </c>
      <c r="J7" s="9">
        <v>1.6</v>
      </c>
      <c r="K7" s="9">
        <v>1.6</v>
      </c>
      <c r="L7" s="9">
        <v>2</v>
      </c>
      <c r="M7" s="9">
        <v>1.5</v>
      </c>
      <c r="N7" s="9">
        <v>1.4</v>
      </c>
      <c r="O7" s="9">
        <v>1.4</v>
      </c>
      <c r="P7" s="9">
        <v>1.9</v>
      </c>
      <c r="Q7" s="9">
        <v>1.9</v>
      </c>
      <c r="R7" s="9">
        <v>1.9</v>
      </c>
      <c r="S7" s="9">
        <v>1.5</v>
      </c>
      <c r="T7" s="9">
        <v>1.9</v>
      </c>
      <c r="U7" s="9">
        <v>1.8</v>
      </c>
      <c r="V7" s="9">
        <v>1.4</v>
      </c>
      <c r="W7" s="9">
        <v>1.3</v>
      </c>
      <c r="X7" s="9">
        <v>1.3</v>
      </c>
      <c r="Y7" s="9">
        <v>1.3</v>
      </c>
      <c r="Z7" s="45">
        <f t="shared" si="0"/>
        <v>1.3791666666666664</v>
      </c>
      <c r="AA7" s="119" t="s">
        <v>62</v>
      </c>
      <c r="AB7" s="9">
        <v>2.9</v>
      </c>
      <c r="AC7" s="143">
        <v>0.8055555555555555</v>
      </c>
      <c r="AD7" s="29">
        <v>4</v>
      </c>
      <c r="AE7" s="119" t="s">
        <v>58</v>
      </c>
      <c r="AF7" s="9">
        <v>5.9</v>
      </c>
      <c r="AG7" s="146">
        <v>0.4055555555555555</v>
      </c>
    </row>
    <row r="8" spans="1:33" ht="14.25" customHeight="1">
      <c r="A8" s="115">
        <v>5</v>
      </c>
      <c r="B8" s="13">
        <v>1.6</v>
      </c>
      <c r="C8" s="9">
        <v>0.8</v>
      </c>
      <c r="D8" s="9">
        <v>1.7</v>
      </c>
      <c r="E8" s="9">
        <v>0.6</v>
      </c>
      <c r="F8" s="9">
        <v>2.1</v>
      </c>
      <c r="G8" s="9">
        <v>1.3</v>
      </c>
      <c r="H8" s="9">
        <v>2.5</v>
      </c>
      <c r="I8" s="9">
        <v>2.7</v>
      </c>
      <c r="J8" s="9">
        <v>3</v>
      </c>
      <c r="K8" s="9">
        <v>3.6</v>
      </c>
      <c r="L8" s="9">
        <v>3.6</v>
      </c>
      <c r="M8" s="9">
        <v>2.5</v>
      </c>
      <c r="N8" s="9">
        <v>4</v>
      </c>
      <c r="O8" s="9">
        <v>2.4</v>
      </c>
      <c r="P8" s="9">
        <v>3.7</v>
      </c>
      <c r="Q8" s="9">
        <v>2.2</v>
      </c>
      <c r="R8" s="9">
        <v>2.1</v>
      </c>
      <c r="S8" s="9">
        <v>2</v>
      </c>
      <c r="T8" s="9">
        <v>0.8</v>
      </c>
      <c r="U8" s="9">
        <v>1.3</v>
      </c>
      <c r="V8" s="9">
        <v>1.1</v>
      </c>
      <c r="W8" s="9">
        <v>1.9</v>
      </c>
      <c r="X8" s="9">
        <v>3.4</v>
      </c>
      <c r="Y8" s="9">
        <v>2</v>
      </c>
      <c r="Z8" s="45">
        <f t="shared" si="0"/>
        <v>2.204166666666667</v>
      </c>
      <c r="AA8" s="119" t="s">
        <v>59</v>
      </c>
      <c r="AB8" s="9">
        <v>4.2</v>
      </c>
      <c r="AC8" s="143">
        <v>0.4138888888888889</v>
      </c>
      <c r="AD8" s="29">
        <v>5</v>
      </c>
      <c r="AE8" s="119" t="s">
        <v>55</v>
      </c>
      <c r="AF8" s="9">
        <v>6.9</v>
      </c>
      <c r="AG8" s="146">
        <v>0.5388888888888889</v>
      </c>
    </row>
    <row r="9" spans="1:33" ht="14.25" customHeight="1">
      <c r="A9" s="115">
        <v>6</v>
      </c>
      <c r="B9" s="13">
        <v>2.7</v>
      </c>
      <c r="C9" s="9">
        <v>3.5</v>
      </c>
      <c r="D9" s="9">
        <v>3.3</v>
      </c>
      <c r="E9" s="9">
        <v>4.3</v>
      </c>
      <c r="F9" s="9">
        <v>3.8</v>
      </c>
      <c r="G9" s="9">
        <v>3.8</v>
      </c>
      <c r="H9" s="9">
        <v>3.5</v>
      </c>
      <c r="I9" s="9">
        <v>4.1</v>
      </c>
      <c r="J9" s="9">
        <v>4.7</v>
      </c>
      <c r="K9" s="9">
        <v>3.5</v>
      </c>
      <c r="L9" s="9">
        <v>3.9</v>
      </c>
      <c r="M9" s="9">
        <v>4</v>
      </c>
      <c r="N9" s="9">
        <v>4.4</v>
      </c>
      <c r="O9" s="9">
        <v>5.6</v>
      </c>
      <c r="P9" s="9">
        <v>5.1</v>
      </c>
      <c r="Q9" s="9">
        <v>5.3</v>
      </c>
      <c r="R9" s="9">
        <v>3.9</v>
      </c>
      <c r="S9" s="9">
        <v>5.2</v>
      </c>
      <c r="T9" s="9">
        <v>4.8</v>
      </c>
      <c r="U9" s="9">
        <v>2.8</v>
      </c>
      <c r="V9" s="9">
        <v>2.8</v>
      </c>
      <c r="W9" s="9">
        <v>3.8</v>
      </c>
      <c r="X9" s="9">
        <v>1.8</v>
      </c>
      <c r="Y9" s="9">
        <v>3</v>
      </c>
      <c r="Z9" s="45">
        <f t="shared" si="0"/>
        <v>3.9</v>
      </c>
      <c r="AA9" s="119" t="s">
        <v>59</v>
      </c>
      <c r="AB9" s="9">
        <v>6.6</v>
      </c>
      <c r="AC9" s="143">
        <v>0.5722222222222222</v>
      </c>
      <c r="AD9" s="29">
        <v>6</v>
      </c>
      <c r="AE9" s="119" t="s">
        <v>59</v>
      </c>
      <c r="AF9" s="9">
        <v>11.9</v>
      </c>
      <c r="AG9" s="146">
        <v>0.6743055555555556</v>
      </c>
    </row>
    <row r="10" spans="1:33" ht="14.25" customHeight="1">
      <c r="A10" s="115">
        <v>7</v>
      </c>
      <c r="B10" s="13">
        <v>1.6</v>
      </c>
      <c r="C10" s="9">
        <v>1.9</v>
      </c>
      <c r="D10" s="9">
        <v>2.1</v>
      </c>
      <c r="E10" s="9">
        <v>1.2</v>
      </c>
      <c r="F10" s="9">
        <v>0.4</v>
      </c>
      <c r="G10" s="9">
        <v>2.2</v>
      </c>
      <c r="H10" s="9">
        <v>3.6</v>
      </c>
      <c r="I10" s="9">
        <v>3.7</v>
      </c>
      <c r="J10" s="9">
        <v>4.4</v>
      </c>
      <c r="K10" s="9">
        <v>4.5</v>
      </c>
      <c r="L10" s="9">
        <v>5.1</v>
      </c>
      <c r="M10" s="9">
        <v>4.5</v>
      </c>
      <c r="N10" s="9">
        <v>5.7</v>
      </c>
      <c r="O10" s="9">
        <v>4</v>
      </c>
      <c r="P10" s="9">
        <v>4.7</v>
      </c>
      <c r="Q10" s="9">
        <v>4.4</v>
      </c>
      <c r="R10" s="9">
        <v>2.7</v>
      </c>
      <c r="S10" s="9">
        <v>4</v>
      </c>
      <c r="T10" s="9">
        <v>3.1</v>
      </c>
      <c r="U10" s="9">
        <v>3.2</v>
      </c>
      <c r="V10" s="9">
        <v>2.4</v>
      </c>
      <c r="W10" s="9">
        <v>1.5</v>
      </c>
      <c r="X10" s="9">
        <v>0.9</v>
      </c>
      <c r="Y10" s="9">
        <v>0.6</v>
      </c>
      <c r="Z10" s="45">
        <f t="shared" si="0"/>
        <v>3.0166666666666675</v>
      </c>
      <c r="AA10" s="119" t="s">
        <v>59</v>
      </c>
      <c r="AB10" s="9">
        <v>6.7</v>
      </c>
      <c r="AC10" s="143">
        <v>0.55</v>
      </c>
      <c r="AD10" s="29">
        <v>7</v>
      </c>
      <c r="AE10" s="119" t="s">
        <v>59</v>
      </c>
      <c r="AF10" s="9">
        <v>11.7</v>
      </c>
      <c r="AG10" s="146">
        <v>0.545138888888889</v>
      </c>
    </row>
    <row r="11" spans="1:33" ht="14.25" customHeight="1">
      <c r="A11" s="115">
        <v>8</v>
      </c>
      <c r="B11" s="13">
        <v>0.9</v>
      </c>
      <c r="C11" s="9">
        <v>1.6</v>
      </c>
      <c r="D11" s="9">
        <v>1.5</v>
      </c>
      <c r="E11" s="9">
        <v>1.3</v>
      </c>
      <c r="F11" s="9">
        <v>2.3</v>
      </c>
      <c r="G11" s="9">
        <v>2</v>
      </c>
      <c r="H11" s="9">
        <v>1.1</v>
      </c>
      <c r="I11" s="9">
        <v>2.6</v>
      </c>
      <c r="J11" s="9">
        <v>2.8</v>
      </c>
      <c r="K11" s="9">
        <v>3.5</v>
      </c>
      <c r="L11" s="9">
        <v>3.6</v>
      </c>
      <c r="M11" s="9">
        <v>3.7</v>
      </c>
      <c r="N11" s="9">
        <v>2.4</v>
      </c>
      <c r="O11" s="9">
        <v>3.3</v>
      </c>
      <c r="P11" s="9">
        <v>2.6</v>
      </c>
      <c r="Q11" s="9">
        <v>1.5</v>
      </c>
      <c r="R11" s="9">
        <v>1.6</v>
      </c>
      <c r="S11" s="9">
        <v>1.2</v>
      </c>
      <c r="T11" s="9">
        <v>1.4</v>
      </c>
      <c r="U11" s="9">
        <v>1.4</v>
      </c>
      <c r="V11" s="9">
        <v>0.9</v>
      </c>
      <c r="W11" s="9">
        <v>1.1</v>
      </c>
      <c r="X11" s="9">
        <v>0.8</v>
      </c>
      <c r="Y11" s="9">
        <v>1.1</v>
      </c>
      <c r="Z11" s="45">
        <f t="shared" si="0"/>
        <v>1.9249999999999998</v>
      </c>
      <c r="AA11" s="119" t="s">
        <v>87</v>
      </c>
      <c r="AB11" s="9">
        <v>3.8</v>
      </c>
      <c r="AC11" s="143">
        <v>0.4979166666666666</v>
      </c>
      <c r="AD11" s="29">
        <v>8</v>
      </c>
      <c r="AE11" s="119" t="s">
        <v>50</v>
      </c>
      <c r="AF11" s="9">
        <v>5.6</v>
      </c>
      <c r="AG11" s="146">
        <v>0.4930555555555556</v>
      </c>
    </row>
    <row r="12" spans="1:33" ht="14.25" customHeight="1">
      <c r="A12" s="115">
        <v>9</v>
      </c>
      <c r="B12" s="13">
        <v>0.7</v>
      </c>
      <c r="C12" s="9">
        <v>0.4</v>
      </c>
      <c r="D12" s="9">
        <v>2.7</v>
      </c>
      <c r="E12" s="9">
        <v>1.2</v>
      </c>
      <c r="F12" s="9">
        <v>0.6</v>
      </c>
      <c r="G12" s="9">
        <v>1.2</v>
      </c>
      <c r="H12" s="9">
        <v>1.7</v>
      </c>
      <c r="I12" s="9">
        <v>2.4</v>
      </c>
      <c r="J12" s="9">
        <v>1.8</v>
      </c>
      <c r="K12" s="9">
        <v>1.1</v>
      </c>
      <c r="L12" s="9">
        <v>1.6</v>
      </c>
      <c r="M12" s="9">
        <v>1.9</v>
      </c>
      <c r="N12" s="9">
        <v>1.7</v>
      </c>
      <c r="O12" s="9">
        <v>1.4</v>
      </c>
      <c r="P12" s="9">
        <v>1.7</v>
      </c>
      <c r="Q12" s="9">
        <v>0.8</v>
      </c>
      <c r="R12" s="9">
        <v>1.6</v>
      </c>
      <c r="S12" s="9">
        <v>1.3</v>
      </c>
      <c r="T12" s="9">
        <v>0.7</v>
      </c>
      <c r="U12" s="9">
        <v>1</v>
      </c>
      <c r="V12" s="9">
        <v>1.5</v>
      </c>
      <c r="W12" s="9">
        <v>0.5</v>
      </c>
      <c r="X12" s="9">
        <v>0.4</v>
      </c>
      <c r="Y12" s="9">
        <v>0.5</v>
      </c>
      <c r="Z12" s="45">
        <f t="shared" si="0"/>
        <v>1.2666666666666666</v>
      </c>
      <c r="AA12" s="119" t="s">
        <v>88</v>
      </c>
      <c r="AB12" s="9">
        <v>3.3</v>
      </c>
      <c r="AC12" s="143">
        <v>0.14444444444444446</v>
      </c>
      <c r="AD12" s="29">
        <v>9</v>
      </c>
      <c r="AE12" s="119" t="s">
        <v>56</v>
      </c>
      <c r="AF12" s="9">
        <v>5.3</v>
      </c>
      <c r="AG12" s="146">
        <v>0.31736111111111115</v>
      </c>
    </row>
    <row r="13" spans="1:33" ht="14.25" customHeight="1">
      <c r="A13" s="115">
        <v>10</v>
      </c>
      <c r="B13" s="13">
        <v>0.4</v>
      </c>
      <c r="C13" s="9">
        <v>0.4</v>
      </c>
      <c r="D13" s="9">
        <v>1.5</v>
      </c>
      <c r="E13" s="9">
        <v>0.7</v>
      </c>
      <c r="F13" s="9">
        <v>1</v>
      </c>
      <c r="G13" s="9">
        <v>0.6</v>
      </c>
      <c r="H13" s="9">
        <v>1.3</v>
      </c>
      <c r="I13" s="9">
        <v>1.6</v>
      </c>
      <c r="J13" s="9">
        <v>1.7</v>
      </c>
      <c r="K13" s="9">
        <v>1.7</v>
      </c>
      <c r="L13" s="9">
        <v>1.3</v>
      </c>
      <c r="M13" s="9">
        <v>0.8</v>
      </c>
      <c r="N13" s="9">
        <v>1.9</v>
      </c>
      <c r="O13" s="9">
        <v>1.5</v>
      </c>
      <c r="P13" s="9">
        <v>0.9</v>
      </c>
      <c r="Q13" s="9">
        <v>0.9</v>
      </c>
      <c r="R13" s="9">
        <v>0.7</v>
      </c>
      <c r="S13" s="9">
        <v>0.6</v>
      </c>
      <c r="T13" s="9">
        <v>1.4</v>
      </c>
      <c r="U13" s="9">
        <v>0.6</v>
      </c>
      <c r="V13" s="9">
        <v>2.8</v>
      </c>
      <c r="W13" s="9">
        <v>1.5</v>
      </c>
      <c r="X13" s="9">
        <v>3.3</v>
      </c>
      <c r="Y13" s="9">
        <v>2.2</v>
      </c>
      <c r="Z13" s="45">
        <f t="shared" si="0"/>
        <v>1.3041666666666665</v>
      </c>
      <c r="AA13" s="119" t="s">
        <v>54</v>
      </c>
      <c r="AB13" s="9">
        <v>3.6</v>
      </c>
      <c r="AC13" s="143">
        <v>0.8638888888888889</v>
      </c>
      <c r="AD13" s="29">
        <v>10</v>
      </c>
      <c r="AE13" s="119" t="s">
        <v>54</v>
      </c>
      <c r="AF13" s="9">
        <v>7</v>
      </c>
      <c r="AG13" s="146">
        <v>0.8631944444444444</v>
      </c>
    </row>
    <row r="14" spans="1:33" ht="14.25" customHeight="1">
      <c r="A14" s="116">
        <v>11</v>
      </c>
      <c r="B14" s="19">
        <v>2.3</v>
      </c>
      <c r="C14" s="20">
        <v>1.7</v>
      </c>
      <c r="D14" s="20">
        <v>2.3</v>
      </c>
      <c r="E14" s="20">
        <v>3.9</v>
      </c>
      <c r="F14" s="20">
        <v>2</v>
      </c>
      <c r="G14" s="20">
        <v>4.2</v>
      </c>
      <c r="H14" s="20">
        <v>2.5</v>
      </c>
      <c r="I14" s="20">
        <v>1.5</v>
      </c>
      <c r="J14" s="20">
        <v>2</v>
      </c>
      <c r="K14" s="20">
        <v>1.6</v>
      </c>
      <c r="L14" s="20">
        <v>1.9</v>
      </c>
      <c r="M14" s="20">
        <v>1.2</v>
      </c>
      <c r="N14" s="20">
        <v>1.3</v>
      </c>
      <c r="O14" s="20">
        <v>0.6</v>
      </c>
      <c r="P14" s="20">
        <v>2.6</v>
      </c>
      <c r="Q14" s="20">
        <v>0.6</v>
      </c>
      <c r="R14" s="20">
        <v>1.5</v>
      </c>
      <c r="S14" s="20">
        <v>1.2</v>
      </c>
      <c r="T14" s="20">
        <v>0.7</v>
      </c>
      <c r="U14" s="20">
        <v>2</v>
      </c>
      <c r="V14" s="20">
        <v>1.3</v>
      </c>
      <c r="W14" s="20">
        <v>1</v>
      </c>
      <c r="X14" s="20">
        <v>1.6</v>
      </c>
      <c r="Y14" s="20">
        <v>1.6</v>
      </c>
      <c r="Z14" s="46">
        <f t="shared" si="0"/>
        <v>1.7958333333333336</v>
      </c>
      <c r="AA14" s="120" t="s">
        <v>48</v>
      </c>
      <c r="AB14" s="20">
        <v>5.2</v>
      </c>
      <c r="AC14" s="144">
        <v>0.23680555555555557</v>
      </c>
      <c r="AD14" s="31">
        <v>11</v>
      </c>
      <c r="AE14" s="120" t="s">
        <v>48</v>
      </c>
      <c r="AF14" s="20">
        <v>9.4</v>
      </c>
      <c r="AG14" s="147">
        <v>0.23194444444444443</v>
      </c>
    </row>
    <row r="15" spans="1:33" ht="14.25" customHeight="1">
      <c r="A15" s="115">
        <v>12</v>
      </c>
      <c r="B15" s="13">
        <v>1.2</v>
      </c>
      <c r="C15" s="9">
        <v>0.5</v>
      </c>
      <c r="D15" s="9">
        <v>1.5</v>
      </c>
      <c r="E15" s="9">
        <v>2</v>
      </c>
      <c r="F15" s="9">
        <v>1.2</v>
      </c>
      <c r="G15" s="9">
        <v>1</v>
      </c>
      <c r="H15" s="9">
        <v>0.8</v>
      </c>
      <c r="I15" s="9">
        <v>2.1</v>
      </c>
      <c r="J15" s="9">
        <v>0.7</v>
      </c>
      <c r="K15" s="9">
        <v>1.8</v>
      </c>
      <c r="L15" s="9">
        <v>1.4</v>
      </c>
      <c r="M15" s="9">
        <v>2.3</v>
      </c>
      <c r="N15" s="9">
        <v>2.9</v>
      </c>
      <c r="O15" s="9">
        <v>3.4</v>
      </c>
      <c r="P15" s="9">
        <v>1.6</v>
      </c>
      <c r="Q15" s="9">
        <v>1.1</v>
      </c>
      <c r="R15" s="9">
        <v>1.4</v>
      </c>
      <c r="S15" s="9">
        <v>1.3</v>
      </c>
      <c r="T15" s="9">
        <v>0.7</v>
      </c>
      <c r="U15" s="9">
        <v>0.5</v>
      </c>
      <c r="V15" s="9">
        <v>1.5</v>
      </c>
      <c r="W15" s="9">
        <v>0.9</v>
      </c>
      <c r="X15" s="9">
        <v>1</v>
      </c>
      <c r="Y15" s="9">
        <v>1</v>
      </c>
      <c r="Z15" s="45">
        <f t="shared" si="0"/>
        <v>1.4083333333333332</v>
      </c>
      <c r="AA15" s="119" t="s">
        <v>58</v>
      </c>
      <c r="AB15" s="9">
        <v>3.8</v>
      </c>
      <c r="AC15" s="143">
        <v>0.5298611111111111</v>
      </c>
      <c r="AD15" s="29">
        <v>12</v>
      </c>
      <c r="AE15" s="119" t="s">
        <v>58</v>
      </c>
      <c r="AF15" s="9">
        <v>7.7</v>
      </c>
      <c r="AG15" s="146">
        <v>0.5270833333333333</v>
      </c>
    </row>
    <row r="16" spans="1:33" ht="14.25" customHeight="1">
      <c r="A16" s="115">
        <v>13</v>
      </c>
      <c r="B16" s="13">
        <v>1.2</v>
      </c>
      <c r="C16" s="9">
        <v>0.9</v>
      </c>
      <c r="D16" s="9">
        <v>1.1</v>
      </c>
      <c r="E16" s="9">
        <v>1.7</v>
      </c>
      <c r="F16" s="9">
        <v>0.8</v>
      </c>
      <c r="G16" s="9">
        <v>0.7</v>
      </c>
      <c r="H16" s="9">
        <v>1</v>
      </c>
      <c r="I16" s="9">
        <v>2</v>
      </c>
      <c r="J16" s="9">
        <v>2.2</v>
      </c>
      <c r="K16" s="9">
        <v>3.1</v>
      </c>
      <c r="L16" s="9">
        <v>2</v>
      </c>
      <c r="M16" s="9">
        <v>2.8</v>
      </c>
      <c r="N16" s="9">
        <v>4.9</v>
      </c>
      <c r="O16" s="9">
        <v>4.3</v>
      </c>
      <c r="P16" s="9">
        <v>3.6</v>
      </c>
      <c r="Q16" s="9">
        <v>3.2</v>
      </c>
      <c r="R16" s="9">
        <v>3.8</v>
      </c>
      <c r="S16" s="9">
        <v>3.3</v>
      </c>
      <c r="T16" s="9">
        <v>2.7</v>
      </c>
      <c r="U16" s="9">
        <v>2.9</v>
      </c>
      <c r="V16" s="9">
        <v>2.4</v>
      </c>
      <c r="W16" s="9">
        <v>2.4</v>
      </c>
      <c r="X16" s="9">
        <v>3.9</v>
      </c>
      <c r="Y16" s="9">
        <v>2.3</v>
      </c>
      <c r="Z16" s="45">
        <f t="shared" si="0"/>
        <v>2.4666666666666663</v>
      </c>
      <c r="AA16" s="119" t="s">
        <v>59</v>
      </c>
      <c r="AB16" s="9">
        <v>5.3</v>
      </c>
      <c r="AC16" s="143">
        <v>0.7166666666666667</v>
      </c>
      <c r="AD16" s="29">
        <v>13</v>
      </c>
      <c r="AE16" s="119" t="s">
        <v>59</v>
      </c>
      <c r="AF16" s="9">
        <v>8.3</v>
      </c>
      <c r="AG16" s="146">
        <v>0.7118055555555555</v>
      </c>
    </row>
    <row r="17" spans="1:33" ht="14.25" customHeight="1">
      <c r="A17" s="115">
        <v>14</v>
      </c>
      <c r="B17" s="13">
        <v>3.4</v>
      </c>
      <c r="C17" s="9">
        <v>2.6</v>
      </c>
      <c r="D17" s="9">
        <v>2.6</v>
      </c>
      <c r="E17" s="9">
        <v>1.9</v>
      </c>
      <c r="F17" s="9">
        <v>1.3</v>
      </c>
      <c r="G17" s="9">
        <v>1.8</v>
      </c>
      <c r="H17" s="9">
        <v>2.3</v>
      </c>
      <c r="I17" s="9">
        <v>1.2</v>
      </c>
      <c r="J17" s="9">
        <v>3.1</v>
      </c>
      <c r="K17" s="9">
        <v>2.8</v>
      </c>
      <c r="L17" s="9">
        <v>3.9</v>
      </c>
      <c r="M17" s="9">
        <v>4.6</v>
      </c>
      <c r="N17" s="9">
        <v>4.3</v>
      </c>
      <c r="O17" s="9">
        <v>3.8</v>
      </c>
      <c r="P17" s="9">
        <v>3.4</v>
      </c>
      <c r="Q17" s="9">
        <v>2.7</v>
      </c>
      <c r="R17" s="9">
        <v>2</v>
      </c>
      <c r="S17" s="9">
        <v>2.4</v>
      </c>
      <c r="T17" s="9">
        <v>1.5</v>
      </c>
      <c r="U17" s="9">
        <v>1.2</v>
      </c>
      <c r="V17" s="9">
        <v>0.8</v>
      </c>
      <c r="W17" s="9">
        <v>1</v>
      </c>
      <c r="X17" s="9">
        <v>0.5</v>
      </c>
      <c r="Y17" s="9">
        <v>1.1</v>
      </c>
      <c r="Z17" s="45">
        <f t="shared" si="0"/>
        <v>2.3416666666666663</v>
      </c>
      <c r="AA17" s="119" t="s">
        <v>55</v>
      </c>
      <c r="AB17" s="9">
        <v>5</v>
      </c>
      <c r="AC17" s="143">
        <v>0.4986111111111111</v>
      </c>
      <c r="AD17" s="29">
        <v>14</v>
      </c>
      <c r="AE17" s="119" t="s">
        <v>55</v>
      </c>
      <c r="AF17" s="9">
        <v>8.2</v>
      </c>
      <c r="AG17" s="146">
        <v>0.5409722222222222</v>
      </c>
    </row>
    <row r="18" spans="1:33" ht="14.25" customHeight="1">
      <c r="A18" s="115">
        <v>15</v>
      </c>
      <c r="B18" s="13">
        <v>2.3</v>
      </c>
      <c r="C18" s="9">
        <v>2.1</v>
      </c>
      <c r="D18" s="9">
        <v>2.6</v>
      </c>
      <c r="E18" s="9">
        <v>1.8</v>
      </c>
      <c r="F18" s="9">
        <v>1.7</v>
      </c>
      <c r="G18" s="9">
        <v>2.1</v>
      </c>
      <c r="H18" s="9">
        <v>1.7</v>
      </c>
      <c r="I18" s="9">
        <v>1.8</v>
      </c>
      <c r="J18" s="9">
        <v>2.5</v>
      </c>
      <c r="K18" s="9">
        <v>2.1</v>
      </c>
      <c r="L18" s="9">
        <v>2.4</v>
      </c>
      <c r="M18" s="9">
        <v>3.9</v>
      </c>
      <c r="N18" s="9">
        <v>2.6</v>
      </c>
      <c r="O18" s="9">
        <v>3</v>
      </c>
      <c r="P18" s="9">
        <v>3</v>
      </c>
      <c r="Q18" s="9">
        <v>3.4</v>
      </c>
      <c r="R18" s="9">
        <v>3.3</v>
      </c>
      <c r="S18" s="9">
        <v>2.4</v>
      </c>
      <c r="T18" s="9">
        <v>1.7</v>
      </c>
      <c r="U18" s="9">
        <v>2.2</v>
      </c>
      <c r="V18" s="9">
        <v>3.2</v>
      </c>
      <c r="W18" s="9">
        <v>3.5</v>
      </c>
      <c r="X18" s="9">
        <v>3.4</v>
      </c>
      <c r="Y18" s="9">
        <v>3.7</v>
      </c>
      <c r="Z18" s="45">
        <f t="shared" si="0"/>
        <v>2.6</v>
      </c>
      <c r="AA18" s="119" t="s">
        <v>50</v>
      </c>
      <c r="AB18" s="9">
        <v>4.5</v>
      </c>
      <c r="AC18" s="143">
        <v>0.49583333333333335</v>
      </c>
      <c r="AD18" s="29">
        <v>15</v>
      </c>
      <c r="AE18" s="119" t="s">
        <v>59</v>
      </c>
      <c r="AF18" s="9">
        <v>6.7</v>
      </c>
      <c r="AG18" s="146">
        <v>0.9944444444444445</v>
      </c>
    </row>
    <row r="19" spans="1:33" ht="14.25" customHeight="1">
      <c r="A19" s="115">
        <v>16</v>
      </c>
      <c r="B19" s="13">
        <v>0.8</v>
      </c>
      <c r="C19" s="9">
        <v>3.1</v>
      </c>
      <c r="D19" s="9">
        <v>2.8</v>
      </c>
      <c r="E19" s="9">
        <v>3.2</v>
      </c>
      <c r="F19" s="9">
        <v>2.5</v>
      </c>
      <c r="G19" s="9">
        <v>2</v>
      </c>
      <c r="H19" s="9">
        <v>2.3</v>
      </c>
      <c r="I19" s="9">
        <v>3.4</v>
      </c>
      <c r="J19" s="9">
        <v>3.8</v>
      </c>
      <c r="K19" s="9">
        <v>4.1</v>
      </c>
      <c r="L19" s="9">
        <v>3.8</v>
      </c>
      <c r="M19" s="9">
        <v>3</v>
      </c>
      <c r="N19" s="9">
        <v>4.9</v>
      </c>
      <c r="O19" s="9">
        <v>5.8</v>
      </c>
      <c r="P19" s="9">
        <v>3.9</v>
      </c>
      <c r="Q19" s="9">
        <v>3.2</v>
      </c>
      <c r="R19" s="9">
        <v>4.1</v>
      </c>
      <c r="S19" s="9">
        <v>2.1</v>
      </c>
      <c r="T19" s="9">
        <v>2.3</v>
      </c>
      <c r="U19" s="9">
        <v>3.3</v>
      </c>
      <c r="V19" s="9">
        <v>3.7</v>
      </c>
      <c r="W19" s="9">
        <v>2.8</v>
      </c>
      <c r="X19" s="9">
        <v>2.1</v>
      </c>
      <c r="Y19" s="9">
        <v>2.9</v>
      </c>
      <c r="Z19" s="45">
        <f t="shared" si="0"/>
        <v>3.1624999999999996</v>
      </c>
      <c r="AA19" s="119" t="s">
        <v>55</v>
      </c>
      <c r="AB19" s="9">
        <v>5.9</v>
      </c>
      <c r="AC19" s="143">
        <v>0.5708333333333333</v>
      </c>
      <c r="AD19" s="29">
        <v>16</v>
      </c>
      <c r="AE19" s="119" t="s">
        <v>55</v>
      </c>
      <c r="AF19" s="9">
        <v>9.7</v>
      </c>
      <c r="AG19" s="146">
        <v>0.5847222222222223</v>
      </c>
    </row>
    <row r="20" spans="1:33" ht="14.25" customHeight="1">
      <c r="A20" s="115">
        <v>17</v>
      </c>
      <c r="B20" s="13">
        <v>3.2</v>
      </c>
      <c r="C20" s="9">
        <v>3</v>
      </c>
      <c r="D20" s="9">
        <v>4</v>
      </c>
      <c r="E20" s="9">
        <v>3.8</v>
      </c>
      <c r="F20" s="9">
        <v>2.7</v>
      </c>
      <c r="G20" s="9">
        <v>2.7</v>
      </c>
      <c r="H20" s="9">
        <v>3.3</v>
      </c>
      <c r="I20" s="9">
        <v>3.1</v>
      </c>
      <c r="J20" s="9">
        <v>3.2</v>
      </c>
      <c r="K20" s="10">
        <v>3.8</v>
      </c>
      <c r="L20" s="9">
        <v>3</v>
      </c>
      <c r="M20" s="9">
        <v>2.7</v>
      </c>
      <c r="N20" s="9">
        <v>3.5</v>
      </c>
      <c r="O20" s="9">
        <v>3.4</v>
      </c>
      <c r="P20" s="9">
        <v>3</v>
      </c>
      <c r="Q20" s="9">
        <v>3.3</v>
      </c>
      <c r="R20" s="9">
        <v>2.1</v>
      </c>
      <c r="S20" s="9">
        <v>2.8</v>
      </c>
      <c r="T20" s="9">
        <v>1.8</v>
      </c>
      <c r="U20" s="9">
        <v>0.9</v>
      </c>
      <c r="V20" s="9">
        <v>1.2</v>
      </c>
      <c r="W20" s="9">
        <v>1.5</v>
      </c>
      <c r="X20" s="9">
        <v>0.7</v>
      </c>
      <c r="Y20" s="9">
        <v>1.3</v>
      </c>
      <c r="Z20" s="45">
        <f t="shared" si="0"/>
        <v>2.6666666666666665</v>
      </c>
      <c r="AA20" s="119" t="s">
        <v>59</v>
      </c>
      <c r="AB20" s="9">
        <v>4.7</v>
      </c>
      <c r="AC20" s="143">
        <v>0.10416666666666667</v>
      </c>
      <c r="AD20" s="29">
        <v>17</v>
      </c>
      <c r="AE20" s="119" t="s">
        <v>55</v>
      </c>
      <c r="AF20" s="9">
        <v>7.4</v>
      </c>
      <c r="AG20" s="146">
        <v>0.4166666666666667</v>
      </c>
    </row>
    <row r="21" spans="1:33" ht="14.25" customHeight="1">
      <c r="A21" s="115">
        <v>18</v>
      </c>
      <c r="B21" s="13">
        <v>1.6</v>
      </c>
      <c r="C21" s="9">
        <v>0.4</v>
      </c>
      <c r="D21" s="9">
        <v>1.3</v>
      </c>
      <c r="E21" s="9">
        <v>0.7</v>
      </c>
      <c r="F21" s="9">
        <v>1.2</v>
      </c>
      <c r="G21" s="9">
        <v>0.9</v>
      </c>
      <c r="H21" s="9">
        <v>0.3</v>
      </c>
      <c r="I21" s="9">
        <v>0.8</v>
      </c>
      <c r="J21" s="9">
        <v>0.9</v>
      </c>
      <c r="K21" s="9">
        <v>0.5</v>
      </c>
      <c r="L21" s="9">
        <v>0.6</v>
      </c>
      <c r="M21" s="9">
        <v>1</v>
      </c>
      <c r="N21" s="9">
        <v>1</v>
      </c>
      <c r="O21" s="9">
        <v>0.7</v>
      </c>
      <c r="P21" s="9">
        <v>1.3</v>
      </c>
      <c r="Q21" s="9">
        <v>1.3</v>
      </c>
      <c r="R21" s="9">
        <v>0.8</v>
      </c>
      <c r="S21" s="9">
        <v>0.9</v>
      </c>
      <c r="T21" s="9">
        <v>1.1</v>
      </c>
      <c r="U21" s="9">
        <v>0.2</v>
      </c>
      <c r="V21" s="9">
        <v>1</v>
      </c>
      <c r="W21" s="9">
        <v>0.5</v>
      </c>
      <c r="X21" s="9">
        <v>0.3</v>
      </c>
      <c r="Y21" s="9">
        <v>1.1</v>
      </c>
      <c r="Z21" s="45">
        <f t="shared" si="0"/>
        <v>0.8500000000000001</v>
      </c>
      <c r="AA21" s="119" t="s">
        <v>54</v>
      </c>
      <c r="AB21" s="9">
        <v>2.2</v>
      </c>
      <c r="AC21" s="143">
        <v>0.7736111111111111</v>
      </c>
      <c r="AD21" s="29">
        <v>18</v>
      </c>
      <c r="AE21" s="119" t="s">
        <v>54</v>
      </c>
      <c r="AF21" s="9">
        <v>3.8</v>
      </c>
      <c r="AG21" s="146">
        <v>0.7159722222222222</v>
      </c>
    </row>
    <row r="22" spans="1:33" ht="14.25" customHeight="1">
      <c r="A22" s="115">
        <v>19</v>
      </c>
      <c r="B22" s="13">
        <v>1.5</v>
      </c>
      <c r="C22" s="9">
        <v>1.6</v>
      </c>
      <c r="D22" s="9">
        <v>1.7</v>
      </c>
      <c r="E22" s="9">
        <v>1.7</v>
      </c>
      <c r="F22" s="9">
        <v>2.9</v>
      </c>
      <c r="G22" s="9">
        <v>2.2</v>
      </c>
      <c r="H22" s="9">
        <v>2.8</v>
      </c>
      <c r="I22" s="9">
        <v>2.8</v>
      </c>
      <c r="J22" s="9">
        <v>2.5</v>
      </c>
      <c r="K22" s="9">
        <v>2</v>
      </c>
      <c r="L22" s="9">
        <v>1.8</v>
      </c>
      <c r="M22" s="9">
        <v>2.1</v>
      </c>
      <c r="N22" s="9">
        <v>2.4</v>
      </c>
      <c r="O22" s="9">
        <v>2.9</v>
      </c>
      <c r="P22" s="9">
        <v>2.3</v>
      </c>
      <c r="Q22" s="9">
        <v>2.7</v>
      </c>
      <c r="R22" s="9">
        <v>2.4</v>
      </c>
      <c r="S22" s="9">
        <v>2.5</v>
      </c>
      <c r="T22" s="9">
        <v>2.2</v>
      </c>
      <c r="U22" s="9">
        <v>1.8</v>
      </c>
      <c r="V22" s="9">
        <v>1.5</v>
      </c>
      <c r="W22" s="9">
        <v>1.5</v>
      </c>
      <c r="X22" s="9">
        <v>1.1</v>
      </c>
      <c r="Y22" s="9">
        <v>1</v>
      </c>
      <c r="Z22" s="45">
        <f t="shared" si="0"/>
        <v>2.079166666666667</v>
      </c>
      <c r="AA22" s="119" t="s">
        <v>77</v>
      </c>
      <c r="AB22" s="9">
        <v>3.9</v>
      </c>
      <c r="AC22" s="143">
        <v>0.6541666666666667</v>
      </c>
      <c r="AD22" s="29">
        <v>19</v>
      </c>
      <c r="AE22" s="119" t="s">
        <v>55</v>
      </c>
      <c r="AF22" s="9">
        <v>6.1</v>
      </c>
      <c r="AG22" s="146">
        <v>0.6479166666666667</v>
      </c>
    </row>
    <row r="23" spans="1:33" ht="14.25" customHeight="1">
      <c r="A23" s="115">
        <v>20</v>
      </c>
      <c r="B23" s="13">
        <v>1.4</v>
      </c>
      <c r="C23" s="9">
        <v>2.5</v>
      </c>
      <c r="D23" s="9">
        <v>0.8</v>
      </c>
      <c r="E23" s="9">
        <v>1.6</v>
      </c>
      <c r="F23" s="9">
        <v>1.5</v>
      </c>
      <c r="G23" s="9">
        <v>2.1</v>
      </c>
      <c r="H23" s="9">
        <v>1.4</v>
      </c>
      <c r="I23" s="9">
        <v>1.5</v>
      </c>
      <c r="J23" s="9">
        <v>1.5</v>
      </c>
      <c r="K23" s="9">
        <v>1.1</v>
      </c>
      <c r="L23" s="9">
        <v>1.4</v>
      </c>
      <c r="M23" s="9">
        <v>2.2</v>
      </c>
      <c r="N23" s="9">
        <v>2.2</v>
      </c>
      <c r="O23" s="9">
        <v>1.4</v>
      </c>
      <c r="P23" s="9">
        <v>1.9</v>
      </c>
      <c r="Q23" s="9">
        <v>1.3</v>
      </c>
      <c r="R23" s="9">
        <v>1</v>
      </c>
      <c r="S23" s="9">
        <v>1.7</v>
      </c>
      <c r="T23" s="9">
        <v>2.1</v>
      </c>
      <c r="U23" s="9">
        <v>0.7</v>
      </c>
      <c r="V23" s="9">
        <v>0.3</v>
      </c>
      <c r="W23" s="9">
        <v>0.5</v>
      </c>
      <c r="X23" s="9">
        <v>1.3</v>
      </c>
      <c r="Y23" s="9">
        <v>0.8</v>
      </c>
      <c r="Z23" s="45">
        <f t="shared" si="0"/>
        <v>1.4249999999999996</v>
      </c>
      <c r="AA23" s="119" t="s">
        <v>59</v>
      </c>
      <c r="AB23" s="9">
        <v>2.7</v>
      </c>
      <c r="AC23" s="143">
        <v>0.08680555555555557</v>
      </c>
      <c r="AD23" s="29">
        <v>20</v>
      </c>
      <c r="AE23" s="119" t="s">
        <v>58</v>
      </c>
      <c r="AF23" s="9">
        <v>6</v>
      </c>
      <c r="AG23" s="146">
        <v>0.5263888888888889</v>
      </c>
    </row>
    <row r="24" spans="1:33" ht="14.25" customHeight="1">
      <c r="A24" s="116">
        <v>21</v>
      </c>
      <c r="B24" s="19">
        <v>2.4</v>
      </c>
      <c r="C24" s="20">
        <v>2.9</v>
      </c>
      <c r="D24" s="20">
        <v>2.6</v>
      </c>
      <c r="E24" s="20">
        <v>2.8</v>
      </c>
      <c r="F24" s="20">
        <v>2.1</v>
      </c>
      <c r="G24" s="20">
        <v>0.9</v>
      </c>
      <c r="H24" s="20">
        <v>2.4</v>
      </c>
      <c r="I24" s="20">
        <v>1</v>
      </c>
      <c r="J24" s="20">
        <v>1.4</v>
      </c>
      <c r="K24" s="20">
        <v>1.4</v>
      </c>
      <c r="L24" s="20">
        <v>1.8</v>
      </c>
      <c r="M24" s="20">
        <v>3.3</v>
      </c>
      <c r="N24" s="20">
        <v>2.5</v>
      </c>
      <c r="O24" s="20">
        <v>1.7</v>
      </c>
      <c r="P24" s="20">
        <v>1</v>
      </c>
      <c r="Q24" s="20">
        <v>1.1</v>
      </c>
      <c r="R24" s="20">
        <v>1.5</v>
      </c>
      <c r="S24" s="20">
        <v>1.4</v>
      </c>
      <c r="T24" s="20">
        <v>1.4</v>
      </c>
      <c r="U24" s="20">
        <v>0.6</v>
      </c>
      <c r="V24" s="20">
        <v>1.7</v>
      </c>
      <c r="W24" s="20">
        <v>0.4</v>
      </c>
      <c r="X24" s="20">
        <v>0.9</v>
      </c>
      <c r="Y24" s="20">
        <v>1.7</v>
      </c>
      <c r="Z24" s="46">
        <f t="shared" si="0"/>
        <v>1.7041666666666666</v>
      </c>
      <c r="AA24" s="120" t="s">
        <v>59</v>
      </c>
      <c r="AB24" s="20">
        <v>4</v>
      </c>
      <c r="AC24" s="144">
        <v>0.5270833333333333</v>
      </c>
      <c r="AD24" s="31">
        <v>21</v>
      </c>
      <c r="AE24" s="120" t="s">
        <v>59</v>
      </c>
      <c r="AF24" s="20">
        <v>6.5</v>
      </c>
      <c r="AG24" s="147">
        <v>0.5229166666666667</v>
      </c>
    </row>
    <row r="25" spans="1:33" ht="14.25" customHeight="1">
      <c r="A25" s="115">
        <v>22</v>
      </c>
      <c r="B25" s="13">
        <v>1.3</v>
      </c>
      <c r="C25" s="9">
        <v>0.5</v>
      </c>
      <c r="D25" s="9">
        <v>1.7</v>
      </c>
      <c r="E25" s="9">
        <v>0.4</v>
      </c>
      <c r="F25" s="9">
        <v>0.9</v>
      </c>
      <c r="G25" s="9">
        <v>0.7</v>
      </c>
      <c r="H25" s="9">
        <v>1.4</v>
      </c>
      <c r="I25" s="9">
        <v>1.3</v>
      </c>
      <c r="J25" s="9">
        <v>1.5</v>
      </c>
      <c r="K25" s="9">
        <v>1.5</v>
      </c>
      <c r="L25" s="9">
        <v>0.5</v>
      </c>
      <c r="M25" s="9">
        <v>0.5</v>
      </c>
      <c r="N25" s="9">
        <v>1.1</v>
      </c>
      <c r="O25" s="9">
        <v>0.9</v>
      </c>
      <c r="P25" s="9">
        <v>1.5</v>
      </c>
      <c r="Q25" s="9">
        <v>0.6</v>
      </c>
      <c r="R25" s="9">
        <v>0.4</v>
      </c>
      <c r="S25" s="9">
        <v>0.3</v>
      </c>
      <c r="T25" s="9">
        <v>1.3</v>
      </c>
      <c r="U25" s="9">
        <v>0.9</v>
      </c>
      <c r="V25" s="9">
        <v>0.8</v>
      </c>
      <c r="W25" s="9">
        <v>1.9</v>
      </c>
      <c r="X25" s="9">
        <v>2.4</v>
      </c>
      <c r="Y25" s="9">
        <v>2.2</v>
      </c>
      <c r="Z25" s="45">
        <f t="shared" si="0"/>
        <v>1.1041666666666665</v>
      </c>
      <c r="AA25" s="119" t="s">
        <v>54</v>
      </c>
      <c r="AB25" s="9">
        <v>3</v>
      </c>
      <c r="AC25" s="143">
        <v>0.9666666666666667</v>
      </c>
      <c r="AD25" s="29">
        <v>22</v>
      </c>
      <c r="AE25" s="119" t="s">
        <v>54</v>
      </c>
      <c r="AF25" s="9">
        <v>5.1</v>
      </c>
      <c r="AG25" s="146">
        <v>0.9652777777777778</v>
      </c>
    </row>
    <row r="26" spans="1:33" ht="14.25" customHeight="1">
      <c r="A26" s="115">
        <v>23</v>
      </c>
      <c r="B26" s="13">
        <v>2.8</v>
      </c>
      <c r="C26" s="9">
        <v>5</v>
      </c>
      <c r="D26" s="9">
        <v>3.3</v>
      </c>
      <c r="E26" s="9">
        <v>1.9</v>
      </c>
      <c r="F26" s="9">
        <v>1.8</v>
      </c>
      <c r="G26" s="9">
        <v>1.3</v>
      </c>
      <c r="H26" s="9">
        <v>0.9</v>
      </c>
      <c r="I26" s="9">
        <v>1.8</v>
      </c>
      <c r="J26" s="9">
        <v>1.5</v>
      </c>
      <c r="K26" s="9">
        <v>3.7</v>
      </c>
      <c r="L26" s="9">
        <v>2.2</v>
      </c>
      <c r="M26" s="9">
        <v>2.9</v>
      </c>
      <c r="N26" s="9">
        <v>1.8</v>
      </c>
      <c r="O26" s="9">
        <v>2.4</v>
      </c>
      <c r="P26" s="9">
        <v>1</v>
      </c>
      <c r="Q26" s="9">
        <v>1.8</v>
      </c>
      <c r="R26" s="9">
        <v>1.4</v>
      </c>
      <c r="S26" s="9">
        <v>1.2</v>
      </c>
      <c r="T26" s="9">
        <v>0.8</v>
      </c>
      <c r="U26" s="9">
        <v>1.8</v>
      </c>
      <c r="V26" s="9">
        <v>1.2</v>
      </c>
      <c r="W26" s="9">
        <v>2</v>
      </c>
      <c r="X26" s="9">
        <v>0.5</v>
      </c>
      <c r="Y26" s="9">
        <v>0.6</v>
      </c>
      <c r="Z26" s="45">
        <f t="shared" si="0"/>
        <v>1.8999999999999997</v>
      </c>
      <c r="AA26" s="119" t="s">
        <v>48</v>
      </c>
      <c r="AB26" s="9">
        <v>6.3</v>
      </c>
      <c r="AC26" s="143">
        <v>0.09305555555555556</v>
      </c>
      <c r="AD26" s="29">
        <v>23</v>
      </c>
      <c r="AE26" s="119" t="s">
        <v>48</v>
      </c>
      <c r="AF26" s="9">
        <v>10.5</v>
      </c>
      <c r="AG26" s="146">
        <v>0.09236111111111112</v>
      </c>
    </row>
    <row r="27" spans="1:33" ht="14.25" customHeight="1">
      <c r="A27" s="115">
        <v>24</v>
      </c>
      <c r="B27" s="13">
        <v>1.4</v>
      </c>
      <c r="C27" s="9">
        <v>1.6</v>
      </c>
      <c r="D27" s="9">
        <v>3.3</v>
      </c>
      <c r="E27" s="9">
        <v>3.2</v>
      </c>
      <c r="F27" s="9">
        <v>2.2</v>
      </c>
      <c r="G27" s="9">
        <v>2.7</v>
      </c>
      <c r="H27" s="9">
        <v>1.4</v>
      </c>
      <c r="I27" s="9">
        <v>2.8</v>
      </c>
      <c r="J27" s="9">
        <v>1.7</v>
      </c>
      <c r="K27" s="9">
        <v>0.7</v>
      </c>
      <c r="L27" s="9">
        <v>0.7</v>
      </c>
      <c r="M27" s="9">
        <v>0.8</v>
      </c>
      <c r="N27" s="9">
        <v>1.4</v>
      </c>
      <c r="O27" s="9">
        <v>1.6</v>
      </c>
      <c r="P27" s="9">
        <v>3.7</v>
      </c>
      <c r="Q27" s="9">
        <v>2.8</v>
      </c>
      <c r="R27" s="9">
        <v>2.5</v>
      </c>
      <c r="S27" s="9">
        <v>2.2</v>
      </c>
      <c r="T27" s="9">
        <v>1.4</v>
      </c>
      <c r="U27" s="9">
        <v>1.4</v>
      </c>
      <c r="V27" s="9">
        <v>1.4</v>
      </c>
      <c r="W27" s="9">
        <v>0.9</v>
      </c>
      <c r="X27" s="9">
        <v>1.2</v>
      </c>
      <c r="Y27" s="9">
        <v>2</v>
      </c>
      <c r="Z27" s="45">
        <f t="shared" si="0"/>
        <v>1.875</v>
      </c>
      <c r="AA27" s="119" t="s">
        <v>55</v>
      </c>
      <c r="AB27" s="9">
        <v>4.8</v>
      </c>
      <c r="AC27" s="143">
        <v>0.6319444444444444</v>
      </c>
      <c r="AD27" s="29">
        <v>24</v>
      </c>
      <c r="AE27" s="119" t="s">
        <v>55</v>
      </c>
      <c r="AF27" s="9">
        <v>7.2</v>
      </c>
      <c r="AG27" s="146">
        <v>0.6333333333333333</v>
      </c>
    </row>
    <row r="28" spans="1:33" ht="14.25" customHeight="1">
      <c r="A28" s="115">
        <v>25</v>
      </c>
      <c r="B28" s="13">
        <v>1.2</v>
      </c>
      <c r="C28" s="9">
        <v>0.8</v>
      </c>
      <c r="D28" s="9">
        <v>1</v>
      </c>
      <c r="E28" s="9">
        <v>1.4</v>
      </c>
      <c r="F28" s="9">
        <v>1.1</v>
      </c>
      <c r="G28" s="9">
        <v>1.4</v>
      </c>
      <c r="H28" s="9">
        <v>0.7</v>
      </c>
      <c r="I28" s="9">
        <v>0.6</v>
      </c>
      <c r="J28" s="9">
        <v>1.4</v>
      </c>
      <c r="K28" s="9">
        <v>1.5</v>
      </c>
      <c r="L28" s="9">
        <v>1.1</v>
      </c>
      <c r="M28" s="9">
        <v>1.4</v>
      </c>
      <c r="N28" s="9">
        <v>1.5</v>
      </c>
      <c r="O28" s="9">
        <v>1.6</v>
      </c>
      <c r="P28" s="9">
        <v>2.4</v>
      </c>
      <c r="Q28" s="9">
        <v>2.1</v>
      </c>
      <c r="R28" s="9">
        <v>1.9</v>
      </c>
      <c r="S28" s="9">
        <v>1.2</v>
      </c>
      <c r="T28" s="9">
        <v>1.2</v>
      </c>
      <c r="U28" s="9">
        <v>1.5</v>
      </c>
      <c r="V28" s="9">
        <v>0.7</v>
      </c>
      <c r="W28" s="9">
        <v>1</v>
      </c>
      <c r="X28" s="9">
        <v>0.8</v>
      </c>
      <c r="Y28" s="9">
        <v>1.5</v>
      </c>
      <c r="Z28" s="45">
        <f t="shared" si="0"/>
        <v>1.2916666666666667</v>
      </c>
      <c r="AA28" s="119" t="s">
        <v>82</v>
      </c>
      <c r="AB28" s="9">
        <v>3.3</v>
      </c>
      <c r="AC28" s="143">
        <v>0.18194444444444444</v>
      </c>
      <c r="AD28" s="29">
        <v>25</v>
      </c>
      <c r="AE28" s="119" t="s">
        <v>49</v>
      </c>
      <c r="AF28" s="9">
        <v>5.9</v>
      </c>
      <c r="AG28" s="146">
        <v>0.6166666666666667</v>
      </c>
    </row>
    <row r="29" spans="1:33" ht="14.25" customHeight="1">
      <c r="A29" s="115">
        <v>26</v>
      </c>
      <c r="B29" s="13">
        <v>0.7</v>
      </c>
      <c r="C29" s="9">
        <v>1.1</v>
      </c>
      <c r="D29" s="9">
        <v>1.2</v>
      </c>
      <c r="E29" s="9">
        <v>0.5</v>
      </c>
      <c r="F29" s="9">
        <v>1.5</v>
      </c>
      <c r="G29" s="9">
        <v>1.4</v>
      </c>
      <c r="H29" s="9">
        <v>0.6</v>
      </c>
      <c r="I29" s="9">
        <v>1</v>
      </c>
      <c r="J29" s="9">
        <v>2.2</v>
      </c>
      <c r="K29" s="9">
        <v>3.3</v>
      </c>
      <c r="L29" s="9">
        <v>3.6</v>
      </c>
      <c r="M29" s="9">
        <v>2.2</v>
      </c>
      <c r="N29" s="9">
        <v>2.5</v>
      </c>
      <c r="O29" s="9">
        <v>2.7</v>
      </c>
      <c r="P29" s="9">
        <v>2.2</v>
      </c>
      <c r="Q29" s="9">
        <v>3</v>
      </c>
      <c r="R29" s="9">
        <v>1.8</v>
      </c>
      <c r="S29" s="9">
        <v>2.2</v>
      </c>
      <c r="T29" s="9">
        <v>2.1</v>
      </c>
      <c r="U29" s="9">
        <v>1.5</v>
      </c>
      <c r="V29" s="9">
        <v>2.1</v>
      </c>
      <c r="W29" s="9">
        <v>2</v>
      </c>
      <c r="X29" s="9">
        <v>0.8</v>
      </c>
      <c r="Y29" s="9">
        <v>1.6</v>
      </c>
      <c r="Z29" s="45">
        <f t="shared" si="0"/>
        <v>1.8250000000000002</v>
      </c>
      <c r="AA29" s="119" t="s">
        <v>89</v>
      </c>
      <c r="AB29" s="9">
        <v>4.7</v>
      </c>
      <c r="AC29" s="143">
        <v>0.6541666666666667</v>
      </c>
      <c r="AD29" s="29">
        <v>26</v>
      </c>
      <c r="AE29" s="119" t="s">
        <v>54</v>
      </c>
      <c r="AF29" s="9">
        <v>8.7</v>
      </c>
      <c r="AG29" s="146">
        <v>0.6493055555555556</v>
      </c>
    </row>
    <row r="30" spans="1:33" ht="14.25" customHeight="1">
      <c r="A30" s="115">
        <v>27</v>
      </c>
      <c r="B30" s="13">
        <v>0.9</v>
      </c>
      <c r="C30" s="9">
        <v>1.9</v>
      </c>
      <c r="D30" s="9">
        <v>1.1</v>
      </c>
      <c r="E30" s="9">
        <v>1</v>
      </c>
      <c r="F30" s="9">
        <v>0.8</v>
      </c>
      <c r="G30" s="9">
        <v>0.9</v>
      </c>
      <c r="H30" s="9">
        <v>0.4</v>
      </c>
      <c r="I30" s="9">
        <v>1.3</v>
      </c>
      <c r="J30" s="9">
        <v>2.1</v>
      </c>
      <c r="K30" s="9">
        <v>1.5</v>
      </c>
      <c r="L30" s="9">
        <v>1.4</v>
      </c>
      <c r="M30" s="9">
        <v>1.6</v>
      </c>
      <c r="N30" s="9">
        <v>2.6</v>
      </c>
      <c r="O30" s="9">
        <v>2.8</v>
      </c>
      <c r="P30" s="9">
        <v>2.3</v>
      </c>
      <c r="Q30" s="9">
        <v>1.5</v>
      </c>
      <c r="R30" s="9">
        <v>2.1</v>
      </c>
      <c r="S30" s="9">
        <v>1.4</v>
      </c>
      <c r="T30" s="9">
        <v>2.7</v>
      </c>
      <c r="U30" s="9">
        <v>3.9</v>
      </c>
      <c r="V30" s="9">
        <v>2.4</v>
      </c>
      <c r="W30" s="9">
        <v>3</v>
      </c>
      <c r="X30" s="9">
        <v>1.1</v>
      </c>
      <c r="Y30" s="9">
        <v>0.6</v>
      </c>
      <c r="Z30" s="45">
        <f t="shared" si="0"/>
        <v>1.7208333333333334</v>
      </c>
      <c r="AA30" s="119" t="s">
        <v>86</v>
      </c>
      <c r="AB30" s="9">
        <v>4.3</v>
      </c>
      <c r="AC30" s="143">
        <v>0.8402777777777778</v>
      </c>
      <c r="AD30" s="29">
        <v>27</v>
      </c>
      <c r="AE30" s="119" t="s">
        <v>54</v>
      </c>
      <c r="AF30" s="9">
        <v>7.7</v>
      </c>
      <c r="AG30" s="146">
        <v>0.5652777777777778</v>
      </c>
    </row>
    <row r="31" spans="1:33" ht="14.25" customHeight="1">
      <c r="A31" s="115">
        <v>28</v>
      </c>
      <c r="B31" s="13">
        <v>2.2</v>
      </c>
      <c r="C31" s="9">
        <v>1</v>
      </c>
      <c r="D31" s="9">
        <v>0.9</v>
      </c>
      <c r="E31" s="9">
        <v>0.3</v>
      </c>
      <c r="F31" s="9">
        <v>0.9</v>
      </c>
      <c r="G31" s="9">
        <v>1.8</v>
      </c>
      <c r="H31" s="9">
        <v>0.9</v>
      </c>
      <c r="I31" s="9">
        <v>1</v>
      </c>
      <c r="J31" s="9">
        <v>0.9</v>
      </c>
      <c r="K31" s="9">
        <v>1.5</v>
      </c>
      <c r="L31" s="9">
        <v>1.3</v>
      </c>
      <c r="M31" s="9">
        <v>1.7</v>
      </c>
      <c r="N31" s="9">
        <v>1.2</v>
      </c>
      <c r="O31" s="9">
        <v>1.3</v>
      </c>
      <c r="P31" s="9">
        <v>0.8</v>
      </c>
      <c r="Q31" s="9">
        <v>1</v>
      </c>
      <c r="R31" s="9">
        <v>1.1</v>
      </c>
      <c r="S31" s="9">
        <v>1.4</v>
      </c>
      <c r="T31" s="9">
        <v>0.9</v>
      </c>
      <c r="U31" s="9">
        <v>1.9</v>
      </c>
      <c r="V31" s="9">
        <v>2.6</v>
      </c>
      <c r="W31" s="9">
        <v>2.3</v>
      </c>
      <c r="X31" s="9">
        <v>2.3</v>
      </c>
      <c r="Y31" s="9">
        <v>2.5</v>
      </c>
      <c r="Z31" s="45">
        <f t="shared" si="0"/>
        <v>1.4041666666666668</v>
      </c>
      <c r="AA31" s="119" t="s">
        <v>90</v>
      </c>
      <c r="AB31" s="9">
        <v>3.6</v>
      </c>
      <c r="AC31" s="143">
        <v>0.8701388888888889</v>
      </c>
      <c r="AD31" s="29">
        <v>28</v>
      </c>
      <c r="AE31" s="119" t="s">
        <v>47</v>
      </c>
      <c r="AF31" s="9">
        <v>7.8</v>
      </c>
      <c r="AG31" s="146">
        <v>0.8666666666666667</v>
      </c>
    </row>
    <row r="32" spans="1:33" ht="14.25" customHeight="1">
      <c r="A32" s="115">
        <v>29</v>
      </c>
      <c r="B32" s="13">
        <v>3.5</v>
      </c>
      <c r="C32" s="9">
        <v>1.5</v>
      </c>
      <c r="D32" s="9">
        <v>1.4</v>
      </c>
      <c r="E32" s="9">
        <v>1</v>
      </c>
      <c r="F32" s="9">
        <v>1.7</v>
      </c>
      <c r="G32" s="9">
        <v>3.5</v>
      </c>
      <c r="H32" s="9">
        <v>2</v>
      </c>
      <c r="I32" s="9">
        <v>3.8</v>
      </c>
      <c r="J32" s="9">
        <v>3.2</v>
      </c>
      <c r="K32" s="9">
        <v>3.6</v>
      </c>
      <c r="L32" s="9">
        <v>4.9</v>
      </c>
      <c r="M32" s="9">
        <v>4.5</v>
      </c>
      <c r="N32" s="9">
        <v>4.4</v>
      </c>
      <c r="O32" s="9">
        <v>4.2</v>
      </c>
      <c r="P32" s="9">
        <v>3.3</v>
      </c>
      <c r="Q32" s="9">
        <v>2.2</v>
      </c>
      <c r="R32" s="9">
        <v>1.9</v>
      </c>
      <c r="S32" s="9">
        <v>2.5</v>
      </c>
      <c r="T32" s="9">
        <v>3</v>
      </c>
      <c r="U32" s="9">
        <v>2</v>
      </c>
      <c r="V32" s="9">
        <v>1.4</v>
      </c>
      <c r="W32" s="9">
        <v>1.5</v>
      </c>
      <c r="X32" s="9">
        <v>0.7</v>
      </c>
      <c r="Y32" s="9">
        <v>1.5</v>
      </c>
      <c r="Z32" s="45">
        <f t="shared" si="0"/>
        <v>2.6333333333333333</v>
      </c>
      <c r="AA32" s="119" t="s">
        <v>55</v>
      </c>
      <c r="AB32" s="9">
        <v>5.7</v>
      </c>
      <c r="AC32" s="143">
        <v>0.44236111111111115</v>
      </c>
      <c r="AD32" s="29">
        <v>29</v>
      </c>
      <c r="AE32" s="119" t="s">
        <v>55</v>
      </c>
      <c r="AF32" s="9">
        <v>9.2</v>
      </c>
      <c r="AG32" s="146">
        <v>0.4527777777777778</v>
      </c>
    </row>
    <row r="33" spans="1:33" ht="14.25" customHeight="1">
      <c r="A33" s="115">
        <v>30</v>
      </c>
      <c r="B33" s="13">
        <v>0.3</v>
      </c>
      <c r="C33" s="9">
        <v>0.6</v>
      </c>
      <c r="D33" s="9">
        <v>0.7</v>
      </c>
      <c r="E33" s="9">
        <v>1.3</v>
      </c>
      <c r="F33" s="9">
        <v>0.4</v>
      </c>
      <c r="G33" s="9">
        <v>0.5</v>
      </c>
      <c r="H33" s="9">
        <v>1</v>
      </c>
      <c r="I33" s="9">
        <v>0.6</v>
      </c>
      <c r="J33" s="9">
        <v>1.4</v>
      </c>
      <c r="K33" s="9">
        <v>2.9</v>
      </c>
      <c r="L33" s="9">
        <v>3.4</v>
      </c>
      <c r="M33" s="9">
        <v>4</v>
      </c>
      <c r="N33" s="9">
        <v>3.7</v>
      </c>
      <c r="O33" s="9">
        <v>4.7</v>
      </c>
      <c r="P33" s="9">
        <v>3.7</v>
      </c>
      <c r="Q33" s="9">
        <v>3.7</v>
      </c>
      <c r="R33" s="9">
        <v>2.9</v>
      </c>
      <c r="S33" s="9">
        <v>1.8</v>
      </c>
      <c r="T33" s="9">
        <v>1.8</v>
      </c>
      <c r="U33" s="9">
        <v>1.7</v>
      </c>
      <c r="V33" s="9">
        <v>1.5</v>
      </c>
      <c r="W33" s="9">
        <v>1.4</v>
      </c>
      <c r="X33" s="9">
        <v>0.9</v>
      </c>
      <c r="Y33" s="9">
        <v>0.7</v>
      </c>
      <c r="Z33" s="45">
        <f t="shared" si="0"/>
        <v>1.8999999999999997</v>
      </c>
      <c r="AA33" s="119" t="s">
        <v>59</v>
      </c>
      <c r="AB33" s="9">
        <v>5.7</v>
      </c>
      <c r="AC33" s="143">
        <v>0.5784722222222222</v>
      </c>
      <c r="AD33" s="29">
        <v>30</v>
      </c>
      <c r="AE33" s="119" t="s">
        <v>59</v>
      </c>
      <c r="AF33" s="9">
        <v>8.4</v>
      </c>
      <c r="AG33" s="146">
        <v>0.5729166666666666</v>
      </c>
    </row>
    <row r="34" spans="1:33" ht="14.25" customHeight="1">
      <c r="A34" s="115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9"/>
      <c r="AB34" s="9"/>
      <c r="AC34" s="143"/>
      <c r="AD34" s="29">
        <v>31</v>
      </c>
      <c r="AE34" s="119"/>
      <c r="AF34" s="9"/>
      <c r="AG34" s="146"/>
    </row>
    <row r="35" spans="1:33" ht="14.25" customHeight="1">
      <c r="A35" s="117" t="s">
        <v>14</v>
      </c>
      <c r="B35" s="26">
        <f aca="true" t="shared" si="1" ref="B35:K35">AVERAGE(B4:B34)</f>
        <v>1.6866666666666665</v>
      </c>
      <c r="C35" s="27">
        <f t="shared" si="1"/>
        <v>1.72</v>
      </c>
      <c r="D35" s="27">
        <f t="shared" si="1"/>
        <v>1.9633333333333334</v>
      </c>
      <c r="E35" s="27">
        <f t="shared" si="1"/>
        <v>1.8099999999999996</v>
      </c>
      <c r="F35" s="27">
        <f t="shared" si="1"/>
        <v>1.6133333333333333</v>
      </c>
      <c r="G35" s="27">
        <f t="shared" si="1"/>
        <v>1.7733333333333332</v>
      </c>
      <c r="H35" s="27">
        <f t="shared" si="1"/>
        <v>1.6899999999999997</v>
      </c>
      <c r="I35" s="27">
        <f t="shared" si="1"/>
        <v>2.113333333333333</v>
      </c>
      <c r="J35" s="27">
        <f t="shared" si="1"/>
        <v>2.380000000000001</v>
      </c>
      <c r="K35" s="27">
        <f t="shared" si="1"/>
        <v>2.51</v>
      </c>
      <c r="L35" s="27">
        <f aca="true" t="shared" si="2" ref="L35:Z35">AVERAGE(L4:L34)</f>
        <v>2.4600000000000004</v>
      </c>
      <c r="M35" s="27">
        <f t="shared" si="2"/>
        <v>2.5899999999999994</v>
      </c>
      <c r="N35" s="27">
        <f t="shared" si="2"/>
        <v>2.69</v>
      </c>
      <c r="O35" s="27">
        <f t="shared" si="2"/>
        <v>2.7</v>
      </c>
      <c r="P35" s="27">
        <f t="shared" si="2"/>
        <v>2.513333333333333</v>
      </c>
      <c r="Q35" s="27">
        <f t="shared" si="2"/>
        <v>2.1933333333333334</v>
      </c>
      <c r="R35" s="27">
        <f t="shared" si="2"/>
        <v>2.07</v>
      </c>
      <c r="S35" s="27">
        <f t="shared" si="2"/>
        <v>1.9566666666666668</v>
      </c>
      <c r="T35" s="27">
        <f t="shared" si="2"/>
        <v>1.7866666666666664</v>
      </c>
      <c r="U35" s="27">
        <f t="shared" si="2"/>
        <v>1.8033333333333332</v>
      </c>
      <c r="V35" s="27">
        <f t="shared" si="2"/>
        <v>1.7233333333333334</v>
      </c>
      <c r="W35" s="27">
        <f t="shared" si="2"/>
        <v>1.6299999999999997</v>
      </c>
      <c r="X35" s="27">
        <f t="shared" si="2"/>
        <v>1.4866666666666666</v>
      </c>
      <c r="Y35" s="27">
        <f t="shared" si="2"/>
        <v>1.5566666666666673</v>
      </c>
      <c r="Z35" s="47">
        <f t="shared" si="2"/>
        <v>2.0174999999999996</v>
      </c>
      <c r="AA35" s="121"/>
      <c r="AB35" s="27">
        <f>AVERAGE(AB4:AB34)</f>
        <v>4.493333333333333</v>
      </c>
      <c r="AC35" s="42"/>
      <c r="AD35" s="42"/>
      <c r="AE35" s="121"/>
      <c r="AF35" s="27">
        <f>AVERAGE(AF4:AF34)</f>
        <v>7.676666666666666</v>
      </c>
      <c r="AG35" s="43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4">
        <f>COUNTIF(風速1,"&gt;=15")</f>
        <v>0</v>
      </c>
      <c r="L38" s="8"/>
      <c r="N38" s="19">
        <f>MAX(風速1)</f>
        <v>6.7</v>
      </c>
      <c r="O38" s="122" t="s">
        <v>59</v>
      </c>
      <c r="P38" s="30">
        <v>7</v>
      </c>
      <c r="Q38" s="157">
        <v>0.55</v>
      </c>
      <c r="T38" s="19">
        <f>MAX(風速2)</f>
        <v>11.9</v>
      </c>
      <c r="U38" s="122" t="s">
        <v>59</v>
      </c>
      <c r="V38" s="30">
        <v>6</v>
      </c>
      <c r="W38" s="157">
        <v>0.6743055555555556</v>
      </c>
    </row>
    <row r="39" spans="9:23" ht="14.25" customHeight="1">
      <c r="I39" s="23" t="s">
        <v>20</v>
      </c>
      <c r="J39" s="24"/>
      <c r="K39" s="35">
        <f>COUNTIF(風速1,"&gt;=30")</f>
        <v>0</v>
      </c>
      <c r="L39" s="8"/>
      <c r="N39" s="40"/>
      <c r="O39" s="36"/>
      <c r="P39" s="36"/>
      <c r="Q39" s="37"/>
      <c r="T39" s="40"/>
      <c r="U39" s="122"/>
      <c r="V39" s="30"/>
      <c r="W39" s="123"/>
    </row>
    <row r="40" spans="14:23" ht="14.25" customHeight="1">
      <c r="N40" s="41"/>
      <c r="O40" s="38"/>
      <c r="P40" s="38"/>
      <c r="Q40" s="39"/>
      <c r="T40" s="41"/>
      <c r="U40" s="38"/>
      <c r="V40" s="38"/>
      <c r="W40" s="39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4">
        <f>'1月'!Z1</f>
        <v>2009</v>
      </c>
      <c r="AA1" s="2" t="s">
        <v>45</v>
      </c>
      <c r="AB1" s="124">
        <v>7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3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4">
        <v>1</v>
      </c>
      <c r="B4" s="12">
        <v>1.6</v>
      </c>
      <c r="C4" s="11">
        <v>0.5</v>
      </c>
      <c r="D4" s="11">
        <v>0.6</v>
      </c>
      <c r="E4" s="11">
        <v>1.3</v>
      </c>
      <c r="F4" s="11">
        <v>0.8</v>
      </c>
      <c r="G4" s="11">
        <v>0.9</v>
      </c>
      <c r="H4" s="11">
        <v>1.1</v>
      </c>
      <c r="I4" s="11">
        <v>0.8</v>
      </c>
      <c r="J4" s="11">
        <v>1.4</v>
      </c>
      <c r="K4" s="11">
        <v>1.2</v>
      </c>
      <c r="L4" s="11">
        <v>1.8</v>
      </c>
      <c r="M4" s="11">
        <v>2.2</v>
      </c>
      <c r="N4" s="11">
        <v>2.3</v>
      </c>
      <c r="O4" s="11">
        <v>3.4</v>
      </c>
      <c r="P4" s="11">
        <v>4.2</v>
      </c>
      <c r="Q4" s="11">
        <v>3</v>
      </c>
      <c r="R4" s="11">
        <v>2.1</v>
      </c>
      <c r="S4" s="11">
        <v>3.5</v>
      </c>
      <c r="T4" s="11">
        <v>2.6</v>
      </c>
      <c r="U4" s="11">
        <v>3.1</v>
      </c>
      <c r="V4" s="11">
        <v>2.1</v>
      </c>
      <c r="W4" s="11">
        <v>2.5</v>
      </c>
      <c r="X4" s="11">
        <v>2.4</v>
      </c>
      <c r="Y4" s="11">
        <v>2</v>
      </c>
      <c r="Z4" s="44">
        <f aca="true" t="shared" si="0" ref="Z4:Z34">AVERAGE(B4:Y4)</f>
        <v>1.9750000000000003</v>
      </c>
      <c r="AA4" s="118" t="s">
        <v>59</v>
      </c>
      <c r="AB4" s="11">
        <v>4.9</v>
      </c>
      <c r="AC4" s="142">
        <v>0.675</v>
      </c>
      <c r="AD4" s="28">
        <v>1</v>
      </c>
      <c r="AE4" s="118" t="s">
        <v>59</v>
      </c>
      <c r="AF4" s="11">
        <v>7.6</v>
      </c>
      <c r="AG4" s="145">
        <v>0.6701388888888888</v>
      </c>
    </row>
    <row r="5" spans="1:33" ht="14.25" customHeight="1">
      <c r="A5" s="115">
        <v>2</v>
      </c>
      <c r="B5" s="13">
        <v>2.8</v>
      </c>
      <c r="C5" s="9">
        <v>3.7</v>
      </c>
      <c r="D5" s="9">
        <v>4.3</v>
      </c>
      <c r="E5" s="9">
        <v>4.4</v>
      </c>
      <c r="F5" s="9">
        <v>3</v>
      </c>
      <c r="G5" s="9">
        <v>2.2</v>
      </c>
      <c r="H5" s="9">
        <v>2.2</v>
      </c>
      <c r="I5" s="9">
        <v>1.6</v>
      </c>
      <c r="J5" s="9">
        <v>0.9</v>
      </c>
      <c r="K5" s="9">
        <v>1.8</v>
      </c>
      <c r="L5" s="9">
        <v>1.9</v>
      </c>
      <c r="M5" s="9">
        <v>1.1</v>
      </c>
      <c r="N5" s="9">
        <v>1.8</v>
      </c>
      <c r="O5" s="9">
        <v>3.6</v>
      </c>
      <c r="P5" s="9">
        <v>3.9</v>
      </c>
      <c r="Q5" s="9">
        <v>2.9</v>
      </c>
      <c r="R5" s="9">
        <v>1.9</v>
      </c>
      <c r="S5" s="9">
        <v>2.2</v>
      </c>
      <c r="T5" s="9">
        <v>2.4</v>
      </c>
      <c r="U5" s="9">
        <v>2.6</v>
      </c>
      <c r="V5" s="9">
        <v>2.5</v>
      </c>
      <c r="W5" s="9">
        <v>1.5</v>
      </c>
      <c r="X5" s="9">
        <v>1.3</v>
      </c>
      <c r="Y5" s="9">
        <v>0.5</v>
      </c>
      <c r="Z5" s="45">
        <f t="shared" si="0"/>
        <v>2.375</v>
      </c>
      <c r="AA5" s="119" t="s">
        <v>59</v>
      </c>
      <c r="AB5" s="9">
        <v>5.1</v>
      </c>
      <c r="AC5" s="143">
        <v>0.15763888888888888</v>
      </c>
      <c r="AD5" s="29">
        <v>2</v>
      </c>
      <c r="AE5" s="119" t="s">
        <v>51</v>
      </c>
      <c r="AF5" s="9">
        <v>8.3</v>
      </c>
      <c r="AG5" s="146">
        <v>0.6104166666666667</v>
      </c>
    </row>
    <row r="6" spans="1:33" ht="14.25" customHeight="1">
      <c r="A6" s="115">
        <v>3</v>
      </c>
      <c r="B6" s="13">
        <v>0.6</v>
      </c>
      <c r="C6" s="9">
        <v>0.7</v>
      </c>
      <c r="D6" s="9">
        <v>0.3</v>
      </c>
      <c r="E6" s="9">
        <v>1.3</v>
      </c>
      <c r="F6" s="9">
        <v>1</v>
      </c>
      <c r="G6" s="9">
        <v>0.7</v>
      </c>
      <c r="H6" s="9">
        <v>1</v>
      </c>
      <c r="I6" s="9">
        <v>0.8</v>
      </c>
      <c r="J6" s="9">
        <v>2</v>
      </c>
      <c r="K6" s="9">
        <v>1.4</v>
      </c>
      <c r="L6" s="9">
        <v>1.2</v>
      </c>
      <c r="M6" s="9">
        <v>1.3</v>
      </c>
      <c r="N6" s="9">
        <v>2</v>
      </c>
      <c r="O6" s="9">
        <v>1.7</v>
      </c>
      <c r="P6" s="9">
        <v>2.4</v>
      </c>
      <c r="Q6" s="9">
        <v>1.6</v>
      </c>
      <c r="R6" s="9">
        <v>0.9</v>
      </c>
      <c r="S6" s="9">
        <v>1.3</v>
      </c>
      <c r="T6" s="9">
        <v>1.2</v>
      </c>
      <c r="U6" s="9">
        <v>2</v>
      </c>
      <c r="V6" s="9">
        <v>1.7</v>
      </c>
      <c r="W6" s="9">
        <v>1.3</v>
      </c>
      <c r="X6" s="9">
        <v>0.8</v>
      </c>
      <c r="Y6" s="9">
        <v>0.5</v>
      </c>
      <c r="Z6" s="45">
        <f t="shared" si="0"/>
        <v>1.2375</v>
      </c>
      <c r="AA6" s="119" t="s">
        <v>56</v>
      </c>
      <c r="AB6" s="9">
        <v>2.7</v>
      </c>
      <c r="AC6" s="143">
        <v>0.6243055555555556</v>
      </c>
      <c r="AD6" s="29">
        <v>3</v>
      </c>
      <c r="AE6" s="119" t="s">
        <v>57</v>
      </c>
      <c r="AF6" s="9">
        <v>4.3</v>
      </c>
      <c r="AG6" s="146">
        <v>0.5611111111111111</v>
      </c>
    </row>
    <row r="7" spans="1:33" ht="14.25" customHeight="1">
      <c r="A7" s="115">
        <v>4</v>
      </c>
      <c r="B7" s="13">
        <v>1.7</v>
      </c>
      <c r="C7" s="9">
        <v>0.9</v>
      </c>
      <c r="D7" s="9">
        <v>1.6</v>
      </c>
      <c r="E7" s="9">
        <v>1.5</v>
      </c>
      <c r="F7" s="9">
        <v>1.2</v>
      </c>
      <c r="G7" s="9">
        <v>0.3</v>
      </c>
      <c r="H7" s="9">
        <v>0.8</v>
      </c>
      <c r="I7" s="9">
        <v>0.6</v>
      </c>
      <c r="J7" s="9">
        <v>2.5</v>
      </c>
      <c r="K7" s="9">
        <v>3.2</v>
      </c>
      <c r="L7" s="9">
        <v>3.3</v>
      </c>
      <c r="M7" s="9">
        <v>3</v>
      </c>
      <c r="N7" s="9">
        <v>2.5</v>
      </c>
      <c r="O7" s="9">
        <v>2.4</v>
      </c>
      <c r="P7" s="9">
        <v>2.6</v>
      </c>
      <c r="Q7" s="9">
        <v>3.5</v>
      </c>
      <c r="R7" s="9">
        <v>2.3</v>
      </c>
      <c r="S7" s="9">
        <v>2.5</v>
      </c>
      <c r="T7" s="9">
        <v>1.3</v>
      </c>
      <c r="U7" s="9">
        <v>1.8</v>
      </c>
      <c r="V7" s="9">
        <v>0.7</v>
      </c>
      <c r="W7" s="9">
        <v>0.7</v>
      </c>
      <c r="X7" s="9">
        <v>2.7</v>
      </c>
      <c r="Y7" s="9">
        <v>0.8</v>
      </c>
      <c r="Z7" s="45">
        <f t="shared" si="0"/>
        <v>1.8499999999999999</v>
      </c>
      <c r="AA7" s="119" t="s">
        <v>65</v>
      </c>
      <c r="AB7" s="9">
        <v>4.6</v>
      </c>
      <c r="AC7" s="143">
        <v>0.42430555555555555</v>
      </c>
      <c r="AD7" s="29">
        <v>4</v>
      </c>
      <c r="AE7" s="119" t="s">
        <v>59</v>
      </c>
      <c r="AF7" s="9">
        <v>6.8</v>
      </c>
      <c r="AG7" s="146">
        <v>0.4513888888888889</v>
      </c>
    </row>
    <row r="8" spans="1:33" ht="14.25" customHeight="1">
      <c r="A8" s="115">
        <v>5</v>
      </c>
      <c r="B8" s="13">
        <v>0.5</v>
      </c>
      <c r="C8" s="9">
        <v>2</v>
      </c>
      <c r="D8" s="9">
        <v>0.8</v>
      </c>
      <c r="E8" s="9">
        <v>0.8</v>
      </c>
      <c r="F8" s="9">
        <v>1.1</v>
      </c>
      <c r="G8" s="9">
        <v>1.2</v>
      </c>
      <c r="H8" s="9">
        <v>0.8</v>
      </c>
      <c r="I8" s="9">
        <v>0.8</v>
      </c>
      <c r="J8" s="9">
        <v>1.5</v>
      </c>
      <c r="K8" s="9">
        <v>1.2</v>
      </c>
      <c r="L8" s="9">
        <v>2.6</v>
      </c>
      <c r="M8" s="9">
        <v>1.8</v>
      </c>
      <c r="N8" s="9">
        <v>1.4</v>
      </c>
      <c r="O8" s="9">
        <v>1.2</v>
      </c>
      <c r="P8" s="9">
        <v>1.1</v>
      </c>
      <c r="Q8" s="9">
        <v>1.8</v>
      </c>
      <c r="R8" s="9">
        <v>1.1</v>
      </c>
      <c r="S8" s="9">
        <v>1.2</v>
      </c>
      <c r="T8" s="9">
        <v>1.1</v>
      </c>
      <c r="U8" s="9">
        <v>1.1</v>
      </c>
      <c r="V8" s="9">
        <v>0.7</v>
      </c>
      <c r="W8" s="9">
        <v>1.9</v>
      </c>
      <c r="X8" s="9">
        <v>0.3</v>
      </c>
      <c r="Y8" s="9">
        <v>0.9</v>
      </c>
      <c r="Z8" s="45">
        <f t="shared" si="0"/>
        <v>1.2041666666666668</v>
      </c>
      <c r="AA8" s="119" t="s">
        <v>64</v>
      </c>
      <c r="AB8" s="9">
        <v>2.7</v>
      </c>
      <c r="AC8" s="143">
        <v>0.4583333333333333</v>
      </c>
      <c r="AD8" s="29">
        <v>5</v>
      </c>
      <c r="AE8" s="119" t="s">
        <v>58</v>
      </c>
      <c r="AF8" s="9">
        <v>5</v>
      </c>
      <c r="AG8" s="146">
        <v>0.5666666666666667</v>
      </c>
    </row>
    <row r="9" spans="1:33" ht="14.25" customHeight="1">
      <c r="A9" s="115">
        <v>6</v>
      </c>
      <c r="B9" s="13">
        <v>0.9</v>
      </c>
      <c r="C9" s="9">
        <v>1.9</v>
      </c>
      <c r="D9" s="9">
        <v>0.9</v>
      </c>
      <c r="E9" s="9">
        <v>1.2</v>
      </c>
      <c r="F9" s="9">
        <v>1.8</v>
      </c>
      <c r="G9" s="9">
        <v>0.8</v>
      </c>
      <c r="H9" s="9">
        <v>0.4</v>
      </c>
      <c r="I9" s="9">
        <v>1.1</v>
      </c>
      <c r="J9" s="9">
        <v>1.9</v>
      </c>
      <c r="K9" s="9">
        <v>2.5</v>
      </c>
      <c r="L9" s="9">
        <v>2.7</v>
      </c>
      <c r="M9" s="9">
        <v>2.7</v>
      </c>
      <c r="N9" s="9">
        <v>3.3</v>
      </c>
      <c r="O9" s="9">
        <v>4.1</v>
      </c>
      <c r="P9" s="9">
        <v>5.9</v>
      </c>
      <c r="Q9" s="9">
        <v>1.5</v>
      </c>
      <c r="R9" s="9">
        <v>2.1</v>
      </c>
      <c r="S9" s="9">
        <v>1.2</v>
      </c>
      <c r="T9" s="9">
        <v>3.3</v>
      </c>
      <c r="U9" s="9">
        <v>3</v>
      </c>
      <c r="V9" s="9">
        <v>2.9</v>
      </c>
      <c r="W9" s="9">
        <v>2.1</v>
      </c>
      <c r="X9" s="9">
        <v>2.7</v>
      </c>
      <c r="Y9" s="9">
        <v>2.9</v>
      </c>
      <c r="Z9" s="45">
        <f t="shared" si="0"/>
        <v>2.2416666666666667</v>
      </c>
      <c r="AA9" s="119" t="s">
        <v>86</v>
      </c>
      <c r="AB9" s="9">
        <v>6.7</v>
      </c>
      <c r="AC9" s="143">
        <v>0.6333333333333333</v>
      </c>
      <c r="AD9" s="29">
        <v>6</v>
      </c>
      <c r="AE9" s="119" t="s">
        <v>48</v>
      </c>
      <c r="AF9" s="9">
        <v>10.9</v>
      </c>
      <c r="AG9" s="146">
        <v>0.6263888888888889</v>
      </c>
    </row>
    <row r="10" spans="1:33" ht="14.25" customHeight="1">
      <c r="A10" s="115">
        <v>7</v>
      </c>
      <c r="B10" s="13">
        <v>1.8</v>
      </c>
      <c r="C10" s="9">
        <v>2.3</v>
      </c>
      <c r="D10" s="9">
        <v>2.4</v>
      </c>
      <c r="E10" s="9">
        <v>1.3</v>
      </c>
      <c r="F10" s="9">
        <v>1.3</v>
      </c>
      <c r="G10" s="9">
        <v>1</v>
      </c>
      <c r="H10" s="9">
        <v>1.2</v>
      </c>
      <c r="I10" s="9">
        <v>3</v>
      </c>
      <c r="J10" s="9">
        <v>4.8</v>
      </c>
      <c r="K10" s="9">
        <v>4.5</v>
      </c>
      <c r="L10" s="9">
        <v>5.1</v>
      </c>
      <c r="M10" s="9">
        <v>4.7</v>
      </c>
      <c r="N10" s="9">
        <v>2.7</v>
      </c>
      <c r="O10" s="9">
        <v>2.9</v>
      </c>
      <c r="P10" s="9">
        <v>2.8</v>
      </c>
      <c r="Q10" s="9">
        <v>1.2</v>
      </c>
      <c r="R10" s="9">
        <v>1.2</v>
      </c>
      <c r="S10" s="9">
        <v>4.5</v>
      </c>
      <c r="T10" s="9">
        <v>3.1</v>
      </c>
      <c r="U10" s="9">
        <v>4.2</v>
      </c>
      <c r="V10" s="9">
        <v>3.9</v>
      </c>
      <c r="W10" s="9">
        <v>5</v>
      </c>
      <c r="X10" s="9">
        <v>4.1</v>
      </c>
      <c r="Y10" s="9">
        <v>2.8</v>
      </c>
      <c r="Z10" s="45">
        <f t="shared" si="0"/>
        <v>2.9916666666666667</v>
      </c>
      <c r="AA10" s="119" t="s">
        <v>48</v>
      </c>
      <c r="AB10" s="9">
        <v>5.5</v>
      </c>
      <c r="AC10" s="143">
        <v>0.9493055555555556</v>
      </c>
      <c r="AD10" s="29">
        <v>7</v>
      </c>
      <c r="AE10" s="119" t="s">
        <v>48</v>
      </c>
      <c r="AF10" s="9">
        <v>9.2</v>
      </c>
      <c r="AG10" s="146">
        <v>0.8993055555555555</v>
      </c>
    </row>
    <row r="11" spans="1:33" ht="14.25" customHeight="1">
      <c r="A11" s="115">
        <v>8</v>
      </c>
      <c r="B11" s="13">
        <v>3.7</v>
      </c>
      <c r="C11" s="9">
        <v>3.4</v>
      </c>
      <c r="D11" s="9">
        <v>4.4</v>
      </c>
      <c r="E11" s="9">
        <v>5.3</v>
      </c>
      <c r="F11" s="9">
        <v>5.5</v>
      </c>
      <c r="G11" s="9">
        <v>5.4</v>
      </c>
      <c r="H11" s="9">
        <v>6</v>
      </c>
      <c r="I11" s="9">
        <v>4.5</v>
      </c>
      <c r="J11" s="9">
        <v>5.5</v>
      </c>
      <c r="K11" s="9">
        <v>5.1</v>
      </c>
      <c r="L11" s="9">
        <v>7.6</v>
      </c>
      <c r="M11" s="9">
        <v>4.5</v>
      </c>
      <c r="N11" s="9">
        <v>5.7</v>
      </c>
      <c r="O11" s="9">
        <v>4.5</v>
      </c>
      <c r="P11" s="9">
        <v>4.6</v>
      </c>
      <c r="Q11" s="9">
        <v>4.1</v>
      </c>
      <c r="R11" s="9">
        <v>4.2</v>
      </c>
      <c r="S11" s="9">
        <v>3</v>
      </c>
      <c r="T11" s="9">
        <v>2.1</v>
      </c>
      <c r="U11" s="9">
        <v>0.7</v>
      </c>
      <c r="V11" s="9">
        <v>0.9</v>
      </c>
      <c r="W11" s="9">
        <v>1.3</v>
      </c>
      <c r="X11" s="9">
        <v>0.3</v>
      </c>
      <c r="Y11" s="9">
        <v>1.2</v>
      </c>
      <c r="Z11" s="45">
        <f t="shared" si="0"/>
        <v>3.8958333333333335</v>
      </c>
      <c r="AA11" s="119" t="s">
        <v>48</v>
      </c>
      <c r="AB11" s="9">
        <v>8</v>
      </c>
      <c r="AC11" s="143">
        <v>0.45694444444444443</v>
      </c>
      <c r="AD11" s="29">
        <v>8</v>
      </c>
      <c r="AE11" s="119" t="s">
        <v>48</v>
      </c>
      <c r="AF11" s="9">
        <v>12.5</v>
      </c>
      <c r="AG11" s="146">
        <v>0.2743055555555555</v>
      </c>
    </row>
    <row r="12" spans="1:33" ht="14.25" customHeight="1">
      <c r="A12" s="115">
        <v>9</v>
      </c>
      <c r="B12" s="13">
        <v>1.2</v>
      </c>
      <c r="C12" s="9">
        <v>0.6</v>
      </c>
      <c r="D12" s="9">
        <v>0.6</v>
      </c>
      <c r="E12" s="9">
        <v>0.3</v>
      </c>
      <c r="F12" s="9">
        <v>0.6</v>
      </c>
      <c r="G12" s="9">
        <v>0.5</v>
      </c>
      <c r="H12" s="9">
        <v>0.6</v>
      </c>
      <c r="I12" s="9">
        <v>0.9</v>
      </c>
      <c r="J12" s="9">
        <v>0.9</v>
      </c>
      <c r="K12" s="9">
        <v>1.6</v>
      </c>
      <c r="L12" s="9">
        <v>1.5</v>
      </c>
      <c r="M12" s="9">
        <v>1.4</v>
      </c>
      <c r="N12" s="9">
        <v>1.6</v>
      </c>
      <c r="O12" s="9">
        <v>2.2</v>
      </c>
      <c r="P12" s="9">
        <v>2</v>
      </c>
      <c r="Q12" s="9">
        <v>2</v>
      </c>
      <c r="R12" s="9">
        <v>2</v>
      </c>
      <c r="S12" s="9">
        <v>1.6</v>
      </c>
      <c r="T12" s="9">
        <v>1.7</v>
      </c>
      <c r="U12" s="9">
        <v>1.2</v>
      </c>
      <c r="V12" s="9">
        <v>1</v>
      </c>
      <c r="W12" s="9">
        <v>0.3</v>
      </c>
      <c r="X12" s="9">
        <v>0.7</v>
      </c>
      <c r="Y12" s="9">
        <v>2.6</v>
      </c>
      <c r="Z12" s="45">
        <f t="shared" si="0"/>
        <v>1.2333333333333334</v>
      </c>
      <c r="AA12" s="119" t="s">
        <v>89</v>
      </c>
      <c r="AB12" s="9">
        <v>3</v>
      </c>
      <c r="AC12" s="143">
        <v>0.9930555555555555</v>
      </c>
      <c r="AD12" s="29">
        <v>9</v>
      </c>
      <c r="AE12" s="119" t="s">
        <v>55</v>
      </c>
      <c r="AF12" s="9">
        <v>5.1</v>
      </c>
      <c r="AG12" s="146">
        <v>0.7111111111111111</v>
      </c>
    </row>
    <row r="13" spans="1:33" ht="14.25" customHeight="1">
      <c r="A13" s="115">
        <v>10</v>
      </c>
      <c r="B13" s="13">
        <v>2.5</v>
      </c>
      <c r="C13" s="9">
        <v>2.8</v>
      </c>
      <c r="D13" s="9">
        <v>3.4</v>
      </c>
      <c r="E13" s="9">
        <v>3.3</v>
      </c>
      <c r="F13" s="9">
        <v>5.5</v>
      </c>
      <c r="G13" s="9">
        <v>6.4</v>
      </c>
      <c r="H13" s="9">
        <v>7.2</v>
      </c>
      <c r="I13" s="9">
        <v>7.3</v>
      </c>
      <c r="J13" s="9">
        <v>8</v>
      </c>
      <c r="K13" s="9">
        <v>4.2</v>
      </c>
      <c r="L13" s="9">
        <v>5.7</v>
      </c>
      <c r="M13" s="9">
        <v>4.9</v>
      </c>
      <c r="N13" s="9">
        <v>7.2</v>
      </c>
      <c r="O13" s="9">
        <v>3.8</v>
      </c>
      <c r="P13" s="9">
        <v>2.2</v>
      </c>
      <c r="Q13" s="9">
        <v>3.1</v>
      </c>
      <c r="R13" s="9">
        <v>0.7</v>
      </c>
      <c r="S13" s="9">
        <v>1.9</v>
      </c>
      <c r="T13" s="9">
        <v>1.1</v>
      </c>
      <c r="U13" s="9">
        <v>1.3</v>
      </c>
      <c r="V13" s="9">
        <v>1.6</v>
      </c>
      <c r="W13" s="9">
        <v>1.4</v>
      </c>
      <c r="X13" s="9">
        <v>0.6</v>
      </c>
      <c r="Y13" s="9">
        <v>2.7</v>
      </c>
      <c r="Z13" s="45">
        <f t="shared" si="0"/>
        <v>3.6999999999999997</v>
      </c>
      <c r="AA13" s="119" t="s">
        <v>48</v>
      </c>
      <c r="AB13" s="9">
        <v>8.6</v>
      </c>
      <c r="AC13" s="143">
        <v>0.36944444444444446</v>
      </c>
      <c r="AD13" s="29">
        <v>10</v>
      </c>
      <c r="AE13" s="119" t="s">
        <v>48</v>
      </c>
      <c r="AF13" s="9">
        <v>15.1</v>
      </c>
      <c r="AG13" s="146">
        <v>0.3625</v>
      </c>
    </row>
    <row r="14" spans="1:33" ht="14.25" customHeight="1">
      <c r="A14" s="116">
        <v>11</v>
      </c>
      <c r="B14" s="19">
        <v>2</v>
      </c>
      <c r="C14" s="20">
        <v>2.1</v>
      </c>
      <c r="D14" s="20">
        <v>1.3</v>
      </c>
      <c r="E14" s="20">
        <v>0.8</v>
      </c>
      <c r="F14" s="20">
        <v>1</v>
      </c>
      <c r="G14" s="20">
        <v>0.9</v>
      </c>
      <c r="H14" s="20">
        <v>2.3</v>
      </c>
      <c r="I14" s="20">
        <v>0.9</v>
      </c>
      <c r="J14" s="20">
        <v>2</v>
      </c>
      <c r="K14" s="20">
        <v>2.4</v>
      </c>
      <c r="L14" s="20">
        <v>2.5</v>
      </c>
      <c r="M14" s="20">
        <v>2.6</v>
      </c>
      <c r="N14" s="20">
        <v>2.6</v>
      </c>
      <c r="O14" s="20">
        <v>2.2</v>
      </c>
      <c r="P14" s="20">
        <v>2</v>
      </c>
      <c r="Q14" s="20">
        <v>0.8</v>
      </c>
      <c r="R14" s="20">
        <v>0.8</v>
      </c>
      <c r="S14" s="20">
        <v>0.5</v>
      </c>
      <c r="T14" s="20">
        <v>1.4</v>
      </c>
      <c r="U14" s="20">
        <v>1.3</v>
      </c>
      <c r="V14" s="20">
        <v>3</v>
      </c>
      <c r="W14" s="20">
        <v>1.9</v>
      </c>
      <c r="X14" s="20">
        <v>1.8</v>
      </c>
      <c r="Y14" s="20">
        <v>1.1</v>
      </c>
      <c r="Z14" s="46">
        <f t="shared" si="0"/>
        <v>1.6749999999999998</v>
      </c>
      <c r="AA14" s="120" t="s">
        <v>56</v>
      </c>
      <c r="AB14" s="20">
        <v>3.4</v>
      </c>
      <c r="AC14" s="144">
        <v>0.45069444444444445</v>
      </c>
      <c r="AD14" s="31">
        <v>11</v>
      </c>
      <c r="AE14" s="120" t="s">
        <v>54</v>
      </c>
      <c r="AF14" s="20">
        <v>5.5</v>
      </c>
      <c r="AG14" s="147">
        <v>0.8479166666666668</v>
      </c>
    </row>
    <row r="15" spans="1:33" ht="14.25" customHeight="1">
      <c r="A15" s="115">
        <v>12</v>
      </c>
      <c r="B15" s="13">
        <v>2</v>
      </c>
      <c r="C15" s="9">
        <v>1.7</v>
      </c>
      <c r="D15" s="9">
        <v>0.8</v>
      </c>
      <c r="E15" s="9">
        <v>0.7</v>
      </c>
      <c r="F15" s="9">
        <v>1</v>
      </c>
      <c r="G15" s="9">
        <v>0.4</v>
      </c>
      <c r="H15" s="9">
        <v>0.4</v>
      </c>
      <c r="I15" s="9">
        <v>1.3</v>
      </c>
      <c r="J15" s="9">
        <v>1.1</v>
      </c>
      <c r="K15" s="9">
        <v>0.9</v>
      </c>
      <c r="L15" s="9">
        <v>2.1</v>
      </c>
      <c r="M15" s="9">
        <v>1.8</v>
      </c>
      <c r="N15" s="9">
        <v>2.5</v>
      </c>
      <c r="O15" s="9">
        <v>1.6</v>
      </c>
      <c r="P15" s="9">
        <v>3.3</v>
      </c>
      <c r="Q15" s="9">
        <v>2.2</v>
      </c>
      <c r="R15" s="9">
        <v>2.1</v>
      </c>
      <c r="S15" s="9">
        <v>1.6</v>
      </c>
      <c r="T15" s="9">
        <v>1.6</v>
      </c>
      <c r="U15" s="9">
        <v>1</v>
      </c>
      <c r="V15" s="9">
        <v>1.3</v>
      </c>
      <c r="W15" s="9">
        <v>1.3</v>
      </c>
      <c r="X15" s="9">
        <v>1</v>
      </c>
      <c r="Y15" s="9">
        <v>0.6</v>
      </c>
      <c r="Z15" s="45">
        <f t="shared" si="0"/>
        <v>1.4291666666666671</v>
      </c>
      <c r="AA15" s="119" t="s">
        <v>91</v>
      </c>
      <c r="AB15" s="9">
        <v>3.9</v>
      </c>
      <c r="AC15" s="143">
        <v>0.6298611111111111</v>
      </c>
      <c r="AD15" s="29">
        <v>12</v>
      </c>
      <c r="AE15" s="119" t="s">
        <v>54</v>
      </c>
      <c r="AF15" s="9">
        <v>7</v>
      </c>
      <c r="AG15" s="146">
        <v>0.6243055555555556</v>
      </c>
    </row>
    <row r="16" spans="1:33" ht="14.25" customHeight="1">
      <c r="A16" s="115">
        <v>13</v>
      </c>
      <c r="B16" s="13">
        <v>0.6</v>
      </c>
      <c r="C16" s="9">
        <v>0.4</v>
      </c>
      <c r="D16" s="9">
        <v>1.2</v>
      </c>
      <c r="E16" s="9">
        <v>2.2</v>
      </c>
      <c r="F16" s="9">
        <v>3.3</v>
      </c>
      <c r="G16" s="9">
        <v>3.1</v>
      </c>
      <c r="H16" s="9">
        <v>3.7</v>
      </c>
      <c r="I16" s="9">
        <v>6.3</v>
      </c>
      <c r="J16" s="9">
        <v>5.4</v>
      </c>
      <c r="K16" s="9">
        <v>7.3</v>
      </c>
      <c r="L16" s="9">
        <v>6.7</v>
      </c>
      <c r="M16" s="9">
        <v>5.4</v>
      </c>
      <c r="N16" s="9">
        <v>4.8</v>
      </c>
      <c r="O16" s="9">
        <v>6.9</v>
      </c>
      <c r="P16" s="9">
        <v>5.4</v>
      </c>
      <c r="Q16" s="9">
        <v>2.4</v>
      </c>
      <c r="R16" s="9">
        <v>5.2</v>
      </c>
      <c r="S16" s="9">
        <v>1</v>
      </c>
      <c r="T16" s="9">
        <v>1.2</v>
      </c>
      <c r="U16" s="9">
        <v>2.1</v>
      </c>
      <c r="V16" s="9">
        <v>1.1</v>
      </c>
      <c r="W16" s="9">
        <v>1.1</v>
      </c>
      <c r="X16" s="9">
        <v>0.5</v>
      </c>
      <c r="Y16" s="9">
        <v>1.8</v>
      </c>
      <c r="Z16" s="45">
        <f t="shared" si="0"/>
        <v>3.2958333333333325</v>
      </c>
      <c r="AA16" s="119" t="s">
        <v>52</v>
      </c>
      <c r="AB16" s="9">
        <v>8.1</v>
      </c>
      <c r="AC16" s="143">
        <v>0.42083333333333334</v>
      </c>
      <c r="AD16" s="29">
        <v>13</v>
      </c>
      <c r="AE16" s="119" t="s">
        <v>48</v>
      </c>
      <c r="AF16" s="9">
        <v>14.2</v>
      </c>
      <c r="AG16" s="146">
        <v>0.5819444444444445</v>
      </c>
    </row>
    <row r="17" spans="1:33" ht="14.25" customHeight="1">
      <c r="A17" s="115">
        <v>14</v>
      </c>
      <c r="B17" s="13">
        <v>0.9</v>
      </c>
      <c r="C17" s="9">
        <v>0.8</v>
      </c>
      <c r="D17" s="9">
        <v>2.6</v>
      </c>
      <c r="E17" s="9">
        <v>0.8</v>
      </c>
      <c r="F17" s="9">
        <v>0.9</v>
      </c>
      <c r="G17" s="9">
        <v>0.4</v>
      </c>
      <c r="H17" s="9">
        <v>0.7</v>
      </c>
      <c r="I17" s="9">
        <v>0.9</v>
      </c>
      <c r="J17" s="9">
        <v>1.4</v>
      </c>
      <c r="K17" s="9">
        <v>1.5</v>
      </c>
      <c r="L17" s="9">
        <v>2.1</v>
      </c>
      <c r="M17" s="9">
        <v>1.6</v>
      </c>
      <c r="N17" s="9">
        <v>2.1</v>
      </c>
      <c r="O17" s="9">
        <v>2.4</v>
      </c>
      <c r="P17" s="9">
        <v>2.6</v>
      </c>
      <c r="Q17" s="9">
        <v>2</v>
      </c>
      <c r="R17" s="9">
        <v>1.9</v>
      </c>
      <c r="S17" s="9">
        <v>2.6</v>
      </c>
      <c r="T17" s="9">
        <v>2.4</v>
      </c>
      <c r="U17" s="9">
        <v>1.2</v>
      </c>
      <c r="V17" s="9">
        <v>1.3</v>
      </c>
      <c r="W17" s="9">
        <v>1.7</v>
      </c>
      <c r="X17" s="9">
        <v>1.7</v>
      </c>
      <c r="Y17" s="9">
        <v>1.5</v>
      </c>
      <c r="Z17" s="45">
        <f t="shared" si="0"/>
        <v>1.5833333333333337</v>
      </c>
      <c r="AA17" s="119" t="s">
        <v>60</v>
      </c>
      <c r="AB17" s="9">
        <v>3.3</v>
      </c>
      <c r="AC17" s="143">
        <v>0.7722222222222223</v>
      </c>
      <c r="AD17" s="29">
        <v>14</v>
      </c>
      <c r="AE17" s="119" t="s">
        <v>56</v>
      </c>
      <c r="AF17" s="9">
        <v>6.6</v>
      </c>
      <c r="AG17" s="146">
        <v>0.39305555555555555</v>
      </c>
    </row>
    <row r="18" spans="1:33" ht="14.25" customHeight="1">
      <c r="A18" s="115">
        <v>15</v>
      </c>
      <c r="B18" s="13">
        <v>2.1</v>
      </c>
      <c r="C18" s="9">
        <v>2.1</v>
      </c>
      <c r="D18" s="9">
        <v>1.9</v>
      </c>
      <c r="E18" s="9">
        <v>0.7</v>
      </c>
      <c r="F18" s="9">
        <v>0.6</v>
      </c>
      <c r="G18" s="9">
        <v>1.3</v>
      </c>
      <c r="H18" s="9">
        <v>1.2</v>
      </c>
      <c r="I18" s="9">
        <v>3</v>
      </c>
      <c r="J18" s="9">
        <v>2</v>
      </c>
      <c r="K18" s="9">
        <v>4.9</v>
      </c>
      <c r="L18" s="9">
        <v>2</v>
      </c>
      <c r="M18" s="9">
        <v>2.3</v>
      </c>
      <c r="N18" s="9">
        <v>5.2</v>
      </c>
      <c r="O18" s="9">
        <v>2.4</v>
      </c>
      <c r="P18" s="9">
        <v>2.6</v>
      </c>
      <c r="Q18" s="9">
        <v>6.1</v>
      </c>
      <c r="R18" s="9">
        <v>5.4</v>
      </c>
      <c r="S18" s="9">
        <v>4.1</v>
      </c>
      <c r="T18" s="9">
        <v>3.6</v>
      </c>
      <c r="U18" s="9">
        <v>3.3</v>
      </c>
      <c r="V18" s="9">
        <v>0.9</v>
      </c>
      <c r="W18" s="9">
        <v>1.7</v>
      </c>
      <c r="X18" s="9">
        <v>2.3</v>
      </c>
      <c r="Y18" s="9">
        <v>0.9</v>
      </c>
      <c r="Z18" s="45">
        <f t="shared" si="0"/>
        <v>2.608333333333333</v>
      </c>
      <c r="AA18" s="119" t="s">
        <v>48</v>
      </c>
      <c r="AB18" s="9">
        <v>6.4</v>
      </c>
      <c r="AC18" s="143">
        <v>0.6645833333333333</v>
      </c>
      <c r="AD18" s="29">
        <v>15</v>
      </c>
      <c r="AE18" s="119" t="s">
        <v>54</v>
      </c>
      <c r="AF18" s="9">
        <v>11.6</v>
      </c>
      <c r="AG18" s="146">
        <v>0.6576388888888889</v>
      </c>
    </row>
    <row r="19" spans="1:33" ht="14.25" customHeight="1">
      <c r="A19" s="115">
        <v>16</v>
      </c>
      <c r="B19" s="13">
        <v>1.4</v>
      </c>
      <c r="C19" s="9">
        <v>1.3</v>
      </c>
      <c r="D19" s="9">
        <v>0.5</v>
      </c>
      <c r="E19" s="9">
        <v>0.6</v>
      </c>
      <c r="F19" s="9">
        <v>1.1</v>
      </c>
      <c r="G19" s="9">
        <v>1</v>
      </c>
      <c r="H19" s="9">
        <v>1.6</v>
      </c>
      <c r="I19" s="9">
        <v>1.8</v>
      </c>
      <c r="J19" s="9">
        <v>2.2</v>
      </c>
      <c r="K19" s="9">
        <v>1.6</v>
      </c>
      <c r="L19" s="9">
        <v>3.3</v>
      </c>
      <c r="M19" s="9">
        <v>2</v>
      </c>
      <c r="N19" s="9">
        <v>2.7</v>
      </c>
      <c r="O19" s="9">
        <v>1.3</v>
      </c>
      <c r="P19" s="9">
        <v>1.9</v>
      </c>
      <c r="Q19" s="9">
        <v>1.3</v>
      </c>
      <c r="R19" s="9">
        <v>2.4</v>
      </c>
      <c r="S19" s="9">
        <v>1</v>
      </c>
      <c r="T19" s="9">
        <v>1.4</v>
      </c>
      <c r="U19" s="9">
        <v>1.4</v>
      </c>
      <c r="V19" s="9">
        <v>0.9</v>
      </c>
      <c r="W19" s="9">
        <v>1.3</v>
      </c>
      <c r="X19" s="9">
        <v>8.2</v>
      </c>
      <c r="Y19" s="9">
        <v>1.2</v>
      </c>
      <c r="Z19" s="45">
        <f t="shared" si="0"/>
        <v>1.808333333333333</v>
      </c>
      <c r="AA19" s="119" t="s">
        <v>92</v>
      </c>
      <c r="AB19" s="9">
        <v>8.5</v>
      </c>
      <c r="AC19" s="143">
        <v>0.9583333333333334</v>
      </c>
      <c r="AD19" s="29">
        <v>16</v>
      </c>
      <c r="AE19" s="119" t="s">
        <v>52</v>
      </c>
      <c r="AF19" s="9">
        <v>18.4</v>
      </c>
      <c r="AG19" s="146">
        <v>0.9555555555555556</v>
      </c>
    </row>
    <row r="20" spans="1:33" ht="14.25" customHeight="1">
      <c r="A20" s="115">
        <v>17</v>
      </c>
      <c r="B20" s="13">
        <v>0.8</v>
      </c>
      <c r="C20" s="9">
        <v>1.9</v>
      </c>
      <c r="D20" s="9">
        <v>0.6</v>
      </c>
      <c r="E20" s="9">
        <v>0.8</v>
      </c>
      <c r="F20" s="9">
        <v>0.8</v>
      </c>
      <c r="G20" s="9">
        <v>1.1</v>
      </c>
      <c r="H20" s="9">
        <v>1.8</v>
      </c>
      <c r="I20" s="9">
        <v>0.7</v>
      </c>
      <c r="J20" s="9">
        <v>1.3</v>
      </c>
      <c r="K20" s="10">
        <v>2.9</v>
      </c>
      <c r="L20" s="9">
        <v>3.1</v>
      </c>
      <c r="M20" s="9">
        <v>4.3</v>
      </c>
      <c r="N20" s="9">
        <v>2.3</v>
      </c>
      <c r="O20" s="9">
        <v>2.3</v>
      </c>
      <c r="P20" s="9">
        <v>2.4</v>
      </c>
      <c r="Q20" s="9">
        <v>2.7</v>
      </c>
      <c r="R20" s="9">
        <v>2.8</v>
      </c>
      <c r="S20" s="9">
        <v>2.9</v>
      </c>
      <c r="T20" s="9">
        <v>2.3</v>
      </c>
      <c r="U20" s="9">
        <v>1.1</v>
      </c>
      <c r="V20" s="9">
        <v>0.9</v>
      </c>
      <c r="W20" s="9">
        <v>1.3</v>
      </c>
      <c r="X20" s="9">
        <v>0.8</v>
      </c>
      <c r="Y20" s="9">
        <v>0.7</v>
      </c>
      <c r="Z20" s="45">
        <f t="shared" si="0"/>
        <v>1.7749999999999997</v>
      </c>
      <c r="AA20" s="119" t="s">
        <v>92</v>
      </c>
      <c r="AB20" s="9">
        <v>5.9</v>
      </c>
      <c r="AC20" s="143">
        <v>0.5131944444444444</v>
      </c>
      <c r="AD20" s="29">
        <v>17</v>
      </c>
      <c r="AE20" s="119" t="s">
        <v>54</v>
      </c>
      <c r="AF20" s="9">
        <v>9.9</v>
      </c>
      <c r="AG20" s="146">
        <v>0.5034722222222222</v>
      </c>
    </row>
    <row r="21" spans="1:33" ht="14.25" customHeight="1">
      <c r="A21" s="115">
        <v>18</v>
      </c>
      <c r="B21" s="13">
        <v>0.7</v>
      </c>
      <c r="C21" s="9">
        <v>0.8</v>
      </c>
      <c r="D21" s="9">
        <v>1.2</v>
      </c>
      <c r="E21" s="9">
        <v>0.6</v>
      </c>
      <c r="F21" s="9">
        <v>0.4</v>
      </c>
      <c r="G21" s="9">
        <v>1.1</v>
      </c>
      <c r="H21" s="9">
        <v>0.8</v>
      </c>
      <c r="I21" s="9">
        <v>2.8</v>
      </c>
      <c r="J21" s="9">
        <v>2.3</v>
      </c>
      <c r="K21" s="9">
        <v>3.3</v>
      </c>
      <c r="L21" s="9">
        <v>3.1</v>
      </c>
      <c r="M21" s="9">
        <v>2.3</v>
      </c>
      <c r="N21" s="9">
        <v>1.6</v>
      </c>
      <c r="O21" s="9">
        <v>1.2</v>
      </c>
      <c r="P21" s="9">
        <v>1.4</v>
      </c>
      <c r="Q21" s="9">
        <v>1.2</v>
      </c>
      <c r="R21" s="9">
        <v>0.9</v>
      </c>
      <c r="S21" s="9">
        <v>1.5</v>
      </c>
      <c r="T21" s="9">
        <v>0.8</v>
      </c>
      <c r="U21" s="9">
        <v>2.5</v>
      </c>
      <c r="V21" s="9">
        <v>1.5</v>
      </c>
      <c r="W21" s="9">
        <v>0.3</v>
      </c>
      <c r="X21" s="9">
        <v>0.9</v>
      </c>
      <c r="Y21" s="9">
        <v>0.5</v>
      </c>
      <c r="Z21" s="45">
        <f t="shared" si="0"/>
        <v>1.4041666666666666</v>
      </c>
      <c r="AA21" s="119" t="s">
        <v>74</v>
      </c>
      <c r="AB21" s="9">
        <v>3.9</v>
      </c>
      <c r="AC21" s="143">
        <v>0.3416666666666666</v>
      </c>
      <c r="AD21" s="29">
        <v>18</v>
      </c>
      <c r="AE21" s="119" t="s">
        <v>59</v>
      </c>
      <c r="AF21" s="9">
        <v>6.1</v>
      </c>
      <c r="AG21" s="146">
        <v>0.33958333333333335</v>
      </c>
    </row>
    <row r="22" spans="1:33" ht="14.25" customHeight="1">
      <c r="A22" s="115">
        <v>19</v>
      </c>
      <c r="B22" s="13">
        <v>0.6</v>
      </c>
      <c r="C22" s="9">
        <v>0.5</v>
      </c>
      <c r="D22" s="9">
        <v>0.6</v>
      </c>
      <c r="E22" s="9">
        <v>1</v>
      </c>
      <c r="F22" s="9">
        <v>0.7</v>
      </c>
      <c r="G22" s="9">
        <v>2.4</v>
      </c>
      <c r="H22" s="9">
        <v>2.1</v>
      </c>
      <c r="I22" s="9">
        <v>1.7</v>
      </c>
      <c r="J22" s="9">
        <v>2.6</v>
      </c>
      <c r="K22" s="9">
        <v>5</v>
      </c>
      <c r="L22" s="9">
        <v>3.7</v>
      </c>
      <c r="M22" s="9">
        <v>4.3</v>
      </c>
      <c r="N22" s="9">
        <v>4.1</v>
      </c>
      <c r="O22" s="9">
        <v>4.4</v>
      </c>
      <c r="P22" s="9">
        <v>2.7</v>
      </c>
      <c r="Q22" s="9">
        <v>4.8</v>
      </c>
      <c r="R22" s="9">
        <v>2.8</v>
      </c>
      <c r="S22" s="9">
        <v>2</v>
      </c>
      <c r="T22" s="9">
        <v>1.3</v>
      </c>
      <c r="U22" s="9">
        <v>0.7</v>
      </c>
      <c r="V22" s="9">
        <v>1.4</v>
      </c>
      <c r="W22" s="9">
        <v>2.2</v>
      </c>
      <c r="X22" s="9">
        <v>0.9</v>
      </c>
      <c r="Y22" s="9">
        <v>1.2</v>
      </c>
      <c r="Z22" s="45">
        <f t="shared" si="0"/>
        <v>2.2375</v>
      </c>
      <c r="AA22" s="119" t="s">
        <v>48</v>
      </c>
      <c r="AB22" s="9">
        <v>5.5</v>
      </c>
      <c r="AC22" s="143">
        <v>0.6513888888888889</v>
      </c>
      <c r="AD22" s="29">
        <v>19</v>
      </c>
      <c r="AE22" s="119" t="s">
        <v>60</v>
      </c>
      <c r="AF22" s="9">
        <v>9</v>
      </c>
      <c r="AG22" s="146">
        <v>0.4152777777777778</v>
      </c>
    </row>
    <row r="23" spans="1:33" ht="14.25" customHeight="1">
      <c r="A23" s="115">
        <v>20</v>
      </c>
      <c r="B23" s="13">
        <v>0.7</v>
      </c>
      <c r="C23" s="9">
        <v>0.5</v>
      </c>
      <c r="D23" s="9">
        <v>1.8</v>
      </c>
      <c r="E23" s="9">
        <v>1.4</v>
      </c>
      <c r="F23" s="9">
        <v>0.7</v>
      </c>
      <c r="G23" s="9">
        <v>1.2</v>
      </c>
      <c r="H23" s="9">
        <v>2.1</v>
      </c>
      <c r="I23" s="9">
        <v>1.1</v>
      </c>
      <c r="J23" s="9">
        <v>2.1</v>
      </c>
      <c r="K23" s="9">
        <v>1.9</v>
      </c>
      <c r="L23" s="9">
        <v>1.3</v>
      </c>
      <c r="M23" s="9">
        <v>2.1</v>
      </c>
      <c r="N23" s="9">
        <v>2.7</v>
      </c>
      <c r="O23" s="9">
        <v>2.3</v>
      </c>
      <c r="P23" s="9">
        <v>2.5</v>
      </c>
      <c r="Q23" s="9">
        <v>2.4</v>
      </c>
      <c r="R23" s="9">
        <v>1.7</v>
      </c>
      <c r="S23" s="9">
        <v>2.3</v>
      </c>
      <c r="T23" s="9">
        <v>2.5</v>
      </c>
      <c r="U23" s="9">
        <v>2.4</v>
      </c>
      <c r="V23" s="9">
        <v>1.9</v>
      </c>
      <c r="W23" s="9">
        <v>1.9</v>
      </c>
      <c r="X23" s="9">
        <v>2.6</v>
      </c>
      <c r="Y23" s="9">
        <v>2.4</v>
      </c>
      <c r="Z23" s="45">
        <f t="shared" si="0"/>
        <v>1.8541666666666663</v>
      </c>
      <c r="AA23" s="119" t="s">
        <v>93</v>
      </c>
      <c r="AB23" s="9">
        <v>3.4</v>
      </c>
      <c r="AC23" s="143">
        <v>0.6166666666666667</v>
      </c>
      <c r="AD23" s="29">
        <v>20</v>
      </c>
      <c r="AE23" s="119" t="s">
        <v>56</v>
      </c>
      <c r="AF23" s="9">
        <v>6.2</v>
      </c>
      <c r="AG23" s="146">
        <v>0.6104166666666667</v>
      </c>
    </row>
    <row r="24" spans="1:33" ht="14.25" customHeight="1">
      <c r="A24" s="116">
        <v>21</v>
      </c>
      <c r="B24" s="19">
        <v>1.8</v>
      </c>
      <c r="C24" s="20">
        <v>2</v>
      </c>
      <c r="D24" s="20">
        <v>1.7</v>
      </c>
      <c r="E24" s="20">
        <v>1.6</v>
      </c>
      <c r="F24" s="20">
        <v>2.7</v>
      </c>
      <c r="G24" s="20">
        <v>2.3</v>
      </c>
      <c r="H24" s="20">
        <v>3.2</v>
      </c>
      <c r="I24" s="20">
        <v>3.5</v>
      </c>
      <c r="J24" s="20">
        <v>2.9</v>
      </c>
      <c r="K24" s="20">
        <v>2.5</v>
      </c>
      <c r="L24" s="20">
        <v>2.8</v>
      </c>
      <c r="M24" s="20">
        <v>2</v>
      </c>
      <c r="N24" s="20">
        <v>2.6</v>
      </c>
      <c r="O24" s="20">
        <v>2.4</v>
      </c>
      <c r="P24" s="20">
        <v>2.5</v>
      </c>
      <c r="Q24" s="20">
        <v>2.8</v>
      </c>
      <c r="R24" s="20">
        <v>1.9</v>
      </c>
      <c r="S24" s="20">
        <v>1.4</v>
      </c>
      <c r="T24" s="20">
        <v>1.6</v>
      </c>
      <c r="U24" s="20">
        <v>0.3</v>
      </c>
      <c r="V24" s="20">
        <v>1.1</v>
      </c>
      <c r="W24" s="20">
        <v>0.6</v>
      </c>
      <c r="X24" s="20">
        <v>0.7</v>
      </c>
      <c r="Y24" s="20">
        <v>1.2</v>
      </c>
      <c r="Z24" s="46">
        <f t="shared" si="0"/>
        <v>2.004166666666667</v>
      </c>
      <c r="AA24" s="120" t="s">
        <v>59</v>
      </c>
      <c r="AB24" s="20">
        <v>4.3</v>
      </c>
      <c r="AC24" s="144">
        <v>0.32083333333333336</v>
      </c>
      <c r="AD24" s="31">
        <v>21</v>
      </c>
      <c r="AE24" s="120" t="s">
        <v>59</v>
      </c>
      <c r="AF24" s="20">
        <v>6.1</v>
      </c>
      <c r="AG24" s="147">
        <v>0.2965277777777778</v>
      </c>
    </row>
    <row r="25" spans="1:33" ht="14.25" customHeight="1">
      <c r="A25" s="115">
        <v>22</v>
      </c>
      <c r="B25" s="13">
        <v>1.6</v>
      </c>
      <c r="C25" s="9">
        <v>0.9</v>
      </c>
      <c r="D25" s="9">
        <v>1.3</v>
      </c>
      <c r="E25" s="9">
        <v>1.3</v>
      </c>
      <c r="F25" s="9">
        <v>0.9</v>
      </c>
      <c r="G25" s="9">
        <v>1.2</v>
      </c>
      <c r="H25" s="9">
        <v>1.1</v>
      </c>
      <c r="I25" s="9">
        <v>0.8</v>
      </c>
      <c r="J25" s="9">
        <v>0.9</v>
      </c>
      <c r="K25" s="9">
        <v>1.4</v>
      </c>
      <c r="L25" s="9">
        <v>1.5</v>
      </c>
      <c r="M25" s="9">
        <v>1</v>
      </c>
      <c r="N25" s="9">
        <v>0.7</v>
      </c>
      <c r="O25" s="9">
        <v>2.5</v>
      </c>
      <c r="P25" s="9">
        <v>2.4</v>
      </c>
      <c r="Q25" s="9">
        <v>3.4</v>
      </c>
      <c r="R25" s="9">
        <v>2.5</v>
      </c>
      <c r="S25" s="9">
        <v>1.4</v>
      </c>
      <c r="T25" s="9">
        <v>2.2</v>
      </c>
      <c r="U25" s="9">
        <v>1.5</v>
      </c>
      <c r="V25" s="9">
        <v>2.2</v>
      </c>
      <c r="W25" s="9">
        <v>2</v>
      </c>
      <c r="X25" s="9">
        <v>1</v>
      </c>
      <c r="Y25" s="9">
        <v>2.5</v>
      </c>
      <c r="Z25" s="45">
        <f t="shared" si="0"/>
        <v>1.5916666666666666</v>
      </c>
      <c r="AA25" s="119" t="s">
        <v>65</v>
      </c>
      <c r="AB25" s="9">
        <v>4</v>
      </c>
      <c r="AC25" s="143">
        <v>0.6909722222222222</v>
      </c>
      <c r="AD25" s="29">
        <v>22</v>
      </c>
      <c r="AE25" s="119" t="s">
        <v>59</v>
      </c>
      <c r="AF25" s="9">
        <v>7.2</v>
      </c>
      <c r="AG25" s="146">
        <v>0.6951388888888889</v>
      </c>
    </row>
    <row r="26" spans="1:33" ht="14.25" customHeight="1">
      <c r="A26" s="115">
        <v>23</v>
      </c>
      <c r="B26" s="13">
        <v>1.3</v>
      </c>
      <c r="C26" s="9">
        <v>2.8</v>
      </c>
      <c r="D26" s="9">
        <v>1.8</v>
      </c>
      <c r="E26" s="9">
        <v>1.9</v>
      </c>
      <c r="F26" s="9">
        <v>1.5</v>
      </c>
      <c r="G26" s="9">
        <v>1.7</v>
      </c>
      <c r="H26" s="9">
        <v>1.5</v>
      </c>
      <c r="I26" s="9">
        <v>2.5</v>
      </c>
      <c r="J26" s="9">
        <v>2.2</v>
      </c>
      <c r="K26" s="9">
        <v>1.6</v>
      </c>
      <c r="L26" s="9">
        <v>3.5</v>
      </c>
      <c r="M26" s="9">
        <v>2.7</v>
      </c>
      <c r="N26" s="9">
        <v>2.6</v>
      </c>
      <c r="O26" s="9">
        <v>2.8</v>
      </c>
      <c r="P26" s="9">
        <v>2.3</v>
      </c>
      <c r="Q26" s="9">
        <v>1.6</v>
      </c>
      <c r="R26" s="9">
        <v>2.2</v>
      </c>
      <c r="S26" s="9">
        <v>1.3</v>
      </c>
      <c r="T26" s="9">
        <v>2</v>
      </c>
      <c r="U26" s="9">
        <v>1</v>
      </c>
      <c r="V26" s="9">
        <v>1.3</v>
      </c>
      <c r="W26" s="9">
        <v>1.2</v>
      </c>
      <c r="X26" s="9">
        <v>0.6</v>
      </c>
      <c r="Y26" s="9">
        <v>0.6</v>
      </c>
      <c r="Z26" s="45">
        <f t="shared" si="0"/>
        <v>1.854166666666667</v>
      </c>
      <c r="AA26" s="119" t="s">
        <v>93</v>
      </c>
      <c r="AB26" s="9">
        <v>4.3</v>
      </c>
      <c r="AC26" s="143">
        <v>0.5604166666666667</v>
      </c>
      <c r="AD26" s="29">
        <v>23</v>
      </c>
      <c r="AE26" s="119" t="s">
        <v>50</v>
      </c>
      <c r="AF26" s="9">
        <v>8.1</v>
      </c>
      <c r="AG26" s="146">
        <v>0.4777777777777778</v>
      </c>
    </row>
    <row r="27" spans="1:33" ht="14.25" customHeight="1">
      <c r="A27" s="115">
        <v>24</v>
      </c>
      <c r="B27" s="13">
        <v>0.5</v>
      </c>
      <c r="C27" s="9">
        <v>0.6</v>
      </c>
      <c r="D27" s="9">
        <v>0.5</v>
      </c>
      <c r="E27" s="9">
        <v>0.8</v>
      </c>
      <c r="F27" s="9">
        <v>0.9</v>
      </c>
      <c r="G27" s="9">
        <v>0.3</v>
      </c>
      <c r="H27" s="9">
        <v>0.4</v>
      </c>
      <c r="I27" s="9">
        <v>0.8</v>
      </c>
      <c r="J27" s="9">
        <v>0.7</v>
      </c>
      <c r="K27" s="9">
        <v>1.3</v>
      </c>
      <c r="L27" s="9">
        <v>1.6</v>
      </c>
      <c r="M27" s="9">
        <v>2.8</v>
      </c>
      <c r="N27" s="9">
        <v>2.2</v>
      </c>
      <c r="O27" s="9">
        <v>3</v>
      </c>
      <c r="P27" s="9">
        <v>2.7</v>
      </c>
      <c r="Q27" s="9">
        <v>1.4</v>
      </c>
      <c r="R27" s="9">
        <v>2.6</v>
      </c>
      <c r="S27" s="9">
        <v>2.4</v>
      </c>
      <c r="T27" s="9">
        <v>2.6</v>
      </c>
      <c r="U27" s="9">
        <v>2</v>
      </c>
      <c r="V27" s="9">
        <v>2.3</v>
      </c>
      <c r="W27" s="9">
        <v>1.7</v>
      </c>
      <c r="X27" s="9">
        <v>1.1</v>
      </c>
      <c r="Y27" s="9">
        <v>1.8</v>
      </c>
      <c r="Z27" s="45">
        <f t="shared" si="0"/>
        <v>1.5416666666666667</v>
      </c>
      <c r="AA27" s="119" t="s">
        <v>60</v>
      </c>
      <c r="AB27" s="9">
        <v>3.5</v>
      </c>
      <c r="AC27" s="143">
        <v>0.5951388888888889</v>
      </c>
      <c r="AD27" s="29">
        <v>24</v>
      </c>
      <c r="AE27" s="119" t="s">
        <v>60</v>
      </c>
      <c r="AF27" s="9">
        <v>7.4</v>
      </c>
      <c r="AG27" s="146">
        <v>0.5701388888888889</v>
      </c>
    </row>
    <row r="28" spans="1:33" ht="14.25" customHeight="1">
      <c r="A28" s="115">
        <v>25</v>
      </c>
      <c r="B28" s="13">
        <v>1.8</v>
      </c>
      <c r="C28" s="9">
        <v>1.8</v>
      </c>
      <c r="D28" s="9">
        <v>0.8</v>
      </c>
      <c r="E28" s="9">
        <v>0.8</v>
      </c>
      <c r="F28" s="9">
        <v>0.7</v>
      </c>
      <c r="G28" s="9">
        <v>1.6</v>
      </c>
      <c r="H28" s="9">
        <v>2.6</v>
      </c>
      <c r="I28" s="9">
        <v>3.6</v>
      </c>
      <c r="J28" s="9">
        <v>3.9</v>
      </c>
      <c r="K28" s="9">
        <v>2.1</v>
      </c>
      <c r="L28" s="9">
        <v>2.1</v>
      </c>
      <c r="M28" s="9">
        <v>2.6</v>
      </c>
      <c r="N28" s="9">
        <v>2</v>
      </c>
      <c r="O28" s="9">
        <v>4.4</v>
      </c>
      <c r="P28" s="9">
        <v>5.7</v>
      </c>
      <c r="Q28" s="9">
        <v>3.8</v>
      </c>
      <c r="R28" s="9">
        <v>6.3</v>
      </c>
      <c r="S28" s="9">
        <v>4.3</v>
      </c>
      <c r="T28" s="9">
        <v>4.2</v>
      </c>
      <c r="U28" s="9">
        <v>4.1</v>
      </c>
      <c r="V28" s="9">
        <v>4.2</v>
      </c>
      <c r="W28" s="9">
        <v>3.5</v>
      </c>
      <c r="X28" s="9">
        <v>3.9</v>
      </c>
      <c r="Y28" s="9">
        <v>3.7</v>
      </c>
      <c r="Z28" s="45">
        <f t="shared" si="0"/>
        <v>3.1041666666666674</v>
      </c>
      <c r="AA28" s="119" t="s">
        <v>54</v>
      </c>
      <c r="AB28" s="9">
        <v>7.5</v>
      </c>
      <c r="AC28" s="143">
        <v>0.611111111111111</v>
      </c>
      <c r="AD28" s="29">
        <v>25</v>
      </c>
      <c r="AE28" s="119" t="s">
        <v>54</v>
      </c>
      <c r="AF28" s="9">
        <v>12</v>
      </c>
      <c r="AG28" s="146">
        <v>0.60625</v>
      </c>
    </row>
    <row r="29" spans="1:33" ht="14.25" customHeight="1">
      <c r="A29" s="115">
        <v>26</v>
      </c>
      <c r="B29" s="13">
        <v>2.1</v>
      </c>
      <c r="C29" s="9">
        <v>0.9</v>
      </c>
      <c r="D29" s="9">
        <v>2.6</v>
      </c>
      <c r="E29" s="9">
        <v>1</v>
      </c>
      <c r="F29" s="9">
        <v>1</v>
      </c>
      <c r="G29" s="9">
        <v>0.3</v>
      </c>
      <c r="H29" s="9">
        <v>0.9</v>
      </c>
      <c r="I29" s="9">
        <v>1.3</v>
      </c>
      <c r="J29" s="9">
        <v>1.6</v>
      </c>
      <c r="K29" s="9">
        <v>2.8</v>
      </c>
      <c r="L29" s="9">
        <v>2.3</v>
      </c>
      <c r="M29" s="9">
        <v>2.3</v>
      </c>
      <c r="N29" s="9">
        <v>2.7</v>
      </c>
      <c r="O29" s="9">
        <v>1.8</v>
      </c>
      <c r="P29" s="9">
        <v>1.9</v>
      </c>
      <c r="Q29" s="9">
        <v>4.2</v>
      </c>
      <c r="R29" s="9">
        <v>1.4</v>
      </c>
      <c r="S29" s="9">
        <v>1.7</v>
      </c>
      <c r="T29" s="9">
        <v>0.9</v>
      </c>
      <c r="U29" s="9">
        <v>1</v>
      </c>
      <c r="V29" s="9">
        <v>0.9</v>
      </c>
      <c r="W29" s="9">
        <v>1.8</v>
      </c>
      <c r="X29" s="9">
        <v>0.4</v>
      </c>
      <c r="Y29" s="9">
        <v>0.5</v>
      </c>
      <c r="Z29" s="45">
        <f t="shared" si="0"/>
        <v>1.595833333333333</v>
      </c>
      <c r="AA29" s="119" t="s">
        <v>58</v>
      </c>
      <c r="AB29" s="9">
        <v>5.6</v>
      </c>
      <c r="AC29" s="143">
        <v>0.6708333333333334</v>
      </c>
      <c r="AD29" s="29">
        <v>26</v>
      </c>
      <c r="AE29" s="119" t="s">
        <v>54</v>
      </c>
      <c r="AF29" s="9">
        <v>9.5</v>
      </c>
      <c r="AG29" s="146">
        <v>0.6729166666666666</v>
      </c>
    </row>
    <row r="30" spans="1:33" ht="14.25" customHeight="1">
      <c r="A30" s="115">
        <v>27</v>
      </c>
      <c r="B30" s="13">
        <v>0.8</v>
      </c>
      <c r="C30" s="9">
        <v>0.9</v>
      </c>
      <c r="D30" s="9">
        <v>0.5</v>
      </c>
      <c r="E30" s="9">
        <v>0.7</v>
      </c>
      <c r="F30" s="9">
        <v>0.8</v>
      </c>
      <c r="G30" s="9">
        <v>1.9</v>
      </c>
      <c r="H30" s="9">
        <v>1.4</v>
      </c>
      <c r="I30" s="9">
        <v>2.3</v>
      </c>
      <c r="J30" s="9">
        <v>2.1</v>
      </c>
      <c r="K30" s="9">
        <v>2.1</v>
      </c>
      <c r="L30" s="9">
        <v>2.5</v>
      </c>
      <c r="M30" s="9">
        <v>3.3</v>
      </c>
      <c r="N30" s="9">
        <v>4</v>
      </c>
      <c r="O30" s="9">
        <v>1.3</v>
      </c>
      <c r="P30" s="9">
        <v>2.3</v>
      </c>
      <c r="Q30" s="9">
        <v>3.2</v>
      </c>
      <c r="R30" s="9">
        <v>1.9</v>
      </c>
      <c r="S30" s="9">
        <v>2</v>
      </c>
      <c r="T30" s="9">
        <v>0.8</v>
      </c>
      <c r="U30" s="9">
        <v>1.6</v>
      </c>
      <c r="V30" s="9">
        <v>1.6</v>
      </c>
      <c r="W30" s="9">
        <v>0.5</v>
      </c>
      <c r="X30" s="9">
        <v>0.4</v>
      </c>
      <c r="Y30" s="9">
        <v>1.4</v>
      </c>
      <c r="Z30" s="45">
        <f t="shared" si="0"/>
        <v>1.6791666666666665</v>
      </c>
      <c r="AA30" s="119" t="s">
        <v>54</v>
      </c>
      <c r="AB30" s="9">
        <v>4.4</v>
      </c>
      <c r="AC30" s="143">
        <v>0.5576388888888889</v>
      </c>
      <c r="AD30" s="29">
        <v>27</v>
      </c>
      <c r="AE30" s="119" t="s">
        <v>60</v>
      </c>
      <c r="AF30" s="9">
        <v>9.7</v>
      </c>
      <c r="AG30" s="146">
        <v>0.5347222222222222</v>
      </c>
    </row>
    <row r="31" spans="1:33" ht="14.25" customHeight="1">
      <c r="A31" s="115">
        <v>28</v>
      </c>
      <c r="B31" s="13">
        <v>3</v>
      </c>
      <c r="C31" s="9">
        <v>1.4</v>
      </c>
      <c r="D31" s="9">
        <v>0.8</v>
      </c>
      <c r="E31" s="9">
        <v>2.7</v>
      </c>
      <c r="F31" s="9">
        <v>1.4</v>
      </c>
      <c r="G31" s="9">
        <v>0.9</v>
      </c>
      <c r="H31" s="9">
        <v>1.1</v>
      </c>
      <c r="I31" s="9">
        <v>1.4</v>
      </c>
      <c r="J31" s="9">
        <v>1.6</v>
      </c>
      <c r="K31" s="9">
        <v>2.2</v>
      </c>
      <c r="L31" s="9">
        <v>4</v>
      </c>
      <c r="M31" s="9">
        <v>2.7</v>
      </c>
      <c r="N31" s="9">
        <v>3.3</v>
      </c>
      <c r="O31" s="9">
        <v>3.5</v>
      </c>
      <c r="P31" s="9">
        <v>3.6</v>
      </c>
      <c r="Q31" s="9">
        <v>2.6</v>
      </c>
      <c r="R31" s="9">
        <v>1.7</v>
      </c>
      <c r="S31" s="9">
        <v>1.8</v>
      </c>
      <c r="T31" s="9">
        <v>1</v>
      </c>
      <c r="U31" s="9">
        <v>0.6</v>
      </c>
      <c r="V31" s="9">
        <v>1.1</v>
      </c>
      <c r="W31" s="9">
        <v>0.8</v>
      </c>
      <c r="X31" s="9">
        <v>0.8</v>
      </c>
      <c r="Y31" s="9">
        <v>0.6</v>
      </c>
      <c r="Z31" s="45">
        <f t="shared" si="0"/>
        <v>1.8583333333333334</v>
      </c>
      <c r="AA31" s="119" t="s">
        <v>54</v>
      </c>
      <c r="AB31" s="9">
        <v>4.3</v>
      </c>
      <c r="AC31" s="143">
        <v>0.45625</v>
      </c>
      <c r="AD31" s="29">
        <v>28</v>
      </c>
      <c r="AE31" s="119" t="s">
        <v>60</v>
      </c>
      <c r="AF31" s="9">
        <v>9.4</v>
      </c>
      <c r="AG31" s="146">
        <v>0.02013888888888889</v>
      </c>
    </row>
    <row r="32" spans="1:33" ht="14.25" customHeight="1">
      <c r="A32" s="115">
        <v>29</v>
      </c>
      <c r="B32" s="13">
        <v>0.3</v>
      </c>
      <c r="C32" s="9">
        <v>0.4</v>
      </c>
      <c r="D32" s="9">
        <v>0.6</v>
      </c>
      <c r="E32" s="9">
        <v>1</v>
      </c>
      <c r="F32" s="9">
        <v>0.7</v>
      </c>
      <c r="G32" s="9">
        <v>1.1</v>
      </c>
      <c r="H32" s="9">
        <v>0.4</v>
      </c>
      <c r="I32" s="9">
        <v>1</v>
      </c>
      <c r="J32" s="9">
        <v>1.6</v>
      </c>
      <c r="K32" s="9">
        <v>1.1</v>
      </c>
      <c r="L32" s="9">
        <v>1.6</v>
      </c>
      <c r="M32" s="9">
        <v>2.5</v>
      </c>
      <c r="N32" s="9">
        <v>3.1</v>
      </c>
      <c r="O32" s="9">
        <v>3.2</v>
      </c>
      <c r="P32" s="9">
        <v>2.5</v>
      </c>
      <c r="Q32" s="9">
        <v>1.5</v>
      </c>
      <c r="R32" s="9">
        <v>2.7</v>
      </c>
      <c r="S32" s="9">
        <v>2.2</v>
      </c>
      <c r="T32" s="9">
        <v>2.6</v>
      </c>
      <c r="U32" s="9">
        <v>3</v>
      </c>
      <c r="V32" s="9">
        <v>3</v>
      </c>
      <c r="W32" s="9">
        <v>2.4</v>
      </c>
      <c r="X32" s="9">
        <v>1.6</v>
      </c>
      <c r="Y32" s="9">
        <v>2.2</v>
      </c>
      <c r="Z32" s="45">
        <f t="shared" si="0"/>
        <v>1.7625</v>
      </c>
      <c r="AA32" s="119" t="s">
        <v>60</v>
      </c>
      <c r="AB32" s="9">
        <v>4.4</v>
      </c>
      <c r="AC32" s="143">
        <v>0.5159722222222222</v>
      </c>
      <c r="AD32" s="29">
        <v>29</v>
      </c>
      <c r="AE32" s="119" t="s">
        <v>60</v>
      </c>
      <c r="AF32" s="9">
        <v>8.6</v>
      </c>
      <c r="AG32" s="146">
        <v>0.5347222222222222</v>
      </c>
    </row>
    <row r="33" spans="1:33" ht="14.25" customHeight="1">
      <c r="A33" s="115">
        <v>30</v>
      </c>
      <c r="B33" s="13">
        <v>2.2</v>
      </c>
      <c r="C33" s="9">
        <v>1.3</v>
      </c>
      <c r="D33" s="9">
        <v>2.8</v>
      </c>
      <c r="E33" s="9">
        <v>1.5</v>
      </c>
      <c r="F33" s="9">
        <v>1.7</v>
      </c>
      <c r="G33" s="9">
        <v>1.4</v>
      </c>
      <c r="H33" s="9">
        <v>1.6</v>
      </c>
      <c r="I33" s="9">
        <v>0.9</v>
      </c>
      <c r="J33" s="9">
        <v>1</v>
      </c>
      <c r="K33" s="9">
        <v>1.5</v>
      </c>
      <c r="L33" s="9">
        <v>2.1</v>
      </c>
      <c r="M33" s="9">
        <v>2.5</v>
      </c>
      <c r="N33" s="9">
        <v>1.5</v>
      </c>
      <c r="O33" s="9">
        <v>5.9</v>
      </c>
      <c r="P33" s="9">
        <v>4.5</v>
      </c>
      <c r="Q33" s="9">
        <v>7</v>
      </c>
      <c r="R33" s="9">
        <v>7.7</v>
      </c>
      <c r="S33" s="9">
        <v>6.4</v>
      </c>
      <c r="T33" s="9">
        <v>5.6</v>
      </c>
      <c r="U33" s="9">
        <v>4.2</v>
      </c>
      <c r="V33" s="9">
        <v>5</v>
      </c>
      <c r="W33" s="9">
        <v>4.3</v>
      </c>
      <c r="X33" s="9">
        <v>5</v>
      </c>
      <c r="Y33" s="9">
        <v>5</v>
      </c>
      <c r="Z33" s="45">
        <f t="shared" si="0"/>
        <v>3.441666666666667</v>
      </c>
      <c r="AA33" s="119" t="s">
        <v>59</v>
      </c>
      <c r="AB33" s="9">
        <v>8.1</v>
      </c>
      <c r="AC33" s="143">
        <v>0.7076388888888889</v>
      </c>
      <c r="AD33" s="29">
        <v>30</v>
      </c>
      <c r="AE33" s="119" t="s">
        <v>59</v>
      </c>
      <c r="AF33" s="9">
        <v>13.7</v>
      </c>
      <c r="AG33" s="146">
        <v>0.7277777777777777</v>
      </c>
    </row>
    <row r="34" spans="1:33" ht="14.25" customHeight="1">
      <c r="A34" s="115">
        <v>31</v>
      </c>
      <c r="B34" s="13">
        <v>5.4</v>
      </c>
      <c r="C34" s="9">
        <v>4.3</v>
      </c>
      <c r="D34" s="9">
        <v>4.3</v>
      </c>
      <c r="E34" s="9">
        <v>4.2</v>
      </c>
      <c r="F34" s="9">
        <v>3.7</v>
      </c>
      <c r="G34" s="9">
        <v>4.7</v>
      </c>
      <c r="H34" s="9">
        <v>3.7</v>
      </c>
      <c r="I34" s="9">
        <v>3.6</v>
      </c>
      <c r="J34" s="9">
        <v>4.7</v>
      </c>
      <c r="K34" s="9">
        <v>5.5</v>
      </c>
      <c r="L34" s="9">
        <v>4.2</v>
      </c>
      <c r="M34" s="9">
        <v>4.4</v>
      </c>
      <c r="N34" s="9">
        <v>4.4</v>
      </c>
      <c r="O34" s="9">
        <v>4.8</v>
      </c>
      <c r="P34" s="9">
        <v>4.4</v>
      </c>
      <c r="Q34" s="9">
        <v>4.4</v>
      </c>
      <c r="R34" s="9">
        <v>5.5</v>
      </c>
      <c r="S34" s="9">
        <v>4.8</v>
      </c>
      <c r="T34" s="9">
        <v>4.3</v>
      </c>
      <c r="U34" s="9">
        <v>2.5</v>
      </c>
      <c r="V34" s="9">
        <v>2.5</v>
      </c>
      <c r="W34" s="9">
        <v>1.2</v>
      </c>
      <c r="X34" s="9">
        <v>2.1</v>
      </c>
      <c r="Y34" s="9">
        <v>2.4</v>
      </c>
      <c r="Z34" s="45">
        <f t="shared" si="0"/>
        <v>4</v>
      </c>
      <c r="AA34" s="119" t="s">
        <v>59</v>
      </c>
      <c r="AB34" s="9">
        <v>6.7</v>
      </c>
      <c r="AC34" s="143">
        <v>0.4277777777777778</v>
      </c>
      <c r="AD34" s="29">
        <v>31</v>
      </c>
      <c r="AE34" s="119" t="s">
        <v>51</v>
      </c>
      <c r="AF34" s="9">
        <v>12.6</v>
      </c>
      <c r="AG34" s="146">
        <v>0.015972222222222224</v>
      </c>
    </row>
    <row r="35" spans="1:33" ht="14.25" customHeight="1">
      <c r="A35" s="117" t="s">
        <v>14</v>
      </c>
      <c r="B35" s="26">
        <f aca="true" t="shared" si="1" ref="B35:K35">AVERAGE(B4:B34)</f>
        <v>1.6096774193548384</v>
      </c>
      <c r="C35" s="27">
        <f t="shared" si="1"/>
        <v>1.554838709677419</v>
      </c>
      <c r="D35" s="27">
        <f t="shared" si="1"/>
        <v>1.5967741935483866</v>
      </c>
      <c r="E35" s="27">
        <f t="shared" si="1"/>
        <v>1.5419354838709678</v>
      </c>
      <c r="F35" s="27">
        <f t="shared" si="1"/>
        <v>1.5580645161290325</v>
      </c>
      <c r="G35" s="27">
        <f t="shared" si="1"/>
        <v>1.6032258064516127</v>
      </c>
      <c r="H35" s="27">
        <f t="shared" si="1"/>
        <v>1.8032258064516131</v>
      </c>
      <c r="I35" s="27">
        <f t="shared" si="1"/>
        <v>2.051612903225806</v>
      </c>
      <c r="J35" s="27">
        <f t="shared" si="1"/>
        <v>2.419354838709677</v>
      </c>
      <c r="K35" s="27">
        <f t="shared" si="1"/>
        <v>2.661290322580644</v>
      </c>
      <c r="L35" s="27">
        <f aca="true" t="shared" si="2" ref="L35:Z35">AVERAGE(L4:L34)</f>
        <v>2.951612903225806</v>
      </c>
      <c r="M35" s="27">
        <f t="shared" si="2"/>
        <v>2.7451612903225806</v>
      </c>
      <c r="N35" s="27">
        <f t="shared" si="2"/>
        <v>2.9096774193548387</v>
      </c>
      <c r="O35" s="27">
        <f t="shared" si="2"/>
        <v>2.9806451612903224</v>
      </c>
      <c r="P35" s="27">
        <f t="shared" si="2"/>
        <v>3.0096774193548392</v>
      </c>
      <c r="Q35" s="27">
        <f t="shared" si="2"/>
        <v>2.7903225806451615</v>
      </c>
      <c r="R35" s="27">
        <f t="shared" si="2"/>
        <v>2.6096774193548384</v>
      </c>
      <c r="S35" s="27">
        <f t="shared" si="2"/>
        <v>2.325806451612903</v>
      </c>
      <c r="T35" s="27">
        <f t="shared" si="2"/>
        <v>2.135483870967742</v>
      </c>
      <c r="U35" s="27">
        <f t="shared" si="2"/>
        <v>1.9290322580645163</v>
      </c>
      <c r="V35" s="27">
        <f t="shared" si="2"/>
        <v>1.8516129032258064</v>
      </c>
      <c r="W35" s="27">
        <f t="shared" si="2"/>
        <v>1.7000000000000002</v>
      </c>
      <c r="X35" s="27">
        <f t="shared" si="2"/>
        <v>1.7483870967741935</v>
      </c>
      <c r="Y35" s="27">
        <f t="shared" si="2"/>
        <v>1.635483870967742</v>
      </c>
      <c r="Z35" s="47">
        <f t="shared" si="2"/>
        <v>2.1551075268817206</v>
      </c>
      <c r="AA35" s="121"/>
      <c r="AB35" s="27">
        <f>AVERAGE(AB4:AB34)</f>
        <v>5.2</v>
      </c>
      <c r="AC35" s="42"/>
      <c r="AD35" s="42"/>
      <c r="AE35" s="121"/>
      <c r="AF35" s="27">
        <f>AVERAGE(AF4:AF34)</f>
        <v>9.148387096774192</v>
      </c>
      <c r="AG35" s="43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4">
        <f>COUNTIF(風速1,"&gt;=15")</f>
        <v>0</v>
      </c>
      <c r="L38" s="8"/>
      <c r="N38" s="19">
        <f>MAX(風速1)</f>
        <v>8.6</v>
      </c>
      <c r="O38" s="122" t="s">
        <v>48</v>
      </c>
      <c r="P38" s="30">
        <v>10</v>
      </c>
      <c r="Q38" s="157">
        <v>0.36944444444444446</v>
      </c>
      <c r="T38" s="19">
        <f>MAX(風速2)</f>
        <v>18.4</v>
      </c>
      <c r="U38" s="122" t="s">
        <v>52</v>
      </c>
      <c r="V38" s="30">
        <v>16</v>
      </c>
      <c r="W38" s="157">
        <v>0.9555555555555556</v>
      </c>
    </row>
    <row r="39" spans="9:23" ht="14.25" customHeight="1">
      <c r="I39" s="23" t="s">
        <v>20</v>
      </c>
      <c r="J39" s="24"/>
      <c r="K39" s="35">
        <f>COUNTIF(風速1,"&gt;=30")</f>
        <v>0</v>
      </c>
      <c r="L39" s="8"/>
      <c r="N39" s="40"/>
      <c r="O39" s="140"/>
      <c r="P39" s="141"/>
      <c r="Q39" s="160"/>
      <c r="T39" s="40"/>
      <c r="U39" s="163"/>
      <c r="V39" s="163"/>
      <c r="W39" s="164"/>
    </row>
    <row r="40" spans="14:23" ht="14.25" customHeight="1">
      <c r="N40" s="41"/>
      <c r="O40" s="161"/>
      <c r="P40" s="161"/>
      <c r="Q40" s="162"/>
      <c r="T40" s="41"/>
      <c r="U40" s="161"/>
      <c r="V40" s="161"/>
      <c r="W40" s="162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4">
        <f>'1月'!Z1</f>
        <v>2009</v>
      </c>
      <c r="AA1" s="2" t="s">
        <v>45</v>
      </c>
      <c r="AB1" s="124">
        <v>8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3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4">
        <v>1</v>
      </c>
      <c r="B4" s="12">
        <v>2.2</v>
      </c>
      <c r="C4" s="11">
        <v>2.7</v>
      </c>
      <c r="D4" s="11">
        <v>2.4</v>
      </c>
      <c r="E4" s="11">
        <v>2.6</v>
      </c>
      <c r="F4" s="11">
        <v>2</v>
      </c>
      <c r="G4" s="11">
        <v>2.3</v>
      </c>
      <c r="H4" s="11">
        <v>1.5</v>
      </c>
      <c r="I4" s="11">
        <v>2.4</v>
      </c>
      <c r="J4" s="11">
        <v>3.5</v>
      </c>
      <c r="K4" s="11">
        <v>3.9</v>
      </c>
      <c r="L4" s="11">
        <v>4</v>
      </c>
      <c r="M4" s="11">
        <v>5.1</v>
      </c>
      <c r="N4" s="11">
        <v>4.7</v>
      </c>
      <c r="O4" s="11">
        <v>4.6</v>
      </c>
      <c r="P4" s="11">
        <v>4.3</v>
      </c>
      <c r="Q4" s="11">
        <v>3.4</v>
      </c>
      <c r="R4" s="11">
        <v>3.9</v>
      </c>
      <c r="S4" s="11">
        <v>1.8</v>
      </c>
      <c r="T4" s="11">
        <v>1.6</v>
      </c>
      <c r="U4" s="11">
        <v>2</v>
      </c>
      <c r="V4" s="11">
        <v>2.8</v>
      </c>
      <c r="W4" s="11">
        <v>2</v>
      </c>
      <c r="X4" s="11">
        <v>1.5</v>
      </c>
      <c r="Y4" s="11">
        <v>0.4</v>
      </c>
      <c r="Z4" s="44">
        <f aca="true" t="shared" si="0" ref="Z4:Z34">AVERAGE(B4:Y4)</f>
        <v>2.8166666666666664</v>
      </c>
      <c r="AA4" s="118" t="s">
        <v>65</v>
      </c>
      <c r="AB4" s="11">
        <v>5.3</v>
      </c>
      <c r="AC4" s="142">
        <v>0.6784722222222223</v>
      </c>
      <c r="AD4" s="28">
        <v>1</v>
      </c>
      <c r="AE4" s="118" t="s">
        <v>55</v>
      </c>
      <c r="AF4" s="11">
        <v>9</v>
      </c>
      <c r="AG4" s="145">
        <v>0.5743055555555555</v>
      </c>
    </row>
    <row r="5" spans="1:33" ht="14.25" customHeight="1">
      <c r="A5" s="115">
        <v>2</v>
      </c>
      <c r="B5" s="13">
        <v>1</v>
      </c>
      <c r="C5" s="9">
        <v>0.5</v>
      </c>
      <c r="D5" s="9">
        <v>1.3</v>
      </c>
      <c r="E5" s="9">
        <v>1.5</v>
      </c>
      <c r="F5" s="9">
        <v>1.1</v>
      </c>
      <c r="G5" s="9">
        <v>0.4</v>
      </c>
      <c r="H5" s="9">
        <v>1.4</v>
      </c>
      <c r="I5" s="9">
        <v>1.6</v>
      </c>
      <c r="J5" s="9">
        <v>2.2</v>
      </c>
      <c r="K5" s="9">
        <v>2.4</v>
      </c>
      <c r="L5" s="9">
        <v>1.1</v>
      </c>
      <c r="M5" s="9">
        <v>1.4</v>
      </c>
      <c r="N5" s="9">
        <v>1.8</v>
      </c>
      <c r="O5" s="9">
        <v>1.3</v>
      </c>
      <c r="P5" s="9">
        <v>1.5</v>
      </c>
      <c r="Q5" s="9">
        <v>1.6</v>
      </c>
      <c r="R5" s="9">
        <v>1.3</v>
      </c>
      <c r="S5" s="9">
        <v>1.1</v>
      </c>
      <c r="T5" s="9">
        <v>0.4</v>
      </c>
      <c r="U5" s="9">
        <v>0.9</v>
      </c>
      <c r="V5" s="9">
        <v>0.9</v>
      </c>
      <c r="W5" s="9">
        <v>1.9</v>
      </c>
      <c r="X5" s="9">
        <v>1.9</v>
      </c>
      <c r="Y5" s="9">
        <v>2.4</v>
      </c>
      <c r="Z5" s="45">
        <f t="shared" si="0"/>
        <v>1.3708333333333333</v>
      </c>
      <c r="AA5" s="119" t="s">
        <v>93</v>
      </c>
      <c r="AB5" s="9">
        <v>2.9</v>
      </c>
      <c r="AC5" s="143">
        <v>0.44097222222222227</v>
      </c>
      <c r="AD5" s="29">
        <v>2</v>
      </c>
      <c r="AE5" s="119" t="s">
        <v>58</v>
      </c>
      <c r="AF5" s="9">
        <v>4.9</v>
      </c>
      <c r="AG5" s="146">
        <v>0.5090277777777777</v>
      </c>
    </row>
    <row r="6" spans="1:33" ht="14.25" customHeight="1">
      <c r="A6" s="115">
        <v>3</v>
      </c>
      <c r="B6" s="13">
        <v>1.9</v>
      </c>
      <c r="C6" s="9">
        <v>1.1</v>
      </c>
      <c r="D6" s="9">
        <v>0.5</v>
      </c>
      <c r="E6" s="9">
        <v>1.3</v>
      </c>
      <c r="F6" s="9">
        <v>1</v>
      </c>
      <c r="G6" s="9">
        <v>2.4</v>
      </c>
      <c r="H6" s="9">
        <v>2.7</v>
      </c>
      <c r="I6" s="9">
        <v>2.5</v>
      </c>
      <c r="J6" s="9">
        <v>2.7</v>
      </c>
      <c r="K6" s="9">
        <v>2.5</v>
      </c>
      <c r="L6" s="9">
        <v>1.9</v>
      </c>
      <c r="M6" s="9">
        <v>2.6</v>
      </c>
      <c r="N6" s="9">
        <v>2.8</v>
      </c>
      <c r="O6" s="9">
        <v>2.2</v>
      </c>
      <c r="P6" s="9">
        <v>1.9</v>
      </c>
      <c r="Q6" s="9">
        <v>2.5</v>
      </c>
      <c r="R6" s="9">
        <v>3.9</v>
      </c>
      <c r="S6" s="9">
        <v>3.3</v>
      </c>
      <c r="T6" s="9">
        <v>3.5</v>
      </c>
      <c r="U6" s="9">
        <v>2.9</v>
      </c>
      <c r="V6" s="9">
        <v>2.7</v>
      </c>
      <c r="W6" s="9">
        <v>3.9</v>
      </c>
      <c r="X6" s="9">
        <v>3.2</v>
      </c>
      <c r="Y6" s="9">
        <v>3.3</v>
      </c>
      <c r="Z6" s="45">
        <f t="shared" si="0"/>
        <v>2.4666666666666663</v>
      </c>
      <c r="AA6" s="119" t="s">
        <v>69</v>
      </c>
      <c r="AB6" s="9">
        <v>4.6</v>
      </c>
      <c r="AC6" s="143">
        <v>0.7159722222222222</v>
      </c>
      <c r="AD6" s="29">
        <v>3</v>
      </c>
      <c r="AE6" s="119" t="s">
        <v>55</v>
      </c>
      <c r="AF6" s="9">
        <v>7.8</v>
      </c>
      <c r="AG6" s="146">
        <v>0.7340277777777778</v>
      </c>
    </row>
    <row r="7" spans="1:33" ht="14.25" customHeight="1">
      <c r="A7" s="115">
        <v>4</v>
      </c>
      <c r="B7" s="13">
        <v>1.9</v>
      </c>
      <c r="C7" s="9">
        <v>3</v>
      </c>
      <c r="D7" s="9">
        <v>3.5</v>
      </c>
      <c r="E7" s="9">
        <v>3.3</v>
      </c>
      <c r="F7" s="9">
        <v>4.1</v>
      </c>
      <c r="G7" s="9">
        <v>3.8</v>
      </c>
      <c r="H7" s="9">
        <v>3.5</v>
      </c>
      <c r="I7" s="9">
        <v>3.9</v>
      </c>
      <c r="J7" s="9">
        <v>4.4</v>
      </c>
      <c r="K7" s="9">
        <v>4.4</v>
      </c>
      <c r="L7" s="9">
        <v>3.9</v>
      </c>
      <c r="M7" s="9">
        <v>3.9</v>
      </c>
      <c r="N7" s="9">
        <v>4.4</v>
      </c>
      <c r="O7" s="9">
        <v>5</v>
      </c>
      <c r="P7" s="9">
        <v>4.8</v>
      </c>
      <c r="Q7" s="9">
        <v>4.6</v>
      </c>
      <c r="R7" s="9">
        <v>3.9</v>
      </c>
      <c r="S7" s="9">
        <v>4.2</v>
      </c>
      <c r="T7" s="9">
        <v>3.1</v>
      </c>
      <c r="U7" s="9">
        <v>2.2</v>
      </c>
      <c r="V7" s="9">
        <v>1.9</v>
      </c>
      <c r="W7" s="9">
        <v>1.7</v>
      </c>
      <c r="X7" s="9">
        <v>0.7</v>
      </c>
      <c r="Y7" s="9">
        <v>1.3</v>
      </c>
      <c r="Z7" s="45">
        <f t="shared" si="0"/>
        <v>3.391666666666667</v>
      </c>
      <c r="AA7" s="119" t="s">
        <v>59</v>
      </c>
      <c r="AB7" s="9">
        <v>5.6</v>
      </c>
      <c r="AC7" s="143">
        <v>0.6236111111111111</v>
      </c>
      <c r="AD7" s="29">
        <v>4</v>
      </c>
      <c r="AE7" s="119" t="s">
        <v>59</v>
      </c>
      <c r="AF7" s="9">
        <v>9.4</v>
      </c>
      <c r="AG7" s="146">
        <v>0.37013888888888885</v>
      </c>
    </row>
    <row r="8" spans="1:33" ht="14.25" customHeight="1">
      <c r="A8" s="115">
        <v>5</v>
      </c>
      <c r="B8" s="13">
        <v>0.3</v>
      </c>
      <c r="C8" s="9">
        <v>0.6</v>
      </c>
      <c r="D8" s="9">
        <v>0.7</v>
      </c>
      <c r="E8" s="9">
        <v>1.5</v>
      </c>
      <c r="F8" s="9">
        <v>1.1</v>
      </c>
      <c r="G8" s="9">
        <v>0.8</v>
      </c>
      <c r="H8" s="9">
        <v>1.5</v>
      </c>
      <c r="I8" s="9">
        <v>0.9</v>
      </c>
      <c r="J8" s="9">
        <v>1.5</v>
      </c>
      <c r="K8" s="9">
        <v>1</v>
      </c>
      <c r="L8" s="9">
        <v>2.4</v>
      </c>
      <c r="M8" s="9">
        <v>2.9</v>
      </c>
      <c r="N8" s="9">
        <v>2.9</v>
      </c>
      <c r="O8" s="9">
        <v>3</v>
      </c>
      <c r="P8" s="9">
        <v>2.7</v>
      </c>
      <c r="Q8" s="9">
        <v>1.8</v>
      </c>
      <c r="R8" s="9">
        <v>1.3</v>
      </c>
      <c r="S8" s="9">
        <v>0.9</v>
      </c>
      <c r="T8" s="9">
        <v>0.9</v>
      </c>
      <c r="U8" s="9">
        <v>1.3</v>
      </c>
      <c r="V8" s="9">
        <v>0.8</v>
      </c>
      <c r="W8" s="9">
        <v>0.4</v>
      </c>
      <c r="X8" s="9">
        <v>0.6</v>
      </c>
      <c r="Y8" s="9">
        <v>0.7</v>
      </c>
      <c r="Z8" s="45">
        <f t="shared" si="0"/>
        <v>1.3541666666666667</v>
      </c>
      <c r="AA8" s="119" t="s">
        <v>50</v>
      </c>
      <c r="AB8" s="9">
        <v>3.6</v>
      </c>
      <c r="AC8" s="143">
        <v>0.576388888888889</v>
      </c>
      <c r="AD8" s="29">
        <v>5</v>
      </c>
      <c r="AE8" s="119" t="s">
        <v>55</v>
      </c>
      <c r="AF8" s="9">
        <v>5.7</v>
      </c>
      <c r="AG8" s="146">
        <v>0.5298611111111111</v>
      </c>
    </row>
    <row r="9" spans="1:33" ht="14.25" customHeight="1">
      <c r="A9" s="115">
        <v>6</v>
      </c>
      <c r="B9" s="13">
        <v>0.7</v>
      </c>
      <c r="C9" s="9">
        <v>1.3</v>
      </c>
      <c r="D9" s="9">
        <v>0.7</v>
      </c>
      <c r="E9" s="9">
        <v>1</v>
      </c>
      <c r="F9" s="9">
        <v>0.6</v>
      </c>
      <c r="G9" s="9">
        <v>0.9</v>
      </c>
      <c r="H9" s="9">
        <v>1.7</v>
      </c>
      <c r="I9" s="9">
        <v>0.8</v>
      </c>
      <c r="J9" s="9">
        <v>1</v>
      </c>
      <c r="K9" s="9">
        <v>0.9</v>
      </c>
      <c r="L9" s="9">
        <v>3.7</v>
      </c>
      <c r="M9" s="9">
        <v>1.9</v>
      </c>
      <c r="N9" s="9">
        <v>2.2</v>
      </c>
      <c r="O9" s="9">
        <v>2.6</v>
      </c>
      <c r="P9" s="9">
        <v>2.3</v>
      </c>
      <c r="Q9" s="9">
        <v>1.2</v>
      </c>
      <c r="R9" s="9">
        <v>1.7</v>
      </c>
      <c r="S9" s="9">
        <v>2.3</v>
      </c>
      <c r="T9" s="9">
        <v>1.4</v>
      </c>
      <c r="U9" s="9">
        <v>1.5</v>
      </c>
      <c r="V9" s="9">
        <v>1.4</v>
      </c>
      <c r="W9" s="9">
        <v>1.6</v>
      </c>
      <c r="X9" s="9">
        <v>1.1</v>
      </c>
      <c r="Y9" s="9">
        <v>1</v>
      </c>
      <c r="Z9" s="45">
        <f t="shared" si="0"/>
        <v>1.4791666666666667</v>
      </c>
      <c r="AA9" s="119" t="s">
        <v>56</v>
      </c>
      <c r="AB9" s="9">
        <v>3.8</v>
      </c>
      <c r="AC9" s="143">
        <v>0.4576388888888889</v>
      </c>
      <c r="AD9" s="29">
        <v>6</v>
      </c>
      <c r="AE9" s="119" t="s">
        <v>50</v>
      </c>
      <c r="AF9" s="9">
        <v>5.6</v>
      </c>
      <c r="AG9" s="146">
        <v>0.44930555555555557</v>
      </c>
    </row>
    <row r="10" spans="1:33" ht="14.25" customHeight="1">
      <c r="A10" s="115">
        <v>7</v>
      </c>
      <c r="B10" s="13">
        <v>0.9</v>
      </c>
      <c r="C10" s="9">
        <v>1</v>
      </c>
      <c r="D10" s="9">
        <v>1.3</v>
      </c>
      <c r="E10" s="9">
        <v>1</v>
      </c>
      <c r="F10" s="9">
        <v>0.8</v>
      </c>
      <c r="G10" s="9">
        <v>1</v>
      </c>
      <c r="H10" s="9">
        <v>0.7</v>
      </c>
      <c r="I10" s="9">
        <v>0.9</v>
      </c>
      <c r="J10" s="9">
        <v>1.5</v>
      </c>
      <c r="K10" s="9">
        <v>0.9</v>
      </c>
      <c r="L10" s="9">
        <v>2.3</v>
      </c>
      <c r="M10" s="9">
        <v>1.7</v>
      </c>
      <c r="N10" s="9">
        <v>1.7</v>
      </c>
      <c r="O10" s="9">
        <v>1.8</v>
      </c>
      <c r="P10" s="9">
        <v>1.9</v>
      </c>
      <c r="Q10" s="9">
        <v>1.1</v>
      </c>
      <c r="R10" s="9">
        <v>0.9</v>
      </c>
      <c r="S10" s="9">
        <v>0.7</v>
      </c>
      <c r="T10" s="9">
        <v>1.8</v>
      </c>
      <c r="U10" s="9">
        <v>0.9</v>
      </c>
      <c r="V10" s="9">
        <v>1</v>
      </c>
      <c r="W10" s="9">
        <v>1.6</v>
      </c>
      <c r="X10" s="9">
        <v>0.5</v>
      </c>
      <c r="Y10" s="9">
        <v>0.9</v>
      </c>
      <c r="Z10" s="45">
        <f t="shared" si="0"/>
        <v>1.2</v>
      </c>
      <c r="AA10" s="119" t="s">
        <v>56</v>
      </c>
      <c r="AB10" s="9">
        <v>2.7</v>
      </c>
      <c r="AC10" s="143">
        <v>0.45694444444444443</v>
      </c>
      <c r="AD10" s="29">
        <v>7</v>
      </c>
      <c r="AE10" s="119" t="s">
        <v>57</v>
      </c>
      <c r="AF10" s="9">
        <v>4.8</v>
      </c>
      <c r="AG10" s="146">
        <v>0.7534722222222222</v>
      </c>
    </row>
    <row r="11" spans="1:33" ht="14.25" customHeight="1">
      <c r="A11" s="115">
        <v>8</v>
      </c>
      <c r="B11" s="13">
        <v>0.8</v>
      </c>
      <c r="C11" s="9">
        <v>1.1</v>
      </c>
      <c r="D11" s="9">
        <v>1.1</v>
      </c>
      <c r="E11" s="9">
        <v>0.5</v>
      </c>
      <c r="F11" s="9">
        <v>1.4</v>
      </c>
      <c r="G11" s="9">
        <v>1.8</v>
      </c>
      <c r="H11" s="9">
        <v>2.3</v>
      </c>
      <c r="I11" s="9">
        <v>2.2</v>
      </c>
      <c r="J11" s="9">
        <v>1.5</v>
      </c>
      <c r="K11" s="9">
        <v>3.3</v>
      </c>
      <c r="L11" s="9">
        <v>3.1</v>
      </c>
      <c r="M11" s="9">
        <v>2.3</v>
      </c>
      <c r="N11" s="9">
        <v>2.2</v>
      </c>
      <c r="O11" s="9">
        <v>2.2</v>
      </c>
      <c r="P11" s="9">
        <v>1.8</v>
      </c>
      <c r="Q11" s="9">
        <v>2.3</v>
      </c>
      <c r="R11" s="9">
        <v>2</v>
      </c>
      <c r="S11" s="9">
        <v>1.7</v>
      </c>
      <c r="T11" s="9">
        <v>2.1</v>
      </c>
      <c r="U11" s="9">
        <v>1.5</v>
      </c>
      <c r="V11" s="9">
        <v>2.1</v>
      </c>
      <c r="W11" s="9">
        <v>2.3</v>
      </c>
      <c r="X11" s="9">
        <v>1.8</v>
      </c>
      <c r="Y11" s="9">
        <v>1.4</v>
      </c>
      <c r="Z11" s="45">
        <f t="shared" si="0"/>
        <v>1.8666666666666665</v>
      </c>
      <c r="AA11" s="119" t="s">
        <v>69</v>
      </c>
      <c r="AB11" s="9">
        <v>3.8</v>
      </c>
      <c r="AC11" s="143">
        <v>0.4201388888888889</v>
      </c>
      <c r="AD11" s="29">
        <v>8</v>
      </c>
      <c r="AE11" s="119" t="s">
        <v>59</v>
      </c>
      <c r="AF11" s="9">
        <v>6</v>
      </c>
      <c r="AG11" s="146">
        <v>0.7166666666666667</v>
      </c>
    </row>
    <row r="12" spans="1:33" ht="14.25" customHeight="1">
      <c r="A12" s="115">
        <v>9</v>
      </c>
      <c r="B12" s="13">
        <v>1.4</v>
      </c>
      <c r="C12" s="9">
        <v>1</v>
      </c>
      <c r="D12" s="9">
        <v>0.6</v>
      </c>
      <c r="E12" s="9">
        <v>0.8</v>
      </c>
      <c r="F12" s="9">
        <v>0.9</v>
      </c>
      <c r="G12" s="9">
        <v>1.4</v>
      </c>
      <c r="H12" s="9">
        <v>0.6</v>
      </c>
      <c r="I12" s="9">
        <v>1</v>
      </c>
      <c r="J12" s="9">
        <v>0.8</v>
      </c>
      <c r="K12" s="9">
        <v>0.8</v>
      </c>
      <c r="L12" s="9">
        <v>1.4</v>
      </c>
      <c r="M12" s="9">
        <v>1</v>
      </c>
      <c r="N12" s="9">
        <v>1.4</v>
      </c>
      <c r="O12" s="9">
        <v>0.5</v>
      </c>
      <c r="P12" s="9">
        <v>0.9</v>
      </c>
      <c r="Q12" s="9">
        <v>0.9</v>
      </c>
      <c r="R12" s="9">
        <v>1</v>
      </c>
      <c r="S12" s="9">
        <v>0.9</v>
      </c>
      <c r="T12" s="9">
        <v>1.6</v>
      </c>
      <c r="U12" s="9">
        <v>1.8</v>
      </c>
      <c r="V12" s="9">
        <v>1.3</v>
      </c>
      <c r="W12" s="9">
        <v>0.8</v>
      </c>
      <c r="X12" s="9">
        <v>3.3</v>
      </c>
      <c r="Y12" s="9">
        <v>3.5</v>
      </c>
      <c r="Z12" s="45">
        <f t="shared" si="0"/>
        <v>1.2333333333333336</v>
      </c>
      <c r="AA12" s="119" t="s">
        <v>78</v>
      </c>
      <c r="AB12" s="9">
        <v>3.5</v>
      </c>
      <c r="AC12" s="143">
        <v>1</v>
      </c>
      <c r="AD12" s="29">
        <v>9</v>
      </c>
      <c r="AE12" s="119" t="s">
        <v>59</v>
      </c>
      <c r="AF12" s="9">
        <v>6.2</v>
      </c>
      <c r="AG12" s="146">
        <v>0.9638888888888889</v>
      </c>
    </row>
    <row r="13" spans="1:33" ht="14.25" customHeight="1">
      <c r="A13" s="115">
        <v>10</v>
      </c>
      <c r="B13" s="13">
        <v>1.8</v>
      </c>
      <c r="C13" s="9">
        <v>1.9</v>
      </c>
      <c r="D13" s="9">
        <v>3.7</v>
      </c>
      <c r="E13" s="9">
        <v>2.8</v>
      </c>
      <c r="F13" s="9">
        <v>1.5</v>
      </c>
      <c r="G13" s="9">
        <v>2.2</v>
      </c>
      <c r="H13" s="9">
        <v>1.9</v>
      </c>
      <c r="I13" s="9">
        <v>2</v>
      </c>
      <c r="J13" s="9">
        <v>2.9</v>
      </c>
      <c r="K13" s="9">
        <v>1.9</v>
      </c>
      <c r="L13" s="9">
        <v>3.1</v>
      </c>
      <c r="M13" s="9">
        <v>2.3</v>
      </c>
      <c r="N13" s="9">
        <v>1.9</v>
      </c>
      <c r="O13" s="9">
        <v>2.1</v>
      </c>
      <c r="P13" s="9">
        <v>0.9</v>
      </c>
      <c r="Q13" s="9">
        <v>1.7</v>
      </c>
      <c r="R13" s="9">
        <v>1</v>
      </c>
      <c r="S13" s="9">
        <v>1.3</v>
      </c>
      <c r="T13" s="9">
        <v>1.1</v>
      </c>
      <c r="U13" s="9">
        <v>0.4</v>
      </c>
      <c r="V13" s="9">
        <v>0.5</v>
      </c>
      <c r="W13" s="9">
        <v>0.8</v>
      </c>
      <c r="X13" s="9">
        <v>0.6</v>
      </c>
      <c r="Y13" s="9">
        <v>1.1</v>
      </c>
      <c r="Z13" s="45">
        <f t="shared" si="0"/>
        <v>1.7249999999999999</v>
      </c>
      <c r="AA13" s="119" t="s">
        <v>65</v>
      </c>
      <c r="AB13" s="9">
        <v>5.5</v>
      </c>
      <c r="AC13" s="143">
        <v>0.3666666666666667</v>
      </c>
      <c r="AD13" s="29">
        <v>10</v>
      </c>
      <c r="AE13" s="119" t="s">
        <v>51</v>
      </c>
      <c r="AF13" s="9">
        <v>10.4</v>
      </c>
      <c r="AG13" s="146">
        <v>0.19305555555555554</v>
      </c>
    </row>
    <row r="14" spans="1:33" ht="14.25" customHeight="1">
      <c r="A14" s="116">
        <v>11</v>
      </c>
      <c r="B14" s="19">
        <v>1.2</v>
      </c>
      <c r="C14" s="20">
        <v>1.8</v>
      </c>
      <c r="D14" s="20">
        <v>1.4</v>
      </c>
      <c r="E14" s="20">
        <v>1.5</v>
      </c>
      <c r="F14" s="20">
        <v>0.2</v>
      </c>
      <c r="G14" s="20">
        <v>1.9</v>
      </c>
      <c r="H14" s="20">
        <v>0.5</v>
      </c>
      <c r="I14" s="20">
        <v>1.5</v>
      </c>
      <c r="J14" s="20">
        <v>2.6</v>
      </c>
      <c r="K14" s="20">
        <v>5.8</v>
      </c>
      <c r="L14" s="20">
        <v>3.6</v>
      </c>
      <c r="M14" s="20">
        <v>3.6</v>
      </c>
      <c r="N14" s="20">
        <v>5.1</v>
      </c>
      <c r="O14" s="20">
        <v>3.9</v>
      </c>
      <c r="P14" s="20">
        <v>5.7</v>
      </c>
      <c r="Q14" s="20">
        <v>5.4</v>
      </c>
      <c r="R14" s="20">
        <v>4.6</v>
      </c>
      <c r="S14" s="20">
        <v>5.5</v>
      </c>
      <c r="T14" s="20">
        <v>4</v>
      </c>
      <c r="U14" s="20">
        <v>4.6</v>
      </c>
      <c r="V14" s="20">
        <v>3.1</v>
      </c>
      <c r="W14" s="20">
        <v>3.9</v>
      </c>
      <c r="X14" s="20">
        <v>2.7</v>
      </c>
      <c r="Y14" s="20">
        <v>2.7</v>
      </c>
      <c r="Z14" s="46">
        <f t="shared" si="0"/>
        <v>3.2000000000000006</v>
      </c>
      <c r="AA14" s="120" t="s">
        <v>59</v>
      </c>
      <c r="AB14" s="20">
        <v>6.6</v>
      </c>
      <c r="AC14" s="144">
        <v>0.4368055555555555</v>
      </c>
      <c r="AD14" s="31">
        <v>11</v>
      </c>
      <c r="AE14" s="120" t="s">
        <v>59</v>
      </c>
      <c r="AF14" s="20">
        <v>11.9</v>
      </c>
      <c r="AG14" s="147">
        <v>0.6756944444444444</v>
      </c>
    </row>
    <row r="15" spans="1:33" ht="14.25" customHeight="1">
      <c r="A15" s="115">
        <v>12</v>
      </c>
      <c r="B15" s="13">
        <v>2.8</v>
      </c>
      <c r="C15" s="9">
        <v>2.1</v>
      </c>
      <c r="D15" s="9">
        <v>0.5</v>
      </c>
      <c r="E15" s="9">
        <v>1.3</v>
      </c>
      <c r="F15" s="9">
        <v>1.5</v>
      </c>
      <c r="G15" s="9">
        <v>0.8</v>
      </c>
      <c r="H15" s="9">
        <v>1.7</v>
      </c>
      <c r="I15" s="9">
        <v>1.8</v>
      </c>
      <c r="J15" s="9">
        <v>1.5</v>
      </c>
      <c r="K15" s="9">
        <v>0.8</v>
      </c>
      <c r="L15" s="9">
        <v>1.7</v>
      </c>
      <c r="M15" s="9">
        <v>1.7</v>
      </c>
      <c r="N15" s="9">
        <v>2.7</v>
      </c>
      <c r="O15" s="9">
        <v>2.9</v>
      </c>
      <c r="P15" s="9">
        <v>3</v>
      </c>
      <c r="Q15" s="9">
        <v>2.2</v>
      </c>
      <c r="R15" s="9">
        <v>1.9</v>
      </c>
      <c r="S15" s="9">
        <v>2.3</v>
      </c>
      <c r="T15" s="9">
        <v>1.4</v>
      </c>
      <c r="U15" s="9">
        <v>1.9</v>
      </c>
      <c r="V15" s="9">
        <v>1.1</v>
      </c>
      <c r="W15" s="9">
        <v>1.8</v>
      </c>
      <c r="X15" s="9">
        <v>1</v>
      </c>
      <c r="Y15" s="9">
        <v>0.5</v>
      </c>
      <c r="Z15" s="45">
        <f t="shared" si="0"/>
        <v>1.7041666666666664</v>
      </c>
      <c r="AA15" s="119" t="s">
        <v>78</v>
      </c>
      <c r="AB15" s="9">
        <v>4</v>
      </c>
      <c r="AC15" s="143">
        <v>0.025694444444444447</v>
      </c>
      <c r="AD15" s="29">
        <v>12</v>
      </c>
      <c r="AE15" s="119" t="s">
        <v>51</v>
      </c>
      <c r="AF15" s="9">
        <v>7</v>
      </c>
      <c r="AG15" s="146">
        <v>0.01875</v>
      </c>
    </row>
    <row r="16" spans="1:33" ht="14.25" customHeight="1">
      <c r="A16" s="115">
        <v>13</v>
      </c>
      <c r="B16" s="13">
        <v>0.6</v>
      </c>
      <c r="C16" s="9">
        <v>0.8</v>
      </c>
      <c r="D16" s="9">
        <v>1.6</v>
      </c>
      <c r="E16" s="9">
        <v>1.6</v>
      </c>
      <c r="F16" s="9">
        <v>2.4</v>
      </c>
      <c r="G16" s="9">
        <v>1.2</v>
      </c>
      <c r="H16" s="9">
        <v>0.9</v>
      </c>
      <c r="I16" s="9">
        <v>2.8</v>
      </c>
      <c r="J16" s="9">
        <v>2.4</v>
      </c>
      <c r="K16" s="9">
        <v>1.9</v>
      </c>
      <c r="L16" s="9">
        <v>1.7</v>
      </c>
      <c r="M16" s="9">
        <v>1</v>
      </c>
      <c r="N16" s="9">
        <v>0.5</v>
      </c>
      <c r="O16" s="9">
        <v>1.1</v>
      </c>
      <c r="P16" s="9">
        <v>1.7</v>
      </c>
      <c r="Q16" s="9">
        <v>1.6</v>
      </c>
      <c r="R16" s="9">
        <v>0.8</v>
      </c>
      <c r="S16" s="9">
        <v>0.4</v>
      </c>
      <c r="T16" s="9">
        <v>1</v>
      </c>
      <c r="U16" s="9">
        <v>0.6</v>
      </c>
      <c r="V16" s="9">
        <v>0.5</v>
      </c>
      <c r="W16" s="9">
        <v>1.1</v>
      </c>
      <c r="X16" s="9">
        <v>0.7</v>
      </c>
      <c r="Y16" s="9">
        <v>0.9</v>
      </c>
      <c r="Z16" s="45">
        <f t="shared" si="0"/>
        <v>1.2416666666666667</v>
      </c>
      <c r="AA16" s="119" t="s">
        <v>94</v>
      </c>
      <c r="AB16" s="9">
        <v>3.2</v>
      </c>
      <c r="AC16" s="143">
        <v>0.3541666666666667</v>
      </c>
      <c r="AD16" s="29">
        <v>13</v>
      </c>
      <c r="AE16" s="119" t="s">
        <v>54</v>
      </c>
      <c r="AF16" s="9">
        <v>6.2</v>
      </c>
      <c r="AG16" s="146">
        <v>0.325</v>
      </c>
    </row>
    <row r="17" spans="1:33" ht="14.25" customHeight="1">
      <c r="A17" s="115">
        <v>14</v>
      </c>
      <c r="B17" s="13">
        <v>1.5</v>
      </c>
      <c r="C17" s="9">
        <v>1.3</v>
      </c>
      <c r="D17" s="9">
        <v>0.9</v>
      </c>
      <c r="E17" s="9">
        <v>1.4</v>
      </c>
      <c r="F17" s="9">
        <v>2.1</v>
      </c>
      <c r="G17" s="9">
        <v>1.3</v>
      </c>
      <c r="H17" s="9">
        <v>0.7</v>
      </c>
      <c r="I17" s="9">
        <v>1.7</v>
      </c>
      <c r="J17" s="9">
        <v>0.6</v>
      </c>
      <c r="K17" s="9">
        <v>2.9</v>
      </c>
      <c r="L17" s="9">
        <v>3.3</v>
      </c>
      <c r="M17" s="9">
        <v>4.4</v>
      </c>
      <c r="N17" s="9">
        <v>4.9</v>
      </c>
      <c r="O17" s="9">
        <v>3.9</v>
      </c>
      <c r="P17" s="9">
        <v>5</v>
      </c>
      <c r="Q17" s="9">
        <v>4.6</v>
      </c>
      <c r="R17" s="9">
        <v>3.8</v>
      </c>
      <c r="S17" s="9">
        <v>2</v>
      </c>
      <c r="T17" s="9">
        <v>1.8</v>
      </c>
      <c r="U17" s="9">
        <v>1.3</v>
      </c>
      <c r="V17" s="9">
        <v>0.7</v>
      </c>
      <c r="W17" s="9">
        <v>1.5</v>
      </c>
      <c r="X17" s="9">
        <v>0.9</v>
      </c>
      <c r="Y17" s="9">
        <v>1.4</v>
      </c>
      <c r="Z17" s="45">
        <f t="shared" si="0"/>
        <v>2.245833333333333</v>
      </c>
      <c r="AA17" s="119" t="s">
        <v>62</v>
      </c>
      <c r="AB17" s="9">
        <v>5.7</v>
      </c>
      <c r="AC17" s="143">
        <v>0.4826388888888889</v>
      </c>
      <c r="AD17" s="29">
        <v>14</v>
      </c>
      <c r="AE17" s="119" t="s">
        <v>55</v>
      </c>
      <c r="AF17" s="9">
        <v>8.6</v>
      </c>
      <c r="AG17" s="146">
        <v>0.6201388888888889</v>
      </c>
    </row>
    <row r="18" spans="1:33" ht="14.25" customHeight="1">
      <c r="A18" s="115">
        <v>15</v>
      </c>
      <c r="B18" s="13">
        <v>1.6</v>
      </c>
      <c r="C18" s="9">
        <v>0.4</v>
      </c>
      <c r="D18" s="9">
        <v>1</v>
      </c>
      <c r="E18" s="9">
        <v>0.8</v>
      </c>
      <c r="F18" s="9">
        <v>1.2</v>
      </c>
      <c r="G18" s="9">
        <v>1</v>
      </c>
      <c r="H18" s="9">
        <v>0.9</v>
      </c>
      <c r="I18" s="9">
        <v>1.4</v>
      </c>
      <c r="J18" s="9">
        <v>2.3</v>
      </c>
      <c r="K18" s="9">
        <v>3</v>
      </c>
      <c r="L18" s="9">
        <v>2.7</v>
      </c>
      <c r="M18" s="9">
        <v>2.6</v>
      </c>
      <c r="N18" s="9">
        <v>2.4</v>
      </c>
      <c r="O18" s="9">
        <v>2.6</v>
      </c>
      <c r="P18" s="9">
        <v>2.7</v>
      </c>
      <c r="Q18" s="9">
        <v>2.9</v>
      </c>
      <c r="R18" s="9">
        <v>2.3</v>
      </c>
      <c r="S18" s="9">
        <v>3.2</v>
      </c>
      <c r="T18" s="9">
        <v>2.6</v>
      </c>
      <c r="U18" s="9">
        <v>2.4</v>
      </c>
      <c r="V18" s="9">
        <v>1.9</v>
      </c>
      <c r="W18" s="9">
        <v>1.8</v>
      </c>
      <c r="X18" s="9">
        <v>1.1</v>
      </c>
      <c r="Y18" s="9">
        <v>0.6</v>
      </c>
      <c r="Z18" s="45">
        <f t="shared" si="0"/>
        <v>1.8916666666666666</v>
      </c>
      <c r="AA18" s="119" t="s">
        <v>50</v>
      </c>
      <c r="AB18" s="9">
        <v>3.6</v>
      </c>
      <c r="AC18" s="143">
        <v>0.4465277777777778</v>
      </c>
      <c r="AD18" s="29">
        <v>15</v>
      </c>
      <c r="AE18" s="119" t="s">
        <v>50</v>
      </c>
      <c r="AF18" s="9">
        <v>6.3</v>
      </c>
      <c r="AG18" s="146">
        <v>0.45</v>
      </c>
    </row>
    <row r="19" spans="1:33" ht="14.25" customHeight="1">
      <c r="A19" s="115">
        <v>16</v>
      </c>
      <c r="B19" s="13">
        <v>0.7</v>
      </c>
      <c r="C19" s="9">
        <v>1.1</v>
      </c>
      <c r="D19" s="9">
        <v>0.8</v>
      </c>
      <c r="E19" s="9">
        <v>0.8</v>
      </c>
      <c r="F19" s="9">
        <v>1.8</v>
      </c>
      <c r="G19" s="9">
        <v>1.4</v>
      </c>
      <c r="H19" s="9">
        <v>1</v>
      </c>
      <c r="I19" s="9">
        <v>1</v>
      </c>
      <c r="J19" s="9">
        <v>1.4</v>
      </c>
      <c r="K19" s="9">
        <v>2.1</v>
      </c>
      <c r="L19" s="9">
        <v>1.2</v>
      </c>
      <c r="M19" s="9">
        <v>2.8</v>
      </c>
      <c r="N19" s="9">
        <v>2.3</v>
      </c>
      <c r="O19" s="9">
        <v>2.2</v>
      </c>
      <c r="P19" s="9">
        <v>2.1</v>
      </c>
      <c r="Q19" s="9">
        <v>1.7</v>
      </c>
      <c r="R19" s="9">
        <v>1.9</v>
      </c>
      <c r="S19" s="9">
        <v>2.1</v>
      </c>
      <c r="T19" s="9">
        <v>2.2</v>
      </c>
      <c r="U19" s="9">
        <v>1.5</v>
      </c>
      <c r="V19" s="9">
        <v>1.9</v>
      </c>
      <c r="W19" s="9">
        <v>2.2</v>
      </c>
      <c r="X19" s="9">
        <v>1.9</v>
      </c>
      <c r="Y19" s="9">
        <v>2.3</v>
      </c>
      <c r="Z19" s="45">
        <f t="shared" si="0"/>
        <v>1.683333333333333</v>
      </c>
      <c r="AA19" s="119" t="s">
        <v>56</v>
      </c>
      <c r="AB19" s="9">
        <v>2.8</v>
      </c>
      <c r="AC19" s="143">
        <v>0.5979166666666667</v>
      </c>
      <c r="AD19" s="29">
        <v>16</v>
      </c>
      <c r="AE19" s="119" t="s">
        <v>57</v>
      </c>
      <c r="AF19" s="9">
        <v>5.2</v>
      </c>
      <c r="AG19" s="146">
        <v>0.5381944444444444</v>
      </c>
    </row>
    <row r="20" spans="1:33" ht="14.25" customHeight="1">
      <c r="A20" s="115">
        <v>17</v>
      </c>
      <c r="B20" s="13">
        <v>2.2</v>
      </c>
      <c r="C20" s="9">
        <v>2.5</v>
      </c>
      <c r="D20" s="9">
        <v>1.6</v>
      </c>
      <c r="E20" s="9">
        <v>2.2</v>
      </c>
      <c r="F20" s="9">
        <v>1.9</v>
      </c>
      <c r="G20" s="9">
        <v>1.9</v>
      </c>
      <c r="H20" s="9">
        <v>3.1</v>
      </c>
      <c r="I20" s="9">
        <v>3.6</v>
      </c>
      <c r="J20" s="9">
        <v>3.2</v>
      </c>
      <c r="K20" s="10">
        <v>3.2</v>
      </c>
      <c r="L20" s="9">
        <v>4.4</v>
      </c>
      <c r="M20" s="9">
        <v>4.3</v>
      </c>
      <c r="N20" s="9">
        <v>3.4</v>
      </c>
      <c r="O20" s="9">
        <v>2.9</v>
      </c>
      <c r="P20" s="9">
        <v>3.9</v>
      </c>
      <c r="Q20" s="9">
        <v>3.2</v>
      </c>
      <c r="R20" s="9">
        <v>2.9</v>
      </c>
      <c r="S20" s="9">
        <v>3</v>
      </c>
      <c r="T20" s="9">
        <v>2.2</v>
      </c>
      <c r="U20" s="9">
        <v>2.1</v>
      </c>
      <c r="V20" s="9">
        <v>2.5</v>
      </c>
      <c r="W20" s="9">
        <v>1.4</v>
      </c>
      <c r="X20" s="9">
        <v>1.4</v>
      </c>
      <c r="Y20" s="9">
        <v>1.4</v>
      </c>
      <c r="Z20" s="45">
        <f t="shared" si="0"/>
        <v>2.683333333333333</v>
      </c>
      <c r="AA20" s="119" t="s">
        <v>93</v>
      </c>
      <c r="AB20" s="9">
        <v>5.1</v>
      </c>
      <c r="AC20" s="143">
        <v>0.49444444444444446</v>
      </c>
      <c r="AD20" s="29">
        <v>17</v>
      </c>
      <c r="AE20" s="119" t="s">
        <v>50</v>
      </c>
      <c r="AF20" s="9">
        <v>7.4</v>
      </c>
      <c r="AG20" s="146">
        <v>0.4902777777777778</v>
      </c>
    </row>
    <row r="21" spans="1:33" ht="14.25" customHeight="1">
      <c r="A21" s="115">
        <v>18</v>
      </c>
      <c r="B21" s="13">
        <v>0.8</v>
      </c>
      <c r="C21" s="9">
        <v>1.5</v>
      </c>
      <c r="D21" s="9">
        <v>1</v>
      </c>
      <c r="E21" s="9">
        <v>0.8</v>
      </c>
      <c r="F21" s="9">
        <v>1.2</v>
      </c>
      <c r="G21" s="9">
        <v>1.3</v>
      </c>
      <c r="H21" s="9">
        <v>1.4</v>
      </c>
      <c r="I21" s="9">
        <v>1.9</v>
      </c>
      <c r="J21" s="9">
        <v>2.3</v>
      </c>
      <c r="K21" s="9">
        <v>3.4</v>
      </c>
      <c r="L21" s="9">
        <v>2.4</v>
      </c>
      <c r="M21" s="9">
        <v>2.2</v>
      </c>
      <c r="N21" s="9">
        <v>2.2</v>
      </c>
      <c r="O21" s="9">
        <v>3.1</v>
      </c>
      <c r="P21" s="9">
        <v>2.6</v>
      </c>
      <c r="Q21" s="9">
        <v>2.1</v>
      </c>
      <c r="R21" s="9">
        <v>1.2</v>
      </c>
      <c r="S21" s="9">
        <v>0.7</v>
      </c>
      <c r="T21" s="9">
        <v>2</v>
      </c>
      <c r="U21" s="9">
        <v>1.2</v>
      </c>
      <c r="V21" s="9">
        <v>1.5</v>
      </c>
      <c r="W21" s="9">
        <v>1.3</v>
      </c>
      <c r="X21" s="9">
        <v>1</v>
      </c>
      <c r="Y21" s="9">
        <v>0.9</v>
      </c>
      <c r="Z21" s="45">
        <f t="shared" si="0"/>
        <v>1.6666666666666667</v>
      </c>
      <c r="AA21" s="119" t="s">
        <v>93</v>
      </c>
      <c r="AB21" s="9">
        <v>3.9</v>
      </c>
      <c r="AC21" s="143">
        <v>0.4305555555555556</v>
      </c>
      <c r="AD21" s="29">
        <v>18</v>
      </c>
      <c r="AE21" s="119" t="s">
        <v>50</v>
      </c>
      <c r="AF21" s="9">
        <v>6.5</v>
      </c>
      <c r="AG21" s="146">
        <v>0.4277777777777778</v>
      </c>
    </row>
    <row r="22" spans="1:33" ht="14.25" customHeight="1">
      <c r="A22" s="115">
        <v>19</v>
      </c>
      <c r="B22" s="13">
        <v>1.2</v>
      </c>
      <c r="C22" s="9">
        <v>0.9</v>
      </c>
      <c r="D22" s="9">
        <v>0.6</v>
      </c>
      <c r="E22" s="9">
        <v>1.1</v>
      </c>
      <c r="F22" s="9">
        <v>0.7</v>
      </c>
      <c r="G22" s="9">
        <v>0.9</v>
      </c>
      <c r="H22" s="9">
        <v>1.8</v>
      </c>
      <c r="I22" s="9">
        <v>1.8</v>
      </c>
      <c r="J22" s="9">
        <v>1.6</v>
      </c>
      <c r="K22" s="9">
        <v>1.7</v>
      </c>
      <c r="L22" s="9">
        <v>2.2</v>
      </c>
      <c r="M22" s="9">
        <v>2.1</v>
      </c>
      <c r="N22" s="9">
        <v>2.3</v>
      </c>
      <c r="O22" s="9">
        <v>2.6</v>
      </c>
      <c r="P22" s="9">
        <v>2.2</v>
      </c>
      <c r="Q22" s="9">
        <v>2.2</v>
      </c>
      <c r="R22" s="9">
        <v>2</v>
      </c>
      <c r="S22" s="9">
        <v>1.2</v>
      </c>
      <c r="T22" s="9">
        <v>1.4</v>
      </c>
      <c r="U22" s="9">
        <v>1.5</v>
      </c>
      <c r="V22" s="9">
        <v>1.3</v>
      </c>
      <c r="W22" s="9">
        <v>1.3</v>
      </c>
      <c r="X22" s="9">
        <v>1.1</v>
      </c>
      <c r="Y22" s="9">
        <v>0.7</v>
      </c>
      <c r="Z22" s="45">
        <f t="shared" si="0"/>
        <v>1.5166666666666666</v>
      </c>
      <c r="AA22" s="119" t="s">
        <v>57</v>
      </c>
      <c r="AB22" s="9">
        <v>3.5</v>
      </c>
      <c r="AC22" s="143">
        <v>0.44236111111111115</v>
      </c>
      <c r="AD22" s="29">
        <v>19</v>
      </c>
      <c r="AE22" s="119" t="s">
        <v>57</v>
      </c>
      <c r="AF22" s="9">
        <v>5.9</v>
      </c>
      <c r="AG22" s="146">
        <v>0.4395833333333334</v>
      </c>
    </row>
    <row r="23" spans="1:33" ht="14.25" customHeight="1">
      <c r="A23" s="115">
        <v>20</v>
      </c>
      <c r="B23" s="13">
        <v>1.4</v>
      </c>
      <c r="C23" s="9">
        <v>0.6</v>
      </c>
      <c r="D23" s="9">
        <v>0.7</v>
      </c>
      <c r="E23" s="9">
        <v>0.6</v>
      </c>
      <c r="F23" s="9">
        <v>1</v>
      </c>
      <c r="G23" s="9">
        <v>0.6</v>
      </c>
      <c r="H23" s="9">
        <v>3.1</v>
      </c>
      <c r="I23" s="9">
        <v>3.6</v>
      </c>
      <c r="J23" s="9">
        <v>2.4</v>
      </c>
      <c r="K23" s="9">
        <v>1.9</v>
      </c>
      <c r="L23" s="9">
        <v>2.1</v>
      </c>
      <c r="M23" s="9">
        <v>2.2</v>
      </c>
      <c r="N23" s="9">
        <v>1.5</v>
      </c>
      <c r="O23" s="9">
        <v>2.3</v>
      </c>
      <c r="P23" s="9">
        <v>2.7</v>
      </c>
      <c r="Q23" s="9">
        <v>3.1</v>
      </c>
      <c r="R23" s="9">
        <v>2.9</v>
      </c>
      <c r="S23" s="9">
        <v>1.7</v>
      </c>
      <c r="T23" s="9">
        <v>1.9</v>
      </c>
      <c r="U23" s="9">
        <v>2.1</v>
      </c>
      <c r="V23" s="9">
        <v>2.3</v>
      </c>
      <c r="W23" s="9">
        <v>2.4</v>
      </c>
      <c r="X23" s="9">
        <v>2.1</v>
      </c>
      <c r="Y23" s="9">
        <v>1.8</v>
      </c>
      <c r="Z23" s="45">
        <f t="shared" si="0"/>
        <v>1.9583333333333333</v>
      </c>
      <c r="AA23" s="119" t="s">
        <v>48</v>
      </c>
      <c r="AB23" s="9">
        <v>3.8</v>
      </c>
      <c r="AC23" s="143">
        <v>0.3361111111111111</v>
      </c>
      <c r="AD23" s="29">
        <v>20</v>
      </c>
      <c r="AE23" s="119" t="s">
        <v>60</v>
      </c>
      <c r="AF23" s="9">
        <v>7.5</v>
      </c>
      <c r="AG23" s="146">
        <v>0.5930555555555556</v>
      </c>
    </row>
    <row r="24" spans="1:33" ht="14.25" customHeight="1">
      <c r="A24" s="116">
        <v>21</v>
      </c>
      <c r="B24" s="19">
        <v>2.2</v>
      </c>
      <c r="C24" s="20">
        <v>2.7</v>
      </c>
      <c r="D24" s="20">
        <v>2.7</v>
      </c>
      <c r="E24" s="20">
        <v>2.1</v>
      </c>
      <c r="F24" s="20">
        <v>2.3</v>
      </c>
      <c r="G24" s="20">
        <v>1.8</v>
      </c>
      <c r="H24" s="20">
        <v>3.4</v>
      </c>
      <c r="I24" s="20">
        <v>4.3</v>
      </c>
      <c r="J24" s="20">
        <v>3</v>
      </c>
      <c r="K24" s="20">
        <v>3.9</v>
      </c>
      <c r="L24" s="20">
        <v>2.9</v>
      </c>
      <c r="M24" s="20">
        <v>3.8</v>
      </c>
      <c r="N24" s="20">
        <v>3.1</v>
      </c>
      <c r="O24" s="20">
        <v>1.7</v>
      </c>
      <c r="P24" s="20">
        <v>1.9</v>
      </c>
      <c r="Q24" s="20">
        <v>1.3</v>
      </c>
      <c r="R24" s="20">
        <v>1.6</v>
      </c>
      <c r="S24" s="20">
        <v>0.7</v>
      </c>
      <c r="T24" s="20">
        <v>1.1</v>
      </c>
      <c r="U24" s="20">
        <v>1</v>
      </c>
      <c r="V24" s="20">
        <v>1.1</v>
      </c>
      <c r="W24" s="20">
        <v>1.1</v>
      </c>
      <c r="X24" s="20">
        <v>0.8</v>
      </c>
      <c r="Y24" s="20">
        <v>1.1</v>
      </c>
      <c r="Z24" s="46">
        <f t="shared" si="0"/>
        <v>2.15</v>
      </c>
      <c r="AA24" s="120" t="s">
        <v>95</v>
      </c>
      <c r="AB24" s="20">
        <v>4.7</v>
      </c>
      <c r="AC24" s="144">
        <v>0.3138888888888889</v>
      </c>
      <c r="AD24" s="31">
        <v>21</v>
      </c>
      <c r="AE24" s="120" t="s">
        <v>54</v>
      </c>
      <c r="AF24" s="20">
        <v>8</v>
      </c>
      <c r="AG24" s="147">
        <v>0.41041666666666665</v>
      </c>
    </row>
    <row r="25" spans="1:33" ht="14.25" customHeight="1">
      <c r="A25" s="115">
        <v>22</v>
      </c>
      <c r="B25" s="13">
        <v>0.6</v>
      </c>
      <c r="C25" s="9">
        <v>0.9</v>
      </c>
      <c r="D25" s="9">
        <v>0.8</v>
      </c>
      <c r="E25" s="9">
        <v>1.1</v>
      </c>
      <c r="F25" s="9">
        <v>1</v>
      </c>
      <c r="G25" s="9">
        <v>1</v>
      </c>
      <c r="H25" s="9">
        <v>1.1</v>
      </c>
      <c r="I25" s="9">
        <v>2.3</v>
      </c>
      <c r="J25" s="9">
        <v>2.3</v>
      </c>
      <c r="K25" s="9">
        <v>1</v>
      </c>
      <c r="L25" s="9">
        <v>0.9</v>
      </c>
      <c r="M25" s="9">
        <v>1.2</v>
      </c>
      <c r="N25" s="9">
        <v>1.2</v>
      </c>
      <c r="O25" s="9">
        <v>1.9</v>
      </c>
      <c r="P25" s="9">
        <v>1.3</v>
      </c>
      <c r="Q25" s="9">
        <v>1.4</v>
      </c>
      <c r="R25" s="9">
        <v>1.9</v>
      </c>
      <c r="S25" s="9">
        <v>1.9</v>
      </c>
      <c r="T25" s="9">
        <v>1.2</v>
      </c>
      <c r="U25" s="9">
        <v>2.2</v>
      </c>
      <c r="V25" s="9">
        <v>2.8</v>
      </c>
      <c r="W25" s="9">
        <v>2.2</v>
      </c>
      <c r="X25" s="9">
        <v>1.8</v>
      </c>
      <c r="Y25" s="9">
        <v>1.8</v>
      </c>
      <c r="Z25" s="45">
        <f t="shared" si="0"/>
        <v>1.4916666666666663</v>
      </c>
      <c r="AA25" s="119" t="s">
        <v>81</v>
      </c>
      <c r="AB25" s="9">
        <v>3</v>
      </c>
      <c r="AC25" s="143">
        <v>0.37083333333333335</v>
      </c>
      <c r="AD25" s="29">
        <v>22</v>
      </c>
      <c r="AE25" s="119" t="s">
        <v>49</v>
      </c>
      <c r="AF25" s="9">
        <v>4.8</v>
      </c>
      <c r="AG25" s="146">
        <v>0.6118055555555556</v>
      </c>
    </row>
    <row r="26" spans="1:33" ht="14.25" customHeight="1">
      <c r="A26" s="115">
        <v>23</v>
      </c>
      <c r="B26" s="13">
        <v>1.4</v>
      </c>
      <c r="C26" s="9">
        <v>1.1</v>
      </c>
      <c r="D26" s="9">
        <v>1</v>
      </c>
      <c r="E26" s="9">
        <v>1.1</v>
      </c>
      <c r="F26" s="9">
        <v>1.3</v>
      </c>
      <c r="G26" s="9">
        <v>1.6</v>
      </c>
      <c r="H26" s="9">
        <v>1.4</v>
      </c>
      <c r="I26" s="9">
        <v>0.5</v>
      </c>
      <c r="J26" s="9">
        <v>1.3</v>
      </c>
      <c r="K26" s="9">
        <v>2.2</v>
      </c>
      <c r="L26" s="9">
        <v>1.3</v>
      </c>
      <c r="M26" s="9">
        <v>0.9</v>
      </c>
      <c r="N26" s="9">
        <v>1.4</v>
      </c>
      <c r="O26" s="9">
        <v>1.3</v>
      </c>
      <c r="P26" s="9">
        <v>1.9</v>
      </c>
      <c r="Q26" s="9">
        <v>2.1</v>
      </c>
      <c r="R26" s="9">
        <v>2.4</v>
      </c>
      <c r="S26" s="9">
        <v>1.3</v>
      </c>
      <c r="T26" s="9">
        <v>2.3</v>
      </c>
      <c r="U26" s="9">
        <v>1.1</v>
      </c>
      <c r="V26" s="9">
        <v>1.7</v>
      </c>
      <c r="W26" s="9">
        <v>1.6</v>
      </c>
      <c r="X26" s="9">
        <v>1.5</v>
      </c>
      <c r="Y26" s="9">
        <v>2</v>
      </c>
      <c r="Z26" s="45">
        <f t="shared" si="0"/>
        <v>1.4875</v>
      </c>
      <c r="AA26" s="119" t="s">
        <v>47</v>
      </c>
      <c r="AB26" s="9">
        <v>3</v>
      </c>
      <c r="AC26" s="143">
        <v>0.9291666666666667</v>
      </c>
      <c r="AD26" s="29">
        <v>23</v>
      </c>
      <c r="AE26" s="119" t="s">
        <v>58</v>
      </c>
      <c r="AF26" s="9">
        <v>5.2</v>
      </c>
      <c r="AG26" s="146">
        <v>0.65625</v>
      </c>
    </row>
    <row r="27" spans="1:33" ht="14.25" customHeight="1">
      <c r="A27" s="115">
        <v>24</v>
      </c>
      <c r="B27" s="13">
        <v>1</v>
      </c>
      <c r="C27" s="9">
        <v>1.3</v>
      </c>
      <c r="D27" s="9">
        <v>0.9</v>
      </c>
      <c r="E27" s="9">
        <v>2</v>
      </c>
      <c r="F27" s="9">
        <v>1.4</v>
      </c>
      <c r="G27" s="9">
        <v>1.1</v>
      </c>
      <c r="H27" s="9">
        <v>1.1</v>
      </c>
      <c r="I27" s="9">
        <v>1.1</v>
      </c>
      <c r="J27" s="9">
        <v>2.8</v>
      </c>
      <c r="K27" s="9">
        <v>1</v>
      </c>
      <c r="L27" s="9">
        <v>3</v>
      </c>
      <c r="M27" s="9">
        <v>2.8</v>
      </c>
      <c r="N27" s="9">
        <v>3.4</v>
      </c>
      <c r="O27" s="9">
        <v>2.4</v>
      </c>
      <c r="P27" s="9">
        <v>1.4</v>
      </c>
      <c r="Q27" s="9">
        <v>1.1</v>
      </c>
      <c r="R27" s="9">
        <v>1.7</v>
      </c>
      <c r="S27" s="9">
        <v>1.3</v>
      </c>
      <c r="T27" s="9">
        <v>1.6</v>
      </c>
      <c r="U27" s="9">
        <v>1.3</v>
      </c>
      <c r="V27" s="9">
        <v>2.4</v>
      </c>
      <c r="W27" s="9">
        <v>2.7</v>
      </c>
      <c r="X27" s="9">
        <v>2.6</v>
      </c>
      <c r="Y27" s="9">
        <v>3</v>
      </c>
      <c r="Z27" s="45">
        <f t="shared" si="0"/>
        <v>1.8499999999999999</v>
      </c>
      <c r="AA27" s="119" t="s">
        <v>64</v>
      </c>
      <c r="AB27" s="9">
        <v>4.1</v>
      </c>
      <c r="AC27" s="143">
        <v>0.5604166666666667</v>
      </c>
      <c r="AD27" s="29">
        <v>24</v>
      </c>
      <c r="AE27" s="119" t="s">
        <v>57</v>
      </c>
      <c r="AF27" s="9">
        <v>6.8</v>
      </c>
      <c r="AG27" s="146">
        <v>0.5590277777777778</v>
      </c>
    </row>
    <row r="28" spans="1:33" ht="14.25" customHeight="1">
      <c r="A28" s="115">
        <v>25</v>
      </c>
      <c r="B28" s="13">
        <v>2.4</v>
      </c>
      <c r="C28" s="9">
        <v>1.7</v>
      </c>
      <c r="D28" s="9">
        <v>1.9</v>
      </c>
      <c r="E28" s="9">
        <v>1.9</v>
      </c>
      <c r="F28" s="9">
        <v>1.6</v>
      </c>
      <c r="G28" s="9">
        <v>1.5</v>
      </c>
      <c r="H28" s="9">
        <v>1.8</v>
      </c>
      <c r="I28" s="9">
        <v>3.6</v>
      </c>
      <c r="J28" s="9">
        <v>3.7</v>
      </c>
      <c r="K28" s="9">
        <v>4.1</v>
      </c>
      <c r="L28" s="9">
        <v>4.2</v>
      </c>
      <c r="M28" s="9">
        <v>3.9</v>
      </c>
      <c r="N28" s="9">
        <v>4.5</v>
      </c>
      <c r="O28" s="9">
        <v>3</v>
      </c>
      <c r="P28" s="9">
        <v>3</v>
      </c>
      <c r="Q28" s="9">
        <v>3.4</v>
      </c>
      <c r="R28" s="9">
        <v>2.4</v>
      </c>
      <c r="S28" s="9">
        <v>2.3</v>
      </c>
      <c r="T28" s="9">
        <v>1.6</v>
      </c>
      <c r="U28" s="9">
        <v>1.7</v>
      </c>
      <c r="V28" s="9">
        <v>1.4</v>
      </c>
      <c r="W28" s="9">
        <v>1.2</v>
      </c>
      <c r="X28" s="9">
        <v>1.4</v>
      </c>
      <c r="Y28" s="9">
        <v>0.9</v>
      </c>
      <c r="Z28" s="45">
        <f t="shared" si="0"/>
        <v>2.4625</v>
      </c>
      <c r="AA28" s="119" t="s">
        <v>55</v>
      </c>
      <c r="AB28" s="9">
        <v>5.2</v>
      </c>
      <c r="AC28" s="143">
        <v>0.4756944444444444</v>
      </c>
      <c r="AD28" s="29">
        <v>25</v>
      </c>
      <c r="AE28" s="119" t="s">
        <v>50</v>
      </c>
      <c r="AF28" s="9">
        <v>7.9</v>
      </c>
      <c r="AG28" s="146">
        <v>0.425</v>
      </c>
    </row>
    <row r="29" spans="1:33" ht="14.25" customHeight="1">
      <c r="A29" s="115">
        <v>26</v>
      </c>
      <c r="B29" s="13">
        <v>1.6</v>
      </c>
      <c r="C29" s="9">
        <v>1.4</v>
      </c>
      <c r="D29" s="9">
        <v>1.7</v>
      </c>
      <c r="E29" s="9">
        <v>1.9</v>
      </c>
      <c r="F29" s="9">
        <v>1.9</v>
      </c>
      <c r="G29" s="9">
        <v>2.8</v>
      </c>
      <c r="H29" s="9">
        <v>3</v>
      </c>
      <c r="I29" s="9">
        <v>2.9</v>
      </c>
      <c r="J29" s="9">
        <v>4.4</v>
      </c>
      <c r="K29" s="9">
        <v>3.5</v>
      </c>
      <c r="L29" s="9">
        <v>4.4</v>
      </c>
      <c r="M29" s="9">
        <v>3.9</v>
      </c>
      <c r="N29" s="9">
        <v>3.7</v>
      </c>
      <c r="O29" s="9">
        <v>3.7</v>
      </c>
      <c r="P29" s="9">
        <v>3.9</v>
      </c>
      <c r="Q29" s="9">
        <v>4</v>
      </c>
      <c r="R29" s="9">
        <v>3.7</v>
      </c>
      <c r="S29" s="9">
        <v>3.4</v>
      </c>
      <c r="T29" s="9">
        <v>1.9</v>
      </c>
      <c r="U29" s="9">
        <v>2.2</v>
      </c>
      <c r="V29" s="9">
        <v>1.8</v>
      </c>
      <c r="W29" s="9">
        <v>1.1</v>
      </c>
      <c r="X29" s="9">
        <v>1.6</v>
      </c>
      <c r="Y29" s="9">
        <v>1</v>
      </c>
      <c r="Z29" s="45">
        <f t="shared" si="0"/>
        <v>2.725</v>
      </c>
      <c r="AA29" s="119" t="s">
        <v>93</v>
      </c>
      <c r="AB29" s="9">
        <v>5</v>
      </c>
      <c r="AC29" s="143">
        <v>0.6194444444444445</v>
      </c>
      <c r="AD29" s="29">
        <v>26</v>
      </c>
      <c r="AE29" s="119" t="s">
        <v>50</v>
      </c>
      <c r="AF29" s="9">
        <v>7.8</v>
      </c>
      <c r="AG29" s="146">
        <v>0.6263888888888889</v>
      </c>
    </row>
    <row r="30" spans="1:33" ht="14.25" customHeight="1">
      <c r="A30" s="115">
        <v>27</v>
      </c>
      <c r="B30" s="13">
        <v>1.3</v>
      </c>
      <c r="C30" s="9">
        <v>1.4</v>
      </c>
      <c r="D30" s="9">
        <v>2.5</v>
      </c>
      <c r="E30" s="9">
        <v>1.2</v>
      </c>
      <c r="F30" s="9">
        <v>1.4</v>
      </c>
      <c r="G30" s="9">
        <v>0.8</v>
      </c>
      <c r="H30" s="9">
        <v>1.1</v>
      </c>
      <c r="I30" s="9">
        <v>1.8</v>
      </c>
      <c r="J30" s="9">
        <v>3.1</v>
      </c>
      <c r="K30" s="9">
        <v>2.2</v>
      </c>
      <c r="L30" s="9">
        <v>3</v>
      </c>
      <c r="M30" s="9">
        <v>3.5</v>
      </c>
      <c r="N30" s="9">
        <v>3</v>
      </c>
      <c r="O30" s="9">
        <v>3</v>
      </c>
      <c r="P30" s="9">
        <v>2.8</v>
      </c>
      <c r="Q30" s="9">
        <v>1.7</v>
      </c>
      <c r="R30" s="9">
        <v>1.3</v>
      </c>
      <c r="S30" s="9">
        <v>0.5</v>
      </c>
      <c r="T30" s="9">
        <v>1.3</v>
      </c>
      <c r="U30" s="9">
        <v>1.3</v>
      </c>
      <c r="V30" s="9">
        <v>1.3</v>
      </c>
      <c r="W30" s="9">
        <v>1.5</v>
      </c>
      <c r="X30" s="9">
        <v>1.3</v>
      </c>
      <c r="Y30" s="9">
        <v>1</v>
      </c>
      <c r="Z30" s="45">
        <f t="shared" si="0"/>
        <v>1.8041666666666663</v>
      </c>
      <c r="AA30" s="119" t="s">
        <v>64</v>
      </c>
      <c r="AB30" s="9">
        <v>3.6</v>
      </c>
      <c r="AC30" s="143">
        <v>0.49722222222222223</v>
      </c>
      <c r="AD30" s="29">
        <v>27</v>
      </c>
      <c r="AE30" s="119" t="s">
        <v>57</v>
      </c>
      <c r="AF30" s="9">
        <v>6.2</v>
      </c>
      <c r="AG30" s="146">
        <v>0.5861111111111111</v>
      </c>
    </row>
    <row r="31" spans="1:33" ht="14.25" customHeight="1">
      <c r="A31" s="115">
        <v>28</v>
      </c>
      <c r="B31" s="13">
        <v>0.5</v>
      </c>
      <c r="C31" s="9">
        <v>0.8</v>
      </c>
      <c r="D31" s="9">
        <v>0.8</v>
      </c>
      <c r="E31" s="9">
        <v>0.4</v>
      </c>
      <c r="F31" s="9">
        <v>0.5</v>
      </c>
      <c r="G31" s="9">
        <v>1.1</v>
      </c>
      <c r="H31" s="9">
        <v>1.8</v>
      </c>
      <c r="I31" s="9">
        <v>1.9</v>
      </c>
      <c r="J31" s="9">
        <v>2.1</v>
      </c>
      <c r="K31" s="9">
        <v>2.3</v>
      </c>
      <c r="L31" s="9">
        <v>1.9</v>
      </c>
      <c r="M31" s="9">
        <v>2.4</v>
      </c>
      <c r="N31" s="9">
        <v>2</v>
      </c>
      <c r="O31" s="9">
        <v>2.7</v>
      </c>
      <c r="P31" s="9">
        <v>2.3</v>
      </c>
      <c r="Q31" s="9">
        <v>2.2</v>
      </c>
      <c r="R31" s="9">
        <v>3</v>
      </c>
      <c r="S31" s="9">
        <v>3.1</v>
      </c>
      <c r="T31" s="9">
        <v>3.7</v>
      </c>
      <c r="U31" s="9">
        <v>1.8</v>
      </c>
      <c r="V31" s="9">
        <v>2.2</v>
      </c>
      <c r="W31" s="9">
        <v>2.9</v>
      </c>
      <c r="X31" s="9">
        <v>3</v>
      </c>
      <c r="Y31" s="9">
        <v>2.4</v>
      </c>
      <c r="Z31" s="45">
        <f t="shared" si="0"/>
        <v>1.9916666666666665</v>
      </c>
      <c r="AA31" s="119" t="s">
        <v>94</v>
      </c>
      <c r="AB31" s="9">
        <v>4</v>
      </c>
      <c r="AC31" s="143">
        <v>0.725</v>
      </c>
      <c r="AD31" s="29">
        <v>28</v>
      </c>
      <c r="AE31" s="119" t="s">
        <v>54</v>
      </c>
      <c r="AF31" s="9">
        <v>8.3</v>
      </c>
      <c r="AG31" s="146">
        <v>0.7194444444444444</v>
      </c>
    </row>
    <row r="32" spans="1:33" ht="14.25" customHeight="1">
      <c r="A32" s="115">
        <v>29</v>
      </c>
      <c r="B32" s="13">
        <v>1.8</v>
      </c>
      <c r="C32" s="9">
        <v>2.5</v>
      </c>
      <c r="D32" s="9">
        <v>2.5</v>
      </c>
      <c r="E32" s="9">
        <v>2.3</v>
      </c>
      <c r="F32" s="9">
        <v>2.8</v>
      </c>
      <c r="G32" s="9">
        <v>3.2</v>
      </c>
      <c r="H32" s="9">
        <v>2</v>
      </c>
      <c r="I32" s="9">
        <v>2.8</v>
      </c>
      <c r="J32" s="9">
        <v>1.4</v>
      </c>
      <c r="K32" s="9">
        <v>1.5</v>
      </c>
      <c r="L32" s="9">
        <v>2.3</v>
      </c>
      <c r="M32" s="9">
        <v>1.6</v>
      </c>
      <c r="N32" s="9">
        <v>1.8</v>
      </c>
      <c r="O32" s="9">
        <v>2.4</v>
      </c>
      <c r="P32" s="9">
        <v>2.6</v>
      </c>
      <c r="Q32" s="9">
        <v>3.8</v>
      </c>
      <c r="R32" s="9">
        <v>3.1</v>
      </c>
      <c r="S32" s="9">
        <v>2.4</v>
      </c>
      <c r="T32" s="9">
        <v>2.1</v>
      </c>
      <c r="U32" s="9">
        <v>1.4</v>
      </c>
      <c r="V32" s="9">
        <v>1.3</v>
      </c>
      <c r="W32" s="9">
        <v>1.7</v>
      </c>
      <c r="X32" s="9">
        <v>1.8</v>
      </c>
      <c r="Y32" s="9">
        <v>1.7</v>
      </c>
      <c r="Z32" s="45">
        <f t="shared" si="0"/>
        <v>2.1999999999999997</v>
      </c>
      <c r="AA32" s="119" t="s">
        <v>62</v>
      </c>
      <c r="AB32" s="9">
        <v>4.7</v>
      </c>
      <c r="AC32" s="143">
        <v>0.6777777777777777</v>
      </c>
      <c r="AD32" s="29">
        <v>29</v>
      </c>
      <c r="AE32" s="119" t="s">
        <v>55</v>
      </c>
      <c r="AF32" s="9">
        <v>7.3</v>
      </c>
      <c r="AG32" s="146">
        <v>0.6736111111111112</v>
      </c>
    </row>
    <row r="33" spans="1:33" ht="14.25" customHeight="1">
      <c r="A33" s="115">
        <v>30</v>
      </c>
      <c r="B33" s="13">
        <v>2.7</v>
      </c>
      <c r="C33" s="9">
        <v>3.6</v>
      </c>
      <c r="D33" s="9">
        <v>4</v>
      </c>
      <c r="E33" s="9">
        <v>4</v>
      </c>
      <c r="F33" s="9">
        <v>5.1</v>
      </c>
      <c r="G33" s="9">
        <v>5.4</v>
      </c>
      <c r="H33" s="9">
        <v>7</v>
      </c>
      <c r="I33" s="9">
        <v>6</v>
      </c>
      <c r="J33" s="9">
        <v>5.8</v>
      </c>
      <c r="K33" s="9">
        <v>6.9</v>
      </c>
      <c r="L33" s="9">
        <v>5.7</v>
      </c>
      <c r="M33" s="9">
        <v>7.6</v>
      </c>
      <c r="N33" s="9">
        <v>5.7</v>
      </c>
      <c r="O33" s="9">
        <v>6.8</v>
      </c>
      <c r="P33" s="9">
        <v>7</v>
      </c>
      <c r="Q33" s="9">
        <v>5.9</v>
      </c>
      <c r="R33" s="9">
        <v>5.3</v>
      </c>
      <c r="S33" s="9">
        <v>5.1</v>
      </c>
      <c r="T33" s="9">
        <v>6.9</v>
      </c>
      <c r="U33" s="9">
        <v>6</v>
      </c>
      <c r="V33" s="9">
        <v>4.7</v>
      </c>
      <c r="W33" s="9">
        <v>4.4</v>
      </c>
      <c r="X33" s="9">
        <v>5.5</v>
      </c>
      <c r="Y33" s="9">
        <v>5.8</v>
      </c>
      <c r="Z33" s="45">
        <f t="shared" si="0"/>
        <v>5.5375000000000005</v>
      </c>
      <c r="AA33" s="119" t="s">
        <v>59</v>
      </c>
      <c r="AB33" s="9">
        <v>7.7</v>
      </c>
      <c r="AC33" s="143">
        <v>0.5</v>
      </c>
      <c r="AD33" s="29">
        <v>30</v>
      </c>
      <c r="AE33" s="119" t="s">
        <v>59</v>
      </c>
      <c r="AF33" s="9">
        <v>14.8</v>
      </c>
      <c r="AG33" s="146">
        <v>0.37777777777777777</v>
      </c>
    </row>
    <row r="34" spans="1:33" ht="14.25" customHeight="1">
      <c r="A34" s="115">
        <v>31</v>
      </c>
      <c r="B34" s="13">
        <v>5.2</v>
      </c>
      <c r="C34" s="9">
        <v>5.5</v>
      </c>
      <c r="D34" s="9">
        <v>5</v>
      </c>
      <c r="E34" s="9">
        <v>4.7</v>
      </c>
      <c r="F34" s="9">
        <v>7</v>
      </c>
      <c r="G34" s="9">
        <v>7.2</v>
      </c>
      <c r="H34" s="9">
        <v>7.7</v>
      </c>
      <c r="I34" s="9">
        <v>7.1</v>
      </c>
      <c r="J34" s="9">
        <v>8.1</v>
      </c>
      <c r="K34" s="9">
        <v>6.1</v>
      </c>
      <c r="L34" s="9">
        <v>7.1</v>
      </c>
      <c r="M34" s="9">
        <v>8.1</v>
      </c>
      <c r="N34" s="9">
        <v>9.3</v>
      </c>
      <c r="O34" s="9">
        <v>8.3</v>
      </c>
      <c r="P34" s="9">
        <v>7.9</v>
      </c>
      <c r="Q34" s="9">
        <v>6.9</v>
      </c>
      <c r="R34" s="9">
        <v>7.4</v>
      </c>
      <c r="S34" s="9">
        <v>6.6</v>
      </c>
      <c r="T34" s="9">
        <v>6.9</v>
      </c>
      <c r="U34" s="9">
        <v>6.7</v>
      </c>
      <c r="V34" s="9">
        <v>6.2</v>
      </c>
      <c r="W34" s="9">
        <v>3.6</v>
      </c>
      <c r="X34" s="9">
        <v>1.6</v>
      </c>
      <c r="Y34" s="9">
        <v>3.4</v>
      </c>
      <c r="Z34" s="45">
        <f t="shared" si="0"/>
        <v>6.399999999999999</v>
      </c>
      <c r="AA34" s="119" t="s">
        <v>59</v>
      </c>
      <c r="AB34" s="9">
        <v>9.3</v>
      </c>
      <c r="AC34" s="143">
        <v>0.5423611111111112</v>
      </c>
      <c r="AD34" s="29">
        <v>31</v>
      </c>
      <c r="AE34" s="119" t="s">
        <v>59</v>
      </c>
      <c r="AF34" s="9">
        <v>16.6</v>
      </c>
      <c r="AG34" s="146">
        <v>0.5305555555555556</v>
      </c>
    </row>
    <row r="35" spans="1:33" ht="14.25" customHeight="1">
      <c r="A35" s="117" t="s">
        <v>14</v>
      </c>
      <c r="B35" s="26">
        <f aca="true" t="shared" si="1" ref="B35:K35">AVERAGE(B4:B34)</f>
        <v>1.535483870967742</v>
      </c>
      <c r="C35" s="27">
        <f t="shared" si="1"/>
        <v>1.6161290322580646</v>
      </c>
      <c r="D35" s="27">
        <f t="shared" si="1"/>
        <v>1.603225806451613</v>
      </c>
      <c r="E35" s="27">
        <f t="shared" si="1"/>
        <v>1.6483870967741938</v>
      </c>
      <c r="F35" s="27">
        <f t="shared" si="1"/>
        <v>1.7677419354838706</v>
      </c>
      <c r="G35" s="27">
        <f t="shared" si="1"/>
        <v>1.832258064516129</v>
      </c>
      <c r="H35" s="27">
        <f t="shared" si="1"/>
        <v>2.0741935483870964</v>
      </c>
      <c r="I35" s="27">
        <f t="shared" si="1"/>
        <v>2.374193548387096</v>
      </c>
      <c r="J35" s="27">
        <f t="shared" si="1"/>
        <v>2.5903225806451613</v>
      </c>
      <c r="K35" s="27">
        <f t="shared" si="1"/>
        <v>2.6903225806451614</v>
      </c>
      <c r="L35" s="27">
        <f aca="true" t="shared" si="2" ref="L35:Z35">AVERAGE(L4:L34)</f>
        <v>2.8677419354838714</v>
      </c>
      <c r="M35" s="27">
        <f t="shared" si="2"/>
        <v>2.958064516129032</v>
      </c>
      <c r="N35" s="27">
        <f t="shared" si="2"/>
        <v>2.9806451612903224</v>
      </c>
      <c r="O35" s="27">
        <f t="shared" si="2"/>
        <v>2.903225806451613</v>
      </c>
      <c r="P35" s="27">
        <f t="shared" si="2"/>
        <v>2.92258064516129</v>
      </c>
      <c r="Q35" s="27">
        <f t="shared" si="2"/>
        <v>2.7064516129032263</v>
      </c>
      <c r="R35" s="27">
        <f t="shared" si="2"/>
        <v>2.5483870967741935</v>
      </c>
      <c r="S35" s="27">
        <f t="shared" si="2"/>
        <v>2.22258064516129</v>
      </c>
      <c r="T35" s="27">
        <f t="shared" si="2"/>
        <v>2.212903225806452</v>
      </c>
      <c r="U35" s="27">
        <f t="shared" si="2"/>
        <v>1.9774193548387098</v>
      </c>
      <c r="V35" s="27">
        <f t="shared" si="2"/>
        <v>1.9064516129032258</v>
      </c>
      <c r="W35" s="27">
        <f t="shared" si="2"/>
        <v>1.9258064516129036</v>
      </c>
      <c r="X35" s="27">
        <f t="shared" si="2"/>
        <v>1.6774193548387097</v>
      </c>
      <c r="Y35" s="27">
        <f t="shared" si="2"/>
        <v>1.719354838709677</v>
      </c>
      <c r="Z35" s="47">
        <f t="shared" si="2"/>
        <v>2.219220430107527</v>
      </c>
      <c r="AA35" s="121"/>
      <c r="AB35" s="27">
        <f>AVERAGE(AB4:AB34)</f>
        <v>4.445161290322581</v>
      </c>
      <c r="AC35" s="42"/>
      <c r="AD35" s="42"/>
      <c r="AE35" s="121"/>
      <c r="AF35" s="27">
        <f>AVERAGE(AF4:AF34)</f>
        <v>7.612903225806455</v>
      </c>
      <c r="AG35" s="43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4">
        <f>COUNTIF(風速1,"&gt;=15")</f>
        <v>0</v>
      </c>
      <c r="L38" s="8"/>
      <c r="N38" s="19">
        <f>MAX(風速1)</f>
        <v>9.3</v>
      </c>
      <c r="O38" s="122" t="s">
        <v>59</v>
      </c>
      <c r="P38" s="30">
        <v>31</v>
      </c>
      <c r="Q38" s="157">
        <v>0.5423611111111112</v>
      </c>
      <c r="T38" s="19">
        <f>MAX(風速2)</f>
        <v>16.6</v>
      </c>
      <c r="U38" s="122" t="s">
        <v>59</v>
      </c>
      <c r="V38" s="30">
        <v>31</v>
      </c>
      <c r="W38" s="157">
        <v>0.5305555555555556</v>
      </c>
    </row>
    <row r="39" spans="9:23" ht="14.25" customHeight="1">
      <c r="I39" s="23" t="s">
        <v>20</v>
      </c>
      <c r="J39" s="24"/>
      <c r="K39" s="35">
        <f>COUNTIF(風速1,"&gt;=30")</f>
        <v>0</v>
      </c>
      <c r="L39" s="8"/>
      <c r="N39" s="40"/>
      <c r="O39" s="163"/>
      <c r="P39" s="163"/>
      <c r="Q39" s="164"/>
      <c r="T39" s="40"/>
      <c r="U39" s="140"/>
      <c r="V39" s="141"/>
      <c r="W39" s="160"/>
    </row>
    <row r="40" spans="14:23" ht="14.25" customHeight="1">
      <c r="N40" s="41"/>
      <c r="O40" s="161"/>
      <c r="P40" s="161"/>
      <c r="Q40" s="162"/>
      <c r="T40" s="41"/>
      <c r="U40" s="161"/>
      <c r="V40" s="161"/>
      <c r="W40" s="162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5.7109375" style="0" hidden="1" customWidth="1"/>
    <col min="31" max="31" width="6.28125" style="0" customWidth="1"/>
    <col min="32" max="33" width="5.7109375" style="0" customWidth="1"/>
    <col min="34" max="34" width="2.8515625" style="0" customWidth="1"/>
  </cols>
  <sheetData>
    <row r="1" spans="2:29" ht="19.5" customHeight="1">
      <c r="B1" s="1" t="s">
        <v>0</v>
      </c>
      <c r="Z1" s="124">
        <f>'1月'!Z1</f>
        <v>2009</v>
      </c>
      <c r="AA1" s="2" t="s">
        <v>45</v>
      </c>
      <c r="AB1" s="124">
        <v>9</v>
      </c>
      <c r="AC1" s="2" t="s">
        <v>1</v>
      </c>
    </row>
    <row r="2" spans="1:33" ht="10.5" customHeight="1">
      <c r="A2" s="3" t="s">
        <v>2</v>
      </c>
      <c r="B2" s="48">
        <v>1</v>
      </c>
      <c r="C2" s="49">
        <v>2</v>
      </c>
      <c r="D2" s="49">
        <v>3</v>
      </c>
      <c r="E2" s="49">
        <v>4</v>
      </c>
      <c r="F2" s="49">
        <v>5</v>
      </c>
      <c r="G2" s="49">
        <v>6</v>
      </c>
      <c r="H2" s="49">
        <v>7</v>
      </c>
      <c r="I2" s="49">
        <v>8</v>
      </c>
      <c r="J2" s="49">
        <v>9</v>
      </c>
      <c r="K2" s="49">
        <v>10</v>
      </c>
      <c r="L2" s="49">
        <v>11</v>
      </c>
      <c r="M2" s="49">
        <v>12</v>
      </c>
      <c r="N2" s="49">
        <v>13</v>
      </c>
      <c r="O2" s="49">
        <v>14</v>
      </c>
      <c r="P2" s="49">
        <v>15</v>
      </c>
      <c r="Q2" s="49">
        <v>16</v>
      </c>
      <c r="R2" s="49">
        <v>17</v>
      </c>
      <c r="S2" s="49">
        <v>18</v>
      </c>
      <c r="T2" s="49">
        <v>19</v>
      </c>
      <c r="U2" s="49">
        <v>20</v>
      </c>
      <c r="V2" s="49">
        <v>21</v>
      </c>
      <c r="W2" s="49">
        <v>22</v>
      </c>
      <c r="X2" s="49">
        <v>23</v>
      </c>
      <c r="Y2" s="49">
        <v>24</v>
      </c>
      <c r="Z2" s="113" t="s">
        <v>3</v>
      </c>
      <c r="AA2" s="15" t="s">
        <v>4</v>
      </c>
      <c r="AB2" s="5"/>
      <c r="AC2" s="5"/>
      <c r="AD2" s="5"/>
      <c r="AE2" s="15" t="s">
        <v>5</v>
      </c>
      <c r="AF2" s="5"/>
      <c r="AG2" s="6"/>
    </row>
    <row r="3" spans="1:33" ht="10.5" customHeight="1">
      <c r="A3" s="7" t="s">
        <v>6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2" t="s">
        <v>7</v>
      </c>
      <c r="AA3" s="16" t="s">
        <v>8</v>
      </c>
      <c r="AB3" s="17" t="s">
        <v>9</v>
      </c>
      <c r="AC3" s="17" t="s">
        <v>10</v>
      </c>
      <c r="AD3" s="17" t="s">
        <v>6</v>
      </c>
      <c r="AE3" s="16" t="s">
        <v>11</v>
      </c>
      <c r="AF3" s="17" t="s">
        <v>12</v>
      </c>
      <c r="AG3" s="18" t="s">
        <v>13</v>
      </c>
    </row>
    <row r="4" spans="1:33" ht="14.25" customHeight="1">
      <c r="A4" s="114">
        <v>1</v>
      </c>
      <c r="B4" s="12">
        <v>5</v>
      </c>
      <c r="C4" s="11">
        <v>0.9</v>
      </c>
      <c r="D4" s="11">
        <v>1.5</v>
      </c>
      <c r="E4" s="11">
        <v>0.8</v>
      </c>
      <c r="F4" s="11">
        <v>2</v>
      </c>
      <c r="G4" s="11">
        <v>2.3</v>
      </c>
      <c r="H4" s="11">
        <v>0.9</v>
      </c>
      <c r="I4" s="11">
        <v>0.5</v>
      </c>
      <c r="J4" s="11">
        <v>0.4</v>
      </c>
      <c r="K4" s="11">
        <v>2.3</v>
      </c>
      <c r="L4" s="11">
        <v>1.9</v>
      </c>
      <c r="M4" s="11">
        <v>0.9</v>
      </c>
      <c r="N4" s="11">
        <v>0.8</v>
      </c>
      <c r="O4" s="11">
        <v>1.6</v>
      </c>
      <c r="P4" s="11">
        <v>2.3</v>
      </c>
      <c r="Q4" s="11">
        <v>4.9</v>
      </c>
      <c r="R4" s="11">
        <v>4.7</v>
      </c>
      <c r="S4" s="11">
        <v>4.7</v>
      </c>
      <c r="T4" s="11">
        <v>5.1</v>
      </c>
      <c r="U4" s="11">
        <v>4.9</v>
      </c>
      <c r="V4" s="11">
        <v>5.2</v>
      </c>
      <c r="W4" s="11">
        <v>4.5</v>
      </c>
      <c r="X4" s="11">
        <v>4.5</v>
      </c>
      <c r="Y4" s="11">
        <v>4.2</v>
      </c>
      <c r="Z4" s="44">
        <f aca="true" t="shared" si="0" ref="Z4:Z33">AVERAGE(B4:Y4)</f>
        <v>2.7833333333333337</v>
      </c>
      <c r="AA4" s="118" t="s">
        <v>46</v>
      </c>
      <c r="AB4" s="11">
        <v>7.1</v>
      </c>
      <c r="AC4" s="142">
        <v>0.013888888888888888</v>
      </c>
      <c r="AD4" s="28">
        <v>1</v>
      </c>
      <c r="AE4" s="118" t="s">
        <v>46</v>
      </c>
      <c r="AF4" s="11">
        <v>12.5</v>
      </c>
      <c r="AG4" s="145">
        <v>0.010416666666666666</v>
      </c>
    </row>
    <row r="5" spans="1:33" ht="14.25" customHeight="1">
      <c r="A5" s="115">
        <v>2</v>
      </c>
      <c r="B5" s="13">
        <v>5</v>
      </c>
      <c r="C5" s="9">
        <v>4.7</v>
      </c>
      <c r="D5" s="9">
        <v>4.8</v>
      </c>
      <c r="E5" s="9">
        <v>4.9</v>
      </c>
      <c r="F5" s="9">
        <v>5.3</v>
      </c>
      <c r="G5" s="9">
        <v>4.3</v>
      </c>
      <c r="H5" s="9">
        <v>4.1</v>
      </c>
      <c r="I5" s="9">
        <v>4.5</v>
      </c>
      <c r="J5" s="9">
        <v>4.4</v>
      </c>
      <c r="K5" s="9">
        <v>5.3</v>
      </c>
      <c r="L5" s="9">
        <v>5.7</v>
      </c>
      <c r="M5" s="9">
        <v>5.1</v>
      </c>
      <c r="N5" s="9">
        <v>5.3</v>
      </c>
      <c r="O5" s="9">
        <v>4.7</v>
      </c>
      <c r="P5" s="9">
        <v>4.5</v>
      </c>
      <c r="Q5" s="9">
        <v>4.6</v>
      </c>
      <c r="R5" s="9">
        <v>5.2</v>
      </c>
      <c r="S5" s="9">
        <v>4.8</v>
      </c>
      <c r="T5" s="9">
        <v>4.5</v>
      </c>
      <c r="U5" s="9">
        <v>4.4</v>
      </c>
      <c r="V5" s="9">
        <v>3.8</v>
      </c>
      <c r="W5" s="9">
        <v>3.7</v>
      </c>
      <c r="X5" s="9">
        <v>3.9</v>
      </c>
      <c r="Y5" s="9">
        <v>2.8</v>
      </c>
      <c r="Z5" s="45">
        <f t="shared" si="0"/>
        <v>4.595833333333333</v>
      </c>
      <c r="AA5" s="119" t="s">
        <v>59</v>
      </c>
      <c r="AB5" s="9">
        <v>6.4</v>
      </c>
      <c r="AC5" s="143">
        <v>0.4701388888888889</v>
      </c>
      <c r="AD5" s="29">
        <v>2</v>
      </c>
      <c r="AE5" s="119" t="s">
        <v>59</v>
      </c>
      <c r="AF5" s="9">
        <v>12</v>
      </c>
      <c r="AG5" s="146">
        <v>0.4673611111111111</v>
      </c>
    </row>
    <row r="6" spans="1:33" ht="14.25" customHeight="1">
      <c r="A6" s="115">
        <v>3</v>
      </c>
      <c r="B6" s="13">
        <v>2.7</v>
      </c>
      <c r="C6" s="9">
        <v>2.8</v>
      </c>
      <c r="D6" s="9">
        <v>3.4</v>
      </c>
      <c r="E6" s="9">
        <v>2.5</v>
      </c>
      <c r="F6" s="9">
        <v>2.4</v>
      </c>
      <c r="G6" s="9">
        <v>2.6</v>
      </c>
      <c r="H6" s="9">
        <v>3.8</v>
      </c>
      <c r="I6" s="9">
        <v>4.8</v>
      </c>
      <c r="J6" s="9">
        <v>3</v>
      </c>
      <c r="K6" s="9">
        <v>4.5</v>
      </c>
      <c r="L6" s="9">
        <v>4.1</v>
      </c>
      <c r="M6" s="9">
        <v>4</v>
      </c>
      <c r="N6" s="9">
        <v>3.3</v>
      </c>
      <c r="O6" s="9">
        <v>3.6</v>
      </c>
      <c r="P6" s="9">
        <v>3.6</v>
      </c>
      <c r="Q6" s="9">
        <v>3.5</v>
      </c>
      <c r="R6" s="9">
        <v>2.5</v>
      </c>
      <c r="S6" s="9">
        <v>2.8</v>
      </c>
      <c r="T6" s="9">
        <v>2.4</v>
      </c>
      <c r="U6" s="9">
        <v>2.8</v>
      </c>
      <c r="V6" s="9">
        <v>2.2</v>
      </c>
      <c r="W6" s="9">
        <v>2.5</v>
      </c>
      <c r="X6" s="9">
        <v>1.9</v>
      </c>
      <c r="Y6" s="9">
        <v>1.9</v>
      </c>
      <c r="Z6" s="45">
        <f t="shared" si="0"/>
        <v>3.066666666666667</v>
      </c>
      <c r="AA6" s="119" t="s">
        <v>51</v>
      </c>
      <c r="AB6" s="9">
        <v>5.3</v>
      </c>
      <c r="AC6" s="143">
        <v>0.30972222222222223</v>
      </c>
      <c r="AD6" s="29">
        <v>3</v>
      </c>
      <c r="AE6" s="119" t="s">
        <v>51</v>
      </c>
      <c r="AF6" s="9">
        <v>8.8</v>
      </c>
      <c r="AG6" s="146">
        <v>0.32916666666666666</v>
      </c>
    </row>
    <row r="7" spans="1:33" ht="14.25" customHeight="1">
      <c r="A7" s="115">
        <v>4</v>
      </c>
      <c r="B7" s="13">
        <v>1.9</v>
      </c>
      <c r="C7" s="9">
        <v>1.8</v>
      </c>
      <c r="D7" s="9">
        <v>1.3</v>
      </c>
      <c r="E7" s="9">
        <v>1.4</v>
      </c>
      <c r="F7" s="9">
        <v>1</v>
      </c>
      <c r="G7" s="9">
        <v>1.5</v>
      </c>
      <c r="H7" s="9">
        <v>2.1</v>
      </c>
      <c r="I7" s="9">
        <v>3.2</v>
      </c>
      <c r="J7" s="9">
        <v>3.2</v>
      </c>
      <c r="K7" s="9">
        <v>2.8</v>
      </c>
      <c r="L7" s="9">
        <v>3.1</v>
      </c>
      <c r="M7" s="9">
        <v>3.7</v>
      </c>
      <c r="N7" s="9">
        <v>3.5</v>
      </c>
      <c r="O7" s="9">
        <v>3.2</v>
      </c>
      <c r="P7" s="9">
        <v>2.9</v>
      </c>
      <c r="Q7" s="9">
        <v>2.2</v>
      </c>
      <c r="R7" s="9">
        <v>2.5</v>
      </c>
      <c r="S7" s="9">
        <v>1.7</v>
      </c>
      <c r="T7" s="9">
        <v>2</v>
      </c>
      <c r="U7" s="9">
        <v>1.6</v>
      </c>
      <c r="V7" s="9">
        <v>0.8</v>
      </c>
      <c r="W7" s="9">
        <v>0.6</v>
      </c>
      <c r="X7" s="9">
        <v>1</v>
      </c>
      <c r="Y7" s="9">
        <v>1.6</v>
      </c>
      <c r="Z7" s="45">
        <f t="shared" si="0"/>
        <v>2.108333333333334</v>
      </c>
      <c r="AA7" s="119" t="s">
        <v>55</v>
      </c>
      <c r="AB7" s="9">
        <v>4.3</v>
      </c>
      <c r="AC7" s="143">
        <v>0.5520833333333334</v>
      </c>
      <c r="AD7" s="29">
        <v>4</v>
      </c>
      <c r="AE7" s="119" t="s">
        <v>55</v>
      </c>
      <c r="AF7" s="9">
        <v>6.9</v>
      </c>
      <c r="AG7" s="146">
        <v>0.545138888888889</v>
      </c>
    </row>
    <row r="8" spans="1:33" ht="14.25" customHeight="1">
      <c r="A8" s="115">
        <v>5</v>
      </c>
      <c r="B8" s="13">
        <v>1.9</v>
      </c>
      <c r="C8" s="9">
        <v>1.3</v>
      </c>
      <c r="D8" s="9">
        <v>1.4</v>
      </c>
      <c r="E8" s="9">
        <v>1.1</v>
      </c>
      <c r="F8" s="9">
        <v>1.1</v>
      </c>
      <c r="G8" s="9">
        <v>1.3</v>
      </c>
      <c r="H8" s="9">
        <v>2.7</v>
      </c>
      <c r="I8" s="9">
        <v>2.8</v>
      </c>
      <c r="J8" s="9">
        <v>2.9</v>
      </c>
      <c r="K8" s="9">
        <v>3.5</v>
      </c>
      <c r="L8" s="9">
        <v>3.8</v>
      </c>
      <c r="M8" s="9">
        <v>3.3</v>
      </c>
      <c r="N8" s="9">
        <v>3.1</v>
      </c>
      <c r="O8" s="9">
        <v>3.6</v>
      </c>
      <c r="P8" s="9">
        <v>4.3</v>
      </c>
      <c r="Q8" s="9">
        <v>4</v>
      </c>
      <c r="R8" s="9">
        <v>2.7</v>
      </c>
      <c r="S8" s="9">
        <v>3.1</v>
      </c>
      <c r="T8" s="9">
        <v>3.3</v>
      </c>
      <c r="U8" s="9">
        <v>2.9</v>
      </c>
      <c r="V8" s="9">
        <v>1.9</v>
      </c>
      <c r="W8" s="9">
        <v>2.7</v>
      </c>
      <c r="X8" s="9">
        <v>1.9</v>
      </c>
      <c r="Y8" s="9">
        <v>1.8</v>
      </c>
      <c r="Z8" s="45">
        <f t="shared" si="0"/>
        <v>2.6</v>
      </c>
      <c r="AA8" s="119" t="s">
        <v>93</v>
      </c>
      <c r="AB8" s="9">
        <v>4.6</v>
      </c>
      <c r="AC8" s="143">
        <v>0.44305555555555554</v>
      </c>
      <c r="AD8" s="29">
        <v>5</v>
      </c>
      <c r="AE8" s="119" t="s">
        <v>55</v>
      </c>
      <c r="AF8" s="9">
        <v>7.4</v>
      </c>
      <c r="AG8" s="146">
        <v>0.6243055555555556</v>
      </c>
    </row>
    <row r="9" spans="1:33" ht="14.25" customHeight="1">
      <c r="A9" s="115">
        <v>6</v>
      </c>
      <c r="B9" s="13">
        <v>1.3</v>
      </c>
      <c r="C9" s="9">
        <v>2.8</v>
      </c>
      <c r="D9" s="9">
        <v>3.4</v>
      </c>
      <c r="E9" s="9">
        <v>2.4</v>
      </c>
      <c r="F9" s="9">
        <v>2.4</v>
      </c>
      <c r="G9" s="9">
        <v>3.9</v>
      </c>
      <c r="H9" s="9">
        <v>4.9</v>
      </c>
      <c r="I9" s="9">
        <v>4.8</v>
      </c>
      <c r="J9" s="9">
        <v>3.7</v>
      </c>
      <c r="K9" s="9">
        <v>4.9</v>
      </c>
      <c r="L9" s="9">
        <v>5.2</v>
      </c>
      <c r="M9" s="9">
        <v>5.9</v>
      </c>
      <c r="N9" s="9">
        <v>6.2</v>
      </c>
      <c r="O9" s="9">
        <v>5.3</v>
      </c>
      <c r="P9" s="9">
        <v>6.1</v>
      </c>
      <c r="Q9" s="9">
        <v>3.8</v>
      </c>
      <c r="R9" s="9">
        <v>3.8</v>
      </c>
      <c r="S9" s="9">
        <v>4</v>
      </c>
      <c r="T9" s="9">
        <v>4.2</v>
      </c>
      <c r="U9" s="9">
        <v>2.9</v>
      </c>
      <c r="V9" s="9">
        <v>1.8</v>
      </c>
      <c r="W9" s="9">
        <v>2.3</v>
      </c>
      <c r="X9" s="9">
        <v>2</v>
      </c>
      <c r="Y9" s="9">
        <v>1.1</v>
      </c>
      <c r="Z9" s="45">
        <f t="shared" si="0"/>
        <v>3.7125</v>
      </c>
      <c r="AA9" s="119" t="s">
        <v>59</v>
      </c>
      <c r="AB9" s="9">
        <v>6.7</v>
      </c>
      <c r="AC9" s="143">
        <v>0.6298611111111111</v>
      </c>
      <c r="AD9" s="29">
        <v>6</v>
      </c>
      <c r="AE9" s="119" t="s">
        <v>59</v>
      </c>
      <c r="AF9" s="9">
        <v>11.9</v>
      </c>
      <c r="AG9" s="146">
        <v>0.34722222222222227</v>
      </c>
    </row>
    <row r="10" spans="1:33" ht="14.25" customHeight="1">
      <c r="A10" s="115">
        <v>7</v>
      </c>
      <c r="B10" s="13">
        <v>1.8</v>
      </c>
      <c r="C10" s="9">
        <v>1.9</v>
      </c>
      <c r="D10" s="9">
        <v>1.5</v>
      </c>
      <c r="E10" s="9">
        <v>1.9</v>
      </c>
      <c r="F10" s="9">
        <v>1.1</v>
      </c>
      <c r="G10" s="9">
        <v>1.2</v>
      </c>
      <c r="H10" s="9">
        <v>2.3</v>
      </c>
      <c r="I10" s="9">
        <v>1.9</v>
      </c>
      <c r="J10" s="9">
        <v>3.9</v>
      </c>
      <c r="K10" s="9">
        <v>3.4</v>
      </c>
      <c r="L10" s="9">
        <v>3.2</v>
      </c>
      <c r="M10" s="9">
        <v>3.5</v>
      </c>
      <c r="N10" s="9">
        <v>3.2</v>
      </c>
      <c r="O10" s="9">
        <v>2.9</v>
      </c>
      <c r="P10" s="9">
        <v>3.4</v>
      </c>
      <c r="Q10" s="9">
        <v>2.9</v>
      </c>
      <c r="R10" s="9">
        <v>1.8</v>
      </c>
      <c r="S10" s="9">
        <v>1.9</v>
      </c>
      <c r="T10" s="9">
        <v>1.4</v>
      </c>
      <c r="U10" s="9">
        <v>1.6</v>
      </c>
      <c r="V10" s="9">
        <v>1.2</v>
      </c>
      <c r="W10" s="9">
        <v>1.3</v>
      </c>
      <c r="X10" s="9">
        <v>0.7</v>
      </c>
      <c r="Y10" s="9">
        <v>1.3</v>
      </c>
      <c r="Z10" s="45">
        <f t="shared" si="0"/>
        <v>2.133333333333333</v>
      </c>
      <c r="AA10" s="119" t="s">
        <v>59</v>
      </c>
      <c r="AB10" s="9">
        <v>4.6</v>
      </c>
      <c r="AC10" s="143">
        <v>0.37916666666666665</v>
      </c>
      <c r="AD10" s="29">
        <v>7</v>
      </c>
      <c r="AE10" s="119" t="s">
        <v>55</v>
      </c>
      <c r="AF10" s="9">
        <v>7.2</v>
      </c>
      <c r="AG10" s="146">
        <v>0.3736111111111111</v>
      </c>
    </row>
    <row r="11" spans="1:33" ht="14.25" customHeight="1">
      <c r="A11" s="115">
        <v>8</v>
      </c>
      <c r="B11" s="13">
        <v>0.7</v>
      </c>
      <c r="C11" s="9">
        <v>1.2</v>
      </c>
      <c r="D11" s="9">
        <v>0.6</v>
      </c>
      <c r="E11" s="9">
        <v>0.5</v>
      </c>
      <c r="F11" s="9">
        <v>0.6</v>
      </c>
      <c r="G11" s="9">
        <v>0.5</v>
      </c>
      <c r="H11" s="9">
        <v>0.4</v>
      </c>
      <c r="I11" s="9">
        <v>2.1</v>
      </c>
      <c r="J11" s="9">
        <v>2.4</v>
      </c>
      <c r="K11" s="9">
        <v>2.7</v>
      </c>
      <c r="L11" s="9">
        <v>4</v>
      </c>
      <c r="M11" s="9">
        <v>4.1</v>
      </c>
      <c r="N11" s="9">
        <v>4.5</v>
      </c>
      <c r="O11" s="9">
        <v>5.4</v>
      </c>
      <c r="P11" s="9">
        <v>5.1</v>
      </c>
      <c r="Q11" s="9">
        <v>5.9</v>
      </c>
      <c r="R11" s="9">
        <v>4.8</v>
      </c>
      <c r="S11" s="9">
        <v>5</v>
      </c>
      <c r="T11" s="9">
        <v>4.8</v>
      </c>
      <c r="U11" s="9">
        <v>4.9</v>
      </c>
      <c r="V11" s="9">
        <v>3.7</v>
      </c>
      <c r="W11" s="9">
        <v>3.4</v>
      </c>
      <c r="X11" s="9">
        <v>3</v>
      </c>
      <c r="Y11" s="9">
        <v>3.3</v>
      </c>
      <c r="Z11" s="45">
        <f t="shared" si="0"/>
        <v>3.0666666666666664</v>
      </c>
      <c r="AA11" s="119" t="s">
        <v>65</v>
      </c>
      <c r="AB11" s="9">
        <v>7.1</v>
      </c>
      <c r="AC11" s="143">
        <v>0.6993055555555556</v>
      </c>
      <c r="AD11" s="29">
        <v>8</v>
      </c>
      <c r="AE11" s="119" t="s">
        <v>55</v>
      </c>
      <c r="AF11" s="9">
        <v>12.9</v>
      </c>
      <c r="AG11" s="146">
        <v>0.6951388888888889</v>
      </c>
    </row>
    <row r="12" spans="1:33" ht="14.25" customHeight="1">
      <c r="A12" s="115">
        <v>9</v>
      </c>
      <c r="B12" s="13">
        <v>3.3</v>
      </c>
      <c r="C12" s="9">
        <v>3.8</v>
      </c>
      <c r="D12" s="9">
        <v>2.6</v>
      </c>
      <c r="E12" s="9">
        <v>2.3</v>
      </c>
      <c r="F12" s="9">
        <v>2.9</v>
      </c>
      <c r="G12" s="9">
        <v>2.5</v>
      </c>
      <c r="H12" s="9">
        <v>2.9</v>
      </c>
      <c r="I12" s="9">
        <v>2.8</v>
      </c>
      <c r="J12" s="9">
        <v>2.9</v>
      </c>
      <c r="K12" s="9">
        <v>3.7</v>
      </c>
      <c r="L12" s="9">
        <v>3</v>
      </c>
      <c r="M12" s="9">
        <v>2</v>
      </c>
      <c r="N12" s="9">
        <v>2.7</v>
      </c>
      <c r="O12" s="9">
        <v>2.3</v>
      </c>
      <c r="P12" s="9">
        <v>1.5</v>
      </c>
      <c r="Q12" s="9">
        <v>1.5</v>
      </c>
      <c r="R12" s="9">
        <v>1.9</v>
      </c>
      <c r="S12" s="9">
        <v>1.1</v>
      </c>
      <c r="T12" s="9">
        <v>1.1</v>
      </c>
      <c r="U12" s="9">
        <v>1.1</v>
      </c>
      <c r="V12" s="9">
        <v>1.5</v>
      </c>
      <c r="W12" s="9">
        <v>1</v>
      </c>
      <c r="X12" s="9">
        <v>1.4</v>
      </c>
      <c r="Y12" s="9">
        <v>1.7</v>
      </c>
      <c r="Z12" s="45">
        <f t="shared" si="0"/>
        <v>2.2291666666666665</v>
      </c>
      <c r="AA12" s="119" t="s">
        <v>50</v>
      </c>
      <c r="AB12" s="9">
        <v>4.5</v>
      </c>
      <c r="AC12" s="143">
        <v>0.3548611111111111</v>
      </c>
      <c r="AD12" s="29">
        <v>9</v>
      </c>
      <c r="AE12" s="119" t="s">
        <v>50</v>
      </c>
      <c r="AF12" s="9">
        <v>7.2</v>
      </c>
      <c r="AG12" s="146">
        <v>0.3993055555555556</v>
      </c>
    </row>
    <row r="13" spans="1:33" ht="14.25" customHeight="1">
      <c r="A13" s="115">
        <v>10</v>
      </c>
      <c r="B13" s="13">
        <v>1.2</v>
      </c>
      <c r="C13" s="9">
        <v>1.9</v>
      </c>
      <c r="D13" s="9">
        <v>2.1</v>
      </c>
      <c r="E13" s="9">
        <v>1.5</v>
      </c>
      <c r="F13" s="9">
        <v>1.4</v>
      </c>
      <c r="G13" s="9">
        <v>0.8</v>
      </c>
      <c r="H13" s="9">
        <v>0.3</v>
      </c>
      <c r="I13" s="9">
        <v>0.9</v>
      </c>
      <c r="J13" s="9">
        <v>1.4</v>
      </c>
      <c r="K13" s="9">
        <v>2.4</v>
      </c>
      <c r="L13" s="9">
        <v>2.5</v>
      </c>
      <c r="M13" s="9">
        <v>5.1</v>
      </c>
      <c r="N13" s="9">
        <v>4.7</v>
      </c>
      <c r="O13" s="9">
        <v>3.6</v>
      </c>
      <c r="P13" s="9">
        <v>3.5</v>
      </c>
      <c r="Q13" s="9">
        <v>0.7</v>
      </c>
      <c r="R13" s="9">
        <v>0.9</v>
      </c>
      <c r="S13" s="9">
        <v>2.1</v>
      </c>
      <c r="T13" s="9">
        <v>3.3</v>
      </c>
      <c r="U13" s="9">
        <v>3.2</v>
      </c>
      <c r="V13" s="9">
        <v>1.5</v>
      </c>
      <c r="W13" s="9">
        <v>1.1</v>
      </c>
      <c r="X13" s="9">
        <v>1.6</v>
      </c>
      <c r="Y13" s="9">
        <v>1.9</v>
      </c>
      <c r="Z13" s="45">
        <f t="shared" si="0"/>
        <v>2.066666666666667</v>
      </c>
      <c r="AA13" s="119" t="s">
        <v>52</v>
      </c>
      <c r="AB13" s="9">
        <v>5.4</v>
      </c>
      <c r="AC13" s="143">
        <v>0.5034722222222222</v>
      </c>
      <c r="AD13" s="29">
        <v>10</v>
      </c>
      <c r="AE13" s="119" t="s">
        <v>52</v>
      </c>
      <c r="AF13" s="9">
        <v>9.6</v>
      </c>
      <c r="AG13" s="146">
        <v>0.5305555555555556</v>
      </c>
    </row>
    <row r="14" spans="1:33" ht="14.25" customHeight="1">
      <c r="A14" s="116">
        <v>11</v>
      </c>
      <c r="B14" s="19">
        <v>2.2</v>
      </c>
      <c r="C14" s="20">
        <v>1.7</v>
      </c>
      <c r="D14" s="20">
        <v>1.7</v>
      </c>
      <c r="E14" s="20">
        <v>1.6</v>
      </c>
      <c r="F14" s="20">
        <v>1.5</v>
      </c>
      <c r="G14" s="20">
        <v>1.7</v>
      </c>
      <c r="H14" s="20">
        <v>1.1</v>
      </c>
      <c r="I14" s="20">
        <v>1.5</v>
      </c>
      <c r="J14" s="20">
        <v>1.1</v>
      </c>
      <c r="K14" s="20">
        <v>2</v>
      </c>
      <c r="L14" s="20">
        <v>2.5</v>
      </c>
      <c r="M14" s="20">
        <v>3</v>
      </c>
      <c r="N14" s="20">
        <v>2.9</v>
      </c>
      <c r="O14" s="20">
        <v>1.6</v>
      </c>
      <c r="P14" s="20">
        <v>2.3</v>
      </c>
      <c r="Q14" s="20">
        <v>2.2</v>
      </c>
      <c r="R14" s="20">
        <v>1.2</v>
      </c>
      <c r="S14" s="20">
        <v>1.5</v>
      </c>
      <c r="T14" s="20">
        <v>1.7</v>
      </c>
      <c r="U14" s="20">
        <v>1.5</v>
      </c>
      <c r="V14" s="20">
        <v>1.6</v>
      </c>
      <c r="W14" s="20">
        <v>1</v>
      </c>
      <c r="X14" s="20">
        <v>1.4</v>
      </c>
      <c r="Y14" s="20">
        <v>1.2</v>
      </c>
      <c r="Z14" s="46">
        <f t="shared" si="0"/>
        <v>1.7375</v>
      </c>
      <c r="AA14" s="120" t="s">
        <v>96</v>
      </c>
      <c r="AB14" s="20">
        <v>3.5</v>
      </c>
      <c r="AC14" s="144">
        <v>0.5333333333333333</v>
      </c>
      <c r="AD14" s="31">
        <v>11</v>
      </c>
      <c r="AE14" s="120" t="s">
        <v>58</v>
      </c>
      <c r="AF14" s="20">
        <v>7.3</v>
      </c>
      <c r="AG14" s="147">
        <v>0.5319444444444444</v>
      </c>
    </row>
    <row r="15" spans="1:33" ht="14.25" customHeight="1">
      <c r="A15" s="115">
        <v>12</v>
      </c>
      <c r="B15" s="13">
        <v>0.8</v>
      </c>
      <c r="C15" s="9">
        <v>1.7</v>
      </c>
      <c r="D15" s="9">
        <v>0.9</v>
      </c>
      <c r="E15" s="9">
        <v>1.3</v>
      </c>
      <c r="F15" s="9">
        <v>1.6</v>
      </c>
      <c r="G15" s="9">
        <v>1.8</v>
      </c>
      <c r="H15" s="9">
        <v>3.2</v>
      </c>
      <c r="I15" s="9">
        <v>3.7</v>
      </c>
      <c r="J15" s="9">
        <v>2.8</v>
      </c>
      <c r="K15" s="9">
        <v>3.1</v>
      </c>
      <c r="L15" s="9">
        <v>2.7</v>
      </c>
      <c r="M15" s="9">
        <v>3.3</v>
      </c>
      <c r="N15" s="9">
        <v>1.1</v>
      </c>
      <c r="O15" s="9">
        <v>1.1</v>
      </c>
      <c r="P15" s="9">
        <v>1.3</v>
      </c>
      <c r="Q15" s="9">
        <v>0.9</v>
      </c>
      <c r="R15" s="9">
        <v>1.4</v>
      </c>
      <c r="S15" s="9">
        <v>2.2</v>
      </c>
      <c r="T15" s="9">
        <v>1.9</v>
      </c>
      <c r="U15" s="9">
        <v>1.3</v>
      </c>
      <c r="V15" s="9">
        <v>3.2</v>
      </c>
      <c r="W15" s="9">
        <v>1.5</v>
      </c>
      <c r="X15" s="9">
        <v>1.4</v>
      </c>
      <c r="Y15" s="9">
        <v>1.7</v>
      </c>
      <c r="Z15" s="45">
        <f t="shared" si="0"/>
        <v>1.9125000000000003</v>
      </c>
      <c r="AA15" s="119" t="s">
        <v>92</v>
      </c>
      <c r="AB15" s="9">
        <v>4.9</v>
      </c>
      <c r="AC15" s="143">
        <v>0.9923611111111111</v>
      </c>
      <c r="AD15" s="29">
        <v>12</v>
      </c>
      <c r="AE15" s="119" t="s">
        <v>52</v>
      </c>
      <c r="AF15" s="9">
        <v>7.7</v>
      </c>
      <c r="AG15" s="146">
        <v>0.9868055555555556</v>
      </c>
    </row>
    <row r="16" spans="1:33" ht="14.25" customHeight="1">
      <c r="A16" s="115">
        <v>13</v>
      </c>
      <c r="B16" s="13">
        <v>0.5</v>
      </c>
      <c r="C16" s="9">
        <v>1.3</v>
      </c>
      <c r="D16" s="9">
        <v>0.9</v>
      </c>
      <c r="E16" s="9">
        <v>0.8</v>
      </c>
      <c r="F16" s="9">
        <v>1.7</v>
      </c>
      <c r="G16" s="9">
        <v>1.3</v>
      </c>
      <c r="H16" s="9">
        <v>1.1</v>
      </c>
      <c r="I16" s="9">
        <v>0.6</v>
      </c>
      <c r="J16" s="9">
        <v>1.5</v>
      </c>
      <c r="K16" s="9">
        <v>1.1</v>
      </c>
      <c r="L16" s="9">
        <v>2.3</v>
      </c>
      <c r="M16" s="9">
        <v>3.9</v>
      </c>
      <c r="N16" s="9">
        <v>1.6</v>
      </c>
      <c r="O16" s="9">
        <v>2.4</v>
      </c>
      <c r="P16" s="9">
        <v>2.2</v>
      </c>
      <c r="Q16" s="9">
        <v>0.9</v>
      </c>
      <c r="R16" s="9">
        <v>1.8</v>
      </c>
      <c r="S16" s="9">
        <v>2.9</v>
      </c>
      <c r="T16" s="9">
        <v>1.4</v>
      </c>
      <c r="U16" s="9">
        <v>1.4</v>
      </c>
      <c r="V16" s="9">
        <v>2.3</v>
      </c>
      <c r="W16" s="9">
        <v>2</v>
      </c>
      <c r="X16" s="9">
        <v>2.6</v>
      </c>
      <c r="Y16" s="9">
        <v>1.2</v>
      </c>
      <c r="Z16" s="45">
        <f t="shared" si="0"/>
        <v>1.6541666666666666</v>
      </c>
      <c r="AA16" s="119" t="s">
        <v>95</v>
      </c>
      <c r="AB16" s="9">
        <v>4</v>
      </c>
      <c r="AC16" s="143">
        <v>0.5020833333333333</v>
      </c>
      <c r="AD16" s="29">
        <v>13</v>
      </c>
      <c r="AE16" s="119" t="s">
        <v>48</v>
      </c>
      <c r="AF16" s="9">
        <v>7.1</v>
      </c>
      <c r="AG16" s="146">
        <v>0.49583333333333335</v>
      </c>
    </row>
    <row r="17" spans="1:33" ht="14.25" customHeight="1">
      <c r="A17" s="115">
        <v>14</v>
      </c>
      <c r="B17" s="13">
        <v>1</v>
      </c>
      <c r="C17" s="9">
        <v>2.1</v>
      </c>
      <c r="D17" s="9">
        <v>1.5</v>
      </c>
      <c r="E17" s="9">
        <v>1.6</v>
      </c>
      <c r="F17" s="9">
        <v>0.9</v>
      </c>
      <c r="G17" s="9">
        <v>0.9</v>
      </c>
      <c r="H17" s="9">
        <v>2.7</v>
      </c>
      <c r="I17" s="9">
        <v>2.6</v>
      </c>
      <c r="J17" s="9">
        <v>3.1</v>
      </c>
      <c r="K17" s="9">
        <v>3.8</v>
      </c>
      <c r="L17" s="9">
        <v>3.1</v>
      </c>
      <c r="M17" s="9">
        <v>3.2</v>
      </c>
      <c r="N17" s="9">
        <v>3.2</v>
      </c>
      <c r="O17" s="9">
        <v>2.6</v>
      </c>
      <c r="P17" s="9">
        <v>2</v>
      </c>
      <c r="Q17" s="9">
        <v>2.1</v>
      </c>
      <c r="R17" s="9">
        <v>1.9</v>
      </c>
      <c r="S17" s="9">
        <v>2.1</v>
      </c>
      <c r="T17" s="9">
        <v>1.5</v>
      </c>
      <c r="U17" s="9">
        <v>1.4</v>
      </c>
      <c r="V17" s="9">
        <v>1.6</v>
      </c>
      <c r="W17" s="9">
        <v>2.1</v>
      </c>
      <c r="X17" s="9">
        <v>0.9</v>
      </c>
      <c r="Y17" s="9">
        <v>1.2</v>
      </c>
      <c r="Z17" s="45">
        <f t="shared" si="0"/>
        <v>2.0458333333333334</v>
      </c>
      <c r="AA17" s="119" t="s">
        <v>93</v>
      </c>
      <c r="AB17" s="9">
        <v>4</v>
      </c>
      <c r="AC17" s="143">
        <v>0.44305555555555554</v>
      </c>
      <c r="AD17" s="29">
        <v>14</v>
      </c>
      <c r="AE17" s="119" t="s">
        <v>50</v>
      </c>
      <c r="AF17" s="9">
        <v>7.1</v>
      </c>
      <c r="AG17" s="146">
        <v>0.41180555555555554</v>
      </c>
    </row>
    <row r="18" spans="1:33" ht="14.25" customHeight="1">
      <c r="A18" s="115">
        <v>15</v>
      </c>
      <c r="B18" s="13">
        <v>1.2</v>
      </c>
      <c r="C18" s="9">
        <v>0.9</v>
      </c>
      <c r="D18" s="9">
        <v>1.1</v>
      </c>
      <c r="E18" s="9">
        <v>1.9</v>
      </c>
      <c r="F18" s="9">
        <v>1.2</v>
      </c>
      <c r="G18" s="9">
        <v>0.7</v>
      </c>
      <c r="H18" s="9">
        <v>1.4</v>
      </c>
      <c r="I18" s="9">
        <v>1.8</v>
      </c>
      <c r="J18" s="9">
        <v>3</v>
      </c>
      <c r="K18" s="9">
        <v>1.7</v>
      </c>
      <c r="L18" s="9">
        <v>1.8</v>
      </c>
      <c r="M18" s="9">
        <v>2.4</v>
      </c>
      <c r="N18" s="9">
        <v>1.2</v>
      </c>
      <c r="O18" s="9">
        <v>1.5</v>
      </c>
      <c r="P18" s="9">
        <v>1.8</v>
      </c>
      <c r="Q18" s="9">
        <v>2</v>
      </c>
      <c r="R18" s="9">
        <v>1.2</v>
      </c>
      <c r="S18" s="9">
        <v>2</v>
      </c>
      <c r="T18" s="9">
        <v>1.2</v>
      </c>
      <c r="U18" s="9">
        <v>0.8</v>
      </c>
      <c r="V18" s="9">
        <v>1.5</v>
      </c>
      <c r="W18" s="9">
        <v>1.1</v>
      </c>
      <c r="X18" s="9">
        <v>1.4</v>
      </c>
      <c r="Y18" s="9">
        <v>1.8</v>
      </c>
      <c r="Z18" s="45">
        <f t="shared" si="0"/>
        <v>1.5249999999999997</v>
      </c>
      <c r="AA18" s="119" t="s">
        <v>93</v>
      </c>
      <c r="AB18" s="9">
        <v>3</v>
      </c>
      <c r="AC18" s="143">
        <v>0.4902777777777778</v>
      </c>
      <c r="AD18" s="29">
        <v>15</v>
      </c>
      <c r="AE18" s="119" t="s">
        <v>57</v>
      </c>
      <c r="AF18" s="9">
        <v>5.3</v>
      </c>
      <c r="AG18" s="146">
        <v>0.6298611111111111</v>
      </c>
    </row>
    <row r="19" spans="1:33" ht="14.25" customHeight="1">
      <c r="A19" s="115">
        <v>16</v>
      </c>
      <c r="B19" s="13">
        <v>2</v>
      </c>
      <c r="C19" s="9">
        <v>1.6</v>
      </c>
      <c r="D19" s="9">
        <v>2.5</v>
      </c>
      <c r="E19" s="9">
        <v>0.9</v>
      </c>
      <c r="F19" s="9">
        <v>2.2</v>
      </c>
      <c r="G19" s="9">
        <v>2.6</v>
      </c>
      <c r="H19" s="9">
        <v>3.5</v>
      </c>
      <c r="I19" s="9">
        <v>3</v>
      </c>
      <c r="J19" s="9">
        <v>3.1</v>
      </c>
      <c r="K19" s="9">
        <v>4.4</v>
      </c>
      <c r="L19" s="9">
        <v>3.9</v>
      </c>
      <c r="M19" s="9">
        <v>4.1</v>
      </c>
      <c r="N19" s="9">
        <v>4.4</v>
      </c>
      <c r="O19" s="9">
        <v>4.3</v>
      </c>
      <c r="P19" s="9">
        <v>3.9</v>
      </c>
      <c r="Q19" s="9">
        <v>3.6</v>
      </c>
      <c r="R19" s="9">
        <v>2.4</v>
      </c>
      <c r="S19" s="9">
        <v>2.3</v>
      </c>
      <c r="T19" s="9">
        <v>2</v>
      </c>
      <c r="U19" s="9">
        <v>1</v>
      </c>
      <c r="V19" s="9">
        <v>2.2</v>
      </c>
      <c r="W19" s="9">
        <v>1</v>
      </c>
      <c r="X19" s="9">
        <v>1.7</v>
      </c>
      <c r="Y19" s="9">
        <v>2.6</v>
      </c>
      <c r="Z19" s="45">
        <f t="shared" si="0"/>
        <v>2.7166666666666663</v>
      </c>
      <c r="AA19" s="119" t="s">
        <v>59</v>
      </c>
      <c r="AB19" s="9">
        <v>5.4</v>
      </c>
      <c r="AC19" s="143">
        <v>0.5895833333333333</v>
      </c>
      <c r="AD19" s="29">
        <v>16</v>
      </c>
      <c r="AE19" s="119" t="s">
        <v>59</v>
      </c>
      <c r="AF19" s="9">
        <v>9.5</v>
      </c>
      <c r="AG19" s="146">
        <v>0.5861111111111111</v>
      </c>
    </row>
    <row r="20" spans="1:33" ht="14.25" customHeight="1">
      <c r="A20" s="115">
        <v>17</v>
      </c>
      <c r="B20" s="13">
        <v>2.5</v>
      </c>
      <c r="C20" s="9">
        <v>2.2</v>
      </c>
      <c r="D20" s="9">
        <v>2</v>
      </c>
      <c r="E20" s="9">
        <v>1.7</v>
      </c>
      <c r="F20" s="9">
        <v>1.8</v>
      </c>
      <c r="G20" s="9">
        <v>1.7</v>
      </c>
      <c r="H20" s="9">
        <v>2</v>
      </c>
      <c r="I20" s="9">
        <v>3.7</v>
      </c>
      <c r="J20" s="9">
        <v>4.2</v>
      </c>
      <c r="K20" s="10">
        <v>3.7</v>
      </c>
      <c r="L20" s="9">
        <v>3.2</v>
      </c>
      <c r="M20" s="9">
        <v>3.3</v>
      </c>
      <c r="N20" s="9">
        <v>3</v>
      </c>
      <c r="O20" s="9">
        <v>2.9</v>
      </c>
      <c r="P20" s="9">
        <v>2.8</v>
      </c>
      <c r="Q20" s="9">
        <v>2.5</v>
      </c>
      <c r="R20" s="9">
        <v>3.1</v>
      </c>
      <c r="S20" s="9">
        <v>1.6</v>
      </c>
      <c r="T20" s="9">
        <v>1.5</v>
      </c>
      <c r="U20" s="9">
        <v>1.4</v>
      </c>
      <c r="V20" s="9">
        <v>1.2</v>
      </c>
      <c r="W20" s="9">
        <v>1.4</v>
      </c>
      <c r="X20" s="9">
        <v>1.4</v>
      </c>
      <c r="Y20" s="9">
        <v>1.1</v>
      </c>
      <c r="Z20" s="45">
        <f t="shared" si="0"/>
        <v>2.3291666666666666</v>
      </c>
      <c r="AA20" s="119" t="s">
        <v>59</v>
      </c>
      <c r="AB20" s="9">
        <v>5</v>
      </c>
      <c r="AC20" s="143">
        <v>0.3645833333333333</v>
      </c>
      <c r="AD20" s="29">
        <v>17</v>
      </c>
      <c r="AE20" s="119" t="s">
        <v>59</v>
      </c>
      <c r="AF20" s="9">
        <v>8.6</v>
      </c>
      <c r="AG20" s="146">
        <v>0.3625</v>
      </c>
    </row>
    <row r="21" spans="1:33" ht="14.25" customHeight="1">
      <c r="A21" s="115">
        <v>18</v>
      </c>
      <c r="B21" s="13">
        <v>0.4</v>
      </c>
      <c r="C21" s="9">
        <v>1.3</v>
      </c>
      <c r="D21" s="9">
        <v>1.7</v>
      </c>
      <c r="E21" s="9">
        <v>2.5</v>
      </c>
      <c r="F21" s="9">
        <v>1.6</v>
      </c>
      <c r="G21" s="9">
        <v>1.7</v>
      </c>
      <c r="H21" s="9">
        <v>2.2</v>
      </c>
      <c r="I21" s="9">
        <v>4.4</v>
      </c>
      <c r="J21" s="9">
        <v>2.7</v>
      </c>
      <c r="K21" s="9">
        <v>4.1</v>
      </c>
      <c r="L21" s="9">
        <v>2.9</v>
      </c>
      <c r="M21" s="9">
        <v>3.5</v>
      </c>
      <c r="N21" s="9">
        <v>2.5</v>
      </c>
      <c r="O21" s="9">
        <v>4.1</v>
      </c>
      <c r="P21" s="9">
        <v>3.9</v>
      </c>
      <c r="Q21" s="9">
        <v>3.7</v>
      </c>
      <c r="R21" s="9">
        <v>3.3</v>
      </c>
      <c r="S21" s="9">
        <v>2.8</v>
      </c>
      <c r="T21" s="9">
        <v>3.2</v>
      </c>
      <c r="U21" s="9">
        <v>3.1</v>
      </c>
      <c r="V21" s="9">
        <v>2.5</v>
      </c>
      <c r="W21" s="9">
        <v>2.9</v>
      </c>
      <c r="X21" s="9">
        <v>2.6</v>
      </c>
      <c r="Y21" s="9">
        <v>3</v>
      </c>
      <c r="Z21" s="45">
        <f t="shared" si="0"/>
        <v>2.775</v>
      </c>
      <c r="AA21" s="119" t="s">
        <v>59</v>
      </c>
      <c r="AB21" s="9">
        <v>5.1</v>
      </c>
      <c r="AC21" s="143">
        <v>0.3263888888888889</v>
      </c>
      <c r="AD21" s="29">
        <v>18</v>
      </c>
      <c r="AE21" s="119" t="s">
        <v>59</v>
      </c>
      <c r="AF21" s="9">
        <v>8.1</v>
      </c>
      <c r="AG21" s="146">
        <v>0.32222222222222224</v>
      </c>
    </row>
    <row r="22" spans="1:33" ht="14.25" customHeight="1">
      <c r="A22" s="115">
        <v>19</v>
      </c>
      <c r="B22" s="13">
        <v>2.2</v>
      </c>
      <c r="C22" s="9">
        <v>2.4</v>
      </c>
      <c r="D22" s="9">
        <v>2.2</v>
      </c>
      <c r="E22" s="9">
        <v>1.6</v>
      </c>
      <c r="F22" s="9">
        <v>0.9</v>
      </c>
      <c r="G22" s="9">
        <v>1.6</v>
      </c>
      <c r="H22" s="9">
        <v>3.4</v>
      </c>
      <c r="I22" s="9">
        <v>3.1</v>
      </c>
      <c r="J22" s="9">
        <v>3.5</v>
      </c>
      <c r="K22" s="9">
        <v>3.5</v>
      </c>
      <c r="L22" s="9">
        <v>3.4</v>
      </c>
      <c r="M22" s="9">
        <v>4.2</v>
      </c>
      <c r="N22" s="9">
        <v>5.3</v>
      </c>
      <c r="O22" s="9">
        <v>5.2</v>
      </c>
      <c r="P22" s="9">
        <v>7</v>
      </c>
      <c r="Q22" s="9">
        <v>6.4</v>
      </c>
      <c r="R22" s="9">
        <v>5.5</v>
      </c>
      <c r="S22" s="9">
        <v>4.8</v>
      </c>
      <c r="T22" s="9">
        <v>4.4</v>
      </c>
      <c r="U22" s="9">
        <v>4.7</v>
      </c>
      <c r="V22" s="9">
        <v>3.6</v>
      </c>
      <c r="W22" s="9">
        <v>4.7</v>
      </c>
      <c r="X22" s="9">
        <v>4</v>
      </c>
      <c r="Y22" s="9">
        <v>3.8</v>
      </c>
      <c r="Z22" s="45">
        <f t="shared" si="0"/>
        <v>3.8083333333333336</v>
      </c>
      <c r="AA22" s="119" t="s">
        <v>59</v>
      </c>
      <c r="AB22" s="9">
        <v>7.3</v>
      </c>
      <c r="AC22" s="143">
        <v>0.6229166666666667</v>
      </c>
      <c r="AD22" s="29">
        <v>19</v>
      </c>
      <c r="AE22" s="119" t="s">
        <v>59</v>
      </c>
      <c r="AF22" s="9">
        <v>13.7</v>
      </c>
      <c r="AG22" s="146">
        <v>0.6333333333333333</v>
      </c>
    </row>
    <row r="23" spans="1:33" ht="14.25" customHeight="1">
      <c r="A23" s="115">
        <v>20</v>
      </c>
      <c r="B23" s="13">
        <v>5.4</v>
      </c>
      <c r="C23" s="9">
        <v>5</v>
      </c>
      <c r="D23" s="9">
        <v>3.3</v>
      </c>
      <c r="E23" s="9">
        <v>2.9</v>
      </c>
      <c r="F23" s="9">
        <v>2.9</v>
      </c>
      <c r="G23" s="9">
        <v>4</v>
      </c>
      <c r="H23" s="9">
        <v>2.8</v>
      </c>
      <c r="I23" s="9">
        <v>3</v>
      </c>
      <c r="J23" s="9">
        <v>4.4</v>
      </c>
      <c r="K23" s="9">
        <v>5.5</v>
      </c>
      <c r="L23" s="9">
        <v>5</v>
      </c>
      <c r="M23" s="9">
        <v>5.3</v>
      </c>
      <c r="N23" s="9">
        <v>6.8</v>
      </c>
      <c r="O23" s="9">
        <v>6.3</v>
      </c>
      <c r="P23" s="9">
        <v>5.9</v>
      </c>
      <c r="Q23" s="9">
        <v>6.2</v>
      </c>
      <c r="R23" s="9">
        <v>4.6</v>
      </c>
      <c r="S23" s="9">
        <v>4.6</v>
      </c>
      <c r="T23" s="9">
        <v>3.6</v>
      </c>
      <c r="U23" s="9">
        <v>2.8</v>
      </c>
      <c r="V23" s="9">
        <v>3</v>
      </c>
      <c r="W23" s="9">
        <v>2.5</v>
      </c>
      <c r="X23" s="9">
        <v>1.4</v>
      </c>
      <c r="Y23" s="9">
        <v>1.9</v>
      </c>
      <c r="Z23" s="45">
        <f t="shared" si="0"/>
        <v>4.1291666666666655</v>
      </c>
      <c r="AA23" s="119" t="s">
        <v>59</v>
      </c>
      <c r="AB23" s="9">
        <v>7.6</v>
      </c>
      <c r="AC23" s="143">
        <v>0.5791666666666667</v>
      </c>
      <c r="AD23" s="29">
        <v>20</v>
      </c>
      <c r="AE23" s="119" t="s">
        <v>59</v>
      </c>
      <c r="AF23" s="9">
        <v>13.5</v>
      </c>
      <c r="AG23" s="146">
        <v>0.5895833333333333</v>
      </c>
    </row>
    <row r="24" spans="1:33" ht="14.25" customHeight="1">
      <c r="A24" s="116">
        <v>21</v>
      </c>
      <c r="B24" s="19">
        <v>1.4</v>
      </c>
      <c r="C24" s="20">
        <v>1.1</v>
      </c>
      <c r="D24" s="20">
        <v>0.7</v>
      </c>
      <c r="E24" s="20">
        <v>0.9</v>
      </c>
      <c r="F24" s="20">
        <v>1.4</v>
      </c>
      <c r="G24" s="20">
        <v>1.1</v>
      </c>
      <c r="H24" s="20">
        <v>0.7</v>
      </c>
      <c r="I24" s="20">
        <v>1.4</v>
      </c>
      <c r="J24" s="20">
        <v>1.6</v>
      </c>
      <c r="K24" s="20">
        <v>2.1</v>
      </c>
      <c r="L24" s="20">
        <v>1.3</v>
      </c>
      <c r="M24" s="20">
        <v>2</v>
      </c>
      <c r="N24" s="20">
        <v>1.9</v>
      </c>
      <c r="O24" s="20">
        <v>2.4</v>
      </c>
      <c r="P24" s="20">
        <v>1.8</v>
      </c>
      <c r="Q24" s="20">
        <v>2.1</v>
      </c>
      <c r="R24" s="20">
        <v>1.3</v>
      </c>
      <c r="S24" s="20">
        <v>1.3</v>
      </c>
      <c r="T24" s="20">
        <v>1.7</v>
      </c>
      <c r="U24" s="20">
        <v>1.5</v>
      </c>
      <c r="V24" s="20">
        <v>1.1</v>
      </c>
      <c r="W24" s="20">
        <v>1.8</v>
      </c>
      <c r="X24" s="20">
        <v>1.6</v>
      </c>
      <c r="Y24" s="20">
        <v>1.5</v>
      </c>
      <c r="Z24" s="46">
        <f t="shared" si="0"/>
        <v>1.4875</v>
      </c>
      <c r="AA24" s="120" t="s">
        <v>64</v>
      </c>
      <c r="AB24" s="20">
        <v>2.6</v>
      </c>
      <c r="AC24" s="144">
        <v>0.5083333333333333</v>
      </c>
      <c r="AD24" s="31">
        <v>21</v>
      </c>
      <c r="AE24" s="120" t="s">
        <v>57</v>
      </c>
      <c r="AF24" s="20">
        <v>5.4</v>
      </c>
      <c r="AG24" s="147">
        <v>0.5465277777777778</v>
      </c>
    </row>
    <row r="25" spans="1:33" ht="14.25" customHeight="1">
      <c r="A25" s="115">
        <v>22</v>
      </c>
      <c r="B25" s="13">
        <v>1.8</v>
      </c>
      <c r="C25" s="9">
        <v>1.4</v>
      </c>
      <c r="D25" s="9">
        <v>1.1</v>
      </c>
      <c r="E25" s="9">
        <v>1.3</v>
      </c>
      <c r="F25" s="9">
        <v>1.4</v>
      </c>
      <c r="G25" s="9">
        <v>0.8</v>
      </c>
      <c r="H25" s="9">
        <v>0.6</v>
      </c>
      <c r="I25" s="9">
        <v>0.9</v>
      </c>
      <c r="J25" s="9">
        <v>1</v>
      </c>
      <c r="K25" s="9">
        <v>1.8</v>
      </c>
      <c r="L25" s="9">
        <v>2.4</v>
      </c>
      <c r="M25" s="9">
        <v>1.7</v>
      </c>
      <c r="N25" s="9">
        <v>2</v>
      </c>
      <c r="O25" s="9">
        <v>1.4</v>
      </c>
      <c r="P25" s="9">
        <v>1.5</v>
      </c>
      <c r="Q25" s="9">
        <v>1.8</v>
      </c>
      <c r="R25" s="9">
        <v>1.3</v>
      </c>
      <c r="S25" s="9">
        <v>1.6</v>
      </c>
      <c r="T25" s="9">
        <v>1.3</v>
      </c>
      <c r="U25" s="9">
        <v>1.8</v>
      </c>
      <c r="V25" s="9">
        <v>1.2</v>
      </c>
      <c r="W25" s="9">
        <v>1.3</v>
      </c>
      <c r="X25" s="9">
        <v>0.8</v>
      </c>
      <c r="Y25" s="9">
        <v>0.6</v>
      </c>
      <c r="Z25" s="45">
        <f t="shared" si="0"/>
        <v>1.366666666666667</v>
      </c>
      <c r="AA25" s="119" t="s">
        <v>49</v>
      </c>
      <c r="AB25" s="9">
        <v>2.7</v>
      </c>
      <c r="AC25" s="143">
        <v>0.4472222222222222</v>
      </c>
      <c r="AD25" s="29">
        <v>22</v>
      </c>
      <c r="AE25" s="119" t="s">
        <v>49</v>
      </c>
      <c r="AF25" s="9">
        <v>6.2</v>
      </c>
      <c r="AG25" s="146">
        <v>0.45208333333333334</v>
      </c>
    </row>
    <row r="26" spans="1:33" ht="14.25" customHeight="1">
      <c r="A26" s="115">
        <v>23</v>
      </c>
      <c r="B26" s="13">
        <v>0.8</v>
      </c>
      <c r="C26" s="9">
        <v>0.5</v>
      </c>
      <c r="D26" s="9">
        <v>0.6</v>
      </c>
      <c r="E26" s="9">
        <v>0.8</v>
      </c>
      <c r="F26" s="9">
        <v>0.5</v>
      </c>
      <c r="G26" s="9">
        <v>0.9</v>
      </c>
      <c r="H26" s="9">
        <v>0.4</v>
      </c>
      <c r="I26" s="9">
        <v>1.3</v>
      </c>
      <c r="J26" s="9">
        <v>1.8</v>
      </c>
      <c r="K26" s="9">
        <v>2</v>
      </c>
      <c r="L26" s="9">
        <v>1.9</v>
      </c>
      <c r="M26" s="9">
        <v>2.1</v>
      </c>
      <c r="N26" s="9">
        <v>2.4</v>
      </c>
      <c r="O26" s="9">
        <v>2.8</v>
      </c>
      <c r="P26" s="9">
        <v>2.4</v>
      </c>
      <c r="Q26" s="9">
        <v>1.8</v>
      </c>
      <c r="R26" s="9">
        <v>2.5</v>
      </c>
      <c r="S26" s="9">
        <v>1.5</v>
      </c>
      <c r="T26" s="9">
        <v>1.2</v>
      </c>
      <c r="U26" s="9">
        <v>1.7</v>
      </c>
      <c r="V26" s="9">
        <v>1.3</v>
      </c>
      <c r="W26" s="9">
        <v>1.5</v>
      </c>
      <c r="X26" s="9">
        <v>1.2</v>
      </c>
      <c r="Y26" s="9">
        <v>1.1</v>
      </c>
      <c r="Z26" s="45">
        <f t="shared" si="0"/>
        <v>1.4583333333333337</v>
      </c>
      <c r="AA26" s="119" t="s">
        <v>93</v>
      </c>
      <c r="AB26" s="9">
        <v>3.6</v>
      </c>
      <c r="AC26" s="143">
        <v>0.6020833333333333</v>
      </c>
      <c r="AD26" s="29">
        <v>23</v>
      </c>
      <c r="AE26" s="119" t="s">
        <v>59</v>
      </c>
      <c r="AF26" s="9">
        <v>5.4</v>
      </c>
      <c r="AG26" s="146">
        <v>0.7097222222222223</v>
      </c>
    </row>
    <row r="27" spans="1:33" ht="14.25" customHeight="1">
      <c r="A27" s="115">
        <v>24</v>
      </c>
      <c r="B27" s="13">
        <v>1.6</v>
      </c>
      <c r="C27" s="9">
        <v>1.2</v>
      </c>
      <c r="D27" s="9">
        <v>1.7</v>
      </c>
      <c r="E27" s="9">
        <v>2.4</v>
      </c>
      <c r="F27" s="9">
        <v>2.4</v>
      </c>
      <c r="G27" s="9">
        <v>2.4</v>
      </c>
      <c r="H27" s="9">
        <v>3</v>
      </c>
      <c r="I27" s="9">
        <v>3</v>
      </c>
      <c r="J27" s="9">
        <v>4.6</v>
      </c>
      <c r="K27" s="9">
        <v>4</v>
      </c>
      <c r="L27" s="9">
        <v>4.7</v>
      </c>
      <c r="M27" s="9">
        <v>5.5</v>
      </c>
      <c r="N27" s="9">
        <v>4.6</v>
      </c>
      <c r="O27" s="9">
        <v>5.7</v>
      </c>
      <c r="P27" s="9">
        <v>4.2</v>
      </c>
      <c r="Q27" s="9">
        <v>3.3</v>
      </c>
      <c r="R27" s="9">
        <v>3.8</v>
      </c>
      <c r="S27" s="9">
        <v>3.8</v>
      </c>
      <c r="T27" s="9">
        <v>2.3</v>
      </c>
      <c r="U27" s="9">
        <v>1.9</v>
      </c>
      <c r="V27" s="9">
        <v>1.7</v>
      </c>
      <c r="W27" s="9">
        <v>2</v>
      </c>
      <c r="X27" s="9">
        <v>2.2</v>
      </c>
      <c r="Y27" s="9">
        <v>1.7</v>
      </c>
      <c r="Z27" s="45">
        <f t="shared" si="0"/>
        <v>3.070833333333334</v>
      </c>
      <c r="AA27" s="119" t="s">
        <v>59</v>
      </c>
      <c r="AB27" s="9">
        <v>6.1</v>
      </c>
      <c r="AC27" s="143">
        <v>0.5951388888888889</v>
      </c>
      <c r="AD27" s="29">
        <v>24</v>
      </c>
      <c r="AE27" s="119" t="s">
        <v>59</v>
      </c>
      <c r="AF27" s="9">
        <v>10.7</v>
      </c>
      <c r="AG27" s="146">
        <v>0.5152777777777778</v>
      </c>
    </row>
    <row r="28" spans="1:33" ht="14.25" customHeight="1">
      <c r="A28" s="115">
        <v>25</v>
      </c>
      <c r="B28" s="13">
        <v>1.8</v>
      </c>
      <c r="C28" s="9">
        <v>0.8</v>
      </c>
      <c r="D28" s="9">
        <v>1.6</v>
      </c>
      <c r="E28" s="9">
        <v>1.6</v>
      </c>
      <c r="F28" s="9">
        <v>0.7</v>
      </c>
      <c r="G28" s="9">
        <v>2.1</v>
      </c>
      <c r="H28" s="9">
        <v>4.1</v>
      </c>
      <c r="I28" s="9">
        <v>3.1</v>
      </c>
      <c r="J28" s="9">
        <v>3</v>
      </c>
      <c r="K28" s="9">
        <v>4</v>
      </c>
      <c r="L28" s="9">
        <v>5.1</v>
      </c>
      <c r="M28" s="9">
        <v>4.1</v>
      </c>
      <c r="N28" s="9">
        <v>5.1</v>
      </c>
      <c r="O28" s="9">
        <v>3.5</v>
      </c>
      <c r="P28" s="9">
        <v>4.7</v>
      </c>
      <c r="Q28" s="9">
        <v>3.1</v>
      </c>
      <c r="R28" s="9">
        <v>4</v>
      </c>
      <c r="S28" s="9">
        <v>3.2</v>
      </c>
      <c r="T28" s="9">
        <v>3</v>
      </c>
      <c r="U28" s="9">
        <v>2.1</v>
      </c>
      <c r="V28" s="9">
        <v>2.6</v>
      </c>
      <c r="W28" s="9">
        <v>2.4</v>
      </c>
      <c r="X28" s="9">
        <v>2.2</v>
      </c>
      <c r="Y28" s="9">
        <v>1.4</v>
      </c>
      <c r="Z28" s="45">
        <f t="shared" si="0"/>
        <v>2.887500000000001</v>
      </c>
      <c r="AA28" s="119" t="s">
        <v>93</v>
      </c>
      <c r="AB28" s="9">
        <v>5.6</v>
      </c>
      <c r="AC28" s="143">
        <v>0.4756944444444444</v>
      </c>
      <c r="AD28" s="29">
        <v>25</v>
      </c>
      <c r="AE28" s="119" t="s">
        <v>59</v>
      </c>
      <c r="AF28" s="9">
        <v>8.8</v>
      </c>
      <c r="AG28" s="146">
        <v>0.4895833333333333</v>
      </c>
    </row>
    <row r="29" spans="1:33" ht="14.25" customHeight="1">
      <c r="A29" s="115">
        <v>26</v>
      </c>
      <c r="B29" s="13">
        <v>1.7</v>
      </c>
      <c r="C29" s="9">
        <v>1.7</v>
      </c>
      <c r="D29" s="9">
        <v>1.6</v>
      </c>
      <c r="E29" s="9">
        <v>1</v>
      </c>
      <c r="F29" s="9">
        <v>1.4</v>
      </c>
      <c r="G29" s="9">
        <v>1</v>
      </c>
      <c r="H29" s="9">
        <v>1</v>
      </c>
      <c r="I29" s="9">
        <v>3.7</v>
      </c>
      <c r="J29" s="9">
        <v>3.3</v>
      </c>
      <c r="K29" s="9">
        <v>3.5</v>
      </c>
      <c r="L29" s="9">
        <v>3</v>
      </c>
      <c r="M29" s="9">
        <v>3.8</v>
      </c>
      <c r="N29" s="9">
        <v>3.1</v>
      </c>
      <c r="O29" s="9">
        <v>2.8</v>
      </c>
      <c r="P29" s="9">
        <v>3.4</v>
      </c>
      <c r="Q29" s="9">
        <v>2.9</v>
      </c>
      <c r="R29" s="9">
        <v>2.3</v>
      </c>
      <c r="S29" s="9">
        <v>2.6</v>
      </c>
      <c r="T29" s="9">
        <v>2.1</v>
      </c>
      <c r="U29" s="9">
        <v>2.4</v>
      </c>
      <c r="V29" s="9">
        <v>2.1</v>
      </c>
      <c r="W29" s="9">
        <v>2</v>
      </c>
      <c r="X29" s="9">
        <v>3.4</v>
      </c>
      <c r="Y29" s="9">
        <v>3.3</v>
      </c>
      <c r="Z29" s="45">
        <f t="shared" si="0"/>
        <v>2.4625</v>
      </c>
      <c r="AA29" s="119" t="s">
        <v>93</v>
      </c>
      <c r="AB29" s="9">
        <v>4.3</v>
      </c>
      <c r="AC29" s="143">
        <v>0.5215277777777778</v>
      </c>
      <c r="AD29" s="29">
        <v>26</v>
      </c>
      <c r="AE29" s="119" t="s">
        <v>51</v>
      </c>
      <c r="AF29" s="9">
        <v>7.3</v>
      </c>
      <c r="AG29" s="146">
        <v>0.9583333333333334</v>
      </c>
    </row>
    <row r="30" spans="1:33" ht="14.25" customHeight="1">
      <c r="A30" s="115">
        <v>27</v>
      </c>
      <c r="B30" s="13">
        <v>3.8</v>
      </c>
      <c r="C30" s="9">
        <v>3</v>
      </c>
      <c r="D30" s="9">
        <v>3.6</v>
      </c>
      <c r="E30" s="9">
        <v>3.4</v>
      </c>
      <c r="F30" s="9">
        <v>3.2</v>
      </c>
      <c r="G30" s="9">
        <v>3.4</v>
      </c>
      <c r="H30" s="9">
        <v>3.2</v>
      </c>
      <c r="I30" s="9">
        <v>3.3</v>
      </c>
      <c r="J30" s="9">
        <v>2.7</v>
      </c>
      <c r="K30" s="9">
        <v>3</v>
      </c>
      <c r="L30" s="9">
        <v>2.7</v>
      </c>
      <c r="M30" s="9">
        <v>2.9</v>
      </c>
      <c r="N30" s="9">
        <v>2.2</v>
      </c>
      <c r="O30" s="9">
        <v>1.9</v>
      </c>
      <c r="P30" s="9">
        <v>2.7</v>
      </c>
      <c r="Q30" s="9">
        <v>2.3</v>
      </c>
      <c r="R30" s="9">
        <v>2.4</v>
      </c>
      <c r="S30" s="9">
        <v>2.1</v>
      </c>
      <c r="T30" s="9">
        <v>2</v>
      </c>
      <c r="U30" s="9">
        <v>2.1</v>
      </c>
      <c r="V30" s="9">
        <v>1.9</v>
      </c>
      <c r="W30" s="9">
        <v>2.3</v>
      </c>
      <c r="X30" s="9">
        <v>1.8</v>
      </c>
      <c r="Y30" s="9">
        <v>1.7</v>
      </c>
      <c r="Z30" s="45">
        <f t="shared" si="0"/>
        <v>2.65</v>
      </c>
      <c r="AA30" s="119" t="s">
        <v>51</v>
      </c>
      <c r="AB30" s="9">
        <v>4.4</v>
      </c>
      <c r="AC30" s="143">
        <v>0.02152777777777778</v>
      </c>
      <c r="AD30" s="29">
        <v>27</v>
      </c>
      <c r="AE30" s="119" t="s">
        <v>51</v>
      </c>
      <c r="AF30" s="9">
        <v>8.7</v>
      </c>
      <c r="AG30" s="146">
        <v>0.1</v>
      </c>
    </row>
    <row r="31" spans="1:33" ht="14.25" customHeight="1">
      <c r="A31" s="115">
        <v>28</v>
      </c>
      <c r="B31" s="13">
        <v>1.7</v>
      </c>
      <c r="C31" s="9">
        <v>1.3</v>
      </c>
      <c r="D31" s="9">
        <v>1.4</v>
      </c>
      <c r="E31" s="9">
        <v>1.8</v>
      </c>
      <c r="F31" s="9">
        <v>0.9</v>
      </c>
      <c r="G31" s="9">
        <v>0.9</v>
      </c>
      <c r="H31" s="9">
        <v>2.1</v>
      </c>
      <c r="I31" s="9">
        <v>1.6</v>
      </c>
      <c r="J31" s="9">
        <v>1.1</v>
      </c>
      <c r="K31" s="9">
        <v>1.4</v>
      </c>
      <c r="L31" s="9">
        <v>1.7</v>
      </c>
      <c r="M31" s="9">
        <v>1.4</v>
      </c>
      <c r="N31" s="9">
        <v>1.9</v>
      </c>
      <c r="O31" s="9">
        <v>2</v>
      </c>
      <c r="P31" s="9">
        <v>1.9</v>
      </c>
      <c r="Q31" s="9">
        <v>1.6</v>
      </c>
      <c r="R31" s="9">
        <v>1.4</v>
      </c>
      <c r="S31" s="9">
        <v>1.8</v>
      </c>
      <c r="T31" s="9">
        <v>1.4</v>
      </c>
      <c r="U31" s="9">
        <v>1.9</v>
      </c>
      <c r="V31" s="9">
        <v>2</v>
      </c>
      <c r="W31" s="9">
        <v>3</v>
      </c>
      <c r="X31" s="9">
        <v>3.9</v>
      </c>
      <c r="Y31" s="9">
        <v>3.7</v>
      </c>
      <c r="Z31" s="45">
        <f t="shared" si="0"/>
        <v>1.8249999999999995</v>
      </c>
      <c r="AA31" s="119" t="s">
        <v>86</v>
      </c>
      <c r="AB31" s="9">
        <v>4.6</v>
      </c>
      <c r="AC31" s="143">
        <v>0.99375</v>
      </c>
      <c r="AD31" s="29">
        <v>28</v>
      </c>
      <c r="AE31" s="119" t="s">
        <v>48</v>
      </c>
      <c r="AF31" s="9">
        <v>7.9</v>
      </c>
      <c r="AG31" s="146">
        <v>0.9881944444444444</v>
      </c>
    </row>
    <row r="32" spans="1:33" ht="14.25" customHeight="1">
      <c r="A32" s="115">
        <v>29</v>
      </c>
      <c r="B32" s="13">
        <v>3.6</v>
      </c>
      <c r="C32" s="9">
        <v>4.3</v>
      </c>
      <c r="D32" s="9">
        <v>4.2</v>
      </c>
      <c r="E32" s="9">
        <v>2.7</v>
      </c>
      <c r="F32" s="9">
        <v>2.4</v>
      </c>
      <c r="G32" s="9">
        <v>2</v>
      </c>
      <c r="H32" s="9">
        <v>0.4</v>
      </c>
      <c r="I32" s="9">
        <v>1.7</v>
      </c>
      <c r="J32" s="9">
        <v>0.9</v>
      </c>
      <c r="K32" s="9">
        <v>2</v>
      </c>
      <c r="L32" s="9">
        <v>2</v>
      </c>
      <c r="M32" s="9">
        <v>1.5</v>
      </c>
      <c r="N32" s="9">
        <v>1.8</v>
      </c>
      <c r="O32" s="9">
        <v>2.4</v>
      </c>
      <c r="P32" s="9">
        <v>2</v>
      </c>
      <c r="Q32" s="9">
        <v>2.1</v>
      </c>
      <c r="R32" s="9">
        <v>1.8</v>
      </c>
      <c r="S32" s="9">
        <v>0.4</v>
      </c>
      <c r="T32" s="9">
        <v>1.1</v>
      </c>
      <c r="U32" s="9">
        <v>0.8</v>
      </c>
      <c r="V32" s="9">
        <v>1.2</v>
      </c>
      <c r="W32" s="9">
        <v>2.1</v>
      </c>
      <c r="X32" s="9">
        <v>0.9</v>
      </c>
      <c r="Y32" s="9">
        <v>1.4</v>
      </c>
      <c r="Z32" s="45">
        <f t="shared" si="0"/>
        <v>1.9041666666666661</v>
      </c>
      <c r="AA32" s="119" t="s">
        <v>83</v>
      </c>
      <c r="AB32" s="9">
        <v>4.6</v>
      </c>
      <c r="AC32" s="143">
        <v>0.020833333333333332</v>
      </c>
      <c r="AD32" s="29">
        <v>29</v>
      </c>
      <c r="AE32" s="119" t="s">
        <v>48</v>
      </c>
      <c r="AF32" s="9">
        <v>7.9</v>
      </c>
      <c r="AG32" s="146">
        <v>0.05902777777777778</v>
      </c>
    </row>
    <row r="33" spans="1:33" ht="14.25" customHeight="1">
      <c r="A33" s="115">
        <v>30</v>
      </c>
      <c r="B33" s="13">
        <v>0.6</v>
      </c>
      <c r="C33" s="9">
        <v>1.2</v>
      </c>
      <c r="D33" s="9">
        <v>1.6</v>
      </c>
      <c r="E33" s="9">
        <v>1.7</v>
      </c>
      <c r="F33" s="9">
        <v>1.3</v>
      </c>
      <c r="G33" s="9">
        <v>2.2</v>
      </c>
      <c r="H33" s="9">
        <v>1.6</v>
      </c>
      <c r="I33" s="9">
        <v>0.7</v>
      </c>
      <c r="J33" s="9">
        <v>1.6</v>
      </c>
      <c r="K33" s="9">
        <v>1.3</v>
      </c>
      <c r="L33" s="9">
        <v>2.2</v>
      </c>
      <c r="M33" s="9">
        <v>2.7</v>
      </c>
      <c r="N33" s="9">
        <v>1.3</v>
      </c>
      <c r="O33" s="9">
        <v>1.7</v>
      </c>
      <c r="P33" s="9">
        <v>1.8</v>
      </c>
      <c r="Q33" s="9">
        <v>1.4</v>
      </c>
      <c r="R33" s="9">
        <v>1.8</v>
      </c>
      <c r="S33" s="9">
        <v>1.3</v>
      </c>
      <c r="T33" s="9">
        <v>0.8</v>
      </c>
      <c r="U33" s="9">
        <v>0.9</v>
      </c>
      <c r="V33" s="9">
        <v>1</v>
      </c>
      <c r="W33" s="9">
        <v>0.6</v>
      </c>
      <c r="X33" s="9">
        <v>1.1</v>
      </c>
      <c r="Y33" s="9">
        <v>2</v>
      </c>
      <c r="Z33" s="45">
        <f t="shared" si="0"/>
        <v>1.4333333333333333</v>
      </c>
      <c r="AA33" s="119" t="s">
        <v>75</v>
      </c>
      <c r="AB33" s="9">
        <v>2.9</v>
      </c>
      <c r="AC33" s="143">
        <v>0.051388888888888894</v>
      </c>
      <c r="AD33" s="29">
        <v>30</v>
      </c>
      <c r="AE33" s="119" t="s">
        <v>56</v>
      </c>
      <c r="AF33" s="9">
        <v>5.1</v>
      </c>
      <c r="AG33" s="146">
        <v>0.04722222222222222</v>
      </c>
    </row>
    <row r="34" spans="1:33" ht="14.25" customHeight="1">
      <c r="A34" s="115">
        <v>31</v>
      </c>
      <c r="B34" s="1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45"/>
      <c r="AA34" s="119"/>
      <c r="AB34" s="9"/>
      <c r="AC34" s="143"/>
      <c r="AD34" s="29">
        <v>31</v>
      </c>
      <c r="AE34" s="119"/>
      <c r="AF34" s="9"/>
      <c r="AG34" s="146"/>
    </row>
    <row r="35" spans="1:33" ht="14.25" customHeight="1">
      <c r="A35" s="117" t="s">
        <v>14</v>
      </c>
      <c r="B35" s="26">
        <f aca="true" t="shared" si="1" ref="B35:K35">AVERAGE(B4:B34)</f>
        <v>2.06</v>
      </c>
      <c r="C35" s="27">
        <f t="shared" si="1"/>
        <v>1.9933333333333332</v>
      </c>
      <c r="D35" s="27">
        <f t="shared" si="1"/>
        <v>1.9500000000000006</v>
      </c>
      <c r="E35" s="27">
        <f t="shared" si="1"/>
        <v>1.7899999999999998</v>
      </c>
      <c r="F35" s="27">
        <f t="shared" si="1"/>
        <v>1.7366666666666661</v>
      </c>
      <c r="G35" s="27">
        <f t="shared" si="1"/>
        <v>1.8566666666666667</v>
      </c>
      <c r="H35" s="27">
        <f t="shared" si="1"/>
        <v>2.1633333333333336</v>
      </c>
      <c r="I35" s="27">
        <f t="shared" si="1"/>
        <v>2.5466666666666664</v>
      </c>
      <c r="J35" s="27">
        <f t="shared" si="1"/>
        <v>2.6399999999999997</v>
      </c>
      <c r="K35" s="27">
        <f t="shared" si="1"/>
        <v>3.1166666666666667</v>
      </c>
      <c r="L35" s="27">
        <f aca="true" t="shared" si="2" ref="L35:Z35">AVERAGE(L4:L34)</f>
        <v>3.1433333333333335</v>
      </c>
      <c r="M35" s="27">
        <f t="shared" si="2"/>
        <v>3.3833333333333333</v>
      </c>
      <c r="N35" s="27">
        <f t="shared" si="2"/>
        <v>3.186666666666667</v>
      </c>
      <c r="O35" s="27">
        <f t="shared" si="2"/>
        <v>3.160000000000001</v>
      </c>
      <c r="P35" s="27">
        <f t="shared" si="2"/>
        <v>3.223333333333334</v>
      </c>
      <c r="Q35" s="27">
        <f t="shared" si="2"/>
        <v>2.896666666666666</v>
      </c>
      <c r="R35" s="27">
        <f t="shared" si="2"/>
        <v>2.6599999999999997</v>
      </c>
      <c r="S35" s="27">
        <f t="shared" si="2"/>
        <v>2.5866666666666664</v>
      </c>
      <c r="T35" s="27">
        <f t="shared" si="2"/>
        <v>2.38</v>
      </c>
      <c r="U35" s="27">
        <f t="shared" si="2"/>
        <v>2.2266666666666666</v>
      </c>
      <c r="V35" s="27">
        <f t="shared" si="2"/>
        <v>2.0800000000000005</v>
      </c>
      <c r="W35" s="27">
        <f t="shared" si="2"/>
        <v>2.0766666666666667</v>
      </c>
      <c r="X35" s="27">
        <f t="shared" si="2"/>
        <v>1.9933333333333332</v>
      </c>
      <c r="Y35" s="27">
        <f t="shared" si="2"/>
        <v>1.9833333333333334</v>
      </c>
      <c r="Z35" s="47">
        <f t="shared" si="2"/>
        <v>2.4513888888888897</v>
      </c>
      <c r="AA35" s="121"/>
      <c r="AB35" s="27">
        <f>AVERAGE(AB4:AB34)</f>
        <v>4.906666666666666</v>
      </c>
      <c r="AC35" s="42"/>
      <c r="AD35" s="42"/>
      <c r="AE35" s="121"/>
      <c r="AF35" s="27">
        <f>AVERAGE(AF4:AF34)</f>
        <v>8.59</v>
      </c>
      <c r="AG35" s="43"/>
    </row>
    <row r="36" spans="8:20" ht="14.25" customHeight="1">
      <c r="H36" t="s">
        <v>15</v>
      </c>
      <c r="N36" t="s">
        <v>16</v>
      </c>
      <c r="T36" t="s">
        <v>17</v>
      </c>
    </row>
    <row r="37" spans="9:23" ht="14.25" customHeight="1">
      <c r="I37" s="15" t="s">
        <v>18</v>
      </c>
      <c r="J37" s="5"/>
      <c r="K37" s="33">
        <f>COUNTIF(風速1,"&gt;=10")</f>
        <v>0</v>
      </c>
      <c r="L37" s="8"/>
      <c r="N37" s="14" t="s">
        <v>9</v>
      </c>
      <c r="O37" s="4" t="s">
        <v>8</v>
      </c>
      <c r="P37" s="4" t="s">
        <v>6</v>
      </c>
      <c r="Q37" s="25" t="s">
        <v>10</v>
      </c>
      <c r="T37" s="14" t="s">
        <v>12</v>
      </c>
      <c r="U37" s="4" t="s">
        <v>11</v>
      </c>
      <c r="V37" s="4" t="s">
        <v>6</v>
      </c>
      <c r="W37" s="25" t="s">
        <v>13</v>
      </c>
    </row>
    <row r="38" spans="9:23" ht="14.25" customHeight="1">
      <c r="I38" s="21" t="s">
        <v>19</v>
      </c>
      <c r="J38" s="22"/>
      <c r="K38" s="34">
        <f>COUNTIF(風速1,"&gt;=15")</f>
        <v>0</v>
      </c>
      <c r="L38" s="8"/>
      <c r="N38" s="19">
        <f>MAX(風速1)</f>
        <v>7.6</v>
      </c>
      <c r="O38" s="122" t="s">
        <v>59</v>
      </c>
      <c r="P38" s="30">
        <v>20</v>
      </c>
      <c r="Q38" s="157">
        <v>0.5791666666666667</v>
      </c>
      <c r="T38" s="19">
        <f>MAX(風速2)</f>
        <v>13.7</v>
      </c>
      <c r="U38" s="122" t="s">
        <v>59</v>
      </c>
      <c r="V38" s="30">
        <v>19</v>
      </c>
      <c r="W38" s="157">
        <v>0.6333333333333333</v>
      </c>
    </row>
    <row r="39" spans="9:23" ht="14.25" customHeight="1">
      <c r="I39" s="23" t="s">
        <v>20</v>
      </c>
      <c r="J39" s="24"/>
      <c r="K39" s="35">
        <f>COUNTIF(風速1,"&gt;=30")</f>
        <v>0</v>
      </c>
      <c r="L39" s="8"/>
      <c r="N39" s="40"/>
      <c r="O39" s="163"/>
      <c r="P39" s="163"/>
      <c r="Q39" s="164"/>
      <c r="T39" s="40"/>
      <c r="U39" s="163"/>
      <c r="V39" s="163"/>
      <c r="W39" s="164"/>
    </row>
    <row r="40" spans="14:23" ht="14.25" customHeight="1">
      <c r="N40" s="41"/>
      <c r="O40" s="161"/>
      <c r="P40" s="161"/>
      <c r="Q40" s="162"/>
      <c r="T40" s="41"/>
      <c r="U40" s="161"/>
      <c r="V40" s="161"/>
      <c r="W40" s="162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2010-01-02T01:37:51Z</cp:lastPrinted>
  <dcterms:created xsi:type="dcterms:W3CDTF">1997-02-12T01:56:17Z</dcterms:created>
  <dcterms:modified xsi:type="dcterms:W3CDTF">2010-03-23T07:00:29Z</dcterms:modified>
  <cp:category/>
  <cp:version/>
  <cp:contentType/>
  <cp:contentStatus/>
</cp:coreProperties>
</file>