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14325" windowHeight="9825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風速" sheetId="13" r:id="rId13"/>
    <sheet name="最大風速" sheetId="14" r:id="rId14"/>
    <sheet name="最大瞬間風速" sheetId="15" r:id="rId15"/>
  </sheets>
  <definedNames>
    <definedName name="_Regression_Int" localSheetId="14" hidden="1">1</definedName>
    <definedName name="_Regression_Int" localSheetId="13" hidden="1">1</definedName>
    <definedName name="_Regression_Int" localSheetId="12" hidden="1">1</definedName>
    <definedName name="DATA" localSheetId="14">'最大瞬間風速'!$B$5:$M$35</definedName>
    <definedName name="DATA" localSheetId="13">'最大風速'!$B$5:$M$35</definedName>
    <definedName name="DATA">'平均風速'!$B$5:$M$35</definedName>
    <definedName name="EXTRACT" localSheetId="9">'10月'!$U$37:$W$40</definedName>
    <definedName name="EXTRACT" localSheetId="10">'11月'!$U$37:$W$40</definedName>
    <definedName name="EXTRACT" localSheetId="11">'12月'!$U$37:$W$40</definedName>
    <definedName name="EXTRACT" localSheetId="0">'1月'!$U$37:$W$40</definedName>
    <definedName name="EXTRACT" localSheetId="1">'2月'!$U$37:$W$40</definedName>
    <definedName name="EXTRACT" localSheetId="2">'3月'!$U$37:$W$40</definedName>
    <definedName name="EXTRACT" localSheetId="3">'4月'!$U$37:$W$40</definedName>
    <definedName name="EXTRACT" localSheetId="4">'5月'!$U$37:$W$40</definedName>
    <definedName name="EXTRACT" localSheetId="5">'6月'!$U$37:$W$40</definedName>
    <definedName name="EXTRACT" localSheetId="6">'7月'!$U$37:$W$40</definedName>
    <definedName name="EXTRACT" localSheetId="7">'8月'!$U$37:$W$40</definedName>
    <definedName name="EXTRACT" localSheetId="8">'9月'!$U$37:$W$40</definedName>
    <definedName name="max1" localSheetId="9">'10月'!$AA$3:$AD$34</definedName>
    <definedName name="max1" localSheetId="10">'11月'!$AA$3:$AD$34</definedName>
    <definedName name="max1" localSheetId="11">'12月'!$AA$3:$AD$34</definedName>
    <definedName name="max1" localSheetId="1">'2月'!$AA$3:$AD$34</definedName>
    <definedName name="max1" localSheetId="2">'3月'!$AA$3:$AD$34</definedName>
    <definedName name="max1" localSheetId="3">'4月'!$AA$3:$AD$34</definedName>
    <definedName name="max1" localSheetId="4">'5月'!$AA$3:$AD$34</definedName>
    <definedName name="max1" localSheetId="5">'6月'!$AA$3:$AD$34</definedName>
    <definedName name="max1" localSheetId="6">'7月'!$AA$3:$AD$34</definedName>
    <definedName name="max1" localSheetId="7">'8月'!$AA$3:$AD$34</definedName>
    <definedName name="max1" localSheetId="8">'9月'!$AA$3:$AD$34</definedName>
    <definedName name="max1">'1月'!$AA$3:$AD$34</definedName>
    <definedName name="max2" localSheetId="9">'10月'!$AD$3:$AG$34</definedName>
    <definedName name="max2" localSheetId="10">'11月'!$AD$3:$AG$34</definedName>
    <definedName name="max2" localSheetId="11">'12月'!$AD$3:$AG$34</definedName>
    <definedName name="max2" localSheetId="1">'2月'!$AD$3:$AG$34</definedName>
    <definedName name="max2" localSheetId="2">'3月'!$AD$3:$AG$34</definedName>
    <definedName name="max2" localSheetId="3">'4月'!$AD$3:$AG$34</definedName>
    <definedName name="max2" localSheetId="4">'5月'!$AD$3:$AG$34</definedName>
    <definedName name="max2" localSheetId="5">'6月'!$AD$3:$AG$34</definedName>
    <definedName name="max2" localSheetId="6">'7月'!$AD$3:$AG$34</definedName>
    <definedName name="max2" localSheetId="7">'8月'!$AD$3:$AG$34</definedName>
    <definedName name="max2" localSheetId="8">'9月'!$AD$3:$AG$34</definedName>
    <definedName name="max2">'1月'!$AD$3:$AG$34</definedName>
    <definedName name="mean" localSheetId="9">'10月'!$J$3:$J$33</definedName>
    <definedName name="mean" localSheetId="10">'11月'!$J$3:$J$33</definedName>
    <definedName name="mean" localSheetId="11">'12月'!$J$3:$J$33</definedName>
    <definedName name="mean" localSheetId="1">'2月'!$J$3:$J$33</definedName>
    <definedName name="mean" localSheetId="2">'3月'!$J$3:$J$33</definedName>
    <definedName name="mean" localSheetId="3">'4月'!$J$3:$J$33</definedName>
    <definedName name="mean" localSheetId="4">'5月'!$J$3:$J$33</definedName>
    <definedName name="mean" localSheetId="5">'6月'!$J$3:$J$33</definedName>
    <definedName name="mean" localSheetId="6">'7月'!$J$3:$J$33</definedName>
    <definedName name="mean" localSheetId="7">'8月'!$J$3:$J$33</definedName>
    <definedName name="mean" localSheetId="8">'9月'!$J$3:$J$33</definedName>
    <definedName name="mean">'1月'!$J$3:$J$33</definedName>
    <definedName name="_xlnm.Print_Area" localSheetId="9">'10月'!$A$1:$AG$40</definedName>
    <definedName name="_xlnm.Print_Area" localSheetId="10">'11月'!$A$1:$AG$40</definedName>
    <definedName name="_xlnm.Print_Area" localSheetId="11">'12月'!$A$1:$AG$40</definedName>
    <definedName name="_xlnm.Print_Area" localSheetId="0">'1月'!$A$1:$AG$40</definedName>
    <definedName name="_xlnm.Print_Area" localSheetId="1">'2月'!$A$1:$AG$40</definedName>
    <definedName name="_xlnm.Print_Area" localSheetId="2">'3月'!$A$1:$AG$40</definedName>
    <definedName name="_xlnm.Print_Area" localSheetId="3">'4月'!$A$1:$AG$40</definedName>
    <definedName name="_xlnm.Print_Area" localSheetId="4">'5月'!$A$1:$AG$40</definedName>
    <definedName name="_xlnm.Print_Area" localSheetId="5">'6月'!$A$1:$AG$40</definedName>
    <definedName name="_xlnm.Print_Area" localSheetId="6">'7月'!$A$1:$AG$40</definedName>
    <definedName name="_xlnm.Print_Area" localSheetId="7">'8月'!$A$1:$AG$40</definedName>
    <definedName name="_xlnm.Print_Area" localSheetId="8">'9月'!$A$1:$AG$40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'10月'!$AC$4:$AC$34</definedName>
    <definedName name="時刻1" localSheetId="10">'11月'!$AC$4:$AC$34</definedName>
    <definedName name="時刻1" localSheetId="11">'12月'!$AC$4:$AC$34</definedName>
    <definedName name="時刻1" localSheetId="1">'2月'!$AC$4:$AC$34</definedName>
    <definedName name="時刻1" localSheetId="2">'3月'!$AC$4:$AC$34</definedName>
    <definedName name="時刻1" localSheetId="3">'4月'!$AC$4:$AC$34</definedName>
    <definedName name="時刻1" localSheetId="4">'5月'!$AC$4:$AC$34</definedName>
    <definedName name="時刻1" localSheetId="5">'6月'!$AC$4:$AC$34</definedName>
    <definedName name="時刻1" localSheetId="6">'7月'!$AC$4:$AC$34</definedName>
    <definedName name="時刻1" localSheetId="7">'8月'!$AC$4:$AC$34</definedName>
    <definedName name="時刻1" localSheetId="8">'9月'!$AC$4:$AC$34</definedName>
    <definedName name="時刻1">'1月'!$AC$4:$AC$34</definedName>
    <definedName name="時刻2" localSheetId="9">'10月'!$AG$4:$AG$34</definedName>
    <definedName name="時刻2" localSheetId="10">'11月'!$AG$4:$AG$34</definedName>
    <definedName name="時刻2" localSheetId="11">'12月'!$AG$4:$AG$34</definedName>
    <definedName name="時刻2" localSheetId="1">'2月'!$AG$4:$AG$34</definedName>
    <definedName name="時刻2" localSheetId="2">'3月'!$AG$4:$AG$34</definedName>
    <definedName name="時刻2" localSheetId="3">'4月'!$AG$4:$AG$34</definedName>
    <definedName name="時刻2" localSheetId="4">'5月'!$AG$4:$AG$34</definedName>
    <definedName name="時刻2" localSheetId="5">'6月'!$AG$4:$AG$34</definedName>
    <definedName name="時刻2" localSheetId="6">'7月'!$AG$4:$AG$34</definedName>
    <definedName name="時刻2" localSheetId="7">'8月'!$AG$4:$AG$34</definedName>
    <definedName name="時刻2" localSheetId="8">'9月'!$AG$4:$AG$34</definedName>
    <definedName name="時刻2">'1月'!$AG$4:$AG$34</definedName>
    <definedName name="日平均" localSheetId="9">'10月'!$Z$4:$Z$34</definedName>
    <definedName name="日平均" localSheetId="10">'11月'!$Z$4:$Z$34</definedName>
    <definedName name="日平均" localSheetId="11">'12月'!$Z$4:$Z$34</definedName>
    <definedName name="日平均" localSheetId="1">'2月'!$Z$4:$Z$34</definedName>
    <definedName name="日平均" localSheetId="2">'3月'!$Z$4:$Z$34</definedName>
    <definedName name="日平均" localSheetId="3">'4月'!$Z$4:$Z$34</definedName>
    <definedName name="日平均" localSheetId="4">'5月'!$Z$4:$Z$34</definedName>
    <definedName name="日平均" localSheetId="5">'6月'!$Z$4:$Z$34</definedName>
    <definedName name="日平均" localSheetId="6">'7月'!$Z$4:$Z$34</definedName>
    <definedName name="日平均" localSheetId="7">'8月'!$Z$4:$Z$34</definedName>
    <definedName name="日平均" localSheetId="8">'9月'!$Z$4:$Z$34</definedName>
    <definedName name="日平均">'1月'!$Z$4:$Z$34</definedName>
    <definedName name="風向1" localSheetId="9">'10月'!$AA$4:$AA$34</definedName>
    <definedName name="風向1" localSheetId="10">'11月'!$AA$4:$AA$34</definedName>
    <definedName name="風向1" localSheetId="11">'12月'!$AA$4:$AA$34</definedName>
    <definedName name="風向1" localSheetId="1">'2月'!$AA$4:$AA$34</definedName>
    <definedName name="風向1" localSheetId="2">'3月'!$AA$4:$AA$34</definedName>
    <definedName name="風向1" localSheetId="3">'4月'!$AA$4:$AA$34</definedName>
    <definedName name="風向1" localSheetId="4">'5月'!$AA$4:$AA$34</definedName>
    <definedName name="風向1" localSheetId="5">'6月'!$AA$4:$AA$34</definedName>
    <definedName name="風向1" localSheetId="6">'7月'!$AA$4:$AA$34</definedName>
    <definedName name="風向1" localSheetId="7">'8月'!$AA$4:$AA$34</definedName>
    <definedName name="風向1" localSheetId="8">'9月'!$AA$4:$AA$34</definedName>
    <definedName name="風向1">'1月'!$AA$4:$AA$34</definedName>
    <definedName name="風向2" localSheetId="9">'10月'!$AE$4:$AE$34</definedName>
    <definedName name="風向2" localSheetId="10">'11月'!$AE$4:$AE$34</definedName>
    <definedName name="風向2" localSheetId="11">'12月'!$AE$4:$AE$34</definedName>
    <definedName name="風向2" localSheetId="1">'2月'!$AE$4:$AE$34</definedName>
    <definedName name="風向2" localSheetId="2">'3月'!$AE$4:$AE$34</definedName>
    <definedName name="風向2" localSheetId="3">'4月'!$AE$4:$AE$34</definedName>
    <definedName name="風向2" localSheetId="4">'5月'!$AE$4:$AE$34</definedName>
    <definedName name="風向2" localSheetId="5">'6月'!$AE$4:$AE$34</definedName>
    <definedName name="風向2" localSheetId="6">'7月'!$AE$4:$AE$34</definedName>
    <definedName name="風向2" localSheetId="7">'8月'!$AE$4:$AE$34</definedName>
    <definedName name="風向2" localSheetId="8">'9月'!$AE$4:$AE$34</definedName>
    <definedName name="風向2">'1月'!$AE$4:$AE$34</definedName>
    <definedName name="風速1" localSheetId="9">'10月'!$AB$4:$AB$34</definedName>
    <definedName name="風速1" localSheetId="10">'11月'!$AB$4:$AB$34</definedName>
    <definedName name="風速1" localSheetId="11">'12月'!$AB$4:$AB$34</definedName>
    <definedName name="風速1" localSheetId="1">'2月'!$AB$4:$AB$34</definedName>
    <definedName name="風速1" localSheetId="2">'3月'!$AB$4:$AB$34</definedName>
    <definedName name="風速1" localSheetId="3">'4月'!$AB$4:$AB$34</definedName>
    <definedName name="風速1" localSheetId="4">'5月'!$AB$4:$AB$34</definedName>
    <definedName name="風速1" localSheetId="5">'6月'!$AB$4:$AB$34</definedName>
    <definedName name="風速1" localSheetId="6">'7月'!$AB$4:$AB$34</definedName>
    <definedName name="風速1" localSheetId="7">'8月'!$AB$4:$AB$34</definedName>
    <definedName name="風速1" localSheetId="8">'9月'!$AB$4:$AB$34</definedName>
    <definedName name="風速1">'1月'!$AB$4:$AB$34</definedName>
    <definedName name="風速2" localSheetId="9">'10月'!$AF$4:$AF$34</definedName>
    <definedName name="風速2" localSheetId="10">'11月'!$AF$4:$AF$34</definedName>
    <definedName name="風速2" localSheetId="11">'12月'!$AF$4:$AF$34</definedName>
    <definedName name="風速2" localSheetId="1">'2月'!$AF$4:$AF$34</definedName>
    <definedName name="風速2" localSheetId="2">'3月'!$AF$4:$AF$34</definedName>
    <definedName name="風速2" localSheetId="3">'4月'!$AF$4:$AF$34</definedName>
    <definedName name="風速2" localSheetId="4">'5月'!$AF$4:$AF$34</definedName>
    <definedName name="風速2" localSheetId="5">'6月'!$AF$4:$AF$34</definedName>
    <definedName name="風速2" localSheetId="6">'7月'!$AF$4:$AF$34</definedName>
    <definedName name="風速2" localSheetId="7">'8月'!$AF$4:$AF$34</definedName>
    <definedName name="風速2" localSheetId="8">'9月'!$AF$4:$AF$34</definedName>
    <definedName name="風速2">'1月'!$AF$4:$AF$34</definedName>
  </definedNames>
  <calcPr fullCalcOnLoad="1" iterate="1" iterateCount="1" iterateDelta="0.001" refMode="R1C1"/>
</workbook>
</file>

<file path=xl/sharedStrings.xml><?xml version="1.0" encoding="utf-8"?>
<sst xmlns="http://schemas.openxmlformats.org/spreadsheetml/2006/main" count="1191" uniqueCount="62">
  <si>
    <t>風速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</si>
  <si>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</si>
  <si>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</si>
  <si>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</si>
  <si>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</si>
  <si>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</si>
  <si>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</si>
  <si>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</si>
  <si>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</si>
  <si>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</si>
  <si>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</si>
  <si>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</si>
  <si>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</si>
  <si>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</si>
  <si>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西南西</t>
  </si>
  <si>
    <t>北西</t>
  </si>
  <si>
    <t>西</t>
  </si>
  <si>
    <t>西北西</t>
  </si>
  <si>
    <t>北北西</t>
  </si>
  <si>
    <t>北北東</t>
  </si>
  <si>
    <t>南東</t>
  </si>
  <si>
    <t>南南東</t>
  </si>
  <si>
    <t>北</t>
  </si>
  <si>
    <t>東北東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</si>
  <si>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</si>
  <si>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</si>
  <si>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</si>
  <si>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</si>
  <si>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</si>
  <si>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</si>
  <si>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</si>
  <si>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南西</t>
  </si>
  <si>
    <t>南南西</t>
  </si>
  <si>
    <t>北東</t>
  </si>
  <si>
    <t>南</t>
  </si>
  <si>
    <t>東</t>
  </si>
  <si>
    <t>東南東</t>
  </si>
  <si>
    <t>****</t>
  </si>
  <si>
    <t>(10)平均風速（ｍ／ｓ）</t>
  </si>
  <si>
    <t>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</si>
  <si>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</si>
  <si>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</si>
  <si>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</si>
  <si>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</si>
  <si>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</si>
  <si>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</si>
  <si>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</si>
  <si>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</si>
  <si>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</si>
  <si>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</si>
  <si>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</si>
  <si>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</si>
  <si>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</si>
  <si>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</si>
  <si>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</si>
  <si>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</si>
  <si>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</si>
  <si>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/>
  </si>
  <si>
    <t>１０．最大風速（ｍ／ｓ）</t>
  </si>
  <si>
    <t>月最大</t>
  </si>
  <si>
    <t>同風向</t>
  </si>
  <si>
    <t>１０．最大瞬間風速（ｍ／ｓ）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</si>
</sst>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"/>
    <numFmt numFmtId="183" formatCode="0.0_);[Red]\(0.0\)"/>
  </numFmts>
  <fonts count="36">
    <font>
      <sz val="8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Times New Roman"/>
      <family val="1"/>
    </font>
    <font>
      <sz val="10"/>
      <name val="ＭＳ ゴシック"/>
      <family val="3"/>
    </font>
    <font>
      <sz val="7"/>
      <name val="ＭＳ 明朝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8"/>
      <name val="ＭＳ Ｐ明朝"/>
      <family val="1"/>
    </font>
    <font>
      <u val="single"/>
      <sz val="8"/>
      <color indexed="12"/>
      <name val="ＭＳ 明朝"/>
      <family val="1"/>
    </font>
    <font>
      <u val="single"/>
      <sz val="8"/>
      <color indexed="36"/>
      <name val="ＭＳ 明朝"/>
      <family val="1"/>
    </font>
    <font>
      <sz val="9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6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15" borderId="1" applyNumberFormat="0" applyAlignment="0" applyProtection="0"/>
    <xf numFmtId="0" fontId="25" fillId="7" borderId="0" applyNumberFormat="0" applyBorder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9" fillId="0" borderId="3" applyNumberFormat="0" applyFill="0" applyAlignment="0" applyProtection="0"/>
    <xf numFmtId="0" fontId="24" fillId="16" borderId="0" applyNumberFormat="0" applyBorder="0" applyAlignment="0" applyProtection="0"/>
    <xf numFmtId="0" fontId="28" fillId="17" borderId="4" applyNumberFormat="0" applyAlignment="0" applyProtection="0"/>
    <xf numFmtId="0" fontId="2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27" fillId="17" borderId="9" applyNumberFormat="0" applyAlignment="0" applyProtection="0"/>
    <xf numFmtId="0" fontId="31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26" fillId="7" borderId="4" applyNumberFormat="0" applyAlignment="0" applyProtection="0"/>
    <xf numFmtId="182" fontId="4" fillId="0" borderId="0">
      <alignment/>
      <protection/>
    </xf>
    <xf numFmtId="0" fontId="17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138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82" fontId="6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82" fontId="6" fillId="0" borderId="12" xfId="0" applyNumberFormat="1" applyFont="1" applyBorder="1" applyAlignment="1">
      <alignment/>
    </xf>
    <xf numFmtId="182" fontId="6" fillId="0" borderId="10" xfId="0" applyNumberFormat="1" applyFont="1" applyBorder="1" applyAlignment="1">
      <alignment/>
    </xf>
    <xf numFmtId="182" fontId="6" fillId="0" borderId="14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82" fontId="6" fillId="0" borderId="15" xfId="0" applyNumberFormat="1" applyFont="1" applyBorder="1" applyAlignment="1">
      <alignment/>
    </xf>
    <xf numFmtId="182" fontId="6" fillId="0" borderId="16" xfId="0" applyNumberFormat="1" applyFont="1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"/>
    </xf>
    <xf numFmtId="182" fontId="6" fillId="4" borderId="21" xfId="0" applyNumberFormat="1" applyFont="1" applyFill="1" applyBorder="1" applyAlignment="1">
      <alignment/>
    </xf>
    <xf numFmtId="182" fontId="6" fillId="4" borderId="22" xfId="0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6" xfId="0" applyFont="1" applyBorder="1" applyAlignment="1">
      <alignment/>
    </xf>
    <xf numFmtId="0" fontId="6" fillId="4" borderId="14" xfId="0" applyFont="1" applyFill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6" fillId="4" borderId="22" xfId="0" applyFont="1" applyFill="1" applyBorder="1" applyAlignment="1">
      <alignment/>
    </xf>
    <xf numFmtId="0" fontId="6" fillId="4" borderId="28" xfId="0" applyFont="1" applyFill="1" applyBorder="1" applyAlignment="1">
      <alignment/>
    </xf>
    <xf numFmtId="2" fontId="6" fillId="4" borderId="10" xfId="0" applyNumberFormat="1" applyFont="1" applyFill="1" applyBorder="1" applyAlignment="1">
      <alignment/>
    </xf>
    <xf numFmtId="2" fontId="6" fillId="4" borderId="14" xfId="0" applyNumberFormat="1" applyFont="1" applyFill="1" applyBorder="1" applyAlignment="1">
      <alignment/>
    </xf>
    <xf numFmtId="2" fontId="6" fillId="4" borderId="15" xfId="0" applyNumberFormat="1" applyFont="1" applyFill="1" applyBorder="1" applyAlignment="1">
      <alignment/>
    </xf>
    <xf numFmtId="2" fontId="6" fillId="4" borderId="21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82" fontId="4" fillId="0" borderId="0" xfId="61" applyFont="1" applyBorder="1" applyAlignment="1">
      <alignment horizontal="left"/>
      <protection/>
    </xf>
    <xf numFmtId="182" fontId="4" fillId="0" borderId="0" xfId="61" applyFont="1" applyBorder="1" applyAlignment="1" applyProtection="1">
      <alignment horizontal="left"/>
      <protection/>
    </xf>
    <xf numFmtId="182" fontId="4" fillId="0" borderId="0" xfId="61" applyFont="1" applyBorder="1">
      <alignment/>
      <protection/>
    </xf>
    <xf numFmtId="182" fontId="4" fillId="0" borderId="0" xfId="61" applyFont="1">
      <alignment/>
      <protection/>
    </xf>
    <xf numFmtId="182" fontId="4" fillId="0" borderId="10" xfId="61" applyFont="1" applyBorder="1" applyAlignment="1" applyProtection="1">
      <alignment horizontal="right"/>
      <protection/>
    </xf>
    <xf numFmtId="182" fontId="4" fillId="0" borderId="10" xfId="61" applyFont="1" applyBorder="1" applyProtection="1">
      <alignment/>
      <protection/>
    </xf>
    <xf numFmtId="182" fontId="4" fillId="0" borderId="11" xfId="61" applyFont="1" applyBorder="1" applyProtection="1">
      <alignment/>
      <protection/>
    </xf>
    <xf numFmtId="182" fontId="4" fillId="0" borderId="20" xfId="61" applyFont="1" applyBorder="1" applyProtection="1">
      <alignment/>
      <protection/>
    </xf>
    <xf numFmtId="182" fontId="4" fillId="0" borderId="14" xfId="61" applyFont="1" applyBorder="1">
      <alignment/>
      <protection/>
    </xf>
    <xf numFmtId="182" fontId="4" fillId="0" borderId="14" xfId="61" applyFont="1" applyBorder="1" applyAlignment="1" applyProtection="1">
      <alignment horizontal="center"/>
      <protection/>
    </xf>
    <xf numFmtId="182" fontId="4" fillId="0" borderId="29" xfId="61" applyFont="1" applyBorder="1" applyAlignment="1" applyProtection="1">
      <alignment horizontal="center"/>
      <protection/>
    </xf>
    <xf numFmtId="182" fontId="4" fillId="0" borderId="30" xfId="61" applyFont="1" applyBorder="1" applyAlignment="1" applyProtection="1">
      <alignment horizontal="center"/>
      <protection/>
    </xf>
    <xf numFmtId="182" fontId="4" fillId="0" borderId="27" xfId="61" applyFont="1" applyBorder="1" applyAlignment="1" applyProtection="1">
      <alignment horizontal="left"/>
      <protection/>
    </xf>
    <xf numFmtId="182" fontId="4" fillId="0" borderId="27" xfId="61" applyFont="1" applyBorder="1">
      <alignment/>
      <protection/>
    </xf>
    <xf numFmtId="182" fontId="4" fillId="0" borderId="31" xfId="61" applyFont="1" applyBorder="1">
      <alignment/>
      <protection/>
    </xf>
    <xf numFmtId="182" fontId="4" fillId="0" borderId="32" xfId="61" applyFont="1" applyBorder="1">
      <alignment/>
      <protection/>
    </xf>
    <xf numFmtId="0" fontId="4" fillId="0" borderId="33" xfId="61" applyNumberFormat="1" applyFont="1" applyBorder="1" applyProtection="1">
      <alignment/>
      <protection/>
    </xf>
    <xf numFmtId="182" fontId="10" fillId="0" borderId="33" xfId="61" applyNumberFormat="1" applyFont="1" applyBorder="1" applyProtection="1">
      <alignment/>
      <protection/>
    </xf>
    <xf numFmtId="182" fontId="10" fillId="0" borderId="34" xfId="61" applyNumberFormat="1" applyFont="1" applyBorder="1" applyProtection="1">
      <alignment/>
      <protection/>
    </xf>
    <xf numFmtId="182" fontId="10" fillId="0" borderId="35" xfId="61" applyNumberFormat="1" applyFont="1" applyBorder="1" applyProtection="1">
      <alignment/>
      <protection/>
    </xf>
    <xf numFmtId="0" fontId="4" fillId="0" borderId="36" xfId="61" applyNumberFormat="1" applyFont="1" applyBorder="1" applyProtection="1">
      <alignment/>
      <protection/>
    </xf>
    <xf numFmtId="182" fontId="10" fillId="0" borderId="36" xfId="61" applyNumberFormat="1" applyFont="1" applyBorder="1" applyProtection="1">
      <alignment/>
      <protection/>
    </xf>
    <xf numFmtId="182" fontId="10" fillId="0" borderId="37" xfId="61" applyNumberFormat="1" applyFont="1" applyBorder="1" applyProtection="1">
      <alignment/>
      <protection/>
    </xf>
    <xf numFmtId="182" fontId="10" fillId="0" borderId="38" xfId="61" applyNumberFormat="1" applyFont="1" applyBorder="1" applyProtection="1">
      <alignment/>
      <protection/>
    </xf>
    <xf numFmtId="0" fontId="4" fillId="0" borderId="18" xfId="61" applyNumberFormat="1" applyFont="1" applyBorder="1" applyProtection="1">
      <alignment/>
      <protection/>
    </xf>
    <xf numFmtId="182" fontId="10" fillId="0" borderId="18" xfId="61" applyNumberFormat="1" applyFont="1" applyBorder="1" applyProtection="1">
      <alignment/>
      <protection/>
    </xf>
    <xf numFmtId="182" fontId="10" fillId="0" borderId="26" xfId="61" applyNumberFormat="1" applyFont="1" applyBorder="1" applyProtection="1">
      <alignment/>
      <protection/>
    </xf>
    <xf numFmtId="182" fontId="10" fillId="0" borderId="25" xfId="61" applyNumberFormat="1" applyFont="1" applyBorder="1" applyProtection="1">
      <alignment/>
      <protection/>
    </xf>
    <xf numFmtId="0" fontId="4" fillId="0" borderId="15" xfId="61" applyNumberFormat="1" applyFont="1" applyBorder="1" applyProtection="1">
      <alignment/>
      <protection/>
    </xf>
    <xf numFmtId="182" fontId="10" fillId="0" borderId="15" xfId="61" applyNumberFormat="1" applyFont="1" applyBorder="1" applyProtection="1">
      <alignment/>
      <protection/>
    </xf>
    <xf numFmtId="182" fontId="10" fillId="0" borderId="23" xfId="61" applyNumberFormat="1" applyFont="1" applyBorder="1" applyProtection="1">
      <alignment/>
      <protection/>
    </xf>
    <xf numFmtId="182" fontId="10" fillId="0" borderId="24" xfId="61" applyNumberFormat="1" applyFont="1" applyBorder="1" applyProtection="1">
      <alignment/>
      <protection/>
    </xf>
    <xf numFmtId="182" fontId="4" fillId="0" borderId="33" xfId="61" applyFont="1" applyBorder="1" applyAlignment="1" applyProtection="1">
      <alignment horizontal="center"/>
      <protection/>
    </xf>
    <xf numFmtId="182" fontId="10" fillId="0" borderId="33" xfId="61" applyFont="1" applyBorder="1" applyProtection="1">
      <alignment/>
      <protection/>
    </xf>
    <xf numFmtId="182" fontId="10" fillId="0" borderId="34" xfId="61" applyFont="1" applyBorder="1" applyProtection="1">
      <alignment/>
      <protection/>
    </xf>
    <xf numFmtId="182" fontId="10" fillId="0" borderId="35" xfId="61" applyFont="1" applyBorder="1" applyProtection="1">
      <alignment/>
      <protection/>
    </xf>
    <xf numFmtId="182" fontId="4" fillId="0" borderId="36" xfId="61" applyFont="1" applyBorder="1" applyAlignment="1" applyProtection="1">
      <alignment horizontal="center"/>
      <protection/>
    </xf>
    <xf numFmtId="182" fontId="10" fillId="0" borderId="36" xfId="61" applyFont="1" applyBorder="1" applyProtection="1">
      <alignment/>
      <protection/>
    </xf>
    <xf numFmtId="182" fontId="10" fillId="0" borderId="37" xfId="61" applyFont="1" applyBorder="1" applyProtection="1">
      <alignment/>
      <protection/>
    </xf>
    <xf numFmtId="182" fontId="10" fillId="0" borderId="38" xfId="61" applyFont="1" applyBorder="1" applyProtection="1">
      <alignment/>
      <protection/>
    </xf>
    <xf numFmtId="182" fontId="4" fillId="0" borderId="18" xfId="61" applyFont="1" applyBorder="1" applyAlignment="1" applyProtection="1">
      <alignment horizontal="center"/>
      <protection/>
    </xf>
    <xf numFmtId="182" fontId="10" fillId="0" borderId="18" xfId="61" applyFont="1" applyBorder="1" applyProtection="1">
      <alignment/>
      <protection/>
    </xf>
    <xf numFmtId="182" fontId="10" fillId="0" borderId="26" xfId="61" applyFont="1" applyBorder="1" applyProtection="1">
      <alignment/>
      <protection/>
    </xf>
    <xf numFmtId="182" fontId="10" fillId="0" borderId="25" xfId="61" applyFont="1" applyBorder="1" applyProtection="1">
      <alignment/>
      <protection/>
    </xf>
    <xf numFmtId="182" fontId="4" fillId="0" borderId="0" xfId="61" applyFont="1" applyAlignment="1" applyProtection="1">
      <alignment horizontal="left"/>
      <protection/>
    </xf>
    <xf numFmtId="182" fontId="4" fillId="0" borderId="0" xfId="61" applyFont="1" applyBorder="1" applyAlignment="1" applyProtection="1" quotePrefix="1">
      <alignment horizontal="left"/>
      <protection/>
    </xf>
    <xf numFmtId="182" fontId="10" fillId="4" borderId="33" xfId="61" applyFont="1" applyFill="1" applyBorder="1" applyProtection="1">
      <alignment/>
      <protection/>
    </xf>
    <xf numFmtId="182" fontId="10" fillId="4" borderId="34" xfId="61" applyFont="1" applyFill="1" applyBorder="1" applyProtection="1">
      <alignment/>
      <protection/>
    </xf>
    <xf numFmtId="182" fontId="10" fillId="4" borderId="35" xfId="61" applyFont="1" applyFill="1" applyBorder="1" applyProtection="1">
      <alignment/>
      <protection/>
    </xf>
    <xf numFmtId="182" fontId="4" fillId="4" borderId="10" xfId="61" applyFont="1" applyFill="1" applyBorder="1" applyAlignment="1" applyProtection="1">
      <alignment horizontal="distributed"/>
      <protection/>
    </xf>
    <xf numFmtId="0" fontId="10" fillId="0" borderId="18" xfId="61" applyNumberFormat="1" applyFont="1" applyBorder="1" applyProtection="1">
      <alignment/>
      <protection/>
    </xf>
    <xf numFmtId="0" fontId="10" fillId="0" borderId="26" xfId="61" applyNumberFormat="1" applyFont="1" applyBorder="1" applyProtection="1">
      <alignment/>
      <protection/>
    </xf>
    <xf numFmtId="0" fontId="10" fillId="0" borderId="25" xfId="61" applyNumberFormat="1" applyFont="1" applyBorder="1" applyProtection="1">
      <alignment/>
      <protection/>
    </xf>
    <xf numFmtId="182" fontId="4" fillId="0" borderId="36" xfId="61" applyFont="1" applyBorder="1" applyAlignment="1" applyProtection="1">
      <alignment horizontal="distributed"/>
      <protection/>
    </xf>
    <xf numFmtId="182" fontId="1" fillId="18" borderId="10" xfId="61" applyFont="1" applyFill="1" applyBorder="1" applyAlignment="1" applyProtection="1">
      <alignment horizontal="center"/>
      <protection/>
    </xf>
    <xf numFmtId="182" fontId="11" fillId="18" borderId="10" xfId="61" applyFont="1" applyFill="1" applyBorder="1" applyProtection="1">
      <alignment/>
      <protection/>
    </xf>
    <xf numFmtId="182" fontId="11" fillId="18" borderId="11" xfId="61" applyFont="1" applyFill="1" applyBorder="1" applyProtection="1">
      <alignment/>
      <protection/>
    </xf>
    <xf numFmtId="182" fontId="11" fillId="18" borderId="20" xfId="61" applyFont="1" applyFill="1" applyBorder="1" applyProtection="1">
      <alignment/>
      <protection/>
    </xf>
    <xf numFmtId="0" fontId="8" fillId="4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5" fillId="4" borderId="21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4" borderId="21" xfId="0" applyFont="1" applyFill="1" applyBorder="1" applyAlignment="1">
      <alignment horizontal="center"/>
    </xf>
    <xf numFmtId="0" fontId="12" fillId="0" borderId="23" xfId="0" applyFont="1" applyBorder="1" applyAlignment="1">
      <alignment horizontal="center"/>
    </xf>
    <xf numFmtId="20" fontId="6" fillId="0" borderId="24" xfId="0" applyNumberFormat="1" applyFont="1" applyBorder="1" applyAlignment="1">
      <alignment/>
    </xf>
    <xf numFmtId="0" fontId="10" fillId="0" borderId="0" xfId="0" applyFont="1" applyAlignment="1">
      <alignment/>
    </xf>
    <xf numFmtId="20" fontId="6" fillId="0" borderId="12" xfId="0" applyNumberFormat="1" applyFont="1" applyBorder="1" applyAlignment="1">
      <alignment/>
    </xf>
    <xf numFmtId="20" fontId="6" fillId="0" borderId="0" xfId="0" applyNumberFormat="1" applyFont="1" applyBorder="1" applyAlignment="1">
      <alignment/>
    </xf>
    <xf numFmtId="20" fontId="6" fillId="0" borderId="16" xfId="0" applyNumberFormat="1" applyFont="1" applyBorder="1" applyAlignment="1">
      <alignment/>
    </xf>
    <xf numFmtId="20" fontId="6" fillId="0" borderId="13" xfId="0" applyNumberFormat="1" applyFont="1" applyBorder="1" applyAlignment="1">
      <alignment/>
    </xf>
    <xf numFmtId="20" fontId="6" fillId="0" borderId="39" xfId="0" applyNumberFormat="1" applyFont="1" applyBorder="1" applyAlignment="1">
      <alignment/>
    </xf>
    <xf numFmtId="20" fontId="6" fillId="0" borderId="17" xfId="0" applyNumberFormat="1" applyFont="1" applyBorder="1" applyAlignment="1">
      <alignment/>
    </xf>
    <xf numFmtId="0" fontId="13" fillId="0" borderId="0" xfId="0" applyFont="1" applyBorder="1" applyAlignment="1" applyProtection="1">
      <alignment horizontal="left"/>
      <protection/>
    </xf>
    <xf numFmtId="0" fontId="14" fillId="0" borderId="0" xfId="61" applyNumberFormat="1" applyFont="1" applyBorder="1" applyAlignment="1">
      <alignment horizontal="left"/>
      <protection/>
    </xf>
    <xf numFmtId="182" fontId="14" fillId="0" borderId="0" xfId="61" applyFont="1" applyBorder="1" applyAlignment="1">
      <alignment horizontal="left"/>
      <protection/>
    </xf>
    <xf numFmtId="20" fontId="15" fillId="0" borderId="12" xfId="0" applyNumberFormat="1" applyFont="1" applyBorder="1" applyAlignment="1">
      <alignment/>
    </xf>
    <xf numFmtId="20" fontId="15" fillId="0" borderId="0" xfId="0" applyNumberFormat="1" applyFont="1" applyBorder="1" applyAlignment="1">
      <alignment/>
    </xf>
    <xf numFmtId="20" fontId="15" fillId="0" borderId="16" xfId="0" applyNumberFormat="1" applyFont="1" applyBorder="1" applyAlignment="1">
      <alignment/>
    </xf>
    <xf numFmtId="20" fontId="15" fillId="0" borderId="24" xfId="0" applyNumberFormat="1" applyFont="1" applyBorder="1" applyAlignment="1">
      <alignment/>
    </xf>
    <xf numFmtId="182" fontId="18" fillId="0" borderId="36" xfId="61" applyFont="1" applyBorder="1" applyAlignment="1" applyProtection="1">
      <alignment horizontal="center"/>
      <protection/>
    </xf>
    <xf numFmtId="182" fontId="18" fillId="0" borderId="37" xfId="61" applyFont="1" applyBorder="1" applyAlignment="1" applyProtection="1">
      <alignment horizontal="center"/>
      <protection/>
    </xf>
    <xf numFmtId="182" fontId="18" fillId="0" borderId="38" xfId="61" applyFont="1" applyBorder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風速" xfId="61"/>
    <cellStyle name="表示済みのハイパーリンク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0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v>2002</v>
      </c>
      <c r="AA1" s="2" t="s">
        <v>1</v>
      </c>
      <c r="AB1" s="121">
        <v>1</v>
      </c>
      <c r="AC1" s="2" t="s">
        <v>1</v>
      </c>
    </row>
    <row r="2" spans="1:33" ht="10.5" customHeight="1">
      <c r="A2" s="3" t="s">
        <v>2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11">
        <v>1</v>
      </c>
      <c r="B4" s="12">
        <v>1.6</v>
      </c>
      <c r="C4" s="11">
        <v>1.7</v>
      </c>
      <c r="D4" s="11">
        <v>1.9</v>
      </c>
      <c r="E4" s="11">
        <v>1.8</v>
      </c>
      <c r="F4" s="11">
        <v>2.2</v>
      </c>
      <c r="G4" s="11">
        <v>1.8</v>
      </c>
      <c r="H4" s="11">
        <v>2.6</v>
      </c>
      <c r="I4" s="11">
        <v>2.9</v>
      </c>
      <c r="J4" s="11">
        <v>4</v>
      </c>
      <c r="K4" s="11">
        <v>4.7</v>
      </c>
      <c r="L4" s="11">
        <v>5.4</v>
      </c>
      <c r="M4" s="11">
        <v>4.3</v>
      </c>
      <c r="N4" s="11">
        <v>3.7</v>
      </c>
      <c r="O4" s="11">
        <v>5.1</v>
      </c>
      <c r="P4" s="11">
        <v>4.2</v>
      </c>
      <c r="Q4" s="11">
        <v>3.5</v>
      </c>
      <c r="R4" s="11">
        <v>2.3</v>
      </c>
      <c r="S4" s="11">
        <v>2.9</v>
      </c>
      <c r="T4" s="11">
        <v>2.9</v>
      </c>
      <c r="U4" s="11">
        <v>1.3</v>
      </c>
      <c r="V4" s="11">
        <v>1.3</v>
      </c>
      <c r="W4" s="11">
        <v>1.8</v>
      </c>
      <c r="X4" s="11">
        <v>2.6</v>
      </c>
      <c r="Y4" s="11">
        <v>3</v>
      </c>
      <c r="Z4" s="44">
        <f>AVERAGE(B4:Y4)</f>
        <v>2.8958333333333326</v>
      </c>
      <c r="AA4" s="115" t="s">
        <v>14</v>
      </c>
      <c r="AB4" s="11">
        <v>6.1</v>
      </c>
      <c r="AC4" s="122">
        <v>0.6027777777777777</v>
      </c>
      <c r="AD4" s="28">
        <v>1</v>
      </c>
      <c r="AE4" s="115" t="s">
        <v>14</v>
      </c>
      <c r="AF4" s="11">
        <v>10.7</v>
      </c>
      <c r="AG4" s="125">
        <v>0.5972222222222222</v>
      </c>
    </row>
    <row r="5" spans="1:33" ht="14.25" customHeight="1">
      <c r="A5" s="112">
        <v>2</v>
      </c>
      <c r="B5" s="13">
        <v>4.2</v>
      </c>
      <c r="C5" s="9">
        <v>3</v>
      </c>
      <c r="D5" s="9">
        <v>3.3</v>
      </c>
      <c r="E5" s="9">
        <v>3.2</v>
      </c>
      <c r="F5" s="9">
        <v>3.3</v>
      </c>
      <c r="G5" s="9">
        <v>0.8</v>
      </c>
      <c r="H5" s="9">
        <v>2.6</v>
      </c>
      <c r="I5" s="9">
        <v>2.6</v>
      </c>
      <c r="J5" s="9">
        <v>3.7</v>
      </c>
      <c r="K5" s="9">
        <v>2.9</v>
      </c>
      <c r="L5" s="9">
        <v>2</v>
      </c>
      <c r="M5" s="9">
        <v>2</v>
      </c>
      <c r="N5" s="9">
        <v>2.4</v>
      </c>
      <c r="O5" s="9">
        <v>1.7</v>
      </c>
      <c r="P5" s="9">
        <v>2</v>
      </c>
      <c r="Q5" s="9">
        <v>3.8</v>
      </c>
      <c r="R5" s="9">
        <v>2.9</v>
      </c>
      <c r="S5" s="9">
        <v>1.4</v>
      </c>
      <c r="T5" s="9">
        <v>3.4</v>
      </c>
      <c r="U5" s="9">
        <v>5.2</v>
      </c>
      <c r="V5" s="9">
        <v>5.3</v>
      </c>
      <c r="W5" s="9">
        <v>4.5</v>
      </c>
      <c r="X5" s="9">
        <v>2.2</v>
      </c>
      <c r="Y5" s="9">
        <v>1.9</v>
      </c>
      <c r="Z5" s="45">
        <f aca="true" t="shared" si="0" ref="Z5:Z20">AVERAGE(B5:Y5)</f>
        <v>2.9291666666666667</v>
      </c>
      <c r="AA5" s="116" t="s">
        <v>15</v>
      </c>
      <c r="AB5" s="9">
        <v>8.5</v>
      </c>
      <c r="AC5" s="123">
        <v>0.8611111111111112</v>
      </c>
      <c r="AD5" s="29">
        <v>2</v>
      </c>
      <c r="AE5" s="116" t="s">
        <v>15</v>
      </c>
      <c r="AF5" s="9">
        <v>15.7</v>
      </c>
      <c r="AG5" s="126">
        <v>0.8513888888888889</v>
      </c>
    </row>
    <row r="6" spans="1:33" ht="14.25" customHeight="1">
      <c r="A6" s="112">
        <v>3</v>
      </c>
      <c r="B6" s="13">
        <v>3.3</v>
      </c>
      <c r="C6" s="9">
        <v>4.6</v>
      </c>
      <c r="D6" s="9">
        <v>5</v>
      </c>
      <c r="E6" s="9">
        <v>2.5</v>
      </c>
      <c r="F6" s="9">
        <v>3.9</v>
      </c>
      <c r="G6" s="9">
        <v>5.4</v>
      </c>
      <c r="H6" s="9">
        <v>4.1</v>
      </c>
      <c r="I6" s="9">
        <v>5</v>
      </c>
      <c r="J6" s="9">
        <v>3.2</v>
      </c>
      <c r="K6" s="9">
        <v>6.1</v>
      </c>
      <c r="L6" s="9">
        <v>5.4</v>
      </c>
      <c r="M6" s="9">
        <v>4.7</v>
      </c>
      <c r="N6" s="9">
        <v>5.7</v>
      </c>
      <c r="O6" s="9">
        <v>5.5</v>
      </c>
      <c r="P6" s="9">
        <v>4.6</v>
      </c>
      <c r="Q6" s="9">
        <v>3</v>
      </c>
      <c r="R6" s="9">
        <v>2.6</v>
      </c>
      <c r="S6" s="9">
        <v>3.9</v>
      </c>
      <c r="T6" s="9">
        <v>3</v>
      </c>
      <c r="U6" s="9">
        <v>3.6</v>
      </c>
      <c r="V6" s="9">
        <v>3.5</v>
      </c>
      <c r="W6" s="9">
        <v>4.5</v>
      </c>
      <c r="X6" s="9">
        <v>4</v>
      </c>
      <c r="Y6" s="9">
        <v>4.8</v>
      </c>
      <c r="Z6" s="45">
        <f t="shared" si="0"/>
        <v>4.245833333333333</v>
      </c>
      <c r="AA6" s="116" t="s">
        <v>16</v>
      </c>
      <c r="AB6" s="9">
        <v>7.9</v>
      </c>
      <c r="AC6" s="123">
        <v>0.56875</v>
      </c>
      <c r="AD6" s="29">
        <v>3</v>
      </c>
      <c r="AE6" s="116" t="s">
        <v>16</v>
      </c>
      <c r="AF6" s="9">
        <v>15.7</v>
      </c>
      <c r="AG6" s="126">
        <v>0.5645833333333333</v>
      </c>
    </row>
    <row r="7" spans="1:33" ht="14.25" customHeight="1">
      <c r="A7" s="112">
        <v>4</v>
      </c>
      <c r="B7" s="13">
        <v>3.7</v>
      </c>
      <c r="C7" s="9">
        <v>2.2</v>
      </c>
      <c r="D7" s="9">
        <v>3.1</v>
      </c>
      <c r="E7" s="9">
        <v>3</v>
      </c>
      <c r="F7" s="9">
        <v>1.3</v>
      </c>
      <c r="G7" s="9">
        <v>0.9</v>
      </c>
      <c r="H7" s="9">
        <v>0.9</v>
      </c>
      <c r="I7" s="9">
        <v>1.8</v>
      </c>
      <c r="J7" s="9">
        <v>3.5</v>
      </c>
      <c r="K7" s="9">
        <v>4.1</v>
      </c>
      <c r="L7" s="9">
        <v>5.4</v>
      </c>
      <c r="M7" s="9">
        <v>4.7</v>
      </c>
      <c r="N7" s="9">
        <v>5.5</v>
      </c>
      <c r="O7" s="9">
        <v>4.3</v>
      </c>
      <c r="P7" s="9">
        <v>5.1</v>
      </c>
      <c r="Q7" s="9">
        <v>4.2</v>
      </c>
      <c r="R7" s="9">
        <v>3.2</v>
      </c>
      <c r="S7" s="9">
        <v>3.5</v>
      </c>
      <c r="T7" s="9">
        <v>3.7</v>
      </c>
      <c r="U7" s="9">
        <v>4.9</v>
      </c>
      <c r="V7" s="9">
        <v>4.9</v>
      </c>
      <c r="W7" s="9">
        <v>4.8</v>
      </c>
      <c r="X7" s="9">
        <v>4.5</v>
      </c>
      <c r="Y7" s="9">
        <v>5</v>
      </c>
      <c r="Z7" s="45">
        <f t="shared" si="0"/>
        <v>3.6750000000000007</v>
      </c>
      <c r="AA7" s="116" t="s">
        <v>14</v>
      </c>
      <c r="AB7" s="9">
        <v>7.4</v>
      </c>
      <c r="AC7" s="123">
        <v>0.5715277777777777</v>
      </c>
      <c r="AD7" s="29">
        <v>4</v>
      </c>
      <c r="AE7" s="116" t="s">
        <v>14</v>
      </c>
      <c r="AF7" s="9">
        <v>13.5</v>
      </c>
      <c r="AG7" s="126">
        <v>0.5673611111111111</v>
      </c>
    </row>
    <row r="8" spans="1:33" ht="14.25" customHeight="1">
      <c r="A8" s="112">
        <v>5</v>
      </c>
      <c r="B8" s="13">
        <v>5.2</v>
      </c>
      <c r="C8" s="9">
        <v>5</v>
      </c>
      <c r="D8" s="9">
        <v>3.4</v>
      </c>
      <c r="E8" s="9">
        <v>3.4</v>
      </c>
      <c r="F8" s="9">
        <v>2.1</v>
      </c>
      <c r="G8" s="9">
        <v>1.2</v>
      </c>
      <c r="H8" s="9">
        <v>1.6</v>
      </c>
      <c r="I8" s="9">
        <v>1</v>
      </c>
      <c r="J8" s="9">
        <v>5.4</v>
      </c>
      <c r="K8" s="9">
        <v>3.5</v>
      </c>
      <c r="L8" s="9">
        <v>1.5</v>
      </c>
      <c r="M8" s="9">
        <v>5.5</v>
      </c>
      <c r="N8" s="9">
        <v>4.6</v>
      </c>
      <c r="O8" s="9">
        <v>5.3</v>
      </c>
      <c r="P8" s="9">
        <v>4.2</v>
      </c>
      <c r="Q8" s="9">
        <v>5.6</v>
      </c>
      <c r="R8" s="9">
        <v>8.5</v>
      </c>
      <c r="S8" s="9">
        <v>9.5</v>
      </c>
      <c r="T8" s="9">
        <v>10.3</v>
      </c>
      <c r="U8" s="9">
        <v>9.6</v>
      </c>
      <c r="V8" s="9">
        <v>2.6</v>
      </c>
      <c r="W8" s="9">
        <v>8.2</v>
      </c>
      <c r="X8" s="9">
        <v>7.7</v>
      </c>
      <c r="Y8" s="9">
        <v>6.4</v>
      </c>
      <c r="Z8" s="45">
        <f t="shared" si="0"/>
        <v>5.054166666666666</v>
      </c>
      <c r="AA8" s="116" t="s">
        <v>17</v>
      </c>
      <c r="AB8" s="9">
        <v>11.3</v>
      </c>
      <c r="AC8" s="123">
        <v>0.7736111111111111</v>
      </c>
      <c r="AD8" s="29">
        <v>5</v>
      </c>
      <c r="AE8" s="116" t="s">
        <v>17</v>
      </c>
      <c r="AF8" s="9">
        <v>23.4</v>
      </c>
      <c r="AG8" s="126">
        <v>0.7701388888888889</v>
      </c>
    </row>
    <row r="9" spans="1:33" ht="14.25" customHeight="1">
      <c r="A9" s="112">
        <v>6</v>
      </c>
      <c r="B9" s="13">
        <v>5.8</v>
      </c>
      <c r="C9" s="9">
        <v>6.5</v>
      </c>
      <c r="D9" s="9">
        <v>5.2</v>
      </c>
      <c r="E9" s="9">
        <v>6</v>
      </c>
      <c r="F9" s="9">
        <v>6.3</v>
      </c>
      <c r="G9" s="9">
        <v>7</v>
      </c>
      <c r="H9" s="9">
        <v>5.4</v>
      </c>
      <c r="I9" s="9">
        <v>7.7</v>
      </c>
      <c r="J9" s="9">
        <v>6.3</v>
      </c>
      <c r="K9" s="9">
        <v>2.9</v>
      </c>
      <c r="L9" s="9">
        <v>3.9</v>
      </c>
      <c r="M9" s="9">
        <v>3.9</v>
      </c>
      <c r="N9" s="9">
        <v>3.8</v>
      </c>
      <c r="O9" s="9">
        <v>3.9</v>
      </c>
      <c r="P9" s="9">
        <v>2.7</v>
      </c>
      <c r="Q9" s="9">
        <v>3.6</v>
      </c>
      <c r="R9" s="9">
        <v>2.7</v>
      </c>
      <c r="S9" s="9">
        <v>2.6</v>
      </c>
      <c r="T9" s="9">
        <v>4.1</v>
      </c>
      <c r="U9" s="9">
        <v>2.6</v>
      </c>
      <c r="V9" s="9">
        <v>4.7</v>
      </c>
      <c r="W9" s="9">
        <v>3.9</v>
      </c>
      <c r="X9" s="9">
        <v>2.6</v>
      </c>
      <c r="Y9" s="9">
        <v>2.5</v>
      </c>
      <c r="Z9" s="45">
        <f t="shared" si="0"/>
        <v>4.4416666666666655</v>
      </c>
      <c r="AA9" s="116" t="s">
        <v>17</v>
      </c>
      <c r="AB9" s="9">
        <v>8.7</v>
      </c>
      <c r="AC9" s="123">
        <v>0.32430555555555557</v>
      </c>
      <c r="AD9" s="29">
        <v>6</v>
      </c>
      <c r="AE9" s="116" t="s">
        <v>17</v>
      </c>
      <c r="AF9" s="9">
        <v>15.3</v>
      </c>
      <c r="AG9" s="126">
        <v>0.34097222222222223</v>
      </c>
    </row>
    <row r="10" spans="1:33" ht="14.25" customHeight="1">
      <c r="A10" s="112">
        <v>7</v>
      </c>
      <c r="B10" s="13">
        <v>1.4</v>
      </c>
      <c r="C10" s="9">
        <v>3.8</v>
      </c>
      <c r="D10" s="9">
        <v>1.2</v>
      </c>
      <c r="E10" s="9">
        <v>2.8</v>
      </c>
      <c r="F10" s="9">
        <v>2.4</v>
      </c>
      <c r="G10" s="9">
        <v>2.2</v>
      </c>
      <c r="H10" s="9">
        <v>1.9</v>
      </c>
      <c r="I10" s="9">
        <v>2.3</v>
      </c>
      <c r="J10" s="9">
        <v>2.6</v>
      </c>
      <c r="K10" s="9">
        <v>2.5</v>
      </c>
      <c r="L10" s="9">
        <v>2.5</v>
      </c>
      <c r="M10" s="9">
        <v>2.1</v>
      </c>
      <c r="N10" s="9">
        <v>1.6</v>
      </c>
      <c r="O10" s="9">
        <v>1.2</v>
      </c>
      <c r="P10" s="9">
        <v>2.5</v>
      </c>
      <c r="Q10" s="9">
        <v>2.4</v>
      </c>
      <c r="R10" s="9">
        <v>1.1</v>
      </c>
      <c r="S10" s="9">
        <v>2.3</v>
      </c>
      <c r="T10" s="9">
        <v>1.9</v>
      </c>
      <c r="U10" s="9">
        <v>2.3</v>
      </c>
      <c r="V10" s="9">
        <v>3.4</v>
      </c>
      <c r="W10" s="9">
        <v>4.1</v>
      </c>
      <c r="X10" s="9">
        <v>2.7</v>
      </c>
      <c r="Y10" s="9">
        <v>5.4</v>
      </c>
      <c r="Z10" s="45">
        <f t="shared" si="0"/>
        <v>2.4416666666666664</v>
      </c>
      <c r="AA10" s="116" t="s">
        <v>14</v>
      </c>
      <c r="AB10" s="9">
        <v>6</v>
      </c>
      <c r="AC10" s="123">
        <v>0.9972222222222222</v>
      </c>
      <c r="AD10" s="29">
        <v>7</v>
      </c>
      <c r="AE10" s="116" t="s">
        <v>14</v>
      </c>
      <c r="AF10" s="9">
        <v>10.4</v>
      </c>
      <c r="AG10" s="126">
        <v>0.9923611111111111</v>
      </c>
    </row>
    <row r="11" spans="1:33" ht="14.25" customHeight="1">
      <c r="A11" s="112">
        <v>8</v>
      </c>
      <c r="B11" s="13">
        <v>1.7</v>
      </c>
      <c r="C11" s="9">
        <v>2.7</v>
      </c>
      <c r="D11" s="9">
        <v>2.8</v>
      </c>
      <c r="E11" s="9">
        <v>3.5</v>
      </c>
      <c r="F11" s="9">
        <v>5.2</v>
      </c>
      <c r="G11" s="9">
        <v>4.3</v>
      </c>
      <c r="H11" s="9">
        <v>2.5</v>
      </c>
      <c r="I11" s="9">
        <v>2.7</v>
      </c>
      <c r="J11" s="9">
        <v>1.3</v>
      </c>
      <c r="K11" s="9">
        <v>3.6</v>
      </c>
      <c r="L11" s="9">
        <v>2.8</v>
      </c>
      <c r="M11" s="9">
        <v>2.7</v>
      </c>
      <c r="N11" s="9">
        <v>2.9</v>
      </c>
      <c r="O11" s="9">
        <v>3</v>
      </c>
      <c r="P11" s="9">
        <v>3.5</v>
      </c>
      <c r="Q11" s="9">
        <v>2.7</v>
      </c>
      <c r="R11" s="9">
        <v>3.3</v>
      </c>
      <c r="S11" s="9">
        <v>5.1</v>
      </c>
      <c r="T11" s="9">
        <v>2.8</v>
      </c>
      <c r="U11" s="9">
        <v>3.1</v>
      </c>
      <c r="V11" s="9">
        <v>3.9</v>
      </c>
      <c r="W11" s="9">
        <v>6.4</v>
      </c>
      <c r="X11" s="9">
        <v>6.6</v>
      </c>
      <c r="Y11" s="9">
        <v>5.6</v>
      </c>
      <c r="Z11" s="45">
        <f t="shared" si="0"/>
        <v>3.529166666666667</v>
      </c>
      <c r="AA11" s="116" t="s">
        <v>14</v>
      </c>
      <c r="AB11" s="9">
        <v>7.3</v>
      </c>
      <c r="AC11" s="123">
        <v>0.9541666666666666</v>
      </c>
      <c r="AD11" s="29">
        <v>8</v>
      </c>
      <c r="AE11" s="116" t="s">
        <v>14</v>
      </c>
      <c r="AF11" s="9">
        <v>14.3</v>
      </c>
      <c r="AG11" s="126">
        <v>0.9541666666666666</v>
      </c>
    </row>
    <row r="12" spans="1:33" ht="14.25" customHeight="1">
      <c r="A12" s="112">
        <v>9</v>
      </c>
      <c r="B12" s="13">
        <v>4.7</v>
      </c>
      <c r="C12" s="9">
        <v>5.6</v>
      </c>
      <c r="D12" s="9">
        <v>6.1</v>
      </c>
      <c r="E12" s="9">
        <v>6.2</v>
      </c>
      <c r="F12" s="9">
        <v>6</v>
      </c>
      <c r="G12" s="9">
        <v>5.5</v>
      </c>
      <c r="H12" s="9">
        <v>6</v>
      </c>
      <c r="I12" s="9">
        <v>5.3</v>
      </c>
      <c r="J12" s="9">
        <v>4.5</v>
      </c>
      <c r="K12" s="9">
        <v>4.8</v>
      </c>
      <c r="L12" s="9">
        <v>8.2</v>
      </c>
      <c r="M12" s="9">
        <v>6.7</v>
      </c>
      <c r="N12" s="9">
        <v>8</v>
      </c>
      <c r="O12" s="9">
        <v>4.3</v>
      </c>
      <c r="P12" s="9">
        <v>5</v>
      </c>
      <c r="Q12" s="9">
        <v>5.1</v>
      </c>
      <c r="R12" s="9">
        <v>4</v>
      </c>
      <c r="S12" s="9">
        <v>2.8</v>
      </c>
      <c r="T12" s="9">
        <v>4.1</v>
      </c>
      <c r="U12" s="9">
        <v>3</v>
      </c>
      <c r="V12" s="9">
        <v>2.3</v>
      </c>
      <c r="W12" s="9">
        <v>2.3</v>
      </c>
      <c r="X12" s="9">
        <v>2.8</v>
      </c>
      <c r="Y12" s="9">
        <v>0.7</v>
      </c>
      <c r="Z12" s="45">
        <f t="shared" si="0"/>
        <v>4.749999999999999</v>
      </c>
      <c r="AA12" s="116" t="s">
        <v>14</v>
      </c>
      <c r="AB12" s="9">
        <v>9.4</v>
      </c>
      <c r="AC12" s="123">
        <v>0.525</v>
      </c>
      <c r="AD12" s="29">
        <v>9</v>
      </c>
      <c r="AE12" s="116" t="s">
        <v>14</v>
      </c>
      <c r="AF12" s="9">
        <v>21.7</v>
      </c>
      <c r="AG12" s="126">
        <v>0.5340277777777778</v>
      </c>
    </row>
    <row r="13" spans="1:33" ht="14.25" customHeight="1">
      <c r="A13" s="112">
        <v>10</v>
      </c>
      <c r="B13" s="13">
        <v>1.3</v>
      </c>
      <c r="C13" s="9">
        <v>1.7</v>
      </c>
      <c r="D13" s="9">
        <v>2.4</v>
      </c>
      <c r="E13" s="9">
        <v>1.1</v>
      </c>
      <c r="F13" s="9">
        <v>1.8</v>
      </c>
      <c r="G13" s="9">
        <v>0.9</v>
      </c>
      <c r="H13" s="9">
        <v>1.4</v>
      </c>
      <c r="I13" s="9">
        <v>5</v>
      </c>
      <c r="J13" s="9">
        <v>6.7</v>
      </c>
      <c r="K13" s="9">
        <v>6.2</v>
      </c>
      <c r="L13" s="9">
        <v>5.5</v>
      </c>
      <c r="M13" s="9">
        <v>6.3</v>
      </c>
      <c r="N13" s="9">
        <v>5.1</v>
      </c>
      <c r="O13" s="9">
        <v>4.5</v>
      </c>
      <c r="P13" s="9">
        <v>3.9</v>
      </c>
      <c r="Q13" s="9">
        <v>3.6</v>
      </c>
      <c r="R13" s="9">
        <v>2.3</v>
      </c>
      <c r="S13" s="9">
        <v>2.6</v>
      </c>
      <c r="T13" s="9">
        <v>2.2</v>
      </c>
      <c r="U13" s="9">
        <v>1.2</v>
      </c>
      <c r="V13" s="9">
        <v>1.7</v>
      </c>
      <c r="W13" s="9">
        <v>1.9</v>
      </c>
      <c r="X13" s="9">
        <v>2.5</v>
      </c>
      <c r="Y13" s="9">
        <v>1.2</v>
      </c>
      <c r="Z13" s="45">
        <f t="shared" si="0"/>
        <v>3.0416666666666674</v>
      </c>
      <c r="AA13" s="116" t="s">
        <v>14</v>
      </c>
      <c r="AB13" s="9">
        <v>6.9</v>
      </c>
      <c r="AC13" s="123">
        <v>0.4381944444444445</v>
      </c>
      <c r="AD13" s="29">
        <v>10</v>
      </c>
      <c r="AE13" s="116" t="s">
        <v>16</v>
      </c>
      <c r="AF13" s="9">
        <v>12.9</v>
      </c>
      <c r="AG13" s="126">
        <v>0.4611111111111111</v>
      </c>
    </row>
    <row r="14" spans="1:33" ht="14.25" customHeight="1">
      <c r="A14" s="113">
        <v>11</v>
      </c>
      <c r="B14" s="19">
        <v>1.2</v>
      </c>
      <c r="C14" s="20">
        <v>2.4</v>
      </c>
      <c r="D14" s="20">
        <v>0.9</v>
      </c>
      <c r="E14" s="20">
        <v>5.4</v>
      </c>
      <c r="F14" s="20">
        <v>5</v>
      </c>
      <c r="G14" s="20">
        <v>4.1</v>
      </c>
      <c r="H14" s="20">
        <v>0.8</v>
      </c>
      <c r="I14" s="20">
        <v>1.4</v>
      </c>
      <c r="J14" s="20">
        <v>0.7</v>
      </c>
      <c r="K14" s="20">
        <v>2</v>
      </c>
      <c r="L14" s="20">
        <v>2.2</v>
      </c>
      <c r="M14" s="20">
        <v>2.8</v>
      </c>
      <c r="N14" s="20">
        <v>4.5</v>
      </c>
      <c r="O14" s="20">
        <v>6.1</v>
      </c>
      <c r="P14" s="20">
        <v>4.1</v>
      </c>
      <c r="Q14" s="20">
        <v>2.9</v>
      </c>
      <c r="R14" s="20">
        <v>4.8</v>
      </c>
      <c r="S14" s="20">
        <v>4.3</v>
      </c>
      <c r="T14" s="20">
        <v>3.1</v>
      </c>
      <c r="U14" s="20">
        <v>3.2</v>
      </c>
      <c r="V14" s="20">
        <v>3.4</v>
      </c>
      <c r="W14" s="20">
        <v>2.1</v>
      </c>
      <c r="X14" s="20">
        <v>3.7</v>
      </c>
      <c r="Y14" s="20">
        <v>2.1</v>
      </c>
      <c r="Z14" s="46">
        <f t="shared" si="0"/>
        <v>3.0499999999999994</v>
      </c>
      <c r="AA14" s="117" t="s">
        <v>17</v>
      </c>
      <c r="AB14" s="20">
        <v>6.6</v>
      </c>
      <c r="AC14" s="124">
        <v>0.7298611111111111</v>
      </c>
      <c r="AD14" s="31">
        <v>11</v>
      </c>
      <c r="AE14" s="117" t="s">
        <v>15</v>
      </c>
      <c r="AF14" s="20">
        <v>12.6</v>
      </c>
      <c r="AG14" s="127">
        <v>0.7243055555555555</v>
      </c>
    </row>
    <row r="15" spans="1:33" ht="14.25" customHeight="1">
      <c r="A15" s="112">
        <v>12</v>
      </c>
      <c r="B15" s="13">
        <v>1.6</v>
      </c>
      <c r="C15" s="9">
        <v>2.7</v>
      </c>
      <c r="D15" s="9">
        <v>1.6</v>
      </c>
      <c r="E15" s="9">
        <v>1.6</v>
      </c>
      <c r="F15" s="9">
        <v>1.9</v>
      </c>
      <c r="G15" s="9">
        <v>1.4</v>
      </c>
      <c r="H15" s="9">
        <v>1.7</v>
      </c>
      <c r="I15" s="9">
        <v>1.1</v>
      </c>
      <c r="J15" s="9">
        <v>3</v>
      </c>
      <c r="K15" s="9">
        <v>2.7</v>
      </c>
      <c r="L15" s="9">
        <v>3.4</v>
      </c>
      <c r="M15" s="9">
        <v>3.6</v>
      </c>
      <c r="N15" s="9">
        <v>3.6</v>
      </c>
      <c r="O15" s="9">
        <v>3.8</v>
      </c>
      <c r="P15" s="9">
        <v>3.3</v>
      </c>
      <c r="Q15" s="9">
        <v>2.4</v>
      </c>
      <c r="R15" s="9">
        <v>2.4</v>
      </c>
      <c r="S15" s="9">
        <v>1.8</v>
      </c>
      <c r="T15" s="9">
        <v>3.2</v>
      </c>
      <c r="U15" s="9">
        <v>3.4</v>
      </c>
      <c r="V15" s="9">
        <v>6.6</v>
      </c>
      <c r="W15" s="9">
        <v>7.7</v>
      </c>
      <c r="X15" s="9">
        <v>3.5</v>
      </c>
      <c r="Y15" s="9">
        <v>2.2</v>
      </c>
      <c r="Z15" s="45">
        <f t="shared" si="0"/>
        <v>2.9250000000000003</v>
      </c>
      <c r="AA15" s="116" t="s">
        <v>17</v>
      </c>
      <c r="AB15" s="9">
        <v>8</v>
      </c>
      <c r="AC15" s="123">
        <v>0.8979166666666667</v>
      </c>
      <c r="AD15" s="29">
        <v>12</v>
      </c>
      <c r="AE15" s="116" t="s">
        <v>17</v>
      </c>
      <c r="AF15" s="9">
        <v>14.1</v>
      </c>
      <c r="AG15" s="126">
        <v>0.91875</v>
      </c>
    </row>
    <row r="16" spans="1:33" ht="14.25" customHeight="1">
      <c r="A16" s="112">
        <v>13</v>
      </c>
      <c r="B16" s="13">
        <v>1</v>
      </c>
      <c r="C16" s="9">
        <v>1.2</v>
      </c>
      <c r="D16" s="9">
        <v>1.6</v>
      </c>
      <c r="E16" s="9">
        <v>1.4</v>
      </c>
      <c r="F16" s="9">
        <v>1.1</v>
      </c>
      <c r="G16" s="9">
        <v>1.2</v>
      </c>
      <c r="H16" s="9">
        <v>1.4</v>
      </c>
      <c r="I16" s="9">
        <v>0.6</v>
      </c>
      <c r="J16" s="9">
        <v>1.7</v>
      </c>
      <c r="K16" s="9">
        <v>1.4</v>
      </c>
      <c r="L16" s="9">
        <v>3.1</v>
      </c>
      <c r="M16" s="9">
        <v>2.4</v>
      </c>
      <c r="N16" s="9">
        <v>2.9</v>
      </c>
      <c r="O16" s="9">
        <v>2.7</v>
      </c>
      <c r="P16" s="9">
        <v>2.6</v>
      </c>
      <c r="Q16" s="9">
        <v>3.9</v>
      </c>
      <c r="R16" s="9">
        <v>5.9</v>
      </c>
      <c r="S16" s="9">
        <v>4.3</v>
      </c>
      <c r="T16" s="9">
        <v>6.1</v>
      </c>
      <c r="U16" s="9">
        <v>6.4</v>
      </c>
      <c r="V16" s="9">
        <v>5.9</v>
      </c>
      <c r="W16" s="9">
        <v>2.5</v>
      </c>
      <c r="X16" s="9">
        <v>0.8</v>
      </c>
      <c r="Y16" s="9">
        <v>1.1</v>
      </c>
      <c r="Z16" s="45">
        <f t="shared" si="0"/>
        <v>2.633333333333333</v>
      </c>
      <c r="AA16" s="116" t="s">
        <v>15</v>
      </c>
      <c r="AB16" s="9">
        <v>7.2</v>
      </c>
      <c r="AC16" s="123">
        <v>0.8263888888888888</v>
      </c>
      <c r="AD16" s="29">
        <v>13</v>
      </c>
      <c r="AE16" s="116" t="s">
        <v>15</v>
      </c>
      <c r="AF16" s="9">
        <v>12.1</v>
      </c>
      <c r="AG16" s="126">
        <v>0.8236111111111111</v>
      </c>
    </row>
    <row r="17" spans="1:33" ht="14.25" customHeight="1">
      <c r="A17" s="112">
        <v>14</v>
      </c>
      <c r="B17" s="13">
        <v>1.4</v>
      </c>
      <c r="C17" s="9">
        <v>1.1</v>
      </c>
      <c r="D17" s="9">
        <v>1.4</v>
      </c>
      <c r="E17" s="9">
        <v>3.6</v>
      </c>
      <c r="F17" s="9">
        <v>3</v>
      </c>
      <c r="G17" s="9">
        <v>2.1</v>
      </c>
      <c r="H17" s="9">
        <v>1.8</v>
      </c>
      <c r="I17" s="9">
        <v>1.6</v>
      </c>
      <c r="J17" s="9">
        <v>0.4</v>
      </c>
      <c r="K17" s="9">
        <v>2.6</v>
      </c>
      <c r="L17" s="9">
        <v>1.8</v>
      </c>
      <c r="M17" s="9">
        <v>2.1</v>
      </c>
      <c r="N17" s="9">
        <v>3</v>
      </c>
      <c r="O17" s="9">
        <v>1.8</v>
      </c>
      <c r="P17" s="9">
        <v>3.2</v>
      </c>
      <c r="Q17" s="9">
        <v>1.6</v>
      </c>
      <c r="R17" s="9">
        <v>1.5</v>
      </c>
      <c r="S17" s="9">
        <v>1.9</v>
      </c>
      <c r="T17" s="9">
        <v>1.4</v>
      </c>
      <c r="U17" s="9">
        <v>1.9</v>
      </c>
      <c r="V17" s="9">
        <v>1.8</v>
      </c>
      <c r="W17" s="9">
        <v>2.3</v>
      </c>
      <c r="X17" s="9">
        <v>2.3</v>
      </c>
      <c r="Y17" s="9">
        <v>2.3</v>
      </c>
      <c r="Z17" s="45">
        <f t="shared" si="0"/>
        <v>1.9958333333333327</v>
      </c>
      <c r="AA17" s="116" t="s">
        <v>18</v>
      </c>
      <c r="AB17" s="9">
        <v>4</v>
      </c>
      <c r="AC17" s="123">
        <v>0.18333333333333335</v>
      </c>
      <c r="AD17" s="29">
        <v>14</v>
      </c>
      <c r="AE17" s="116" t="s">
        <v>17</v>
      </c>
      <c r="AF17" s="9">
        <v>6.8</v>
      </c>
      <c r="AG17" s="126">
        <v>0.15347222222222223</v>
      </c>
    </row>
    <row r="18" spans="1:33" ht="14.25" customHeight="1">
      <c r="A18" s="112">
        <v>15</v>
      </c>
      <c r="B18" s="13">
        <v>3.9</v>
      </c>
      <c r="C18" s="9">
        <v>4.4</v>
      </c>
      <c r="D18" s="9">
        <v>5</v>
      </c>
      <c r="E18" s="9">
        <v>4.5</v>
      </c>
      <c r="F18" s="9">
        <v>5.5</v>
      </c>
      <c r="G18" s="9">
        <v>5.1</v>
      </c>
      <c r="H18" s="9">
        <v>6.2</v>
      </c>
      <c r="I18" s="9">
        <v>6.7</v>
      </c>
      <c r="J18" s="9">
        <v>3.3</v>
      </c>
      <c r="K18" s="9">
        <v>4</v>
      </c>
      <c r="L18" s="9">
        <v>6.8</v>
      </c>
      <c r="M18" s="9">
        <v>7</v>
      </c>
      <c r="N18" s="9">
        <v>4.7</v>
      </c>
      <c r="O18" s="9">
        <v>3.2</v>
      </c>
      <c r="P18" s="9">
        <v>2.4</v>
      </c>
      <c r="Q18" s="9">
        <v>1.9</v>
      </c>
      <c r="R18" s="9">
        <v>2.1</v>
      </c>
      <c r="S18" s="9">
        <v>1.3</v>
      </c>
      <c r="T18" s="9">
        <v>1.4</v>
      </c>
      <c r="U18" s="9">
        <v>3.6</v>
      </c>
      <c r="V18" s="9">
        <v>1.7</v>
      </c>
      <c r="W18" s="9">
        <v>1.7</v>
      </c>
      <c r="X18" s="9">
        <v>1.1</v>
      </c>
      <c r="Y18" s="9">
        <v>1</v>
      </c>
      <c r="Z18" s="45">
        <f t="shared" si="0"/>
        <v>3.6875</v>
      </c>
      <c r="AA18" s="116" t="s">
        <v>14</v>
      </c>
      <c r="AB18" s="9">
        <v>7.4</v>
      </c>
      <c r="AC18" s="123">
        <v>0.33055555555555555</v>
      </c>
      <c r="AD18" s="29">
        <v>15</v>
      </c>
      <c r="AE18" s="116" t="s">
        <v>14</v>
      </c>
      <c r="AF18" s="9">
        <v>16</v>
      </c>
      <c r="AG18" s="126">
        <v>0.29305555555555557</v>
      </c>
    </row>
    <row r="19" spans="1:33" ht="14.25" customHeight="1">
      <c r="A19" s="112">
        <v>16</v>
      </c>
      <c r="B19" s="13">
        <v>1.9</v>
      </c>
      <c r="C19" s="9">
        <v>1.9</v>
      </c>
      <c r="D19" s="9">
        <v>1.9</v>
      </c>
      <c r="E19" s="9">
        <v>1.4</v>
      </c>
      <c r="F19" s="9">
        <v>1.3</v>
      </c>
      <c r="G19" s="9">
        <v>2.7</v>
      </c>
      <c r="H19" s="9">
        <v>4.2</v>
      </c>
      <c r="I19" s="9">
        <v>5.2</v>
      </c>
      <c r="J19" s="9">
        <v>3.8</v>
      </c>
      <c r="K19" s="9">
        <v>3.6</v>
      </c>
      <c r="L19" s="9">
        <v>3.9</v>
      </c>
      <c r="M19" s="9">
        <v>3.9</v>
      </c>
      <c r="N19" s="9">
        <v>4.3</v>
      </c>
      <c r="O19" s="9">
        <v>5.2</v>
      </c>
      <c r="P19" s="9">
        <v>6.2</v>
      </c>
      <c r="Q19" s="9">
        <v>4.9</v>
      </c>
      <c r="R19" s="9">
        <v>5.3</v>
      </c>
      <c r="S19" s="9">
        <v>5.6</v>
      </c>
      <c r="T19" s="9">
        <v>5.7</v>
      </c>
      <c r="U19" s="9">
        <v>5.4</v>
      </c>
      <c r="V19" s="9">
        <v>4.7</v>
      </c>
      <c r="W19" s="9">
        <v>4</v>
      </c>
      <c r="X19" s="9">
        <v>5.1</v>
      </c>
      <c r="Y19" s="9">
        <v>4.9</v>
      </c>
      <c r="Z19" s="45">
        <f t="shared" si="0"/>
        <v>4.041666666666667</v>
      </c>
      <c r="AA19" s="116" t="s">
        <v>19</v>
      </c>
      <c r="AB19" s="9">
        <v>7.4</v>
      </c>
      <c r="AC19" s="123">
        <v>0.8236111111111111</v>
      </c>
      <c r="AD19" s="29">
        <v>16</v>
      </c>
      <c r="AE19" s="116" t="s">
        <v>19</v>
      </c>
      <c r="AF19" s="9">
        <v>14.3</v>
      </c>
      <c r="AG19" s="126">
        <v>0.7791666666666667</v>
      </c>
    </row>
    <row r="20" spans="1:33" ht="14.25" customHeight="1">
      <c r="A20" s="112">
        <v>17</v>
      </c>
      <c r="B20" s="13">
        <v>3</v>
      </c>
      <c r="C20" s="9">
        <v>2.2</v>
      </c>
      <c r="D20" s="9">
        <v>3.5</v>
      </c>
      <c r="E20" s="9">
        <v>2.4</v>
      </c>
      <c r="F20" s="9">
        <v>2.4</v>
      </c>
      <c r="G20" s="9">
        <v>2.2</v>
      </c>
      <c r="H20" s="9">
        <v>1.9</v>
      </c>
      <c r="I20" s="9">
        <v>1.6</v>
      </c>
      <c r="J20" s="9">
        <v>3.8</v>
      </c>
      <c r="K20" s="10">
        <v>2.7</v>
      </c>
      <c r="L20" s="9">
        <v>2.6</v>
      </c>
      <c r="M20" s="9">
        <v>3.6</v>
      </c>
      <c r="N20" s="9">
        <v>2.5</v>
      </c>
      <c r="O20" s="9">
        <v>2.3</v>
      </c>
      <c r="P20" s="9">
        <v>2.4</v>
      </c>
      <c r="Q20" s="9">
        <v>2.3</v>
      </c>
      <c r="R20" s="9">
        <v>2.8</v>
      </c>
      <c r="S20" s="9">
        <v>2.4</v>
      </c>
      <c r="T20" s="9">
        <v>2</v>
      </c>
      <c r="U20" s="9">
        <v>1.5</v>
      </c>
      <c r="V20" s="9">
        <v>1.4</v>
      </c>
      <c r="W20" s="9">
        <v>1</v>
      </c>
      <c r="X20" s="9">
        <v>0.6</v>
      </c>
      <c r="Y20" s="9">
        <v>1.1</v>
      </c>
      <c r="Z20" s="45">
        <f t="shared" si="0"/>
        <v>2.2583333333333333</v>
      </c>
      <c r="AA20" s="116" t="s">
        <v>19</v>
      </c>
      <c r="AB20" s="9">
        <v>4.9</v>
      </c>
      <c r="AC20" s="123">
        <v>0.0006944444444444445</v>
      </c>
      <c r="AD20" s="29">
        <v>17</v>
      </c>
      <c r="AE20" s="116" t="s">
        <v>19</v>
      </c>
      <c r="AF20" s="9">
        <v>9.9</v>
      </c>
      <c r="AG20" s="126">
        <v>0.00625</v>
      </c>
    </row>
    <row r="21" spans="1:33" ht="14.25" customHeight="1">
      <c r="A21" s="112">
        <v>18</v>
      </c>
      <c r="B21" s="13">
        <v>1</v>
      </c>
      <c r="C21" s="9">
        <v>1.7</v>
      </c>
      <c r="D21" s="9">
        <v>1.7</v>
      </c>
      <c r="E21" s="9">
        <v>1.7</v>
      </c>
      <c r="F21" s="9">
        <v>1.8</v>
      </c>
      <c r="G21" s="9">
        <v>3.2</v>
      </c>
      <c r="H21" s="9">
        <v>6</v>
      </c>
      <c r="I21" s="9">
        <v>6</v>
      </c>
      <c r="J21" s="9">
        <v>2.6</v>
      </c>
      <c r="K21" s="9">
        <v>3.3</v>
      </c>
      <c r="L21" s="9">
        <v>4</v>
      </c>
      <c r="M21" s="9">
        <v>4.7</v>
      </c>
      <c r="N21" s="9">
        <v>3.5</v>
      </c>
      <c r="O21" s="9">
        <v>1.8</v>
      </c>
      <c r="P21" s="9">
        <v>1.8</v>
      </c>
      <c r="Q21" s="9">
        <v>1.8</v>
      </c>
      <c r="R21" s="9">
        <v>2.9</v>
      </c>
      <c r="S21" s="9">
        <v>3.4</v>
      </c>
      <c r="T21" s="9">
        <v>4.5</v>
      </c>
      <c r="U21" s="9">
        <v>5.3</v>
      </c>
      <c r="V21" s="9">
        <v>6.1</v>
      </c>
      <c r="W21" s="9">
        <v>6.1</v>
      </c>
      <c r="X21" s="9">
        <v>6.8</v>
      </c>
      <c r="Y21" s="9">
        <v>5.9</v>
      </c>
      <c r="Z21" s="45">
        <f aca="true" t="shared" si="1" ref="Z21:Z34">AVERAGE(B21:Y21)</f>
        <v>3.649999999999999</v>
      </c>
      <c r="AA21" s="116" t="s">
        <v>15</v>
      </c>
      <c r="AB21" s="9">
        <v>7</v>
      </c>
      <c r="AC21" s="123">
        <v>0.9458333333333333</v>
      </c>
      <c r="AD21" s="29">
        <v>18</v>
      </c>
      <c r="AE21" s="116" t="s">
        <v>15</v>
      </c>
      <c r="AF21" s="9">
        <v>11.7</v>
      </c>
      <c r="AG21" s="126">
        <v>0.9527777777777778</v>
      </c>
    </row>
    <row r="22" spans="1:33" ht="14.25" customHeight="1">
      <c r="A22" s="112">
        <v>19</v>
      </c>
      <c r="B22" s="13">
        <v>6</v>
      </c>
      <c r="C22" s="9">
        <v>4</v>
      </c>
      <c r="D22" s="9">
        <v>3.7</v>
      </c>
      <c r="E22" s="9">
        <v>3.8</v>
      </c>
      <c r="F22" s="9">
        <v>3.9</v>
      </c>
      <c r="G22" s="9">
        <v>4.1</v>
      </c>
      <c r="H22" s="9">
        <v>1.7</v>
      </c>
      <c r="I22" s="9">
        <v>6.2</v>
      </c>
      <c r="J22" s="9">
        <v>5.9</v>
      </c>
      <c r="K22" s="9">
        <v>5.2</v>
      </c>
      <c r="L22" s="9">
        <v>3.8</v>
      </c>
      <c r="M22" s="9">
        <v>2.1</v>
      </c>
      <c r="N22" s="9">
        <v>2.4</v>
      </c>
      <c r="O22" s="9">
        <v>2.2</v>
      </c>
      <c r="P22" s="9">
        <v>1.9</v>
      </c>
      <c r="Q22" s="9">
        <v>2</v>
      </c>
      <c r="R22" s="9">
        <v>3.5</v>
      </c>
      <c r="S22" s="9">
        <v>3.2</v>
      </c>
      <c r="T22" s="9">
        <v>3.3</v>
      </c>
      <c r="U22" s="9">
        <v>3.7</v>
      </c>
      <c r="V22" s="9">
        <v>1.9</v>
      </c>
      <c r="W22" s="9">
        <v>2.2</v>
      </c>
      <c r="X22" s="9">
        <v>2.8</v>
      </c>
      <c r="Y22" s="9">
        <v>2.9</v>
      </c>
      <c r="Z22" s="45">
        <f t="shared" si="1"/>
        <v>3.4333333333333336</v>
      </c>
      <c r="AA22" s="116" t="s">
        <v>15</v>
      </c>
      <c r="AB22" s="9">
        <v>6.8</v>
      </c>
      <c r="AC22" s="123">
        <v>0.04722222222222222</v>
      </c>
      <c r="AD22" s="29">
        <v>19</v>
      </c>
      <c r="AE22" s="116" t="s">
        <v>15</v>
      </c>
      <c r="AF22" s="9">
        <v>12.3</v>
      </c>
      <c r="AG22" s="126">
        <v>0.04375</v>
      </c>
    </row>
    <row r="23" spans="1:33" ht="14.25" customHeight="1">
      <c r="A23" s="112">
        <v>20</v>
      </c>
      <c r="B23" s="13">
        <v>2.7</v>
      </c>
      <c r="C23" s="9">
        <v>2.9</v>
      </c>
      <c r="D23" s="9">
        <v>2.5</v>
      </c>
      <c r="E23" s="9">
        <v>2.6</v>
      </c>
      <c r="F23" s="9">
        <v>2.2</v>
      </c>
      <c r="G23" s="9">
        <v>2.6</v>
      </c>
      <c r="H23" s="9">
        <v>2.6</v>
      </c>
      <c r="I23" s="9">
        <v>2.2</v>
      </c>
      <c r="J23" s="9">
        <v>2.5</v>
      </c>
      <c r="K23" s="9">
        <v>3</v>
      </c>
      <c r="L23" s="9">
        <v>3.6</v>
      </c>
      <c r="M23" s="9">
        <v>3.6</v>
      </c>
      <c r="N23" s="9">
        <v>3.4</v>
      </c>
      <c r="O23" s="9">
        <v>4.1</v>
      </c>
      <c r="P23" s="9">
        <v>3.4</v>
      </c>
      <c r="Q23" s="9">
        <v>2.9</v>
      </c>
      <c r="R23" s="9">
        <v>1.8</v>
      </c>
      <c r="S23" s="9">
        <v>0.9</v>
      </c>
      <c r="T23" s="9">
        <v>1.6</v>
      </c>
      <c r="U23" s="9">
        <v>2.3</v>
      </c>
      <c r="V23" s="9">
        <v>2.2</v>
      </c>
      <c r="W23" s="9">
        <v>2.2</v>
      </c>
      <c r="X23" s="9">
        <v>1.8</v>
      </c>
      <c r="Y23" s="9">
        <v>2.1</v>
      </c>
      <c r="Z23" s="45">
        <f t="shared" si="1"/>
        <v>2.5708333333333333</v>
      </c>
      <c r="AA23" s="116" t="s">
        <v>19</v>
      </c>
      <c r="AB23" s="9">
        <v>4.9</v>
      </c>
      <c r="AC23" s="123">
        <v>0.4263888888888889</v>
      </c>
      <c r="AD23" s="29">
        <v>20</v>
      </c>
      <c r="AE23" s="116" t="s">
        <v>19</v>
      </c>
      <c r="AF23" s="9">
        <v>8.8</v>
      </c>
      <c r="AG23" s="126">
        <v>0.5680555555555555</v>
      </c>
    </row>
    <row r="24" spans="1:33" ht="14.25" customHeight="1">
      <c r="A24" s="113">
        <v>21</v>
      </c>
      <c r="B24" s="19">
        <v>2.9</v>
      </c>
      <c r="C24" s="20">
        <v>2</v>
      </c>
      <c r="D24" s="20">
        <v>3.1</v>
      </c>
      <c r="E24" s="20">
        <v>1.6</v>
      </c>
      <c r="F24" s="20">
        <v>2.5</v>
      </c>
      <c r="G24" s="20">
        <v>2.6</v>
      </c>
      <c r="H24" s="20">
        <v>2.7</v>
      </c>
      <c r="I24" s="20">
        <v>4.5</v>
      </c>
      <c r="J24" s="20">
        <v>6.3</v>
      </c>
      <c r="K24" s="20">
        <v>6.2</v>
      </c>
      <c r="L24" s="20">
        <v>7.6</v>
      </c>
      <c r="M24" s="20">
        <v>6.3</v>
      </c>
      <c r="N24" s="20">
        <v>4.7</v>
      </c>
      <c r="O24" s="20">
        <v>3.7</v>
      </c>
      <c r="P24" s="20">
        <v>5.9</v>
      </c>
      <c r="Q24" s="20">
        <v>5.2</v>
      </c>
      <c r="R24" s="20">
        <v>5.3</v>
      </c>
      <c r="S24" s="20">
        <v>3.5</v>
      </c>
      <c r="T24" s="20">
        <v>1.8</v>
      </c>
      <c r="U24" s="20">
        <v>1.5</v>
      </c>
      <c r="V24" s="20">
        <v>2.5</v>
      </c>
      <c r="W24" s="20">
        <v>3.5</v>
      </c>
      <c r="X24" s="20">
        <v>4.1</v>
      </c>
      <c r="Y24" s="20">
        <v>3.7</v>
      </c>
      <c r="Z24" s="46">
        <f t="shared" si="1"/>
        <v>3.9041666666666663</v>
      </c>
      <c r="AA24" s="117" t="s">
        <v>20</v>
      </c>
      <c r="AB24" s="20">
        <v>7.7</v>
      </c>
      <c r="AC24" s="124">
        <v>0.45625</v>
      </c>
      <c r="AD24" s="31">
        <v>21</v>
      </c>
      <c r="AE24" s="117" t="s">
        <v>21</v>
      </c>
      <c r="AF24" s="20">
        <v>18.4</v>
      </c>
      <c r="AG24" s="127">
        <v>0.6618055555555555</v>
      </c>
    </row>
    <row r="25" spans="1:33" ht="14.25" customHeight="1">
      <c r="A25" s="112">
        <v>22</v>
      </c>
      <c r="B25" s="13">
        <v>4</v>
      </c>
      <c r="C25" s="9">
        <v>1</v>
      </c>
      <c r="D25" s="9">
        <v>1.5</v>
      </c>
      <c r="E25" s="9">
        <v>1.9</v>
      </c>
      <c r="F25" s="9">
        <v>2.2</v>
      </c>
      <c r="G25" s="9">
        <v>2.4</v>
      </c>
      <c r="H25" s="9">
        <v>2</v>
      </c>
      <c r="I25" s="9">
        <v>0</v>
      </c>
      <c r="J25" s="9">
        <v>1.9</v>
      </c>
      <c r="K25" s="9">
        <v>2.3</v>
      </c>
      <c r="L25" s="9">
        <v>1.4</v>
      </c>
      <c r="M25" s="9">
        <v>3.2</v>
      </c>
      <c r="N25" s="9">
        <v>1.8</v>
      </c>
      <c r="O25" s="9">
        <v>3.7</v>
      </c>
      <c r="P25" s="9">
        <v>3</v>
      </c>
      <c r="Q25" s="9">
        <v>3.8</v>
      </c>
      <c r="R25" s="9">
        <v>3</v>
      </c>
      <c r="S25" s="9">
        <v>3.2</v>
      </c>
      <c r="T25" s="9">
        <v>1</v>
      </c>
      <c r="U25" s="9">
        <v>2.6</v>
      </c>
      <c r="V25" s="9">
        <v>0.7</v>
      </c>
      <c r="W25" s="9">
        <v>1.3</v>
      </c>
      <c r="X25" s="9">
        <v>1.1</v>
      </c>
      <c r="Y25" s="9">
        <v>0.8</v>
      </c>
      <c r="Z25" s="45">
        <f t="shared" si="1"/>
        <v>2.0749999999999997</v>
      </c>
      <c r="AA25" s="116" t="s">
        <v>22</v>
      </c>
      <c r="AB25" s="9">
        <v>4.9</v>
      </c>
      <c r="AC25" s="123">
        <v>0.5125</v>
      </c>
      <c r="AD25" s="29">
        <v>22</v>
      </c>
      <c r="AE25" s="116" t="s">
        <v>23</v>
      </c>
      <c r="AF25" s="9">
        <v>9.2</v>
      </c>
      <c r="AG25" s="126">
        <v>0.5076388888888889</v>
      </c>
    </row>
    <row r="26" spans="1:33" ht="14.25" customHeight="1">
      <c r="A26" s="112">
        <v>23</v>
      </c>
      <c r="B26" s="13">
        <v>1.5</v>
      </c>
      <c r="C26" s="9">
        <v>1.4</v>
      </c>
      <c r="D26" s="9">
        <v>0.6</v>
      </c>
      <c r="E26" s="9">
        <v>0.6</v>
      </c>
      <c r="F26" s="9">
        <v>5.6</v>
      </c>
      <c r="G26" s="9">
        <v>5.1</v>
      </c>
      <c r="H26" s="9">
        <v>4.1</v>
      </c>
      <c r="I26" s="9">
        <v>4.6</v>
      </c>
      <c r="J26" s="9">
        <v>6.6</v>
      </c>
      <c r="K26" s="9">
        <v>5.7</v>
      </c>
      <c r="L26" s="9">
        <v>5.5</v>
      </c>
      <c r="M26" s="9">
        <v>6</v>
      </c>
      <c r="N26" s="9">
        <v>5.3</v>
      </c>
      <c r="O26" s="9">
        <v>3.9</v>
      </c>
      <c r="P26" s="9">
        <v>5.5</v>
      </c>
      <c r="Q26" s="9">
        <v>4.3</v>
      </c>
      <c r="R26" s="9">
        <v>4.2</v>
      </c>
      <c r="S26" s="9">
        <v>3.2</v>
      </c>
      <c r="T26" s="9">
        <v>5.5</v>
      </c>
      <c r="U26" s="9">
        <v>5</v>
      </c>
      <c r="V26" s="9">
        <v>3.7</v>
      </c>
      <c r="W26" s="9">
        <v>2.7</v>
      </c>
      <c r="X26" s="9">
        <v>4.3</v>
      </c>
      <c r="Y26" s="9">
        <v>2.3</v>
      </c>
      <c r="Z26" s="45">
        <f t="shared" si="1"/>
        <v>4.05</v>
      </c>
      <c r="AA26" s="116" t="s">
        <v>14</v>
      </c>
      <c r="AB26" s="9">
        <v>7.5</v>
      </c>
      <c r="AC26" s="123">
        <v>0.4875</v>
      </c>
      <c r="AD26" s="29">
        <v>23</v>
      </c>
      <c r="AE26" s="116" t="s">
        <v>14</v>
      </c>
      <c r="AF26" s="9">
        <v>15.3</v>
      </c>
      <c r="AG26" s="126">
        <v>0.4694444444444445</v>
      </c>
    </row>
    <row r="27" spans="1:33" ht="14.25" customHeight="1">
      <c r="A27" s="112">
        <v>24</v>
      </c>
      <c r="B27" s="13">
        <v>2</v>
      </c>
      <c r="C27" s="9">
        <v>1</v>
      </c>
      <c r="D27" s="9">
        <v>1.6</v>
      </c>
      <c r="E27" s="9">
        <v>2</v>
      </c>
      <c r="F27" s="9">
        <v>1.3</v>
      </c>
      <c r="G27" s="9">
        <v>0.9</v>
      </c>
      <c r="H27" s="9">
        <v>1.6</v>
      </c>
      <c r="I27" s="9">
        <v>0.5</v>
      </c>
      <c r="J27" s="9">
        <v>1.6</v>
      </c>
      <c r="K27" s="9">
        <v>3.2</v>
      </c>
      <c r="L27" s="9">
        <v>1.2</v>
      </c>
      <c r="M27" s="9">
        <v>4.7</v>
      </c>
      <c r="N27" s="9">
        <v>4.1</v>
      </c>
      <c r="O27" s="9">
        <v>2.4</v>
      </c>
      <c r="P27" s="9">
        <v>2.5</v>
      </c>
      <c r="Q27" s="9">
        <v>3.3</v>
      </c>
      <c r="R27" s="9">
        <v>2.4</v>
      </c>
      <c r="S27" s="9">
        <v>2.1</v>
      </c>
      <c r="T27" s="9">
        <v>1.3</v>
      </c>
      <c r="U27" s="9">
        <v>2.1</v>
      </c>
      <c r="V27" s="9">
        <v>1.6</v>
      </c>
      <c r="W27" s="9">
        <v>1.7</v>
      </c>
      <c r="X27" s="9">
        <v>2.6</v>
      </c>
      <c r="Y27" s="9">
        <v>1.2</v>
      </c>
      <c r="Z27" s="45">
        <f t="shared" si="1"/>
        <v>2.0375</v>
      </c>
      <c r="AA27" s="116" t="s">
        <v>14</v>
      </c>
      <c r="AB27" s="9">
        <v>5.3</v>
      </c>
      <c r="AC27" s="123">
        <v>0.5993055555555555</v>
      </c>
      <c r="AD27" s="29">
        <v>24</v>
      </c>
      <c r="AE27" s="116" t="s">
        <v>14</v>
      </c>
      <c r="AF27" s="9">
        <v>10.2</v>
      </c>
      <c r="AG27" s="126">
        <v>0.5125</v>
      </c>
    </row>
    <row r="28" spans="1:33" ht="14.25" customHeight="1">
      <c r="A28" s="112">
        <v>25</v>
      </c>
      <c r="B28" s="13">
        <v>2.3</v>
      </c>
      <c r="C28" s="9">
        <v>1.5</v>
      </c>
      <c r="D28" s="9">
        <v>1</v>
      </c>
      <c r="E28" s="9">
        <v>2.4</v>
      </c>
      <c r="F28" s="9">
        <v>2.1</v>
      </c>
      <c r="G28" s="9">
        <v>1.1</v>
      </c>
      <c r="H28" s="9">
        <v>1.5</v>
      </c>
      <c r="I28" s="9">
        <v>1.1</v>
      </c>
      <c r="J28" s="9">
        <v>2</v>
      </c>
      <c r="K28" s="9">
        <v>2.7</v>
      </c>
      <c r="L28" s="9">
        <v>2.9</v>
      </c>
      <c r="M28" s="9">
        <v>4.1</v>
      </c>
      <c r="N28" s="9">
        <v>1.4</v>
      </c>
      <c r="O28" s="9">
        <v>2.7</v>
      </c>
      <c r="P28" s="9">
        <v>2.7</v>
      </c>
      <c r="Q28" s="9">
        <v>0.9</v>
      </c>
      <c r="R28" s="9">
        <v>3.7</v>
      </c>
      <c r="S28" s="9">
        <v>5.8</v>
      </c>
      <c r="T28" s="9">
        <v>3.2</v>
      </c>
      <c r="U28" s="9">
        <v>6.4</v>
      </c>
      <c r="V28" s="9">
        <v>5.2</v>
      </c>
      <c r="W28" s="9">
        <v>4.9</v>
      </c>
      <c r="X28" s="9">
        <v>5</v>
      </c>
      <c r="Y28" s="9">
        <v>1.2</v>
      </c>
      <c r="Z28" s="45">
        <f t="shared" si="1"/>
        <v>2.8249999999999997</v>
      </c>
      <c r="AA28" s="116" t="s">
        <v>15</v>
      </c>
      <c r="AB28" s="9">
        <v>6.9</v>
      </c>
      <c r="AC28" s="123">
        <v>0.8229166666666666</v>
      </c>
      <c r="AD28" s="29">
        <v>25</v>
      </c>
      <c r="AE28" s="116" t="s">
        <v>15</v>
      </c>
      <c r="AF28" s="9">
        <v>12.6</v>
      </c>
      <c r="AG28" s="126">
        <v>0.8201388888888889</v>
      </c>
    </row>
    <row r="29" spans="1:33" ht="14.25" customHeight="1">
      <c r="A29" s="112">
        <v>26</v>
      </c>
      <c r="B29" s="13">
        <v>1</v>
      </c>
      <c r="C29" s="9">
        <v>1.9</v>
      </c>
      <c r="D29" s="9">
        <v>0.6</v>
      </c>
      <c r="E29" s="9">
        <v>1.5</v>
      </c>
      <c r="F29" s="9">
        <v>1.7</v>
      </c>
      <c r="G29" s="9">
        <v>1.6</v>
      </c>
      <c r="H29" s="9">
        <v>1.6</v>
      </c>
      <c r="I29" s="9">
        <v>0.7</v>
      </c>
      <c r="J29" s="9">
        <v>2.4</v>
      </c>
      <c r="K29" s="9">
        <v>2.6</v>
      </c>
      <c r="L29" s="9">
        <v>3.2</v>
      </c>
      <c r="M29" s="9">
        <v>3.2</v>
      </c>
      <c r="N29" s="9">
        <v>3.2</v>
      </c>
      <c r="O29" s="9">
        <v>3.4</v>
      </c>
      <c r="P29" s="9">
        <v>2.7</v>
      </c>
      <c r="Q29" s="9">
        <v>1.9</v>
      </c>
      <c r="R29" s="9">
        <v>2.1</v>
      </c>
      <c r="S29" s="9">
        <v>2.8</v>
      </c>
      <c r="T29" s="9">
        <v>2.7</v>
      </c>
      <c r="U29" s="9">
        <v>3.4</v>
      </c>
      <c r="V29" s="9">
        <v>4.3</v>
      </c>
      <c r="W29" s="9">
        <v>3.5</v>
      </c>
      <c r="X29" s="9">
        <v>4.6</v>
      </c>
      <c r="Y29" s="9">
        <v>4.3</v>
      </c>
      <c r="Z29" s="45">
        <f t="shared" si="1"/>
        <v>2.5374999999999996</v>
      </c>
      <c r="AA29" s="116" t="s">
        <v>19</v>
      </c>
      <c r="AB29" s="9">
        <v>5</v>
      </c>
      <c r="AC29" s="123">
        <v>0.95</v>
      </c>
      <c r="AD29" s="29">
        <v>26</v>
      </c>
      <c r="AE29" s="116" t="s">
        <v>19</v>
      </c>
      <c r="AF29" s="9">
        <v>9.3</v>
      </c>
      <c r="AG29" s="126">
        <v>0.975</v>
      </c>
    </row>
    <row r="30" spans="1:33" ht="14.25" customHeight="1">
      <c r="A30" s="112">
        <v>27</v>
      </c>
      <c r="B30" s="13">
        <v>5.2</v>
      </c>
      <c r="C30" s="9">
        <v>5</v>
      </c>
      <c r="D30" s="9">
        <v>5.9</v>
      </c>
      <c r="E30" s="9">
        <v>6.1</v>
      </c>
      <c r="F30" s="9">
        <v>5.8</v>
      </c>
      <c r="G30" s="9">
        <v>5.8</v>
      </c>
      <c r="H30" s="9">
        <v>6.2</v>
      </c>
      <c r="I30" s="9">
        <v>7.4</v>
      </c>
      <c r="J30" s="9">
        <v>8.2</v>
      </c>
      <c r="K30" s="9">
        <v>8.9</v>
      </c>
      <c r="L30" s="9">
        <v>7.9</v>
      </c>
      <c r="M30" s="9">
        <v>6.8</v>
      </c>
      <c r="N30" s="9">
        <v>7.6</v>
      </c>
      <c r="O30" s="9">
        <v>10</v>
      </c>
      <c r="P30" s="9">
        <v>9.1</v>
      </c>
      <c r="Q30" s="9">
        <v>6.3</v>
      </c>
      <c r="R30" s="9">
        <v>4.8</v>
      </c>
      <c r="S30" s="9">
        <v>6.2</v>
      </c>
      <c r="T30" s="9">
        <v>8.8</v>
      </c>
      <c r="U30" s="9">
        <v>7.9</v>
      </c>
      <c r="V30" s="9">
        <v>7.5</v>
      </c>
      <c r="W30" s="9">
        <v>7.6</v>
      </c>
      <c r="X30" s="9">
        <v>2.9</v>
      </c>
      <c r="Y30" s="9">
        <v>2.4</v>
      </c>
      <c r="Z30" s="45">
        <f t="shared" si="1"/>
        <v>6.679166666666667</v>
      </c>
      <c r="AA30" s="116" t="s">
        <v>17</v>
      </c>
      <c r="AB30" s="9">
        <v>12.7</v>
      </c>
      <c r="AC30" s="123">
        <v>0.607638888888889</v>
      </c>
      <c r="AD30" s="29">
        <v>27</v>
      </c>
      <c r="AE30" s="116" t="s">
        <v>17</v>
      </c>
      <c r="AF30" s="9">
        <v>26.8</v>
      </c>
      <c r="AG30" s="126">
        <v>0.5673611111111111</v>
      </c>
    </row>
    <row r="31" spans="1:33" ht="14.25" customHeight="1">
      <c r="A31" s="112">
        <v>28</v>
      </c>
      <c r="B31" s="13">
        <v>1.2</v>
      </c>
      <c r="C31" s="9">
        <v>2.3</v>
      </c>
      <c r="D31" s="9">
        <v>1.4</v>
      </c>
      <c r="E31" s="9">
        <v>3.5</v>
      </c>
      <c r="F31" s="9">
        <v>2.6</v>
      </c>
      <c r="G31" s="9">
        <v>1.9</v>
      </c>
      <c r="H31" s="9">
        <v>1.4</v>
      </c>
      <c r="I31" s="9">
        <v>3.4</v>
      </c>
      <c r="J31" s="9">
        <v>4.3</v>
      </c>
      <c r="K31" s="9">
        <v>3.7</v>
      </c>
      <c r="L31" s="9">
        <v>7.4</v>
      </c>
      <c r="M31" s="9">
        <v>6.4</v>
      </c>
      <c r="N31" s="9">
        <v>3.8</v>
      </c>
      <c r="O31" s="9">
        <v>7</v>
      </c>
      <c r="P31" s="9">
        <v>5.4</v>
      </c>
      <c r="Q31" s="9">
        <v>3.6</v>
      </c>
      <c r="R31" s="9">
        <v>3.4</v>
      </c>
      <c r="S31" s="9">
        <v>4.7</v>
      </c>
      <c r="T31" s="9">
        <v>5.5</v>
      </c>
      <c r="U31" s="9">
        <v>1.6</v>
      </c>
      <c r="V31" s="9">
        <v>0.9</v>
      </c>
      <c r="W31" s="9">
        <v>1.1</v>
      </c>
      <c r="X31" s="9">
        <v>1.5</v>
      </c>
      <c r="Y31" s="9">
        <v>1.8</v>
      </c>
      <c r="Z31" s="45">
        <f t="shared" si="1"/>
        <v>3.3249999999999993</v>
      </c>
      <c r="AA31" s="116" t="s">
        <v>16</v>
      </c>
      <c r="AB31" s="9">
        <v>8.8</v>
      </c>
      <c r="AC31" s="123">
        <v>0.5076388888888889</v>
      </c>
      <c r="AD31" s="29">
        <v>28</v>
      </c>
      <c r="AE31" s="116" t="s">
        <v>16</v>
      </c>
      <c r="AF31" s="9">
        <v>17.7</v>
      </c>
      <c r="AG31" s="126">
        <v>0.5618055555555556</v>
      </c>
    </row>
    <row r="32" spans="1:33" ht="14.25" customHeight="1">
      <c r="A32" s="112">
        <v>29</v>
      </c>
      <c r="B32" s="13">
        <v>2.3</v>
      </c>
      <c r="C32" s="9">
        <v>2.4</v>
      </c>
      <c r="D32" s="9">
        <v>2.6</v>
      </c>
      <c r="E32" s="9">
        <v>6.4</v>
      </c>
      <c r="F32" s="9">
        <v>1.8</v>
      </c>
      <c r="G32" s="9">
        <v>2</v>
      </c>
      <c r="H32" s="9">
        <v>2.8</v>
      </c>
      <c r="I32" s="9">
        <v>4.6</v>
      </c>
      <c r="J32" s="9">
        <v>5.5</v>
      </c>
      <c r="K32" s="9">
        <v>4.1</v>
      </c>
      <c r="L32" s="9">
        <v>5</v>
      </c>
      <c r="M32" s="9">
        <v>5.5</v>
      </c>
      <c r="N32" s="9">
        <v>5.3</v>
      </c>
      <c r="O32" s="9">
        <v>3.1</v>
      </c>
      <c r="P32" s="9">
        <v>4.1</v>
      </c>
      <c r="Q32" s="9">
        <v>2.4</v>
      </c>
      <c r="R32" s="9">
        <v>3.2</v>
      </c>
      <c r="S32" s="9">
        <v>2.2</v>
      </c>
      <c r="T32" s="9">
        <v>1.5</v>
      </c>
      <c r="U32" s="9">
        <v>1.3</v>
      </c>
      <c r="V32" s="9">
        <v>2.1</v>
      </c>
      <c r="W32" s="9">
        <v>3.2</v>
      </c>
      <c r="X32" s="9">
        <v>2.4</v>
      </c>
      <c r="Y32" s="9">
        <v>1.6</v>
      </c>
      <c r="Z32" s="45">
        <f t="shared" si="1"/>
        <v>3.2249999999999996</v>
      </c>
      <c r="AA32" s="116" t="s">
        <v>18</v>
      </c>
      <c r="AB32" s="9">
        <v>7.5</v>
      </c>
      <c r="AC32" s="123">
        <v>0.48541666666666666</v>
      </c>
      <c r="AD32" s="29">
        <v>29</v>
      </c>
      <c r="AE32" s="116" t="s">
        <v>15</v>
      </c>
      <c r="AF32" s="9">
        <v>14.8</v>
      </c>
      <c r="AG32" s="126">
        <v>0.4680555555555555</v>
      </c>
    </row>
    <row r="33" spans="1:33" ht="14.25" customHeight="1">
      <c r="A33" s="112">
        <v>30</v>
      </c>
      <c r="B33" s="13">
        <v>1.2</v>
      </c>
      <c r="C33" s="9">
        <v>2.2</v>
      </c>
      <c r="D33" s="9">
        <v>2.2</v>
      </c>
      <c r="E33" s="9">
        <v>2.4</v>
      </c>
      <c r="F33" s="9">
        <v>1.5</v>
      </c>
      <c r="G33" s="9">
        <v>1.8</v>
      </c>
      <c r="H33" s="9">
        <v>1.3</v>
      </c>
      <c r="I33" s="9">
        <v>0.8</v>
      </c>
      <c r="J33" s="9">
        <v>0.8</v>
      </c>
      <c r="K33" s="9">
        <v>2</v>
      </c>
      <c r="L33" s="9">
        <v>3.4</v>
      </c>
      <c r="M33" s="9">
        <v>3.3</v>
      </c>
      <c r="N33" s="9">
        <v>3.5</v>
      </c>
      <c r="O33" s="9">
        <v>2.9</v>
      </c>
      <c r="P33" s="9">
        <v>2.7</v>
      </c>
      <c r="Q33" s="9">
        <v>2.7</v>
      </c>
      <c r="R33" s="9">
        <v>3.1</v>
      </c>
      <c r="S33" s="9">
        <v>2.9</v>
      </c>
      <c r="T33" s="9">
        <v>2.7</v>
      </c>
      <c r="U33" s="9">
        <v>2.8</v>
      </c>
      <c r="V33" s="9">
        <v>3.3</v>
      </c>
      <c r="W33" s="9">
        <v>4.6</v>
      </c>
      <c r="X33" s="9">
        <v>5.3</v>
      </c>
      <c r="Y33" s="9">
        <v>5.3</v>
      </c>
      <c r="Z33" s="45">
        <f t="shared" si="1"/>
        <v>2.6958333333333333</v>
      </c>
      <c r="AA33" s="116" t="s">
        <v>16</v>
      </c>
      <c r="AB33" s="9">
        <v>6.2</v>
      </c>
      <c r="AC33" s="123">
        <v>0.9708333333333333</v>
      </c>
      <c r="AD33" s="29">
        <v>30</v>
      </c>
      <c r="AE33" s="116" t="s">
        <v>16</v>
      </c>
      <c r="AF33" s="9">
        <v>11.2</v>
      </c>
      <c r="AG33" s="126">
        <v>0.967361111111111</v>
      </c>
    </row>
    <row r="34" spans="1:33" ht="14.25" customHeight="1">
      <c r="A34" s="112">
        <v>31</v>
      </c>
      <c r="B34" s="13">
        <v>5.3</v>
      </c>
      <c r="C34" s="9">
        <v>6.4</v>
      </c>
      <c r="D34" s="9">
        <v>7.2</v>
      </c>
      <c r="E34" s="9">
        <v>6.6</v>
      </c>
      <c r="F34" s="9">
        <v>7.1</v>
      </c>
      <c r="G34" s="9">
        <v>4.8</v>
      </c>
      <c r="H34" s="9">
        <v>4.1</v>
      </c>
      <c r="I34" s="9">
        <v>4</v>
      </c>
      <c r="J34" s="9">
        <v>4.4</v>
      </c>
      <c r="K34" s="9">
        <v>3.5</v>
      </c>
      <c r="L34" s="9">
        <v>4.7</v>
      </c>
      <c r="M34" s="9">
        <v>3.4</v>
      </c>
      <c r="N34" s="9">
        <v>4.1</v>
      </c>
      <c r="O34" s="9">
        <v>3.6</v>
      </c>
      <c r="P34" s="9">
        <v>4.7</v>
      </c>
      <c r="Q34" s="9">
        <v>3</v>
      </c>
      <c r="R34" s="9">
        <v>2.9</v>
      </c>
      <c r="S34" s="9">
        <v>1.6</v>
      </c>
      <c r="T34" s="9">
        <v>3.1</v>
      </c>
      <c r="U34" s="9">
        <v>3.7</v>
      </c>
      <c r="V34" s="9">
        <v>5</v>
      </c>
      <c r="W34" s="9">
        <v>3.7</v>
      </c>
      <c r="X34" s="9">
        <v>0.9</v>
      </c>
      <c r="Y34" s="9">
        <v>1.7</v>
      </c>
      <c r="Z34" s="45">
        <f t="shared" si="1"/>
        <v>4.145833333333333</v>
      </c>
      <c r="AA34" s="116" t="s">
        <v>17</v>
      </c>
      <c r="AB34" s="9">
        <v>7.6</v>
      </c>
      <c r="AC34" s="123">
        <v>0.13194444444444445</v>
      </c>
      <c r="AD34" s="29">
        <v>31</v>
      </c>
      <c r="AE34" s="116" t="s">
        <v>17</v>
      </c>
      <c r="AF34" s="9">
        <v>13.6</v>
      </c>
      <c r="AG34" s="126">
        <v>0.6152777777777778</v>
      </c>
    </row>
    <row r="35" spans="1:33" ht="14.25" customHeight="1">
      <c r="A35" s="114" t="s">
        <v>24</v>
      </c>
      <c r="B35" s="26">
        <f>AVERAGE(B4:B34)</f>
        <v>2.7580645161290325</v>
      </c>
      <c r="C35" s="27">
        <f aca="true" t="shared" si="2" ref="C35:R35">AVERAGE(C4:C34)</f>
        <v>2.8516129032258077</v>
      </c>
      <c r="D35" s="27">
        <f t="shared" si="2"/>
        <v>2.770967741935484</v>
      </c>
      <c r="E35" s="27">
        <f t="shared" si="2"/>
        <v>3.1258064516129034</v>
      </c>
      <c r="F35" s="27">
        <f t="shared" si="2"/>
        <v>3.1225806451612894</v>
      </c>
      <c r="G35" s="27">
        <f t="shared" si="2"/>
        <v>2.861290322580645</v>
      </c>
      <c r="H35" s="27">
        <f t="shared" si="2"/>
        <v>2.793548387096774</v>
      </c>
      <c r="I35" s="27">
        <f t="shared" si="2"/>
        <v>3.2419354838709675</v>
      </c>
      <c r="J35" s="27">
        <f t="shared" si="2"/>
        <v>3.641935483870968</v>
      </c>
      <c r="K35" s="27">
        <f t="shared" si="2"/>
        <v>3.764516129032258</v>
      </c>
      <c r="L35" s="27">
        <f t="shared" si="2"/>
        <v>4.129032258064516</v>
      </c>
      <c r="M35" s="27">
        <f t="shared" si="2"/>
        <v>4.245161290322581</v>
      </c>
      <c r="N35" s="27">
        <f t="shared" si="2"/>
        <v>3.9645161290322584</v>
      </c>
      <c r="O35" s="27">
        <f t="shared" si="2"/>
        <v>3.819354838709678</v>
      </c>
      <c r="P35" s="27">
        <f t="shared" si="2"/>
        <v>3.7838709677419358</v>
      </c>
      <c r="Q35" s="27">
        <f t="shared" si="2"/>
        <v>3.274193548387097</v>
      </c>
      <c r="R35" s="27">
        <f t="shared" si="2"/>
        <v>3.3548387096774195</v>
      </c>
      <c r="S35" s="27">
        <f aca="true" t="shared" si="3" ref="S35:Z35">AVERAGE(S4:S34)</f>
        <v>3.351612903225806</v>
      </c>
      <c r="T35" s="27">
        <f t="shared" si="3"/>
        <v>3.47741935483871</v>
      </c>
      <c r="U35" s="27">
        <f t="shared" si="3"/>
        <v>3.606451612903226</v>
      </c>
      <c r="V35" s="27">
        <f t="shared" si="3"/>
        <v>3.4225806451612906</v>
      </c>
      <c r="W35" s="27">
        <f t="shared" si="3"/>
        <v>3.6129032258064515</v>
      </c>
      <c r="X35" s="27">
        <f t="shared" si="3"/>
        <v>3.270967741935483</v>
      </c>
      <c r="Y35" s="27">
        <f t="shared" si="3"/>
        <v>2.851612903225807</v>
      </c>
      <c r="Z35" s="47">
        <f t="shared" si="3"/>
        <v>3.3790322580645156</v>
      </c>
      <c r="AA35" s="118"/>
      <c r="AB35" s="27">
        <f>AVERAGE(AB4:AB34)</f>
        <v>7.219354838709679</v>
      </c>
      <c r="AC35" s="42"/>
      <c r="AD35" s="42"/>
      <c r="AE35" s="118"/>
      <c r="AF35" s="27">
        <f>AVERAGE(AF4:AF34)</f>
        <v>13.912903225806453</v>
      </c>
      <c r="AG35" s="43"/>
    </row>
    <row r="36" spans="8:20" ht="14.25" customHeight="1">
      <c r="H36" t="s">
        <v>25</v>
      </c>
      <c r="N36" t="s">
        <v>26</v>
      </c>
      <c r="T36" t="s">
        <v>27</v>
      </c>
    </row>
    <row r="37" spans="9:23" ht="14.25" customHeight="1">
      <c r="I37" s="15" t="s">
        <v>28</v>
      </c>
      <c r="J37" s="5"/>
      <c r="K37" s="33">
        <f>COUNTIF(風速1,"&gt;=10")</f>
        <v>2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29</v>
      </c>
      <c r="J38" s="22"/>
      <c r="K38" s="34">
        <f>COUNTIF(風速1,"&gt;=15")</f>
        <v>0</v>
      </c>
      <c r="L38" s="8"/>
      <c r="N38" s="19">
        <f>MAX(風速1)</f>
        <v>12.7</v>
      </c>
      <c r="O38" s="119" t="s">
        <v>17</v>
      </c>
      <c r="P38" s="30">
        <v>27</v>
      </c>
      <c r="Q38" s="120">
        <v>0.607638888888889</v>
      </c>
      <c r="T38" s="19">
        <f>MAX(風速2)</f>
        <v>26.8</v>
      </c>
      <c r="U38" s="119" t="s">
        <v>17</v>
      </c>
      <c r="V38" s="30">
        <v>27</v>
      </c>
      <c r="W38" s="120">
        <v>0.5673611111111111</v>
      </c>
    </row>
    <row r="39" spans="9:23" ht="14.25" customHeight="1">
      <c r="I39" s="23" t="s">
        <v>30</v>
      </c>
      <c r="J39" s="24"/>
      <c r="K39" s="35">
        <f>COUNTIF(風速1,"&gt;=30")</f>
        <v>0</v>
      </c>
      <c r="L39" s="8"/>
      <c r="N39" s="40"/>
      <c r="O39" s="119"/>
      <c r="P39" s="30"/>
      <c r="Q39" s="120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v>2002</v>
      </c>
      <c r="AA1" s="2" t="s">
        <v>1</v>
      </c>
      <c r="AB1" s="121">
        <v>10</v>
      </c>
      <c r="AC1" s="2" t="s">
        <v>1</v>
      </c>
    </row>
    <row r="2" spans="1:33" ht="10.5" customHeight="1">
      <c r="A2" s="3" t="s">
        <v>2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11">
        <v>1</v>
      </c>
      <c r="B4" s="12">
        <v>3.3</v>
      </c>
      <c r="C4" s="11">
        <v>3.3</v>
      </c>
      <c r="D4" s="11">
        <v>3.3</v>
      </c>
      <c r="E4" s="11">
        <v>3.9</v>
      </c>
      <c r="F4" s="11">
        <v>3.3</v>
      </c>
      <c r="G4" s="11">
        <v>3.4</v>
      </c>
      <c r="H4" s="11">
        <v>4</v>
      </c>
      <c r="I4" s="11">
        <v>3.9</v>
      </c>
      <c r="J4" s="11">
        <v>4.8</v>
      </c>
      <c r="K4" s="11">
        <v>3.2</v>
      </c>
      <c r="L4" s="11">
        <v>5.2</v>
      </c>
      <c r="M4" s="11">
        <v>4.8</v>
      </c>
      <c r="N4" s="11">
        <v>5.9</v>
      </c>
      <c r="O4" s="11">
        <v>6.4</v>
      </c>
      <c r="P4" s="11">
        <v>4.8</v>
      </c>
      <c r="Q4" s="11">
        <v>5</v>
      </c>
      <c r="R4" s="11">
        <v>3.7</v>
      </c>
      <c r="S4" s="11">
        <v>3.5</v>
      </c>
      <c r="T4" s="11">
        <v>8</v>
      </c>
      <c r="U4" s="11">
        <v>9</v>
      </c>
      <c r="V4" s="11">
        <v>9</v>
      </c>
      <c r="W4" s="11">
        <v>10.4</v>
      </c>
      <c r="X4" s="11">
        <v>9.6</v>
      </c>
      <c r="Y4" s="11">
        <v>6.8</v>
      </c>
      <c r="Z4" s="44">
        <f aca="true" t="shared" si="0" ref="Z4:Z34">AVERAGE(B4:Y4)</f>
        <v>5.354166666666667</v>
      </c>
      <c r="AA4" s="115" t="s">
        <v>14</v>
      </c>
      <c r="AB4" s="11">
        <v>14</v>
      </c>
      <c r="AC4" s="122">
        <v>0.9416666666666668</v>
      </c>
      <c r="AD4" s="28">
        <v>1</v>
      </c>
      <c r="AE4" s="115" t="s">
        <v>21</v>
      </c>
      <c r="AF4" s="11">
        <v>32</v>
      </c>
      <c r="AG4" s="125">
        <v>0.9125</v>
      </c>
    </row>
    <row r="5" spans="1:33" ht="14.25" customHeight="1">
      <c r="A5" s="112">
        <v>2</v>
      </c>
      <c r="B5" s="13">
        <v>6.2</v>
      </c>
      <c r="C5" s="9">
        <v>8.2</v>
      </c>
      <c r="D5" s="9">
        <v>5.5</v>
      </c>
      <c r="E5" s="9">
        <v>5.6</v>
      </c>
      <c r="F5" s="9">
        <v>4.7</v>
      </c>
      <c r="G5" s="9">
        <v>3.1</v>
      </c>
      <c r="H5" s="9">
        <v>2.4</v>
      </c>
      <c r="I5" s="9">
        <v>1.8</v>
      </c>
      <c r="J5" s="9">
        <v>2.3</v>
      </c>
      <c r="K5" s="9">
        <v>3.8</v>
      </c>
      <c r="L5" s="9">
        <v>2.3</v>
      </c>
      <c r="M5" s="9">
        <v>1</v>
      </c>
      <c r="N5" s="9">
        <v>2.1</v>
      </c>
      <c r="O5" s="9">
        <v>1.9</v>
      </c>
      <c r="P5" s="9">
        <v>2.1</v>
      </c>
      <c r="Q5" s="9">
        <v>4</v>
      </c>
      <c r="R5" s="9">
        <v>1.8</v>
      </c>
      <c r="S5" s="9">
        <v>0.9</v>
      </c>
      <c r="T5" s="9">
        <v>2</v>
      </c>
      <c r="U5" s="9">
        <v>1.9</v>
      </c>
      <c r="V5" s="9">
        <v>1.1</v>
      </c>
      <c r="W5" s="9">
        <v>1.1</v>
      </c>
      <c r="X5" s="9">
        <v>0.3</v>
      </c>
      <c r="Y5" s="9">
        <v>0.4</v>
      </c>
      <c r="Z5" s="45">
        <f t="shared" si="0"/>
        <v>2.770833333333332</v>
      </c>
      <c r="AA5" s="116" t="s">
        <v>14</v>
      </c>
      <c r="AB5" s="9">
        <v>8.2</v>
      </c>
      <c r="AC5" s="123">
        <v>0.08541666666666665</v>
      </c>
      <c r="AD5" s="29">
        <v>2</v>
      </c>
      <c r="AE5" s="116" t="s">
        <v>14</v>
      </c>
      <c r="AF5" s="9">
        <v>15</v>
      </c>
      <c r="AG5" s="126">
        <v>0.0875</v>
      </c>
    </row>
    <row r="6" spans="1:33" ht="14.25" customHeight="1">
      <c r="A6" s="112">
        <v>3</v>
      </c>
      <c r="B6" s="13">
        <v>0.8</v>
      </c>
      <c r="C6" s="9">
        <v>1.3</v>
      </c>
      <c r="D6" s="9">
        <v>1.3</v>
      </c>
      <c r="E6" s="9">
        <v>0.8</v>
      </c>
      <c r="F6" s="9">
        <v>1.5</v>
      </c>
      <c r="G6" s="9">
        <v>1.6</v>
      </c>
      <c r="H6" s="9">
        <v>1</v>
      </c>
      <c r="I6" s="9">
        <v>2.2</v>
      </c>
      <c r="J6" s="9">
        <v>2.6</v>
      </c>
      <c r="K6" s="9">
        <v>5.2</v>
      </c>
      <c r="L6" s="9">
        <v>3.6</v>
      </c>
      <c r="M6" s="9">
        <v>3.5</v>
      </c>
      <c r="N6" s="9">
        <v>2.7</v>
      </c>
      <c r="O6" s="9">
        <v>2.5</v>
      </c>
      <c r="P6" s="9">
        <v>1.3</v>
      </c>
      <c r="Q6" s="9">
        <v>1.1</v>
      </c>
      <c r="R6" s="9">
        <v>0.5</v>
      </c>
      <c r="S6" s="9">
        <v>1.6</v>
      </c>
      <c r="T6" s="9">
        <v>1.1</v>
      </c>
      <c r="U6" s="9">
        <v>2.2</v>
      </c>
      <c r="V6" s="9">
        <v>2</v>
      </c>
      <c r="W6" s="9">
        <v>1</v>
      </c>
      <c r="X6" s="9">
        <v>1.9</v>
      </c>
      <c r="Y6" s="9">
        <v>0.6</v>
      </c>
      <c r="Z6" s="45">
        <f t="shared" si="0"/>
        <v>1.8291666666666668</v>
      </c>
      <c r="AA6" s="116" t="s">
        <v>19</v>
      </c>
      <c r="AB6" s="9">
        <v>5.4</v>
      </c>
      <c r="AC6" s="123">
        <v>0.4152777777777778</v>
      </c>
      <c r="AD6" s="29">
        <v>3</v>
      </c>
      <c r="AE6" s="116" t="s">
        <v>33</v>
      </c>
      <c r="AF6" s="9">
        <v>8.3</v>
      </c>
      <c r="AG6" s="126">
        <v>0.4222222222222222</v>
      </c>
    </row>
    <row r="7" spans="1:33" ht="14.25" customHeight="1">
      <c r="A7" s="112">
        <v>4</v>
      </c>
      <c r="B7" s="13">
        <v>1.2</v>
      </c>
      <c r="C7" s="9">
        <v>1.5</v>
      </c>
      <c r="D7" s="9">
        <v>0.8</v>
      </c>
      <c r="E7" s="9">
        <v>1.2</v>
      </c>
      <c r="F7" s="9">
        <v>1.5</v>
      </c>
      <c r="G7" s="9">
        <v>1.9</v>
      </c>
      <c r="H7" s="9">
        <v>1.1</v>
      </c>
      <c r="I7" s="9">
        <v>1</v>
      </c>
      <c r="J7" s="9">
        <v>1.1</v>
      </c>
      <c r="K7" s="9">
        <v>2.1</v>
      </c>
      <c r="L7" s="9">
        <v>2.3</v>
      </c>
      <c r="M7" s="9">
        <v>3.1</v>
      </c>
      <c r="N7" s="9">
        <v>3.5</v>
      </c>
      <c r="O7" s="9">
        <v>1.9</v>
      </c>
      <c r="P7" s="9">
        <v>1.9</v>
      </c>
      <c r="Q7" s="9">
        <v>1.6</v>
      </c>
      <c r="R7" s="9">
        <v>1.7</v>
      </c>
      <c r="S7" s="9">
        <v>1.9</v>
      </c>
      <c r="T7" s="9">
        <v>2.1</v>
      </c>
      <c r="U7" s="9">
        <v>1.2</v>
      </c>
      <c r="V7" s="9">
        <v>2.6</v>
      </c>
      <c r="W7" s="9">
        <v>2.1</v>
      </c>
      <c r="X7" s="9">
        <v>2.6</v>
      </c>
      <c r="Y7" s="9">
        <v>0.9</v>
      </c>
      <c r="Z7" s="45">
        <f t="shared" si="0"/>
        <v>1.7833333333333334</v>
      </c>
      <c r="AA7" s="116" t="s">
        <v>21</v>
      </c>
      <c r="AB7" s="9">
        <v>3.1</v>
      </c>
      <c r="AC7" s="123">
        <v>0.49583333333333335</v>
      </c>
      <c r="AD7" s="29">
        <v>4</v>
      </c>
      <c r="AE7" s="116" t="s">
        <v>21</v>
      </c>
      <c r="AF7" s="9">
        <v>7.1</v>
      </c>
      <c r="AG7" s="126">
        <v>0.49444444444444446</v>
      </c>
    </row>
    <row r="8" spans="1:33" ht="14.25" customHeight="1">
      <c r="A8" s="112">
        <v>5</v>
      </c>
      <c r="B8" s="13">
        <v>2</v>
      </c>
      <c r="C8" s="9">
        <v>2.1</v>
      </c>
      <c r="D8" s="9">
        <v>2.1</v>
      </c>
      <c r="E8" s="9">
        <v>1.4</v>
      </c>
      <c r="F8" s="9">
        <v>2.1</v>
      </c>
      <c r="G8" s="9">
        <v>2.7</v>
      </c>
      <c r="H8" s="9">
        <v>4</v>
      </c>
      <c r="I8" s="9">
        <v>4</v>
      </c>
      <c r="J8" s="9">
        <v>3.9</v>
      </c>
      <c r="K8" s="9">
        <v>5.4</v>
      </c>
      <c r="L8" s="9">
        <v>4.5</v>
      </c>
      <c r="M8" s="9">
        <v>4.3</v>
      </c>
      <c r="N8" s="9">
        <v>4.1</v>
      </c>
      <c r="O8" s="9">
        <v>4.7</v>
      </c>
      <c r="P8" s="9">
        <v>3.4</v>
      </c>
      <c r="Q8" s="9">
        <v>3.7</v>
      </c>
      <c r="R8" s="9">
        <v>2.4</v>
      </c>
      <c r="S8" s="9">
        <v>2</v>
      </c>
      <c r="T8" s="9">
        <v>1.8</v>
      </c>
      <c r="U8" s="9">
        <v>2.1</v>
      </c>
      <c r="V8" s="9">
        <v>1.9</v>
      </c>
      <c r="W8" s="9">
        <v>2.2</v>
      </c>
      <c r="X8" s="9">
        <v>2.8</v>
      </c>
      <c r="Y8" s="9">
        <v>2.3</v>
      </c>
      <c r="Z8" s="45">
        <f t="shared" si="0"/>
        <v>2.995833333333333</v>
      </c>
      <c r="AA8" s="116" t="s">
        <v>19</v>
      </c>
      <c r="AB8" s="9">
        <v>5.5</v>
      </c>
      <c r="AC8" s="123">
        <v>0.5680555555555555</v>
      </c>
      <c r="AD8" s="29">
        <v>5</v>
      </c>
      <c r="AE8" s="116" t="s">
        <v>19</v>
      </c>
      <c r="AF8" s="9">
        <v>9.9</v>
      </c>
      <c r="AG8" s="126">
        <v>0.3090277777777778</v>
      </c>
    </row>
    <row r="9" spans="1:33" ht="14.25" customHeight="1">
      <c r="A9" s="112">
        <v>6</v>
      </c>
      <c r="B9" s="13">
        <v>1.2</v>
      </c>
      <c r="C9" s="9">
        <v>1.4</v>
      </c>
      <c r="D9" s="9">
        <v>2.4</v>
      </c>
      <c r="E9" s="9">
        <v>0.5</v>
      </c>
      <c r="F9" s="9">
        <v>1.3</v>
      </c>
      <c r="G9" s="9">
        <v>1.5</v>
      </c>
      <c r="H9" s="9">
        <v>0.9</v>
      </c>
      <c r="I9" s="9">
        <v>1.7</v>
      </c>
      <c r="J9" s="9">
        <v>2.3</v>
      </c>
      <c r="K9" s="9">
        <v>1.7</v>
      </c>
      <c r="L9" s="9">
        <v>2.3</v>
      </c>
      <c r="M9" s="9">
        <v>2.1</v>
      </c>
      <c r="N9" s="9">
        <v>1.7</v>
      </c>
      <c r="O9" s="9">
        <v>1.5</v>
      </c>
      <c r="P9" s="9">
        <v>2.4</v>
      </c>
      <c r="Q9" s="9">
        <v>2.1</v>
      </c>
      <c r="R9" s="9">
        <v>0.8</v>
      </c>
      <c r="S9" s="9">
        <v>1.3</v>
      </c>
      <c r="T9" s="9">
        <v>2</v>
      </c>
      <c r="U9" s="9">
        <v>1.4</v>
      </c>
      <c r="V9" s="9">
        <v>1.4</v>
      </c>
      <c r="W9" s="9">
        <v>1.2</v>
      </c>
      <c r="X9" s="9">
        <v>0.9</v>
      </c>
      <c r="Y9" s="9">
        <v>0.4</v>
      </c>
      <c r="Z9" s="45">
        <f t="shared" si="0"/>
        <v>1.5166666666666666</v>
      </c>
      <c r="AA9" s="116" t="s">
        <v>36</v>
      </c>
      <c r="AB9" s="9">
        <v>3.2</v>
      </c>
      <c r="AC9" s="123">
        <v>0.42291666666666666</v>
      </c>
      <c r="AD9" s="29">
        <v>6</v>
      </c>
      <c r="AE9" s="116" t="s">
        <v>36</v>
      </c>
      <c r="AF9" s="9">
        <v>4.7</v>
      </c>
      <c r="AG9" s="126">
        <v>0.5284722222222222</v>
      </c>
    </row>
    <row r="10" spans="1:33" ht="14.25" customHeight="1">
      <c r="A10" s="112">
        <v>7</v>
      </c>
      <c r="B10" s="13">
        <v>1.8</v>
      </c>
      <c r="C10" s="9">
        <v>2.4</v>
      </c>
      <c r="D10" s="9">
        <v>2.7</v>
      </c>
      <c r="E10" s="9">
        <v>2.8</v>
      </c>
      <c r="F10" s="9">
        <v>2.7</v>
      </c>
      <c r="G10" s="9">
        <v>2.8</v>
      </c>
      <c r="H10" s="9">
        <v>3.7</v>
      </c>
      <c r="I10" s="9">
        <v>4.8</v>
      </c>
      <c r="J10" s="9">
        <v>5.3</v>
      </c>
      <c r="K10" s="9">
        <v>5.4</v>
      </c>
      <c r="L10" s="9">
        <v>6.3</v>
      </c>
      <c r="M10" s="9">
        <v>4.4</v>
      </c>
      <c r="N10" s="9">
        <v>3.9</v>
      </c>
      <c r="O10" s="9">
        <v>2.9</v>
      </c>
      <c r="P10" s="9">
        <v>4</v>
      </c>
      <c r="Q10" s="9">
        <v>2.4</v>
      </c>
      <c r="R10" s="9">
        <v>3</v>
      </c>
      <c r="S10" s="9">
        <v>4.1</v>
      </c>
      <c r="T10" s="9">
        <v>2.6</v>
      </c>
      <c r="U10" s="9">
        <v>2.2</v>
      </c>
      <c r="V10" s="9">
        <v>2.2</v>
      </c>
      <c r="W10" s="9">
        <v>1.8</v>
      </c>
      <c r="X10" s="9">
        <v>2</v>
      </c>
      <c r="Y10" s="9">
        <v>2</v>
      </c>
      <c r="Z10" s="45">
        <f t="shared" si="0"/>
        <v>3.258333333333333</v>
      </c>
      <c r="AA10" s="116" t="s">
        <v>31</v>
      </c>
      <c r="AB10" s="9">
        <v>7.3</v>
      </c>
      <c r="AC10" s="123">
        <v>0.44097222222222227</v>
      </c>
      <c r="AD10" s="29">
        <v>7</v>
      </c>
      <c r="AE10" s="116" t="s">
        <v>31</v>
      </c>
      <c r="AF10" s="9">
        <v>18.8</v>
      </c>
      <c r="AG10" s="126">
        <v>0.4534722222222222</v>
      </c>
    </row>
    <row r="11" spans="1:33" ht="14.25" customHeight="1">
      <c r="A11" s="112">
        <v>8</v>
      </c>
      <c r="B11" s="13">
        <v>1.9</v>
      </c>
      <c r="C11" s="9">
        <v>1.9</v>
      </c>
      <c r="D11" s="9">
        <v>1</v>
      </c>
      <c r="E11" s="9">
        <v>1.5</v>
      </c>
      <c r="F11" s="9">
        <v>1.5</v>
      </c>
      <c r="G11" s="9">
        <v>1.7</v>
      </c>
      <c r="H11" s="9">
        <v>1.3</v>
      </c>
      <c r="I11" s="9">
        <v>1.1</v>
      </c>
      <c r="J11" s="9">
        <v>1</v>
      </c>
      <c r="K11" s="9">
        <v>1.2</v>
      </c>
      <c r="L11" s="9">
        <v>1.6</v>
      </c>
      <c r="M11" s="9">
        <v>1.6</v>
      </c>
      <c r="N11" s="9">
        <v>1.8</v>
      </c>
      <c r="O11" s="9">
        <v>2.2</v>
      </c>
      <c r="P11" s="9">
        <v>1.3</v>
      </c>
      <c r="Q11" s="9">
        <v>0.3</v>
      </c>
      <c r="R11" s="9">
        <v>1.1</v>
      </c>
      <c r="S11" s="9">
        <v>1.9</v>
      </c>
      <c r="T11" s="9">
        <v>1.7</v>
      </c>
      <c r="U11" s="9">
        <v>2.7</v>
      </c>
      <c r="V11" s="9">
        <v>2.6</v>
      </c>
      <c r="W11" s="9">
        <v>1.4</v>
      </c>
      <c r="X11" s="9">
        <v>1.6</v>
      </c>
      <c r="Y11" s="9">
        <v>1.3</v>
      </c>
      <c r="Z11" s="45">
        <f t="shared" si="0"/>
        <v>1.5499999999999998</v>
      </c>
      <c r="AA11" s="116" t="s">
        <v>16</v>
      </c>
      <c r="AB11" s="9">
        <v>3.2</v>
      </c>
      <c r="AC11" s="123">
        <v>0.86875</v>
      </c>
      <c r="AD11" s="29">
        <v>8</v>
      </c>
      <c r="AE11" s="116" t="s">
        <v>16</v>
      </c>
      <c r="AF11" s="9">
        <v>5.9</v>
      </c>
      <c r="AG11" s="126">
        <v>0.8631944444444444</v>
      </c>
    </row>
    <row r="12" spans="1:33" ht="14.25" customHeight="1">
      <c r="A12" s="112">
        <v>9</v>
      </c>
      <c r="B12" s="13">
        <v>1.6</v>
      </c>
      <c r="C12" s="9">
        <v>2</v>
      </c>
      <c r="D12" s="9">
        <v>0.9</v>
      </c>
      <c r="E12" s="9">
        <v>0.9</v>
      </c>
      <c r="F12" s="9">
        <v>0.7</v>
      </c>
      <c r="G12" s="9">
        <v>1.9</v>
      </c>
      <c r="H12" s="9">
        <v>2.5</v>
      </c>
      <c r="I12" s="9">
        <v>3.7</v>
      </c>
      <c r="J12" s="9">
        <v>2.3</v>
      </c>
      <c r="K12" s="9">
        <v>2.1</v>
      </c>
      <c r="L12" s="9">
        <v>1.9</v>
      </c>
      <c r="M12" s="9">
        <v>1.6</v>
      </c>
      <c r="N12" s="9">
        <v>2.7</v>
      </c>
      <c r="O12" s="9">
        <v>3.3</v>
      </c>
      <c r="P12" s="9">
        <v>2.5</v>
      </c>
      <c r="Q12" s="9">
        <v>2.7</v>
      </c>
      <c r="R12" s="9">
        <v>1.6</v>
      </c>
      <c r="S12" s="9">
        <v>1.2</v>
      </c>
      <c r="T12" s="9">
        <v>1.9</v>
      </c>
      <c r="U12" s="9">
        <v>1.8</v>
      </c>
      <c r="V12" s="9">
        <v>1.9</v>
      </c>
      <c r="W12" s="9">
        <v>1.6</v>
      </c>
      <c r="X12" s="9">
        <v>2</v>
      </c>
      <c r="Y12" s="9">
        <v>1.3</v>
      </c>
      <c r="Z12" s="45">
        <f t="shared" si="0"/>
        <v>1.9416666666666667</v>
      </c>
      <c r="AA12" s="116" t="s">
        <v>23</v>
      </c>
      <c r="AB12" s="9">
        <v>4.1</v>
      </c>
      <c r="AC12" s="123">
        <v>0.5729166666666666</v>
      </c>
      <c r="AD12" s="29">
        <v>9</v>
      </c>
      <c r="AE12" s="116" t="s">
        <v>18</v>
      </c>
      <c r="AF12" s="9">
        <v>8.7</v>
      </c>
      <c r="AG12" s="126">
        <v>0.32083333333333336</v>
      </c>
    </row>
    <row r="13" spans="1:33" ht="14.25" customHeight="1">
      <c r="A13" s="112">
        <v>10</v>
      </c>
      <c r="B13" s="13">
        <v>1.2</v>
      </c>
      <c r="C13" s="9">
        <v>2.2</v>
      </c>
      <c r="D13" s="9">
        <v>1.4</v>
      </c>
      <c r="E13" s="9">
        <v>1.2</v>
      </c>
      <c r="F13" s="9">
        <v>1.3</v>
      </c>
      <c r="G13" s="9">
        <v>1.1</v>
      </c>
      <c r="H13" s="9">
        <v>0.6</v>
      </c>
      <c r="I13" s="9">
        <v>0.8</v>
      </c>
      <c r="J13" s="9">
        <v>3.8</v>
      </c>
      <c r="K13" s="9">
        <v>2.5</v>
      </c>
      <c r="L13" s="9">
        <v>3.3</v>
      </c>
      <c r="M13" s="9">
        <v>2.7</v>
      </c>
      <c r="N13" s="9">
        <v>2.9</v>
      </c>
      <c r="O13" s="9">
        <v>1.8</v>
      </c>
      <c r="P13" s="9">
        <v>2.3</v>
      </c>
      <c r="Q13" s="9">
        <v>1.5</v>
      </c>
      <c r="R13" s="9">
        <v>2.1</v>
      </c>
      <c r="S13" s="9">
        <v>5.3</v>
      </c>
      <c r="T13" s="9">
        <v>6.6</v>
      </c>
      <c r="U13" s="9">
        <v>3.6</v>
      </c>
      <c r="V13" s="9">
        <v>2</v>
      </c>
      <c r="W13" s="9">
        <v>1.3</v>
      </c>
      <c r="X13" s="9">
        <v>0.9</v>
      </c>
      <c r="Y13" s="9">
        <v>2.2</v>
      </c>
      <c r="Z13" s="45">
        <f t="shared" si="0"/>
        <v>2.275</v>
      </c>
      <c r="AA13" s="116" t="s">
        <v>15</v>
      </c>
      <c r="AB13" s="9">
        <v>7.8</v>
      </c>
      <c r="AC13" s="123">
        <v>0.8020833333333334</v>
      </c>
      <c r="AD13" s="29">
        <v>10</v>
      </c>
      <c r="AE13" s="116" t="s">
        <v>15</v>
      </c>
      <c r="AF13" s="9">
        <v>15.5</v>
      </c>
      <c r="AG13" s="126">
        <v>0.7972222222222222</v>
      </c>
    </row>
    <row r="14" spans="1:33" ht="14.25" customHeight="1">
      <c r="A14" s="113">
        <v>11</v>
      </c>
      <c r="B14" s="19">
        <v>1.3</v>
      </c>
      <c r="C14" s="20">
        <v>1.7</v>
      </c>
      <c r="D14" s="20">
        <v>1.6</v>
      </c>
      <c r="E14" s="20">
        <v>2</v>
      </c>
      <c r="F14" s="20">
        <v>1.8</v>
      </c>
      <c r="G14" s="20">
        <v>1.5</v>
      </c>
      <c r="H14" s="20">
        <v>0.6</v>
      </c>
      <c r="I14" s="20">
        <v>3.6</v>
      </c>
      <c r="J14" s="20">
        <v>3.5</v>
      </c>
      <c r="K14" s="20">
        <v>4.1</v>
      </c>
      <c r="L14" s="20">
        <v>3.3</v>
      </c>
      <c r="M14" s="20">
        <v>3.6</v>
      </c>
      <c r="N14" s="20">
        <v>3</v>
      </c>
      <c r="O14" s="20">
        <v>2.7</v>
      </c>
      <c r="P14" s="20">
        <v>3</v>
      </c>
      <c r="Q14" s="20">
        <v>2.6</v>
      </c>
      <c r="R14" s="20">
        <v>2.2</v>
      </c>
      <c r="S14" s="20">
        <v>2</v>
      </c>
      <c r="T14" s="20">
        <v>2.5</v>
      </c>
      <c r="U14" s="20">
        <v>2.2</v>
      </c>
      <c r="V14" s="20">
        <v>2.4</v>
      </c>
      <c r="W14" s="20">
        <v>2.1</v>
      </c>
      <c r="X14" s="20">
        <v>2.1</v>
      </c>
      <c r="Y14" s="20">
        <v>2.8</v>
      </c>
      <c r="Z14" s="46">
        <f t="shared" si="0"/>
        <v>2.4250000000000003</v>
      </c>
      <c r="AA14" s="117" t="s">
        <v>33</v>
      </c>
      <c r="AB14" s="20">
        <v>4.4</v>
      </c>
      <c r="AC14" s="124">
        <v>0.44375</v>
      </c>
      <c r="AD14" s="31">
        <v>11</v>
      </c>
      <c r="AE14" s="117" t="s">
        <v>19</v>
      </c>
      <c r="AF14" s="20">
        <v>8.5</v>
      </c>
      <c r="AG14" s="127">
        <v>0.3756944444444445</v>
      </c>
    </row>
    <row r="15" spans="1:33" ht="14.25" customHeight="1">
      <c r="A15" s="112">
        <v>12</v>
      </c>
      <c r="B15" s="13">
        <v>1.6</v>
      </c>
      <c r="C15" s="9">
        <v>1.6</v>
      </c>
      <c r="D15" s="9">
        <v>1.5</v>
      </c>
      <c r="E15" s="9">
        <v>3.3</v>
      </c>
      <c r="F15" s="9">
        <v>2.3</v>
      </c>
      <c r="G15" s="9">
        <v>2.1</v>
      </c>
      <c r="H15" s="9">
        <v>0.6</v>
      </c>
      <c r="I15" s="9">
        <v>1.5</v>
      </c>
      <c r="J15" s="9">
        <v>2</v>
      </c>
      <c r="K15" s="9">
        <v>3.7</v>
      </c>
      <c r="L15" s="9">
        <v>2.8</v>
      </c>
      <c r="M15" s="9">
        <v>3.1</v>
      </c>
      <c r="N15" s="9">
        <v>2.8</v>
      </c>
      <c r="O15" s="9">
        <v>2.9</v>
      </c>
      <c r="P15" s="9">
        <v>3.3</v>
      </c>
      <c r="Q15" s="9">
        <v>2.2</v>
      </c>
      <c r="R15" s="9">
        <v>1.9</v>
      </c>
      <c r="S15" s="9">
        <v>1.6</v>
      </c>
      <c r="T15" s="9">
        <v>1.6</v>
      </c>
      <c r="U15" s="9">
        <v>2.4</v>
      </c>
      <c r="V15" s="9">
        <v>2.3</v>
      </c>
      <c r="W15" s="9">
        <v>2.4</v>
      </c>
      <c r="X15" s="9">
        <v>2.6</v>
      </c>
      <c r="Y15" s="9">
        <v>2.7</v>
      </c>
      <c r="Z15" s="45">
        <f t="shared" si="0"/>
        <v>2.2833333333333337</v>
      </c>
      <c r="AA15" s="116" t="s">
        <v>35</v>
      </c>
      <c r="AB15" s="9">
        <v>4.2</v>
      </c>
      <c r="AC15" s="123">
        <v>0.6368055555555555</v>
      </c>
      <c r="AD15" s="29">
        <v>12</v>
      </c>
      <c r="AE15" s="116" t="s">
        <v>35</v>
      </c>
      <c r="AF15" s="9">
        <v>6.6</v>
      </c>
      <c r="AG15" s="126">
        <v>0.5472222222222222</v>
      </c>
    </row>
    <row r="16" spans="1:33" ht="14.25" customHeight="1">
      <c r="A16" s="112">
        <v>13</v>
      </c>
      <c r="B16" s="13">
        <v>3.1</v>
      </c>
      <c r="C16" s="9">
        <v>2.4</v>
      </c>
      <c r="D16" s="9">
        <v>2.9</v>
      </c>
      <c r="E16" s="9">
        <v>2.3</v>
      </c>
      <c r="F16" s="9">
        <v>2.9</v>
      </c>
      <c r="G16" s="9">
        <v>2.5</v>
      </c>
      <c r="H16" s="9">
        <v>3.7</v>
      </c>
      <c r="I16" s="9">
        <v>4.4</v>
      </c>
      <c r="J16" s="9">
        <v>4.4</v>
      </c>
      <c r="K16" s="9">
        <v>3.8</v>
      </c>
      <c r="L16" s="9">
        <v>4.1</v>
      </c>
      <c r="M16" s="9">
        <v>4.4</v>
      </c>
      <c r="N16" s="9">
        <v>4.9</v>
      </c>
      <c r="O16" s="9">
        <v>6</v>
      </c>
      <c r="P16" s="9">
        <v>4.7</v>
      </c>
      <c r="Q16" s="9">
        <v>4.6</v>
      </c>
      <c r="R16" s="9">
        <v>3.9</v>
      </c>
      <c r="S16" s="9">
        <v>2.5</v>
      </c>
      <c r="T16" s="9">
        <v>1.9</v>
      </c>
      <c r="U16" s="9">
        <v>2.3</v>
      </c>
      <c r="V16" s="9">
        <v>3</v>
      </c>
      <c r="W16" s="9">
        <v>1.6</v>
      </c>
      <c r="X16" s="9">
        <v>1</v>
      </c>
      <c r="Y16" s="9">
        <v>2</v>
      </c>
      <c r="Z16" s="45">
        <f t="shared" si="0"/>
        <v>3.3041666666666667</v>
      </c>
      <c r="AA16" s="116" t="s">
        <v>33</v>
      </c>
      <c r="AB16" s="9">
        <v>6.2</v>
      </c>
      <c r="AC16" s="123">
        <v>0.5861111111111111</v>
      </c>
      <c r="AD16" s="29">
        <v>13</v>
      </c>
      <c r="AE16" s="116" t="s">
        <v>33</v>
      </c>
      <c r="AF16" s="9">
        <v>12.6</v>
      </c>
      <c r="AG16" s="126">
        <v>0.6340277777777777</v>
      </c>
    </row>
    <row r="17" spans="1:33" ht="14.25" customHeight="1">
      <c r="A17" s="112">
        <v>14</v>
      </c>
      <c r="B17" s="13">
        <v>1.8</v>
      </c>
      <c r="C17" s="9">
        <v>1.2</v>
      </c>
      <c r="D17" s="9">
        <v>1.3</v>
      </c>
      <c r="E17" s="9">
        <v>2</v>
      </c>
      <c r="F17" s="9">
        <v>1.6</v>
      </c>
      <c r="G17" s="9">
        <v>2</v>
      </c>
      <c r="H17" s="9">
        <v>1.4</v>
      </c>
      <c r="I17" s="9">
        <v>0.6</v>
      </c>
      <c r="J17" s="9">
        <v>2.2</v>
      </c>
      <c r="K17" s="9">
        <v>2.2</v>
      </c>
      <c r="L17" s="9">
        <v>1.9</v>
      </c>
      <c r="M17" s="9">
        <v>1.6</v>
      </c>
      <c r="N17" s="9">
        <v>1.9</v>
      </c>
      <c r="O17" s="9">
        <v>1.8</v>
      </c>
      <c r="P17" s="9">
        <v>1.7</v>
      </c>
      <c r="Q17" s="9">
        <v>1.5</v>
      </c>
      <c r="R17" s="9">
        <v>1.9</v>
      </c>
      <c r="S17" s="9">
        <v>2.3</v>
      </c>
      <c r="T17" s="9">
        <v>1.6</v>
      </c>
      <c r="U17" s="9">
        <v>2</v>
      </c>
      <c r="V17" s="9">
        <v>2.1</v>
      </c>
      <c r="W17" s="9">
        <v>2</v>
      </c>
      <c r="X17" s="9">
        <v>1.9</v>
      </c>
      <c r="Y17" s="9">
        <v>2.1</v>
      </c>
      <c r="Z17" s="45">
        <f t="shared" si="0"/>
        <v>1.7750000000000001</v>
      </c>
      <c r="AA17" s="116" t="s">
        <v>36</v>
      </c>
      <c r="AB17" s="9">
        <v>3.5</v>
      </c>
      <c r="AC17" s="123">
        <v>0.41111111111111115</v>
      </c>
      <c r="AD17" s="29">
        <v>14</v>
      </c>
      <c r="AE17" s="116" t="s">
        <v>20</v>
      </c>
      <c r="AF17" s="9">
        <v>6.1</v>
      </c>
      <c r="AG17" s="126">
        <v>0.548611111111111</v>
      </c>
    </row>
    <row r="18" spans="1:33" ht="14.25" customHeight="1">
      <c r="A18" s="112">
        <v>15</v>
      </c>
      <c r="B18" s="13">
        <v>1.5</v>
      </c>
      <c r="C18" s="9">
        <v>1.9</v>
      </c>
      <c r="D18" s="9">
        <v>1.9</v>
      </c>
      <c r="E18" s="9">
        <v>1.5</v>
      </c>
      <c r="F18" s="9">
        <v>1.2</v>
      </c>
      <c r="G18" s="9">
        <v>1</v>
      </c>
      <c r="H18" s="9">
        <v>3.2</v>
      </c>
      <c r="I18" s="9">
        <v>3</v>
      </c>
      <c r="J18" s="9">
        <v>3.4</v>
      </c>
      <c r="K18" s="9">
        <v>4.1</v>
      </c>
      <c r="L18" s="9">
        <v>3</v>
      </c>
      <c r="M18" s="9">
        <v>4.8</v>
      </c>
      <c r="N18" s="9">
        <v>3.5</v>
      </c>
      <c r="O18" s="9">
        <v>3.7</v>
      </c>
      <c r="P18" s="9">
        <v>3.4</v>
      </c>
      <c r="Q18" s="9">
        <v>1.9</v>
      </c>
      <c r="R18" s="9">
        <v>1.3</v>
      </c>
      <c r="S18" s="9">
        <v>1.3</v>
      </c>
      <c r="T18" s="9">
        <v>1.8</v>
      </c>
      <c r="U18" s="9">
        <v>1.6</v>
      </c>
      <c r="V18" s="9">
        <v>3.8</v>
      </c>
      <c r="W18" s="9">
        <v>2.9</v>
      </c>
      <c r="X18" s="9">
        <v>5.1</v>
      </c>
      <c r="Y18" s="9">
        <v>5.2</v>
      </c>
      <c r="Z18" s="45">
        <f t="shared" si="0"/>
        <v>2.7499999999999996</v>
      </c>
      <c r="AA18" s="116" t="s">
        <v>14</v>
      </c>
      <c r="AB18" s="9">
        <v>5.2</v>
      </c>
      <c r="AC18" s="123">
        <v>1</v>
      </c>
      <c r="AD18" s="29">
        <v>15</v>
      </c>
      <c r="AE18" s="116" t="s">
        <v>34</v>
      </c>
      <c r="AF18" s="9">
        <v>12.8</v>
      </c>
      <c r="AG18" s="126">
        <v>0.49513888888888885</v>
      </c>
    </row>
    <row r="19" spans="1:33" ht="14.25" customHeight="1">
      <c r="A19" s="112">
        <v>16</v>
      </c>
      <c r="B19" s="13">
        <v>5.7</v>
      </c>
      <c r="C19" s="9">
        <v>1.6</v>
      </c>
      <c r="D19" s="9">
        <v>2.5</v>
      </c>
      <c r="E19" s="9">
        <v>0.6</v>
      </c>
      <c r="F19" s="9">
        <v>1.7</v>
      </c>
      <c r="G19" s="9">
        <v>2.7</v>
      </c>
      <c r="H19" s="9">
        <v>0.8</v>
      </c>
      <c r="I19" s="9">
        <v>1.4</v>
      </c>
      <c r="J19" s="9">
        <v>2.1</v>
      </c>
      <c r="K19" s="9">
        <v>1.5</v>
      </c>
      <c r="L19" s="9">
        <v>2.9</v>
      </c>
      <c r="M19" s="9">
        <v>2.3</v>
      </c>
      <c r="N19" s="9">
        <v>1.9</v>
      </c>
      <c r="O19" s="9">
        <v>2.4</v>
      </c>
      <c r="P19" s="9">
        <v>1.3</v>
      </c>
      <c r="Q19" s="9">
        <v>2.2</v>
      </c>
      <c r="R19" s="9">
        <v>1.9</v>
      </c>
      <c r="S19" s="9">
        <v>1.6</v>
      </c>
      <c r="T19" s="9">
        <v>4.5</v>
      </c>
      <c r="U19" s="9">
        <v>3</v>
      </c>
      <c r="V19" s="9">
        <v>2.9</v>
      </c>
      <c r="W19" s="9">
        <v>1.5</v>
      </c>
      <c r="X19" s="9">
        <v>1.8</v>
      </c>
      <c r="Y19" s="9">
        <v>2</v>
      </c>
      <c r="Z19" s="45">
        <f t="shared" si="0"/>
        <v>2.1999999999999997</v>
      </c>
      <c r="AA19" s="116" t="s">
        <v>14</v>
      </c>
      <c r="AB19" s="9">
        <v>6.7</v>
      </c>
      <c r="AC19" s="123">
        <v>0.013194444444444444</v>
      </c>
      <c r="AD19" s="29">
        <v>16</v>
      </c>
      <c r="AE19" s="116" t="s">
        <v>14</v>
      </c>
      <c r="AF19" s="9">
        <v>12.6</v>
      </c>
      <c r="AG19" s="126">
        <v>0.007638888888888889</v>
      </c>
    </row>
    <row r="20" spans="1:33" ht="14.25" customHeight="1">
      <c r="A20" s="112">
        <v>17</v>
      </c>
      <c r="B20" s="13">
        <v>1.9</v>
      </c>
      <c r="C20" s="9">
        <v>1.9</v>
      </c>
      <c r="D20" s="9">
        <v>1.4</v>
      </c>
      <c r="E20" s="9">
        <v>1.2</v>
      </c>
      <c r="F20" s="9">
        <v>1.2</v>
      </c>
      <c r="G20" s="9">
        <v>1.8</v>
      </c>
      <c r="H20" s="9">
        <v>0.5</v>
      </c>
      <c r="I20" s="9">
        <v>1</v>
      </c>
      <c r="J20" s="9">
        <v>1.7</v>
      </c>
      <c r="K20" s="10">
        <v>2.1</v>
      </c>
      <c r="L20" s="9">
        <v>1.9</v>
      </c>
      <c r="M20" s="9">
        <v>2.7</v>
      </c>
      <c r="N20" s="9">
        <v>2.5</v>
      </c>
      <c r="O20" s="9">
        <v>2.6</v>
      </c>
      <c r="P20" s="9">
        <v>2.1</v>
      </c>
      <c r="Q20" s="9">
        <v>1.8</v>
      </c>
      <c r="R20" s="9">
        <v>2.3</v>
      </c>
      <c r="S20" s="9">
        <v>1.1</v>
      </c>
      <c r="T20" s="9">
        <v>1</v>
      </c>
      <c r="U20" s="9">
        <v>1.5</v>
      </c>
      <c r="V20" s="9">
        <v>2</v>
      </c>
      <c r="W20" s="9">
        <v>2.1</v>
      </c>
      <c r="X20" s="9">
        <v>2.4</v>
      </c>
      <c r="Y20" s="9">
        <v>2.2</v>
      </c>
      <c r="Z20" s="45">
        <f t="shared" si="0"/>
        <v>1.7875000000000003</v>
      </c>
      <c r="AA20" s="116" t="s">
        <v>20</v>
      </c>
      <c r="AB20" s="9">
        <v>3.2</v>
      </c>
      <c r="AC20" s="123">
        <v>0.5284722222222222</v>
      </c>
      <c r="AD20" s="29">
        <v>17</v>
      </c>
      <c r="AE20" s="116" t="s">
        <v>20</v>
      </c>
      <c r="AF20" s="9">
        <v>5.6</v>
      </c>
      <c r="AG20" s="126">
        <v>0.5375</v>
      </c>
    </row>
    <row r="21" spans="1:33" ht="14.25" customHeight="1">
      <c r="A21" s="112">
        <v>18</v>
      </c>
      <c r="B21" s="13">
        <v>2.3</v>
      </c>
      <c r="C21" s="9">
        <v>1.8</v>
      </c>
      <c r="D21" s="9">
        <v>1.5</v>
      </c>
      <c r="E21" s="9">
        <v>1.9</v>
      </c>
      <c r="F21" s="9">
        <v>1.5</v>
      </c>
      <c r="G21" s="9">
        <v>2.2</v>
      </c>
      <c r="H21" s="9">
        <v>1.9</v>
      </c>
      <c r="I21" s="9">
        <v>0.7</v>
      </c>
      <c r="J21" s="9">
        <v>0.9</v>
      </c>
      <c r="K21" s="9">
        <v>0.2</v>
      </c>
      <c r="L21" s="9">
        <v>0.9</v>
      </c>
      <c r="M21" s="9">
        <v>1.6</v>
      </c>
      <c r="N21" s="9">
        <v>1</v>
      </c>
      <c r="O21" s="9">
        <v>2</v>
      </c>
      <c r="P21" s="9">
        <v>1.1</v>
      </c>
      <c r="Q21" s="9">
        <v>0.8</v>
      </c>
      <c r="R21" s="9">
        <v>1.6</v>
      </c>
      <c r="S21" s="9">
        <v>1.4</v>
      </c>
      <c r="T21" s="9">
        <v>1.5</v>
      </c>
      <c r="U21" s="9">
        <v>1.1</v>
      </c>
      <c r="V21" s="9">
        <v>1.3</v>
      </c>
      <c r="W21" s="9">
        <v>1.1</v>
      </c>
      <c r="X21" s="9">
        <v>0.7</v>
      </c>
      <c r="Y21" s="9">
        <v>0.7</v>
      </c>
      <c r="Z21" s="45">
        <f t="shared" si="0"/>
        <v>1.3208333333333335</v>
      </c>
      <c r="AA21" s="116" t="s">
        <v>17</v>
      </c>
      <c r="AB21" s="9">
        <v>2.6</v>
      </c>
      <c r="AC21" s="123">
        <v>0.1</v>
      </c>
      <c r="AD21" s="29">
        <v>18</v>
      </c>
      <c r="AE21" s="116" t="s">
        <v>17</v>
      </c>
      <c r="AF21" s="9">
        <v>4</v>
      </c>
      <c r="AG21" s="126">
        <v>0.22291666666666665</v>
      </c>
    </row>
    <row r="22" spans="1:33" ht="14.25" customHeight="1">
      <c r="A22" s="112">
        <v>19</v>
      </c>
      <c r="B22" s="13">
        <v>0.4</v>
      </c>
      <c r="C22" s="9">
        <v>1.6</v>
      </c>
      <c r="D22" s="9">
        <v>1</v>
      </c>
      <c r="E22" s="9">
        <v>1.5</v>
      </c>
      <c r="F22" s="9">
        <v>1.4</v>
      </c>
      <c r="G22" s="9">
        <v>1.9</v>
      </c>
      <c r="H22" s="9">
        <v>1.3</v>
      </c>
      <c r="I22" s="9">
        <v>1.2</v>
      </c>
      <c r="J22" s="9">
        <v>1.8</v>
      </c>
      <c r="K22" s="9">
        <v>3.4</v>
      </c>
      <c r="L22" s="9">
        <v>3.6</v>
      </c>
      <c r="M22" s="9">
        <v>3.4</v>
      </c>
      <c r="N22" s="9">
        <v>3.3</v>
      </c>
      <c r="O22" s="9">
        <v>2.7</v>
      </c>
      <c r="P22" s="9">
        <v>3.2</v>
      </c>
      <c r="Q22" s="9">
        <v>2.4</v>
      </c>
      <c r="R22" s="9">
        <v>2.9</v>
      </c>
      <c r="S22" s="9">
        <v>3.8</v>
      </c>
      <c r="T22" s="9">
        <v>3.4</v>
      </c>
      <c r="U22" s="9">
        <v>2.9</v>
      </c>
      <c r="V22" s="9">
        <v>2.3</v>
      </c>
      <c r="W22" s="9">
        <v>3.1</v>
      </c>
      <c r="X22" s="9">
        <v>2.6</v>
      </c>
      <c r="Y22" s="9">
        <v>3.2</v>
      </c>
      <c r="Z22" s="45">
        <f t="shared" si="0"/>
        <v>2.4291666666666667</v>
      </c>
      <c r="AA22" s="116" t="s">
        <v>19</v>
      </c>
      <c r="AB22" s="9">
        <v>5.2</v>
      </c>
      <c r="AC22" s="123">
        <v>0.8680555555555555</v>
      </c>
      <c r="AD22" s="29">
        <v>19</v>
      </c>
      <c r="AE22" s="116" t="s">
        <v>22</v>
      </c>
      <c r="AF22" s="9">
        <v>10.7</v>
      </c>
      <c r="AG22" s="126">
        <v>0.8625</v>
      </c>
    </row>
    <row r="23" spans="1:33" ht="14.25" customHeight="1">
      <c r="A23" s="112">
        <v>20</v>
      </c>
      <c r="B23" s="13">
        <v>2.6</v>
      </c>
      <c r="C23" s="9">
        <v>2.7</v>
      </c>
      <c r="D23" s="9">
        <v>3</v>
      </c>
      <c r="E23" s="9">
        <v>3.4</v>
      </c>
      <c r="F23" s="9">
        <v>3.5</v>
      </c>
      <c r="G23" s="9">
        <v>3.4</v>
      </c>
      <c r="H23" s="9">
        <v>3.8</v>
      </c>
      <c r="I23" s="9">
        <v>4.1</v>
      </c>
      <c r="J23" s="9">
        <v>3.8</v>
      </c>
      <c r="K23" s="9">
        <v>3.3</v>
      </c>
      <c r="L23" s="9">
        <v>4.5</v>
      </c>
      <c r="M23" s="9">
        <v>6</v>
      </c>
      <c r="N23" s="9">
        <v>5</v>
      </c>
      <c r="O23" s="9">
        <v>5</v>
      </c>
      <c r="P23" s="9">
        <v>4.8</v>
      </c>
      <c r="Q23" s="9">
        <v>4.5</v>
      </c>
      <c r="R23" s="9">
        <v>4.1</v>
      </c>
      <c r="S23" s="9">
        <v>4.3</v>
      </c>
      <c r="T23" s="9">
        <v>5.7</v>
      </c>
      <c r="U23" s="9">
        <v>5.4</v>
      </c>
      <c r="V23" s="9">
        <v>5.3</v>
      </c>
      <c r="W23" s="9">
        <v>5.5</v>
      </c>
      <c r="X23" s="9">
        <v>4.2</v>
      </c>
      <c r="Y23" s="9">
        <v>5.1</v>
      </c>
      <c r="Z23" s="45">
        <f t="shared" si="0"/>
        <v>4.291666666666667</v>
      </c>
      <c r="AA23" s="116" t="s">
        <v>19</v>
      </c>
      <c r="AB23" s="9">
        <v>6.9</v>
      </c>
      <c r="AC23" s="123">
        <v>0.5166666666666667</v>
      </c>
      <c r="AD23" s="29">
        <v>20</v>
      </c>
      <c r="AE23" s="116" t="s">
        <v>19</v>
      </c>
      <c r="AF23" s="9">
        <v>13.1</v>
      </c>
      <c r="AG23" s="126">
        <v>0.5111111111111112</v>
      </c>
    </row>
    <row r="24" spans="1:33" ht="14.25" customHeight="1">
      <c r="A24" s="113">
        <v>21</v>
      </c>
      <c r="B24" s="19">
        <v>4.6</v>
      </c>
      <c r="C24" s="20">
        <v>4.1</v>
      </c>
      <c r="D24" s="20">
        <v>4.2</v>
      </c>
      <c r="E24" s="20">
        <v>4</v>
      </c>
      <c r="F24" s="20">
        <v>5.1</v>
      </c>
      <c r="G24" s="20">
        <v>4.7</v>
      </c>
      <c r="H24" s="20">
        <v>3.7</v>
      </c>
      <c r="I24" s="20">
        <v>3.8</v>
      </c>
      <c r="J24" s="20">
        <v>4</v>
      </c>
      <c r="K24" s="20">
        <v>3.7</v>
      </c>
      <c r="L24" s="20">
        <v>3.8</v>
      </c>
      <c r="M24" s="20">
        <v>5.3</v>
      </c>
      <c r="N24" s="20">
        <v>3.8</v>
      </c>
      <c r="O24" s="20">
        <v>3.6</v>
      </c>
      <c r="P24" s="20">
        <v>4.3</v>
      </c>
      <c r="Q24" s="20">
        <v>8.9</v>
      </c>
      <c r="R24" s="20">
        <v>7.6</v>
      </c>
      <c r="S24" s="20">
        <v>8</v>
      </c>
      <c r="T24" s="20">
        <v>7.8</v>
      </c>
      <c r="U24" s="20">
        <v>5.9</v>
      </c>
      <c r="V24" s="20">
        <v>5.2</v>
      </c>
      <c r="W24" s="20">
        <v>4.3</v>
      </c>
      <c r="X24" s="20">
        <v>4.1</v>
      </c>
      <c r="Y24" s="20">
        <v>3.3</v>
      </c>
      <c r="Z24" s="46">
        <f t="shared" si="0"/>
        <v>4.908333333333332</v>
      </c>
      <c r="AA24" s="117" t="s">
        <v>19</v>
      </c>
      <c r="AB24" s="20">
        <v>9.6</v>
      </c>
      <c r="AC24" s="124">
        <v>0.7847222222222222</v>
      </c>
      <c r="AD24" s="31">
        <v>21</v>
      </c>
      <c r="AE24" s="117" t="s">
        <v>19</v>
      </c>
      <c r="AF24" s="20">
        <v>19.1</v>
      </c>
      <c r="AG24" s="127">
        <v>0.7756944444444445</v>
      </c>
    </row>
    <row r="25" spans="1:33" ht="14.25" customHeight="1">
      <c r="A25" s="112">
        <v>22</v>
      </c>
      <c r="B25" s="13">
        <v>3.1</v>
      </c>
      <c r="C25" s="9">
        <v>2.2</v>
      </c>
      <c r="D25" s="9">
        <v>2.2</v>
      </c>
      <c r="E25" s="9">
        <v>1.6</v>
      </c>
      <c r="F25" s="9">
        <v>2.1</v>
      </c>
      <c r="G25" s="9">
        <v>1.2</v>
      </c>
      <c r="H25" s="9">
        <v>1.2</v>
      </c>
      <c r="I25" s="9">
        <v>2.5</v>
      </c>
      <c r="J25" s="9">
        <v>3.3</v>
      </c>
      <c r="K25" s="9">
        <v>4</v>
      </c>
      <c r="L25" s="9">
        <v>3.8</v>
      </c>
      <c r="M25" s="9">
        <v>4.1</v>
      </c>
      <c r="N25" s="9">
        <v>3.7</v>
      </c>
      <c r="O25" s="9">
        <v>4.7</v>
      </c>
      <c r="P25" s="9">
        <v>3.1</v>
      </c>
      <c r="Q25" s="9">
        <v>2.1</v>
      </c>
      <c r="R25" s="9">
        <v>2.5</v>
      </c>
      <c r="S25" s="9">
        <v>1.9</v>
      </c>
      <c r="T25" s="9">
        <v>2.3</v>
      </c>
      <c r="U25" s="9">
        <v>0.4</v>
      </c>
      <c r="V25" s="9">
        <v>0.6</v>
      </c>
      <c r="W25" s="9">
        <v>0.9</v>
      </c>
      <c r="X25" s="9">
        <v>0.6</v>
      </c>
      <c r="Y25" s="9">
        <v>1.1</v>
      </c>
      <c r="Z25" s="45">
        <f t="shared" si="0"/>
        <v>2.3000000000000003</v>
      </c>
      <c r="AA25" s="116" t="s">
        <v>14</v>
      </c>
      <c r="AB25" s="9">
        <v>4.9</v>
      </c>
      <c r="AC25" s="123">
        <v>0.4826388888888889</v>
      </c>
      <c r="AD25" s="29">
        <v>22</v>
      </c>
      <c r="AE25" s="116" t="s">
        <v>19</v>
      </c>
      <c r="AF25" s="9">
        <v>9.3</v>
      </c>
      <c r="AG25" s="126">
        <v>0.5708333333333333</v>
      </c>
    </row>
    <row r="26" spans="1:33" ht="14.25" customHeight="1">
      <c r="A26" s="112">
        <v>23</v>
      </c>
      <c r="B26" s="13">
        <v>1.2</v>
      </c>
      <c r="C26" s="9">
        <v>1.6</v>
      </c>
      <c r="D26" s="9">
        <v>2.1</v>
      </c>
      <c r="E26" s="9">
        <v>1.4</v>
      </c>
      <c r="F26" s="9">
        <v>1.3</v>
      </c>
      <c r="G26" s="9">
        <v>1.5</v>
      </c>
      <c r="H26" s="9">
        <v>2</v>
      </c>
      <c r="I26" s="9">
        <v>1.4</v>
      </c>
      <c r="J26" s="9">
        <v>1.4</v>
      </c>
      <c r="K26" s="9">
        <v>2.3</v>
      </c>
      <c r="L26" s="9">
        <v>1.8</v>
      </c>
      <c r="M26" s="9">
        <v>1.6</v>
      </c>
      <c r="N26" s="9">
        <v>3</v>
      </c>
      <c r="O26" s="9">
        <v>2.5</v>
      </c>
      <c r="P26" s="9">
        <v>2.8</v>
      </c>
      <c r="Q26" s="9">
        <v>2.3</v>
      </c>
      <c r="R26" s="9">
        <v>1.5</v>
      </c>
      <c r="S26" s="9">
        <v>1.4</v>
      </c>
      <c r="T26" s="9">
        <v>1.8</v>
      </c>
      <c r="U26" s="9">
        <v>1.6</v>
      </c>
      <c r="V26" s="9">
        <v>1.1</v>
      </c>
      <c r="W26" s="9">
        <v>0.8</v>
      </c>
      <c r="X26" s="9">
        <v>0.4</v>
      </c>
      <c r="Y26" s="9">
        <v>1.9</v>
      </c>
      <c r="Z26" s="45">
        <f t="shared" si="0"/>
        <v>1.6958333333333335</v>
      </c>
      <c r="AA26" s="116" t="s">
        <v>35</v>
      </c>
      <c r="AB26" s="9">
        <v>3.3</v>
      </c>
      <c r="AC26" s="123">
        <v>0.6361111111111112</v>
      </c>
      <c r="AD26" s="29">
        <v>23</v>
      </c>
      <c r="AE26" s="116" t="s">
        <v>35</v>
      </c>
      <c r="AF26" s="9">
        <v>5.1</v>
      </c>
      <c r="AG26" s="126">
        <v>0.5923611111111111</v>
      </c>
    </row>
    <row r="27" spans="1:33" ht="14.25" customHeight="1">
      <c r="A27" s="112">
        <v>24</v>
      </c>
      <c r="B27" s="13">
        <v>2.3</v>
      </c>
      <c r="C27" s="9">
        <v>2.4</v>
      </c>
      <c r="D27" s="9">
        <v>2.6</v>
      </c>
      <c r="E27" s="9">
        <v>3.1</v>
      </c>
      <c r="F27" s="9">
        <v>2.4</v>
      </c>
      <c r="G27" s="9">
        <v>2.4</v>
      </c>
      <c r="H27" s="9">
        <v>2.8</v>
      </c>
      <c r="I27" s="9">
        <v>2.7</v>
      </c>
      <c r="J27" s="9">
        <v>2.5</v>
      </c>
      <c r="K27" s="9">
        <v>2.4</v>
      </c>
      <c r="L27" s="9">
        <v>2.9</v>
      </c>
      <c r="M27" s="9">
        <v>2.7</v>
      </c>
      <c r="N27" s="9">
        <v>2.6</v>
      </c>
      <c r="O27" s="9">
        <v>2</v>
      </c>
      <c r="P27" s="9">
        <v>2.7</v>
      </c>
      <c r="Q27" s="9">
        <v>2</v>
      </c>
      <c r="R27" s="9">
        <v>2.2</v>
      </c>
      <c r="S27" s="9">
        <v>2.2</v>
      </c>
      <c r="T27" s="9">
        <v>2.3</v>
      </c>
      <c r="U27" s="9">
        <v>2</v>
      </c>
      <c r="V27" s="9">
        <v>2.1</v>
      </c>
      <c r="W27" s="9">
        <v>2</v>
      </c>
      <c r="X27" s="9">
        <v>2.6</v>
      </c>
      <c r="Y27" s="9">
        <v>2.6</v>
      </c>
      <c r="Z27" s="45">
        <f t="shared" si="0"/>
        <v>2.4375000000000004</v>
      </c>
      <c r="AA27" s="116" t="s">
        <v>19</v>
      </c>
      <c r="AB27" s="9">
        <v>3.8</v>
      </c>
      <c r="AC27" s="123">
        <v>0.45069444444444445</v>
      </c>
      <c r="AD27" s="29">
        <v>24</v>
      </c>
      <c r="AE27" s="116" t="s">
        <v>22</v>
      </c>
      <c r="AF27" s="9">
        <v>7</v>
      </c>
      <c r="AG27" s="126">
        <v>0.10347222222222223</v>
      </c>
    </row>
    <row r="28" spans="1:33" ht="14.25" customHeight="1">
      <c r="A28" s="112">
        <v>25</v>
      </c>
      <c r="B28" s="13">
        <v>2.5</v>
      </c>
      <c r="C28" s="9">
        <v>2.1</v>
      </c>
      <c r="D28" s="9">
        <v>1.7</v>
      </c>
      <c r="E28" s="9">
        <v>1.4</v>
      </c>
      <c r="F28" s="9">
        <v>2</v>
      </c>
      <c r="G28" s="9">
        <v>1.8</v>
      </c>
      <c r="H28" s="9">
        <v>0.8</v>
      </c>
      <c r="I28" s="9">
        <v>1.6</v>
      </c>
      <c r="J28" s="9">
        <v>1.2</v>
      </c>
      <c r="K28" s="9">
        <v>2</v>
      </c>
      <c r="L28" s="9">
        <v>2.1</v>
      </c>
      <c r="M28" s="9">
        <v>3.2</v>
      </c>
      <c r="N28" s="9">
        <v>3</v>
      </c>
      <c r="O28" s="9">
        <v>1.8</v>
      </c>
      <c r="P28" s="9">
        <v>2</v>
      </c>
      <c r="Q28" s="9">
        <v>1.5</v>
      </c>
      <c r="R28" s="9">
        <v>2.2</v>
      </c>
      <c r="S28" s="9">
        <v>2</v>
      </c>
      <c r="T28" s="9">
        <v>2.8</v>
      </c>
      <c r="U28" s="9">
        <v>2.5</v>
      </c>
      <c r="V28" s="9">
        <v>2.4</v>
      </c>
      <c r="W28" s="9">
        <v>1.4</v>
      </c>
      <c r="X28" s="9">
        <v>1.7</v>
      </c>
      <c r="Y28" s="9">
        <v>1.9</v>
      </c>
      <c r="Z28" s="45">
        <f t="shared" si="0"/>
        <v>1.9833333333333334</v>
      </c>
      <c r="AA28" s="116" t="s">
        <v>20</v>
      </c>
      <c r="AB28" s="9">
        <v>3.4</v>
      </c>
      <c r="AC28" s="123">
        <v>0.4986111111111111</v>
      </c>
      <c r="AD28" s="29">
        <v>25</v>
      </c>
      <c r="AE28" s="116" t="s">
        <v>20</v>
      </c>
      <c r="AF28" s="9">
        <v>5.9</v>
      </c>
      <c r="AG28" s="126">
        <v>0.5034722222222222</v>
      </c>
    </row>
    <row r="29" spans="1:33" ht="14.25" customHeight="1">
      <c r="A29" s="112">
        <v>26</v>
      </c>
      <c r="B29" s="13">
        <v>2</v>
      </c>
      <c r="C29" s="9">
        <v>1.7</v>
      </c>
      <c r="D29" s="9">
        <v>2.6</v>
      </c>
      <c r="E29" s="9">
        <v>1.5</v>
      </c>
      <c r="F29" s="9">
        <v>1.8</v>
      </c>
      <c r="G29" s="9">
        <v>0.9</v>
      </c>
      <c r="H29" s="9">
        <v>2</v>
      </c>
      <c r="I29" s="9">
        <v>2.9</v>
      </c>
      <c r="J29" s="9">
        <v>3.5</v>
      </c>
      <c r="K29" s="9">
        <v>3.1</v>
      </c>
      <c r="L29" s="9">
        <v>4</v>
      </c>
      <c r="M29" s="9">
        <v>5.5</v>
      </c>
      <c r="N29" s="9">
        <v>5.6</v>
      </c>
      <c r="O29" s="9">
        <v>4.6</v>
      </c>
      <c r="P29" s="9">
        <v>4</v>
      </c>
      <c r="Q29" s="9">
        <v>4.8</v>
      </c>
      <c r="R29" s="9">
        <v>3.2</v>
      </c>
      <c r="S29" s="9">
        <v>2</v>
      </c>
      <c r="T29" s="9">
        <v>1.6</v>
      </c>
      <c r="U29" s="9">
        <v>1.7</v>
      </c>
      <c r="V29" s="9">
        <v>1.6</v>
      </c>
      <c r="W29" s="9">
        <v>1.4</v>
      </c>
      <c r="X29" s="9">
        <v>2.7</v>
      </c>
      <c r="Y29" s="9">
        <v>2.1</v>
      </c>
      <c r="Z29" s="45">
        <f t="shared" si="0"/>
        <v>2.783333333333333</v>
      </c>
      <c r="AA29" s="116" t="s">
        <v>19</v>
      </c>
      <c r="AB29" s="9">
        <v>6.4</v>
      </c>
      <c r="AC29" s="123">
        <v>0.6395833333333333</v>
      </c>
      <c r="AD29" s="29">
        <v>26</v>
      </c>
      <c r="AE29" s="116" t="s">
        <v>22</v>
      </c>
      <c r="AF29" s="9">
        <v>12.9</v>
      </c>
      <c r="AG29" s="126">
        <v>0.64375</v>
      </c>
    </row>
    <row r="30" spans="1:33" ht="14.25" customHeight="1">
      <c r="A30" s="112">
        <v>27</v>
      </c>
      <c r="B30" s="13">
        <v>2.1</v>
      </c>
      <c r="C30" s="9">
        <v>1.2</v>
      </c>
      <c r="D30" s="9">
        <v>2.9</v>
      </c>
      <c r="E30" s="9">
        <v>1.8</v>
      </c>
      <c r="F30" s="9">
        <v>0.9</v>
      </c>
      <c r="G30" s="9">
        <v>1.6</v>
      </c>
      <c r="H30" s="9">
        <v>1.3</v>
      </c>
      <c r="I30" s="9">
        <v>1</v>
      </c>
      <c r="J30" s="9">
        <v>1.8</v>
      </c>
      <c r="K30" s="9">
        <v>1.1</v>
      </c>
      <c r="L30" s="9">
        <v>1.8</v>
      </c>
      <c r="M30" s="9">
        <v>2.3</v>
      </c>
      <c r="N30" s="9">
        <v>2.2</v>
      </c>
      <c r="O30" s="9">
        <v>2.3</v>
      </c>
      <c r="P30" s="9">
        <v>1.3</v>
      </c>
      <c r="Q30" s="9">
        <v>2</v>
      </c>
      <c r="R30" s="9">
        <v>2.2</v>
      </c>
      <c r="S30" s="9">
        <v>1.7</v>
      </c>
      <c r="T30" s="9">
        <v>1.8</v>
      </c>
      <c r="U30" s="9">
        <v>2.4</v>
      </c>
      <c r="V30" s="9">
        <v>3</v>
      </c>
      <c r="W30" s="9">
        <v>3</v>
      </c>
      <c r="X30" s="9">
        <v>2.5</v>
      </c>
      <c r="Y30" s="9">
        <v>2.5</v>
      </c>
      <c r="Z30" s="45">
        <f t="shared" si="0"/>
        <v>1.945833333333333</v>
      </c>
      <c r="AA30" s="116" t="s">
        <v>17</v>
      </c>
      <c r="AB30" s="9">
        <v>3.6</v>
      </c>
      <c r="AC30" s="123">
        <v>0.9229166666666666</v>
      </c>
      <c r="AD30" s="29">
        <v>27</v>
      </c>
      <c r="AE30" s="116" t="s">
        <v>17</v>
      </c>
      <c r="AF30" s="9">
        <v>6.8</v>
      </c>
      <c r="AG30" s="126">
        <v>0.7659722222222222</v>
      </c>
    </row>
    <row r="31" spans="1:33" ht="14.25" customHeight="1">
      <c r="A31" s="112">
        <v>28</v>
      </c>
      <c r="B31" s="13">
        <v>1.6</v>
      </c>
      <c r="C31" s="9">
        <v>0.9</v>
      </c>
      <c r="D31" s="9">
        <v>1.3</v>
      </c>
      <c r="E31" s="9">
        <v>2</v>
      </c>
      <c r="F31" s="9">
        <v>1.2</v>
      </c>
      <c r="G31" s="9">
        <v>0.3</v>
      </c>
      <c r="H31" s="9">
        <v>6</v>
      </c>
      <c r="I31" s="9">
        <v>5.5</v>
      </c>
      <c r="J31" s="9">
        <v>5.9</v>
      </c>
      <c r="K31" s="9">
        <v>5.3</v>
      </c>
      <c r="L31" s="9">
        <v>4.7</v>
      </c>
      <c r="M31" s="9">
        <v>4.7</v>
      </c>
      <c r="N31" s="9">
        <v>6.4</v>
      </c>
      <c r="O31" s="9">
        <v>5.4</v>
      </c>
      <c r="P31" s="9">
        <v>3.9</v>
      </c>
      <c r="Q31" s="9">
        <v>3.2</v>
      </c>
      <c r="R31" s="9">
        <v>2.9</v>
      </c>
      <c r="S31" s="9">
        <v>1.6</v>
      </c>
      <c r="T31" s="9">
        <v>3.1</v>
      </c>
      <c r="U31" s="9">
        <v>3.4</v>
      </c>
      <c r="V31" s="9">
        <v>4.2</v>
      </c>
      <c r="W31" s="9">
        <v>4.5</v>
      </c>
      <c r="X31" s="9">
        <v>4.7</v>
      </c>
      <c r="Y31" s="9">
        <v>4.3</v>
      </c>
      <c r="Z31" s="45">
        <f t="shared" si="0"/>
        <v>3.6250000000000004</v>
      </c>
      <c r="AA31" s="116" t="s">
        <v>14</v>
      </c>
      <c r="AB31" s="9">
        <v>7</v>
      </c>
      <c r="AC31" s="123">
        <v>0.5506944444444445</v>
      </c>
      <c r="AD31" s="29">
        <v>28</v>
      </c>
      <c r="AE31" s="116" t="s">
        <v>31</v>
      </c>
      <c r="AF31" s="9">
        <v>13.8</v>
      </c>
      <c r="AG31" s="126">
        <v>0.5458333333333333</v>
      </c>
    </row>
    <row r="32" spans="1:33" ht="14.25" customHeight="1">
      <c r="A32" s="112">
        <v>29</v>
      </c>
      <c r="B32" s="13">
        <v>5.2</v>
      </c>
      <c r="C32" s="9">
        <v>4.4</v>
      </c>
      <c r="D32" s="9">
        <v>4.4</v>
      </c>
      <c r="E32" s="9">
        <v>3.4</v>
      </c>
      <c r="F32" s="9">
        <v>2.9</v>
      </c>
      <c r="G32" s="9">
        <v>2.9</v>
      </c>
      <c r="H32" s="9">
        <v>1</v>
      </c>
      <c r="I32" s="9">
        <v>2.5</v>
      </c>
      <c r="J32" s="9">
        <v>4.8</v>
      </c>
      <c r="K32" s="9">
        <v>4.5</v>
      </c>
      <c r="L32" s="9">
        <v>5.2</v>
      </c>
      <c r="M32" s="9">
        <v>5.3</v>
      </c>
      <c r="N32" s="9">
        <v>4.6</v>
      </c>
      <c r="O32" s="9">
        <v>4.7</v>
      </c>
      <c r="P32" s="9">
        <v>3.1</v>
      </c>
      <c r="Q32" s="9">
        <v>2.5</v>
      </c>
      <c r="R32" s="9">
        <v>1</v>
      </c>
      <c r="S32" s="9">
        <v>1.4</v>
      </c>
      <c r="T32" s="9">
        <v>1.3</v>
      </c>
      <c r="U32" s="9">
        <v>1.5</v>
      </c>
      <c r="V32" s="9">
        <v>1.1</v>
      </c>
      <c r="W32" s="9">
        <v>1.2</v>
      </c>
      <c r="X32" s="9">
        <v>2.6</v>
      </c>
      <c r="Y32" s="9">
        <v>1.9</v>
      </c>
      <c r="Z32" s="45">
        <f t="shared" si="0"/>
        <v>3.0583333333333336</v>
      </c>
      <c r="AA32" s="116" t="s">
        <v>16</v>
      </c>
      <c r="AB32" s="9">
        <v>6.9</v>
      </c>
      <c r="AC32" s="123">
        <v>0.4708333333333334</v>
      </c>
      <c r="AD32" s="29">
        <v>29</v>
      </c>
      <c r="AE32" s="116" t="s">
        <v>16</v>
      </c>
      <c r="AF32" s="9">
        <v>15</v>
      </c>
      <c r="AG32" s="126">
        <v>0.46875</v>
      </c>
    </row>
    <row r="33" spans="1:33" ht="14.25" customHeight="1">
      <c r="A33" s="112">
        <v>30</v>
      </c>
      <c r="B33" s="13">
        <v>2.4</v>
      </c>
      <c r="C33" s="9">
        <v>1.3</v>
      </c>
      <c r="D33" s="9">
        <v>1.8</v>
      </c>
      <c r="E33" s="9">
        <v>1.1</v>
      </c>
      <c r="F33" s="9">
        <v>2.4</v>
      </c>
      <c r="G33" s="9">
        <v>1.8</v>
      </c>
      <c r="H33" s="9">
        <v>0.7</v>
      </c>
      <c r="I33" s="9">
        <v>1.9</v>
      </c>
      <c r="J33" s="9">
        <v>2.9</v>
      </c>
      <c r="K33" s="9">
        <v>3.8</v>
      </c>
      <c r="L33" s="9">
        <v>3.6</v>
      </c>
      <c r="M33" s="9">
        <v>3.9</v>
      </c>
      <c r="N33" s="9">
        <v>3.1</v>
      </c>
      <c r="O33" s="9">
        <v>4.1</v>
      </c>
      <c r="P33" s="9">
        <v>1.9</v>
      </c>
      <c r="Q33" s="9">
        <v>2.9</v>
      </c>
      <c r="R33" s="9">
        <v>2.7</v>
      </c>
      <c r="S33" s="9">
        <v>1.4</v>
      </c>
      <c r="T33" s="9">
        <v>0.5</v>
      </c>
      <c r="U33" s="9">
        <v>1.4</v>
      </c>
      <c r="V33" s="9">
        <v>1.1</v>
      </c>
      <c r="W33" s="9">
        <v>0.8</v>
      </c>
      <c r="X33" s="9">
        <v>1.2</v>
      </c>
      <c r="Y33" s="9">
        <v>1.2</v>
      </c>
      <c r="Z33" s="45">
        <f t="shared" si="0"/>
        <v>2.079166666666667</v>
      </c>
      <c r="AA33" s="116" t="s">
        <v>16</v>
      </c>
      <c r="AB33" s="9">
        <v>6.3</v>
      </c>
      <c r="AC33" s="123">
        <v>0.4784722222222222</v>
      </c>
      <c r="AD33" s="29">
        <v>30</v>
      </c>
      <c r="AE33" s="116" t="s">
        <v>16</v>
      </c>
      <c r="AF33" s="9">
        <v>12.8</v>
      </c>
      <c r="AG33" s="126">
        <v>0.4756944444444444</v>
      </c>
    </row>
    <row r="34" spans="1:33" ht="14.25" customHeight="1">
      <c r="A34" s="112">
        <v>31</v>
      </c>
      <c r="B34" s="13">
        <v>0.6</v>
      </c>
      <c r="C34" s="9">
        <v>0.8</v>
      </c>
      <c r="D34" s="9">
        <v>1.1</v>
      </c>
      <c r="E34" s="9">
        <v>1.3</v>
      </c>
      <c r="F34" s="9">
        <v>2.5</v>
      </c>
      <c r="G34" s="9">
        <v>1.7</v>
      </c>
      <c r="H34" s="9">
        <v>0.9</v>
      </c>
      <c r="I34" s="9">
        <v>0.6</v>
      </c>
      <c r="J34" s="9">
        <v>2.3</v>
      </c>
      <c r="K34" s="9">
        <v>2.2</v>
      </c>
      <c r="L34" s="9">
        <v>3</v>
      </c>
      <c r="M34" s="9">
        <v>2</v>
      </c>
      <c r="N34" s="9">
        <v>2.2</v>
      </c>
      <c r="O34" s="9">
        <v>2.1</v>
      </c>
      <c r="P34" s="9">
        <v>1.6</v>
      </c>
      <c r="Q34" s="9">
        <v>1.7</v>
      </c>
      <c r="R34" s="9">
        <v>2.6</v>
      </c>
      <c r="S34" s="9">
        <v>1.6</v>
      </c>
      <c r="T34" s="9">
        <v>1.1</v>
      </c>
      <c r="U34" s="9">
        <v>1.1</v>
      </c>
      <c r="V34" s="9">
        <v>1.5</v>
      </c>
      <c r="W34" s="9">
        <v>1.9</v>
      </c>
      <c r="X34" s="9">
        <v>1.5</v>
      </c>
      <c r="Y34" s="9">
        <v>2</v>
      </c>
      <c r="Z34" s="45">
        <f t="shared" si="0"/>
        <v>1.6625000000000003</v>
      </c>
      <c r="AA34" s="116" t="s">
        <v>20</v>
      </c>
      <c r="AB34" s="9">
        <v>3.1</v>
      </c>
      <c r="AC34" s="123">
        <v>0.4791666666666667</v>
      </c>
      <c r="AD34" s="29">
        <v>31</v>
      </c>
      <c r="AE34" s="116" t="s">
        <v>34</v>
      </c>
      <c r="AF34" s="9">
        <v>6.6</v>
      </c>
      <c r="AG34" s="126">
        <v>0.5729166666666666</v>
      </c>
    </row>
    <row r="35" spans="1:33" ht="14.25" customHeight="1">
      <c r="A35" s="114" t="s">
        <v>24</v>
      </c>
      <c r="B35" s="26">
        <f aca="true" t="shared" si="1" ref="B35:K35">AVERAGE(B4:B34)</f>
        <v>2.2903225806451615</v>
      </c>
      <c r="C35" s="27">
        <f t="shared" si="1"/>
        <v>2.174193548387097</v>
      </c>
      <c r="D35" s="27">
        <f t="shared" si="1"/>
        <v>2.158064516129032</v>
      </c>
      <c r="E35" s="27">
        <f t="shared" si="1"/>
        <v>2.0032258064516126</v>
      </c>
      <c r="F35" s="27">
        <f t="shared" si="1"/>
        <v>2.074193548387097</v>
      </c>
      <c r="G35" s="27">
        <f t="shared" si="1"/>
        <v>2.051612903225806</v>
      </c>
      <c r="H35" s="27">
        <f t="shared" si="1"/>
        <v>1.9903225806451612</v>
      </c>
      <c r="I35" s="27">
        <f t="shared" si="1"/>
        <v>2.351612903225807</v>
      </c>
      <c r="J35" s="27">
        <f t="shared" si="1"/>
        <v>2.8645161290322583</v>
      </c>
      <c r="K35" s="27">
        <f t="shared" si="1"/>
        <v>3.0774193548387094</v>
      </c>
      <c r="L35" s="27">
        <f aca="true" t="shared" si="2" ref="L35:Z35">AVERAGE(L4:L34)</f>
        <v>3.1903225806451605</v>
      </c>
      <c r="M35" s="27">
        <f t="shared" si="2"/>
        <v>3.329032258064516</v>
      </c>
      <c r="N35" s="27">
        <f t="shared" si="2"/>
        <v>3.2677419354838704</v>
      </c>
      <c r="O35" s="27">
        <f t="shared" si="2"/>
        <v>3.1838709677419352</v>
      </c>
      <c r="P35" s="27">
        <f t="shared" si="2"/>
        <v>2.7516129032258068</v>
      </c>
      <c r="Q35" s="27">
        <f t="shared" si="2"/>
        <v>2.670967741935484</v>
      </c>
      <c r="R35" s="27">
        <f t="shared" si="2"/>
        <v>2.3645161290322583</v>
      </c>
      <c r="S35" s="27">
        <f t="shared" si="2"/>
        <v>2.2838709677419353</v>
      </c>
      <c r="T35" s="27">
        <f t="shared" si="2"/>
        <v>2.635483870967741</v>
      </c>
      <c r="U35" s="27">
        <f t="shared" si="2"/>
        <v>2.464516129032259</v>
      </c>
      <c r="V35" s="27">
        <f t="shared" si="2"/>
        <v>2.5161290322580636</v>
      </c>
      <c r="W35" s="27">
        <f t="shared" si="2"/>
        <v>2.2774193548387096</v>
      </c>
      <c r="X35" s="27">
        <f t="shared" si="2"/>
        <v>2.374193548387097</v>
      </c>
      <c r="Y35" s="27">
        <f t="shared" si="2"/>
        <v>2.290322580645162</v>
      </c>
      <c r="Z35" s="47">
        <f t="shared" si="2"/>
        <v>2.5264784946236563</v>
      </c>
      <c r="AA35" s="118"/>
      <c r="AB35" s="27">
        <f>AVERAGE(AB4:AB34)</f>
        <v>5.425806451612905</v>
      </c>
      <c r="AC35" s="42"/>
      <c r="AD35" s="42"/>
      <c r="AE35" s="118"/>
      <c r="AF35" s="27">
        <f>AVERAGE(AF4:AF34)</f>
        <v>10.735483870967743</v>
      </c>
      <c r="AG35" s="43"/>
    </row>
    <row r="36" spans="8:20" ht="14.25" customHeight="1">
      <c r="H36" t="s">
        <v>25</v>
      </c>
      <c r="N36" t="s">
        <v>26</v>
      </c>
      <c r="T36" t="s">
        <v>27</v>
      </c>
    </row>
    <row r="37" spans="9:23" ht="14.25" customHeight="1">
      <c r="I37" s="15" t="s">
        <v>28</v>
      </c>
      <c r="J37" s="5"/>
      <c r="K37" s="33">
        <f>COUNTIF(風速1,"&gt;=10")</f>
        <v>1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29</v>
      </c>
      <c r="J38" s="22"/>
      <c r="K38" s="34">
        <f>COUNTIF(風速1,"&gt;=15")</f>
        <v>0</v>
      </c>
      <c r="L38" s="8"/>
      <c r="N38" s="19">
        <f>MAX(風速1)</f>
        <v>14</v>
      </c>
      <c r="O38" s="119" t="s">
        <v>14</v>
      </c>
      <c r="P38" s="30">
        <v>1</v>
      </c>
      <c r="Q38" s="120">
        <v>0.9416666666666668</v>
      </c>
      <c r="T38" s="19">
        <f>MAX(風速2)</f>
        <v>32</v>
      </c>
      <c r="U38" s="119" t="s">
        <v>21</v>
      </c>
      <c r="V38" s="30">
        <v>1</v>
      </c>
      <c r="W38" s="120">
        <v>0.9125</v>
      </c>
    </row>
    <row r="39" spans="9:23" ht="14.25" customHeight="1">
      <c r="I39" s="23" t="s">
        <v>30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v>2002</v>
      </c>
      <c r="AA1" s="2" t="s">
        <v>1</v>
      </c>
      <c r="AB1" s="121">
        <v>11</v>
      </c>
      <c r="AC1" s="2" t="s">
        <v>1</v>
      </c>
    </row>
    <row r="2" spans="1:33" ht="10.5" customHeight="1">
      <c r="A2" s="3" t="s">
        <v>2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11">
        <v>1</v>
      </c>
      <c r="B4" s="12">
        <v>1.5</v>
      </c>
      <c r="C4" s="11">
        <v>0.9</v>
      </c>
      <c r="D4" s="11">
        <v>1.7</v>
      </c>
      <c r="E4" s="11">
        <v>1.4</v>
      </c>
      <c r="F4" s="11">
        <v>1.5</v>
      </c>
      <c r="G4" s="11">
        <v>1.7</v>
      </c>
      <c r="H4" s="11">
        <v>1</v>
      </c>
      <c r="I4" s="11">
        <v>0.3</v>
      </c>
      <c r="J4" s="11">
        <v>0.7</v>
      </c>
      <c r="K4" s="11">
        <v>1.1</v>
      </c>
      <c r="L4" s="11">
        <v>1.4</v>
      </c>
      <c r="M4" s="11">
        <v>1.7</v>
      </c>
      <c r="N4" s="11">
        <v>1.1</v>
      </c>
      <c r="O4" s="11">
        <v>0.7</v>
      </c>
      <c r="P4" s="11">
        <v>0.6</v>
      </c>
      <c r="Q4" s="11">
        <v>1.5</v>
      </c>
      <c r="R4" s="11">
        <v>0.7</v>
      </c>
      <c r="S4" s="11">
        <v>1.5</v>
      </c>
      <c r="T4" s="11">
        <v>1.2</v>
      </c>
      <c r="U4" s="11">
        <v>2.2</v>
      </c>
      <c r="V4" s="11">
        <v>1.4</v>
      </c>
      <c r="W4" s="11">
        <v>2.6</v>
      </c>
      <c r="X4" s="11">
        <v>2</v>
      </c>
      <c r="Y4" s="11">
        <v>1.6</v>
      </c>
      <c r="Z4" s="44">
        <f aca="true" t="shared" si="0" ref="Z4:Z33">AVERAGE(B4:Y4)</f>
        <v>1.3333333333333333</v>
      </c>
      <c r="AA4" s="115" t="s">
        <v>16</v>
      </c>
      <c r="AB4" s="11">
        <v>3.4</v>
      </c>
      <c r="AC4" s="122">
        <v>0.89375</v>
      </c>
      <c r="AD4" s="28">
        <v>1</v>
      </c>
      <c r="AE4" s="115" t="s">
        <v>16</v>
      </c>
      <c r="AF4" s="11">
        <v>4.7</v>
      </c>
      <c r="AG4" s="125">
        <v>0.8909722222222222</v>
      </c>
    </row>
    <row r="5" spans="1:33" ht="14.25" customHeight="1">
      <c r="A5" s="112">
        <v>2</v>
      </c>
      <c r="B5" s="13">
        <v>1.4</v>
      </c>
      <c r="C5" s="9">
        <v>2.7</v>
      </c>
      <c r="D5" s="9">
        <v>7</v>
      </c>
      <c r="E5" s="9">
        <v>7.3</v>
      </c>
      <c r="F5" s="9">
        <v>9.4</v>
      </c>
      <c r="G5" s="9">
        <v>7.5</v>
      </c>
      <c r="H5" s="9">
        <v>1.5</v>
      </c>
      <c r="I5" s="9">
        <v>4</v>
      </c>
      <c r="J5" s="9">
        <v>2.4</v>
      </c>
      <c r="K5" s="9">
        <v>4</v>
      </c>
      <c r="L5" s="9">
        <v>4.8</v>
      </c>
      <c r="M5" s="9">
        <v>2</v>
      </c>
      <c r="N5" s="9">
        <v>3.1</v>
      </c>
      <c r="O5" s="9">
        <v>3.6</v>
      </c>
      <c r="P5" s="9">
        <v>3.7</v>
      </c>
      <c r="Q5" s="9">
        <v>2.1</v>
      </c>
      <c r="R5" s="9">
        <v>0.3</v>
      </c>
      <c r="S5" s="9">
        <v>2.1</v>
      </c>
      <c r="T5" s="9">
        <v>2.6</v>
      </c>
      <c r="U5" s="9">
        <v>1.3</v>
      </c>
      <c r="V5" s="9">
        <v>1.8</v>
      </c>
      <c r="W5" s="9">
        <v>1</v>
      </c>
      <c r="X5" s="9">
        <v>1.5</v>
      </c>
      <c r="Y5" s="9">
        <v>2.7</v>
      </c>
      <c r="Z5" s="45">
        <f t="shared" si="0"/>
        <v>3.324999999999999</v>
      </c>
      <c r="AA5" s="116" t="s">
        <v>17</v>
      </c>
      <c r="AB5" s="9">
        <v>11</v>
      </c>
      <c r="AC5" s="123">
        <v>0.18611111111111112</v>
      </c>
      <c r="AD5" s="29">
        <v>2</v>
      </c>
      <c r="AE5" s="116" t="s">
        <v>17</v>
      </c>
      <c r="AF5" s="9">
        <v>20</v>
      </c>
      <c r="AG5" s="126">
        <v>0.18541666666666667</v>
      </c>
    </row>
    <row r="6" spans="1:33" ht="14.25" customHeight="1">
      <c r="A6" s="112">
        <v>3</v>
      </c>
      <c r="B6" s="13">
        <v>2.4</v>
      </c>
      <c r="C6" s="9">
        <v>2.2</v>
      </c>
      <c r="D6" s="9">
        <v>2.1</v>
      </c>
      <c r="E6" s="9">
        <v>1.9</v>
      </c>
      <c r="F6" s="9">
        <v>1.3</v>
      </c>
      <c r="G6" s="9">
        <v>1.5</v>
      </c>
      <c r="H6" s="9">
        <v>2.2</v>
      </c>
      <c r="I6" s="9">
        <v>0.7</v>
      </c>
      <c r="J6" s="9">
        <v>1.3</v>
      </c>
      <c r="K6" s="9">
        <v>2.1</v>
      </c>
      <c r="L6" s="9">
        <v>5.9</v>
      </c>
      <c r="M6" s="9">
        <v>5</v>
      </c>
      <c r="N6" s="9">
        <v>3.6</v>
      </c>
      <c r="O6" s="9">
        <v>3.5</v>
      </c>
      <c r="P6" s="9">
        <v>2.8</v>
      </c>
      <c r="Q6" s="9">
        <v>2.5</v>
      </c>
      <c r="R6" s="9">
        <v>2.9</v>
      </c>
      <c r="S6" s="9">
        <v>2.2</v>
      </c>
      <c r="T6" s="9">
        <v>2.1</v>
      </c>
      <c r="U6" s="9">
        <v>1.5</v>
      </c>
      <c r="V6" s="9">
        <v>1.5</v>
      </c>
      <c r="W6" s="9">
        <v>1.1</v>
      </c>
      <c r="X6" s="9">
        <v>1.4</v>
      </c>
      <c r="Y6" s="9">
        <v>3</v>
      </c>
      <c r="Z6" s="45">
        <f t="shared" si="0"/>
        <v>2.3625000000000003</v>
      </c>
      <c r="AA6" s="116" t="s">
        <v>16</v>
      </c>
      <c r="AB6" s="9">
        <v>7.2</v>
      </c>
      <c r="AC6" s="123">
        <v>0.4895833333333333</v>
      </c>
      <c r="AD6" s="29">
        <v>3</v>
      </c>
      <c r="AE6" s="116" t="s">
        <v>16</v>
      </c>
      <c r="AF6" s="9">
        <v>12.4</v>
      </c>
      <c r="AG6" s="126">
        <v>0.4888888888888889</v>
      </c>
    </row>
    <row r="7" spans="1:33" ht="14.25" customHeight="1">
      <c r="A7" s="112">
        <v>4</v>
      </c>
      <c r="B7" s="13">
        <v>0.9</v>
      </c>
      <c r="C7" s="9">
        <v>3</v>
      </c>
      <c r="D7" s="9">
        <v>1.4</v>
      </c>
      <c r="E7" s="9">
        <v>1.4</v>
      </c>
      <c r="F7" s="9">
        <v>1.8</v>
      </c>
      <c r="G7" s="9">
        <v>2.3</v>
      </c>
      <c r="H7" s="9">
        <v>1.7</v>
      </c>
      <c r="I7" s="9">
        <v>0.5</v>
      </c>
      <c r="J7" s="9">
        <v>2.1</v>
      </c>
      <c r="K7" s="9">
        <v>2.5</v>
      </c>
      <c r="L7" s="9">
        <v>1.8</v>
      </c>
      <c r="M7" s="9">
        <v>2.4</v>
      </c>
      <c r="N7" s="9">
        <v>3.4</v>
      </c>
      <c r="O7" s="9">
        <v>3.7</v>
      </c>
      <c r="P7" s="9">
        <v>3.8</v>
      </c>
      <c r="Q7" s="9">
        <v>2.8</v>
      </c>
      <c r="R7" s="9">
        <v>2.6</v>
      </c>
      <c r="S7" s="9">
        <v>2.8</v>
      </c>
      <c r="T7" s="9">
        <v>2</v>
      </c>
      <c r="U7" s="9">
        <v>3.3</v>
      </c>
      <c r="V7" s="9">
        <v>4.3</v>
      </c>
      <c r="W7" s="9">
        <v>1</v>
      </c>
      <c r="X7" s="9">
        <v>2</v>
      </c>
      <c r="Y7" s="9">
        <v>1.2</v>
      </c>
      <c r="Z7" s="45">
        <f t="shared" si="0"/>
        <v>2.2791666666666663</v>
      </c>
      <c r="AA7" s="116" t="s">
        <v>19</v>
      </c>
      <c r="AB7" s="9">
        <v>6.2</v>
      </c>
      <c r="AC7" s="123">
        <v>0.5958333333333333</v>
      </c>
      <c r="AD7" s="29">
        <v>4</v>
      </c>
      <c r="AE7" s="116" t="s">
        <v>33</v>
      </c>
      <c r="AF7" s="9">
        <v>12.1</v>
      </c>
      <c r="AG7" s="126">
        <v>0.5902777777777778</v>
      </c>
    </row>
    <row r="8" spans="1:33" ht="14.25" customHeight="1">
      <c r="A8" s="112">
        <v>5</v>
      </c>
      <c r="B8" s="13">
        <v>2.2</v>
      </c>
      <c r="C8" s="9">
        <v>1.4</v>
      </c>
      <c r="D8" s="9">
        <v>1.7</v>
      </c>
      <c r="E8" s="9">
        <v>2.5</v>
      </c>
      <c r="F8" s="9">
        <v>1.6</v>
      </c>
      <c r="G8" s="9">
        <v>1.3</v>
      </c>
      <c r="H8" s="9">
        <v>1.1</v>
      </c>
      <c r="I8" s="9">
        <v>0.8</v>
      </c>
      <c r="J8" s="9">
        <v>1.2</v>
      </c>
      <c r="K8" s="9">
        <v>2.6</v>
      </c>
      <c r="L8" s="9">
        <v>2.6</v>
      </c>
      <c r="M8" s="9">
        <v>2.7</v>
      </c>
      <c r="N8" s="9">
        <v>1.6</v>
      </c>
      <c r="O8" s="9">
        <v>2.3</v>
      </c>
      <c r="P8" s="9">
        <v>1.2</v>
      </c>
      <c r="Q8" s="9">
        <v>3.8</v>
      </c>
      <c r="R8" s="9">
        <v>2.9</v>
      </c>
      <c r="S8" s="9">
        <v>5.6</v>
      </c>
      <c r="T8" s="9">
        <v>6</v>
      </c>
      <c r="U8" s="9">
        <v>6.8</v>
      </c>
      <c r="V8" s="9">
        <v>5.9</v>
      </c>
      <c r="W8" s="9">
        <v>2.9</v>
      </c>
      <c r="X8" s="9">
        <v>1.1</v>
      </c>
      <c r="Y8" s="9">
        <v>2.9</v>
      </c>
      <c r="Z8" s="45">
        <f t="shared" si="0"/>
        <v>2.6958333333333333</v>
      </c>
      <c r="AA8" s="116" t="s">
        <v>17</v>
      </c>
      <c r="AB8" s="9">
        <v>7.1</v>
      </c>
      <c r="AC8" s="123">
        <v>0.8965277777777777</v>
      </c>
      <c r="AD8" s="29">
        <v>5</v>
      </c>
      <c r="AE8" s="116" t="s">
        <v>17</v>
      </c>
      <c r="AF8" s="9">
        <v>14.1</v>
      </c>
      <c r="AG8" s="126">
        <v>0.8270833333333334</v>
      </c>
    </row>
    <row r="9" spans="1:33" ht="14.25" customHeight="1">
      <c r="A9" s="112">
        <v>6</v>
      </c>
      <c r="B9" s="13">
        <v>3.9</v>
      </c>
      <c r="C9" s="9">
        <v>1.5</v>
      </c>
      <c r="D9" s="9">
        <v>1.8</v>
      </c>
      <c r="E9" s="9">
        <v>4</v>
      </c>
      <c r="F9" s="9">
        <v>1.5</v>
      </c>
      <c r="G9" s="9">
        <v>5.7</v>
      </c>
      <c r="H9" s="9">
        <v>5</v>
      </c>
      <c r="I9" s="9">
        <v>4.7</v>
      </c>
      <c r="J9" s="9">
        <v>4.5</v>
      </c>
      <c r="K9" s="9">
        <v>3.3</v>
      </c>
      <c r="L9" s="9">
        <v>5.1</v>
      </c>
      <c r="M9" s="9">
        <v>5</v>
      </c>
      <c r="N9" s="9">
        <v>3.9</v>
      </c>
      <c r="O9" s="9">
        <v>6.4</v>
      </c>
      <c r="P9" s="9">
        <v>5.7</v>
      </c>
      <c r="Q9" s="9">
        <v>2.3</v>
      </c>
      <c r="R9" s="9">
        <v>2.9</v>
      </c>
      <c r="S9" s="9">
        <v>3.5</v>
      </c>
      <c r="T9" s="9">
        <v>3.1</v>
      </c>
      <c r="U9" s="9">
        <v>4.2</v>
      </c>
      <c r="V9" s="9">
        <v>2.1</v>
      </c>
      <c r="W9" s="9">
        <v>2</v>
      </c>
      <c r="X9" s="9">
        <v>1.6</v>
      </c>
      <c r="Y9" s="9">
        <v>0.8</v>
      </c>
      <c r="Z9" s="45">
        <f t="shared" si="0"/>
        <v>3.5208333333333326</v>
      </c>
      <c r="AA9" s="116" t="s">
        <v>15</v>
      </c>
      <c r="AB9" s="9">
        <v>6.7</v>
      </c>
      <c r="AC9" s="123">
        <v>0.5840277777777778</v>
      </c>
      <c r="AD9" s="29">
        <v>6</v>
      </c>
      <c r="AE9" s="116" t="s">
        <v>15</v>
      </c>
      <c r="AF9" s="9">
        <v>13.8</v>
      </c>
      <c r="AG9" s="126">
        <v>0.5729166666666666</v>
      </c>
    </row>
    <row r="10" spans="1:33" ht="14.25" customHeight="1">
      <c r="A10" s="112">
        <v>7</v>
      </c>
      <c r="B10" s="13">
        <v>1.6</v>
      </c>
      <c r="C10" s="9">
        <v>2.1</v>
      </c>
      <c r="D10" s="9">
        <v>2.1</v>
      </c>
      <c r="E10" s="9">
        <v>2.5</v>
      </c>
      <c r="F10" s="9">
        <v>2.7</v>
      </c>
      <c r="G10" s="9">
        <v>1.9</v>
      </c>
      <c r="H10" s="9">
        <v>1.1</v>
      </c>
      <c r="I10" s="9">
        <v>0.9</v>
      </c>
      <c r="J10" s="9">
        <v>0.9</v>
      </c>
      <c r="K10" s="9">
        <v>2.2</v>
      </c>
      <c r="L10" s="9">
        <v>2.7</v>
      </c>
      <c r="M10" s="9">
        <v>3.2</v>
      </c>
      <c r="N10" s="9">
        <v>1.8</v>
      </c>
      <c r="O10" s="9">
        <v>2.3</v>
      </c>
      <c r="P10" s="9">
        <v>2.7</v>
      </c>
      <c r="Q10" s="9">
        <v>2.6</v>
      </c>
      <c r="R10" s="9">
        <v>2.6</v>
      </c>
      <c r="S10" s="9">
        <v>2.6</v>
      </c>
      <c r="T10" s="9">
        <v>2.3</v>
      </c>
      <c r="U10" s="9">
        <v>1.8</v>
      </c>
      <c r="V10" s="9">
        <v>2.3</v>
      </c>
      <c r="W10" s="9">
        <v>1.5</v>
      </c>
      <c r="X10" s="9">
        <v>2.1</v>
      </c>
      <c r="Y10" s="9">
        <v>3.7</v>
      </c>
      <c r="Z10" s="45">
        <f t="shared" si="0"/>
        <v>2.175</v>
      </c>
      <c r="AA10" s="116" t="s">
        <v>16</v>
      </c>
      <c r="AB10" s="9">
        <v>3.7</v>
      </c>
      <c r="AC10" s="123">
        <v>1</v>
      </c>
      <c r="AD10" s="29">
        <v>7</v>
      </c>
      <c r="AE10" s="116" t="s">
        <v>20</v>
      </c>
      <c r="AF10" s="9">
        <v>7.3</v>
      </c>
      <c r="AG10" s="126">
        <v>0.49375</v>
      </c>
    </row>
    <row r="11" spans="1:33" ht="14.25" customHeight="1">
      <c r="A11" s="112">
        <v>8</v>
      </c>
      <c r="B11" s="13">
        <v>5</v>
      </c>
      <c r="C11" s="9">
        <v>5.1</v>
      </c>
      <c r="D11" s="9">
        <v>4.9</v>
      </c>
      <c r="E11" s="9">
        <v>4.2</v>
      </c>
      <c r="F11" s="9">
        <v>3.5</v>
      </c>
      <c r="G11" s="9">
        <v>1.9</v>
      </c>
      <c r="H11" s="9">
        <v>2.3</v>
      </c>
      <c r="I11" s="9">
        <v>3.3</v>
      </c>
      <c r="J11" s="9">
        <v>3.4</v>
      </c>
      <c r="K11" s="9">
        <v>2.3</v>
      </c>
      <c r="L11" s="9">
        <v>3</v>
      </c>
      <c r="M11" s="9">
        <v>1.5</v>
      </c>
      <c r="N11" s="9">
        <v>1.9</v>
      </c>
      <c r="O11" s="9">
        <v>1.8</v>
      </c>
      <c r="P11" s="9">
        <v>2.2</v>
      </c>
      <c r="Q11" s="9">
        <v>3</v>
      </c>
      <c r="R11" s="9">
        <v>2.7</v>
      </c>
      <c r="S11" s="9">
        <v>0.3</v>
      </c>
      <c r="T11" s="9">
        <v>1.2</v>
      </c>
      <c r="U11" s="9">
        <v>1.2</v>
      </c>
      <c r="V11" s="9">
        <v>1.6</v>
      </c>
      <c r="W11" s="9">
        <v>1.8</v>
      </c>
      <c r="X11" s="9">
        <v>1.9</v>
      </c>
      <c r="Y11" s="9">
        <v>1.1</v>
      </c>
      <c r="Z11" s="45">
        <f t="shared" si="0"/>
        <v>2.5458333333333334</v>
      </c>
      <c r="AA11" s="116" t="s">
        <v>16</v>
      </c>
      <c r="AB11" s="9">
        <v>5.8</v>
      </c>
      <c r="AC11" s="123">
        <v>0.10416666666666667</v>
      </c>
      <c r="AD11" s="29">
        <v>8</v>
      </c>
      <c r="AE11" s="116" t="s">
        <v>16</v>
      </c>
      <c r="AF11" s="9">
        <v>10.2</v>
      </c>
      <c r="AG11" s="126">
        <v>0.06736111111111111</v>
      </c>
    </row>
    <row r="12" spans="1:33" ht="14.25" customHeight="1">
      <c r="A12" s="112">
        <v>9</v>
      </c>
      <c r="B12" s="13">
        <v>1.3</v>
      </c>
      <c r="C12" s="9">
        <v>1.3</v>
      </c>
      <c r="D12" s="9">
        <v>1.2</v>
      </c>
      <c r="E12" s="9">
        <v>6</v>
      </c>
      <c r="F12" s="9">
        <v>7.7</v>
      </c>
      <c r="G12" s="9">
        <v>1.7</v>
      </c>
      <c r="H12" s="9">
        <v>2.6</v>
      </c>
      <c r="I12" s="9">
        <v>2.3</v>
      </c>
      <c r="J12" s="9">
        <v>3.8</v>
      </c>
      <c r="K12" s="9">
        <v>5.6</v>
      </c>
      <c r="L12" s="9">
        <v>3.6</v>
      </c>
      <c r="M12" s="9">
        <v>3.9</v>
      </c>
      <c r="N12" s="9">
        <v>4.4</v>
      </c>
      <c r="O12" s="9">
        <v>5.5</v>
      </c>
      <c r="P12" s="9">
        <v>5.9</v>
      </c>
      <c r="Q12" s="9">
        <v>5.3</v>
      </c>
      <c r="R12" s="9">
        <v>3.8</v>
      </c>
      <c r="S12" s="9">
        <v>4.3</v>
      </c>
      <c r="T12" s="9">
        <v>3</v>
      </c>
      <c r="U12" s="9">
        <v>2.5</v>
      </c>
      <c r="V12" s="9">
        <v>3</v>
      </c>
      <c r="W12" s="9">
        <v>3.2</v>
      </c>
      <c r="X12" s="9">
        <v>3.6</v>
      </c>
      <c r="Y12" s="9">
        <v>2.7</v>
      </c>
      <c r="Z12" s="45">
        <f t="shared" si="0"/>
        <v>3.6749999999999994</v>
      </c>
      <c r="AA12" s="116" t="s">
        <v>17</v>
      </c>
      <c r="AB12" s="9">
        <v>9.7</v>
      </c>
      <c r="AC12" s="123">
        <v>0.18541666666666667</v>
      </c>
      <c r="AD12" s="29">
        <v>9</v>
      </c>
      <c r="AE12" s="116" t="s">
        <v>17</v>
      </c>
      <c r="AF12" s="9">
        <v>19.1</v>
      </c>
      <c r="AG12" s="126">
        <v>0.17916666666666667</v>
      </c>
    </row>
    <row r="13" spans="1:33" ht="14.25" customHeight="1">
      <c r="A13" s="112">
        <v>10</v>
      </c>
      <c r="B13" s="13">
        <v>1.4</v>
      </c>
      <c r="C13" s="9">
        <v>0.8</v>
      </c>
      <c r="D13" s="9">
        <v>2.6</v>
      </c>
      <c r="E13" s="9">
        <v>5</v>
      </c>
      <c r="F13" s="9">
        <v>5.2</v>
      </c>
      <c r="G13" s="9">
        <v>3</v>
      </c>
      <c r="H13" s="9">
        <v>2.1</v>
      </c>
      <c r="I13" s="9">
        <v>3.7</v>
      </c>
      <c r="J13" s="9">
        <v>4.5</v>
      </c>
      <c r="K13" s="9">
        <v>3.1</v>
      </c>
      <c r="L13" s="9">
        <v>4.7</v>
      </c>
      <c r="M13" s="9">
        <v>5.2</v>
      </c>
      <c r="N13" s="9">
        <v>1.8</v>
      </c>
      <c r="O13" s="9">
        <v>3.8</v>
      </c>
      <c r="P13" s="9">
        <v>1.6</v>
      </c>
      <c r="Q13" s="9">
        <v>1.4</v>
      </c>
      <c r="R13" s="9">
        <v>2.3</v>
      </c>
      <c r="S13" s="9">
        <v>2.4</v>
      </c>
      <c r="T13" s="9">
        <v>1.7</v>
      </c>
      <c r="U13" s="9">
        <v>1</v>
      </c>
      <c r="V13" s="9">
        <v>2.3</v>
      </c>
      <c r="W13" s="9">
        <v>2.5</v>
      </c>
      <c r="X13" s="9">
        <v>2.7</v>
      </c>
      <c r="Y13" s="9">
        <v>2.6</v>
      </c>
      <c r="Z13" s="45">
        <f t="shared" si="0"/>
        <v>2.808333333333333</v>
      </c>
      <c r="AA13" s="116" t="s">
        <v>16</v>
      </c>
      <c r="AB13" s="9">
        <v>6.1</v>
      </c>
      <c r="AC13" s="123">
        <v>0.18888888888888888</v>
      </c>
      <c r="AD13" s="29">
        <v>10</v>
      </c>
      <c r="AE13" s="116" t="s">
        <v>14</v>
      </c>
      <c r="AF13" s="9">
        <v>11.4</v>
      </c>
      <c r="AG13" s="126">
        <v>0.4875</v>
      </c>
    </row>
    <row r="14" spans="1:33" ht="14.25" customHeight="1">
      <c r="A14" s="113">
        <v>11</v>
      </c>
      <c r="B14" s="19">
        <v>1.2</v>
      </c>
      <c r="C14" s="20">
        <v>1.9</v>
      </c>
      <c r="D14" s="20">
        <v>1.6</v>
      </c>
      <c r="E14" s="20">
        <v>1.9</v>
      </c>
      <c r="F14" s="20">
        <v>1.7</v>
      </c>
      <c r="G14" s="20">
        <v>1.1</v>
      </c>
      <c r="H14" s="20">
        <v>0.3</v>
      </c>
      <c r="I14" s="20">
        <v>1.5</v>
      </c>
      <c r="J14" s="20">
        <v>4.6</v>
      </c>
      <c r="K14" s="20">
        <v>4.5</v>
      </c>
      <c r="L14" s="20">
        <v>4.9</v>
      </c>
      <c r="M14" s="20">
        <v>4.3</v>
      </c>
      <c r="N14" s="20">
        <v>4.1</v>
      </c>
      <c r="O14" s="20">
        <v>3.6</v>
      </c>
      <c r="P14" s="20">
        <v>4.4</v>
      </c>
      <c r="Q14" s="20">
        <v>2.6</v>
      </c>
      <c r="R14" s="20">
        <v>2.6</v>
      </c>
      <c r="S14" s="20">
        <v>2.9</v>
      </c>
      <c r="T14" s="20">
        <v>3.8</v>
      </c>
      <c r="U14" s="20">
        <v>4.8</v>
      </c>
      <c r="V14" s="20">
        <v>4.8</v>
      </c>
      <c r="W14" s="20">
        <v>3.8</v>
      </c>
      <c r="X14" s="20">
        <v>3</v>
      </c>
      <c r="Y14" s="20">
        <v>3.3</v>
      </c>
      <c r="Z14" s="46">
        <f t="shared" si="0"/>
        <v>3.0499999999999994</v>
      </c>
      <c r="AA14" s="117" t="s">
        <v>31</v>
      </c>
      <c r="AB14" s="20">
        <v>5.4</v>
      </c>
      <c r="AC14" s="124">
        <v>0.6006944444444444</v>
      </c>
      <c r="AD14" s="31">
        <v>11</v>
      </c>
      <c r="AE14" s="117" t="s">
        <v>14</v>
      </c>
      <c r="AF14" s="20">
        <v>9.7</v>
      </c>
      <c r="AG14" s="127">
        <v>0.5951388888888889</v>
      </c>
    </row>
    <row r="15" spans="1:33" ht="14.25" customHeight="1">
      <c r="A15" s="112">
        <v>12</v>
      </c>
      <c r="B15" s="13">
        <v>6.5</v>
      </c>
      <c r="C15" s="9">
        <v>7.2</v>
      </c>
      <c r="D15" s="9">
        <v>7.8</v>
      </c>
      <c r="E15" s="9">
        <v>5.9</v>
      </c>
      <c r="F15" s="9">
        <v>6.2</v>
      </c>
      <c r="G15" s="9">
        <v>7</v>
      </c>
      <c r="H15" s="9">
        <v>5.9</v>
      </c>
      <c r="I15" s="9">
        <v>7.2</v>
      </c>
      <c r="J15" s="9">
        <v>7.3</v>
      </c>
      <c r="K15" s="9">
        <v>6</v>
      </c>
      <c r="L15" s="9">
        <v>5.7</v>
      </c>
      <c r="M15" s="9">
        <v>5.6</v>
      </c>
      <c r="N15" s="9">
        <v>4.6</v>
      </c>
      <c r="O15" s="9">
        <v>4.8</v>
      </c>
      <c r="P15" s="9">
        <v>4.3</v>
      </c>
      <c r="Q15" s="9">
        <v>1.7</v>
      </c>
      <c r="R15" s="9">
        <v>1.9</v>
      </c>
      <c r="S15" s="9">
        <v>2.4</v>
      </c>
      <c r="T15" s="9">
        <v>0.9</v>
      </c>
      <c r="U15" s="9">
        <v>1.5</v>
      </c>
      <c r="V15" s="9">
        <v>1.8</v>
      </c>
      <c r="W15" s="9">
        <v>1.4</v>
      </c>
      <c r="X15" s="9">
        <v>1</v>
      </c>
      <c r="Y15" s="9">
        <v>1.3</v>
      </c>
      <c r="Z15" s="45">
        <f t="shared" si="0"/>
        <v>4.4125000000000005</v>
      </c>
      <c r="AA15" s="116" t="s">
        <v>14</v>
      </c>
      <c r="AB15" s="9">
        <v>8</v>
      </c>
      <c r="AC15" s="123">
        <v>0.33819444444444446</v>
      </c>
      <c r="AD15" s="29">
        <v>12</v>
      </c>
      <c r="AE15" s="116" t="s">
        <v>14</v>
      </c>
      <c r="AF15" s="9">
        <v>16.2</v>
      </c>
      <c r="AG15" s="126">
        <v>0.24375</v>
      </c>
    </row>
    <row r="16" spans="1:33" ht="14.25" customHeight="1">
      <c r="A16" s="112">
        <v>13</v>
      </c>
      <c r="B16" s="13">
        <v>1.3</v>
      </c>
      <c r="C16" s="9">
        <v>1.1</v>
      </c>
      <c r="D16" s="9">
        <v>0.7</v>
      </c>
      <c r="E16" s="9">
        <v>1.4</v>
      </c>
      <c r="F16" s="9">
        <v>1.6</v>
      </c>
      <c r="G16" s="9">
        <v>1.8</v>
      </c>
      <c r="H16" s="9">
        <v>1.3</v>
      </c>
      <c r="I16" s="9">
        <v>0.9</v>
      </c>
      <c r="J16" s="9">
        <v>1.8</v>
      </c>
      <c r="K16" s="9">
        <v>1.7</v>
      </c>
      <c r="L16" s="9">
        <v>5</v>
      </c>
      <c r="M16" s="9">
        <v>4.3</v>
      </c>
      <c r="N16" s="9">
        <v>4.6</v>
      </c>
      <c r="O16" s="9">
        <v>2.8</v>
      </c>
      <c r="P16" s="9">
        <v>2.7</v>
      </c>
      <c r="Q16" s="9">
        <v>2.9</v>
      </c>
      <c r="R16" s="9">
        <v>2.8</v>
      </c>
      <c r="S16" s="9">
        <v>1.9</v>
      </c>
      <c r="T16" s="9">
        <v>0.7</v>
      </c>
      <c r="U16" s="9">
        <v>5</v>
      </c>
      <c r="V16" s="9">
        <v>4.3</v>
      </c>
      <c r="W16" s="9">
        <v>4.3</v>
      </c>
      <c r="X16" s="9">
        <v>3.2</v>
      </c>
      <c r="Y16" s="9">
        <v>3.9</v>
      </c>
      <c r="Z16" s="45">
        <f t="shared" si="0"/>
        <v>2.583333333333333</v>
      </c>
      <c r="AA16" s="116" t="s">
        <v>14</v>
      </c>
      <c r="AB16" s="9">
        <v>5.6</v>
      </c>
      <c r="AC16" s="123">
        <v>0.4625</v>
      </c>
      <c r="AD16" s="29">
        <v>13</v>
      </c>
      <c r="AE16" s="116" t="s">
        <v>14</v>
      </c>
      <c r="AF16" s="9">
        <v>11.4</v>
      </c>
      <c r="AG16" s="126">
        <v>0.47152777777777777</v>
      </c>
    </row>
    <row r="17" spans="1:33" ht="14.25" customHeight="1">
      <c r="A17" s="112">
        <v>14</v>
      </c>
      <c r="B17" s="13">
        <v>2.8</v>
      </c>
      <c r="C17" s="9">
        <v>2.7</v>
      </c>
      <c r="D17" s="9">
        <v>2.4</v>
      </c>
      <c r="E17" s="9">
        <v>1</v>
      </c>
      <c r="F17" s="9">
        <v>1.6</v>
      </c>
      <c r="G17" s="9">
        <v>1.8</v>
      </c>
      <c r="H17" s="9">
        <v>1.3</v>
      </c>
      <c r="I17" s="9">
        <v>0.7</v>
      </c>
      <c r="J17" s="9">
        <v>2.3</v>
      </c>
      <c r="K17" s="9">
        <v>2.5</v>
      </c>
      <c r="L17" s="9">
        <v>4.8</v>
      </c>
      <c r="M17" s="9">
        <v>4.1</v>
      </c>
      <c r="N17" s="9">
        <v>3</v>
      </c>
      <c r="O17" s="9">
        <v>4.7</v>
      </c>
      <c r="P17" s="9">
        <v>4.2</v>
      </c>
      <c r="Q17" s="9">
        <v>2.1</v>
      </c>
      <c r="R17" s="9">
        <v>1.9</v>
      </c>
      <c r="S17" s="9">
        <v>1.2</v>
      </c>
      <c r="T17" s="9">
        <v>0.3</v>
      </c>
      <c r="U17" s="9">
        <v>4.8</v>
      </c>
      <c r="V17" s="9">
        <v>4.9</v>
      </c>
      <c r="W17" s="9">
        <v>5.5</v>
      </c>
      <c r="X17" s="9">
        <v>3.4</v>
      </c>
      <c r="Y17" s="9">
        <v>1.4</v>
      </c>
      <c r="Z17" s="45">
        <f t="shared" si="0"/>
        <v>2.725</v>
      </c>
      <c r="AA17" s="116" t="s">
        <v>17</v>
      </c>
      <c r="AB17" s="9">
        <v>5.7</v>
      </c>
      <c r="AC17" s="123">
        <v>0.91875</v>
      </c>
      <c r="AD17" s="29">
        <v>14</v>
      </c>
      <c r="AE17" s="116" t="s">
        <v>17</v>
      </c>
      <c r="AF17" s="9">
        <v>10.2</v>
      </c>
      <c r="AG17" s="126">
        <v>0.9208333333333334</v>
      </c>
    </row>
    <row r="18" spans="1:33" ht="14.25" customHeight="1">
      <c r="A18" s="112">
        <v>15</v>
      </c>
      <c r="B18" s="13">
        <v>1.5</v>
      </c>
      <c r="C18" s="9">
        <v>1.5</v>
      </c>
      <c r="D18" s="9">
        <v>2.1</v>
      </c>
      <c r="E18" s="9">
        <v>1.3</v>
      </c>
      <c r="F18" s="9">
        <v>0.9</v>
      </c>
      <c r="G18" s="9">
        <v>2.3</v>
      </c>
      <c r="H18" s="9">
        <v>1.2</v>
      </c>
      <c r="I18" s="9">
        <v>2</v>
      </c>
      <c r="J18" s="9">
        <v>1.7</v>
      </c>
      <c r="K18" s="9">
        <v>3.1</v>
      </c>
      <c r="L18" s="9">
        <v>2.9</v>
      </c>
      <c r="M18" s="9">
        <v>3.1</v>
      </c>
      <c r="N18" s="9">
        <v>0.7</v>
      </c>
      <c r="O18" s="9">
        <v>1.4</v>
      </c>
      <c r="P18" s="9">
        <v>1.4</v>
      </c>
      <c r="Q18" s="9">
        <v>1.5</v>
      </c>
      <c r="R18" s="9">
        <v>2.7</v>
      </c>
      <c r="S18" s="9">
        <v>1</v>
      </c>
      <c r="T18" s="9">
        <v>2.1</v>
      </c>
      <c r="U18" s="9">
        <v>2.2</v>
      </c>
      <c r="V18" s="9">
        <v>2.8</v>
      </c>
      <c r="W18" s="9">
        <v>3.3</v>
      </c>
      <c r="X18" s="9">
        <v>3</v>
      </c>
      <c r="Y18" s="9">
        <v>2.4</v>
      </c>
      <c r="Z18" s="45">
        <f t="shared" si="0"/>
        <v>2.0041666666666664</v>
      </c>
      <c r="AA18" s="116" t="s">
        <v>14</v>
      </c>
      <c r="AB18" s="9">
        <v>4</v>
      </c>
      <c r="AC18" s="123">
        <v>0.4465277777777778</v>
      </c>
      <c r="AD18" s="29">
        <v>15</v>
      </c>
      <c r="AE18" s="116" t="s">
        <v>14</v>
      </c>
      <c r="AF18" s="9">
        <v>8</v>
      </c>
      <c r="AG18" s="126">
        <v>0.5152777777777778</v>
      </c>
    </row>
    <row r="19" spans="1:33" ht="14.25" customHeight="1">
      <c r="A19" s="112">
        <v>16</v>
      </c>
      <c r="B19" s="13">
        <v>2.7</v>
      </c>
      <c r="C19" s="9">
        <v>2.3</v>
      </c>
      <c r="D19" s="9">
        <v>2.7</v>
      </c>
      <c r="E19" s="9">
        <v>3.1</v>
      </c>
      <c r="F19" s="9">
        <v>3.4</v>
      </c>
      <c r="G19" s="9">
        <v>3.4</v>
      </c>
      <c r="H19" s="9">
        <v>3.6</v>
      </c>
      <c r="I19" s="9">
        <v>2.8</v>
      </c>
      <c r="J19" s="9">
        <v>4.4</v>
      </c>
      <c r="K19" s="9">
        <v>4.2</v>
      </c>
      <c r="L19" s="9">
        <v>4</v>
      </c>
      <c r="M19" s="9">
        <v>3.3</v>
      </c>
      <c r="N19" s="9">
        <v>2.8</v>
      </c>
      <c r="O19" s="9">
        <v>2.7</v>
      </c>
      <c r="P19" s="9">
        <v>2.7</v>
      </c>
      <c r="Q19" s="9">
        <v>2.1</v>
      </c>
      <c r="R19" s="9">
        <v>2.7</v>
      </c>
      <c r="S19" s="9">
        <v>2.9</v>
      </c>
      <c r="T19" s="9">
        <v>2.5</v>
      </c>
      <c r="U19" s="9">
        <v>3.1</v>
      </c>
      <c r="V19" s="9">
        <v>3</v>
      </c>
      <c r="W19" s="9">
        <v>2.8</v>
      </c>
      <c r="X19" s="9">
        <v>2.9</v>
      </c>
      <c r="Y19" s="9">
        <v>2.6</v>
      </c>
      <c r="Z19" s="45">
        <f t="shared" si="0"/>
        <v>3.029166666666667</v>
      </c>
      <c r="AA19" s="116" t="s">
        <v>19</v>
      </c>
      <c r="AB19" s="9">
        <v>4.7</v>
      </c>
      <c r="AC19" s="123">
        <v>0.38125</v>
      </c>
      <c r="AD19" s="29">
        <v>16</v>
      </c>
      <c r="AE19" s="116" t="s">
        <v>19</v>
      </c>
      <c r="AF19" s="9">
        <v>9</v>
      </c>
      <c r="AG19" s="126">
        <v>0.28194444444444444</v>
      </c>
    </row>
    <row r="20" spans="1:33" ht="14.25" customHeight="1">
      <c r="A20" s="112">
        <v>17</v>
      </c>
      <c r="B20" s="13">
        <v>2.7</v>
      </c>
      <c r="C20" s="9">
        <v>2.2</v>
      </c>
      <c r="D20" s="9">
        <v>1.3</v>
      </c>
      <c r="E20" s="9">
        <v>1.4</v>
      </c>
      <c r="F20" s="9">
        <v>1.1</v>
      </c>
      <c r="G20" s="9">
        <v>1.7</v>
      </c>
      <c r="H20" s="9">
        <v>1.9</v>
      </c>
      <c r="I20" s="9">
        <v>3.1</v>
      </c>
      <c r="J20" s="9">
        <v>3.6</v>
      </c>
      <c r="K20" s="10">
        <v>3.8</v>
      </c>
      <c r="L20" s="9">
        <v>2.5</v>
      </c>
      <c r="M20" s="9">
        <v>2.4</v>
      </c>
      <c r="N20" s="9">
        <v>1.6</v>
      </c>
      <c r="O20" s="9">
        <v>3</v>
      </c>
      <c r="P20" s="9">
        <v>1.8</v>
      </c>
      <c r="Q20" s="9">
        <v>1.3</v>
      </c>
      <c r="R20" s="9">
        <v>0.7</v>
      </c>
      <c r="S20" s="9">
        <v>2.1</v>
      </c>
      <c r="T20" s="9">
        <v>1.1</v>
      </c>
      <c r="U20" s="9">
        <v>2.1</v>
      </c>
      <c r="V20" s="9">
        <v>1.7</v>
      </c>
      <c r="W20" s="9">
        <v>1.7</v>
      </c>
      <c r="X20" s="9">
        <v>2</v>
      </c>
      <c r="Y20" s="9">
        <v>1.4</v>
      </c>
      <c r="Z20" s="45">
        <f t="shared" si="0"/>
        <v>2.0083333333333333</v>
      </c>
      <c r="AA20" s="116" t="s">
        <v>19</v>
      </c>
      <c r="AB20" s="9">
        <v>4</v>
      </c>
      <c r="AC20" s="123">
        <v>0.4159722222222222</v>
      </c>
      <c r="AD20" s="29">
        <v>17</v>
      </c>
      <c r="AE20" s="116" t="s">
        <v>22</v>
      </c>
      <c r="AF20" s="9">
        <v>7.5</v>
      </c>
      <c r="AG20" s="126">
        <v>0.3611111111111111</v>
      </c>
    </row>
    <row r="21" spans="1:33" ht="14.25" customHeight="1">
      <c r="A21" s="112">
        <v>18</v>
      </c>
      <c r="B21" s="13">
        <v>1.7</v>
      </c>
      <c r="C21" s="9">
        <v>1.7</v>
      </c>
      <c r="D21" s="9">
        <v>0.9</v>
      </c>
      <c r="E21" s="9">
        <v>1.4</v>
      </c>
      <c r="F21" s="9">
        <v>0.7</v>
      </c>
      <c r="G21" s="9">
        <v>1.1</v>
      </c>
      <c r="H21" s="9">
        <v>1.3</v>
      </c>
      <c r="I21" s="9">
        <v>0.3</v>
      </c>
      <c r="J21" s="9">
        <v>2.8</v>
      </c>
      <c r="K21" s="9">
        <v>4.3</v>
      </c>
      <c r="L21" s="9">
        <v>4.8</v>
      </c>
      <c r="M21" s="9">
        <v>3.8</v>
      </c>
      <c r="N21" s="9">
        <v>3.7</v>
      </c>
      <c r="O21" s="9">
        <v>3.1</v>
      </c>
      <c r="P21" s="9">
        <v>3.9</v>
      </c>
      <c r="Q21" s="9">
        <v>2.9</v>
      </c>
      <c r="R21" s="9">
        <v>1.8</v>
      </c>
      <c r="S21" s="9">
        <v>5.7</v>
      </c>
      <c r="T21" s="9">
        <v>9.5</v>
      </c>
      <c r="U21" s="9">
        <v>9.2</v>
      </c>
      <c r="V21" s="9">
        <v>8.8</v>
      </c>
      <c r="W21" s="9">
        <v>6.3</v>
      </c>
      <c r="X21" s="9">
        <v>4</v>
      </c>
      <c r="Y21" s="9">
        <v>4.8</v>
      </c>
      <c r="Z21" s="45">
        <f t="shared" si="0"/>
        <v>3.6875</v>
      </c>
      <c r="AA21" s="116" t="s">
        <v>17</v>
      </c>
      <c r="AB21" s="9">
        <v>10</v>
      </c>
      <c r="AC21" s="123">
        <v>0.8819444444444445</v>
      </c>
      <c r="AD21" s="29">
        <v>18</v>
      </c>
      <c r="AE21" s="116" t="s">
        <v>17</v>
      </c>
      <c r="AF21" s="9">
        <v>20.8</v>
      </c>
      <c r="AG21" s="126">
        <v>0.8875</v>
      </c>
    </row>
    <row r="22" spans="1:33" ht="14.25" customHeight="1">
      <c r="A22" s="112">
        <v>19</v>
      </c>
      <c r="B22" s="13">
        <v>8.7</v>
      </c>
      <c r="C22" s="9">
        <v>4.1</v>
      </c>
      <c r="D22" s="9">
        <v>3.4</v>
      </c>
      <c r="E22" s="9">
        <v>4</v>
      </c>
      <c r="F22" s="9">
        <v>7.7</v>
      </c>
      <c r="G22" s="9">
        <v>2.4</v>
      </c>
      <c r="H22" s="9">
        <v>1.4</v>
      </c>
      <c r="I22" s="9">
        <v>1</v>
      </c>
      <c r="J22" s="9">
        <v>0.8</v>
      </c>
      <c r="K22" s="9">
        <v>2.4</v>
      </c>
      <c r="L22" s="9">
        <v>2.2</v>
      </c>
      <c r="M22" s="9">
        <v>3.5</v>
      </c>
      <c r="N22" s="9">
        <v>2.8</v>
      </c>
      <c r="O22" s="9">
        <v>3</v>
      </c>
      <c r="P22" s="9">
        <v>2.7</v>
      </c>
      <c r="Q22" s="9">
        <v>1.9</v>
      </c>
      <c r="R22" s="9">
        <v>1.8</v>
      </c>
      <c r="S22" s="9">
        <v>1.9</v>
      </c>
      <c r="T22" s="9">
        <v>1.5</v>
      </c>
      <c r="U22" s="9">
        <v>2.1</v>
      </c>
      <c r="V22" s="9">
        <v>0.9</v>
      </c>
      <c r="W22" s="9">
        <v>1.6</v>
      </c>
      <c r="X22" s="9">
        <v>1.4</v>
      </c>
      <c r="Y22" s="9">
        <v>2.8</v>
      </c>
      <c r="Z22" s="45">
        <f t="shared" si="0"/>
        <v>2.7499999999999996</v>
      </c>
      <c r="AA22" s="116" t="s">
        <v>15</v>
      </c>
      <c r="AB22" s="9">
        <v>9.4</v>
      </c>
      <c r="AC22" s="123">
        <v>0.03819444444444444</v>
      </c>
      <c r="AD22" s="29">
        <v>19</v>
      </c>
      <c r="AE22" s="116" t="s">
        <v>15</v>
      </c>
      <c r="AF22" s="9">
        <v>18.4</v>
      </c>
      <c r="AG22" s="126">
        <v>0.020833333333333332</v>
      </c>
    </row>
    <row r="23" spans="1:33" ht="14.25" customHeight="1">
      <c r="A23" s="112">
        <v>20</v>
      </c>
      <c r="B23" s="13">
        <v>3.3</v>
      </c>
      <c r="C23" s="9">
        <v>2.6</v>
      </c>
      <c r="D23" s="9">
        <v>2.7</v>
      </c>
      <c r="E23" s="9">
        <v>2.9</v>
      </c>
      <c r="F23" s="9">
        <v>3</v>
      </c>
      <c r="G23" s="9">
        <v>3.1</v>
      </c>
      <c r="H23" s="9">
        <v>2.9</v>
      </c>
      <c r="I23" s="9">
        <v>3.2</v>
      </c>
      <c r="J23" s="9">
        <v>3</v>
      </c>
      <c r="K23" s="9">
        <v>2.7</v>
      </c>
      <c r="L23" s="9">
        <v>2.8</v>
      </c>
      <c r="M23" s="9">
        <v>2.4</v>
      </c>
      <c r="N23" s="9">
        <v>3</v>
      </c>
      <c r="O23" s="9">
        <v>2.1</v>
      </c>
      <c r="P23" s="9">
        <v>1.8</v>
      </c>
      <c r="Q23" s="9">
        <v>2</v>
      </c>
      <c r="R23" s="9">
        <v>2</v>
      </c>
      <c r="S23" s="9">
        <v>2.1</v>
      </c>
      <c r="T23" s="9">
        <v>1.4</v>
      </c>
      <c r="U23" s="9">
        <v>1.2</v>
      </c>
      <c r="V23" s="9">
        <v>2.1</v>
      </c>
      <c r="W23" s="9">
        <v>1.9</v>
      </c>
      <c r="X23" s="9">
        <v>1.5</v>
      </c>
      <c r="Y23" s="9">
        <v>1.4</v>
      </c>
      <c r="Z23" s="45">
        <f t="shared" si="0"/>
        <v>2.3791666666666664</v>
      </c>
      <c r="AA23" s="116" t="s">
        <v>22</v>
      </c>
      <c r="AB23" s="9">
        <v>4.2</v>
      </c>
      <c r="AC23" s="123">
        <v>0.30833333333333335</v>
      </c>
      <c r="AD23" s="29">
        <v>20</v>
      </c>
      <c r="AE23" s="116" t="s">
        <v>22</v>
      </c>
      <c r="AF23" s="9">
        <v>8.2</v>
      </c>
      <c r="AG23" s="126">
        <v>0.3055555555555555</v>
      </c>
    </row>
    <row r="24" spans="1:33" ht="14.25" customHeight="1">
      <c r="A24" s="113">
        <v>21</v>
      </c>
      <c r="B24" s="19">
        <v>1.5</v>
      </c>
      <c r="C24" s="20">
        <v>3.3</v>
      </c>
      <c r="D24" s="20">
        <v>4.4</v>
      </c>
      <c r="E24" s="20">
        <v>1.4</v>
      </c>
      <c r="F24" s="20">
        <v>2.3</v>
      </c>
      <c r="G24" s="20">
        <v>1.9</v>
      </c>
      <c r="H24" s="20">
        <v>1.8</v>
      </c>
      <c r="I24" s="20">
        <v>1.6</v>
      </c>
      <c r="J24" s="20">
        <v>1.7</v>
      </c>
      <c r="K24" s="20">
        <v>1.6</v>
      </c>
      <c r="L24" s="20">
        <v>1.5</v>
      </c>
      <c r="M24" s="20">
        <v>1.3</v>
      </c>
      <c r="N24" s="20">
        <v>1.3</v>
      </c>
      <c r="O24" s="20">
        <v>1.6</v>
      </c>
      <c r="P24" s="20">
        <v>1.7</v>
      </c>
      <c r="Q24" s="20">
        <v>1.4</v>
      </c>
      <c r="R24" s="20">
        <v>3.1</v>
      </c>
      <c r="S24" s="20">
        <v>1.9</v>
      </c>
      <c r="T24" s="20">
        <v>2.4</v>
      </c>
      <c r="U24" s="20">
        <v>2.1</v>
      </c>
      <c r="V24" s="20">
        <v>2.3</v>
      </c>
      <c r="W24" s="20">
        <v>1.3</v>
      </c>
      <c r="X24" s="20">
        <v>1.4</v>
      </c>
      <c r="Y24" s="20">
        <v>1.8</v>
      </c>
      <c r="Z24" s="46">
        <f t="shared" si="0"/>
        <v>1.9416666666666662</v>
      </c>
      <c r="AA24" s="117" t="s">
        <v>17</v>
      </c>
      <c r="AB24" s="20">
        <v>5.2</v>
      </c>
      <c r="AC24" s="124">
        <v>0.10277777777777779</v>
      </c>
      <c r="AD24" s="31">
        <v>21</v>
      </c>
      <c r="AE24" s="117" t="s">
        <v>17</v>
      </c>
      <c r="AF24" s="20">
        <v>8.3</v>
      </c>
      <c r="AG24" s="127">
        <v>0.09652777777777777</v>
      </c>
    </row>
    <row r="25" spans="1:33" ht="14.25" customHeight="1">
      <c r="A25" s="112">
        <v>22</v>
      </c>
      <c r="B25" s="13">
        <v>1.2</v>
      </c>
      <c r="C25" s="9">
        <v>1.7</v>
      </c>
      <c r="D25" s="9">
        <v>2.1</v>
      </c>
      <c r="E25" s="9">
        <v>1.4</v>
      </c>
      <c r="F25" s="9">
        <v>1.6</v>
      </c>
      <c r="G25" s="9">
        <v>1.9</v>
      </c>
      <c r="H25" s="9">
        <v>2.4</v>
      </c>
      <c r="I25" s="9">
        <v>2.2</v>
      </c>
      <c r="J25" s="9">
        <v>3.4</v>
      </c>
      <c r="K25" s="9">
        <v>3.4</v>
      </c>
      <c r="L25" s="9">
        <v>3.5</v>
      </c>
      <c r="M25" s="9">
        <v>3.6</v>
      </c>
      <c r="N25" s="9">
        <v>2.7</v>
      </c>
      <c r="O25" s="9">
        <v>3.8</v>
      </c>
      <c r="P25" s="9">
        <v>4.1</v>
      </c>
      <c r="Q25" s="9">
        <v>3.4</v>
      </c>
      <c r="R25" s="9">
        <v>2.6</v>
      </c>
      <c r="S25" s="9">
        <v>2.7</v>
      </c>
      <c r="T25" s="9">
        <v>2.9</v>
      </c>
      <c r="U25" s="9">
        <v>2.6</v>
      </c>
      <c r="V25" s="9">
        <v>2.4</v>
      </c>
      <c r="W25" s="9">
        <v>2.9</v>
      </c>
      <c r="X25" s="9">
        <v>2.9</v>
      </c>
      <c r="Y25" s="9">
        <v>2.3</v>
      </c>
      <c r="Z25" s="45">
        <f t="shared" si="0"/>
        <v>2.6541666666666663</v>
      </c>
      <c r="AA25" s="116" t="s">
        <v>33</v>
      </c>
      <c r="AB25" s="9">
        <v>5</v>
      </c>
      <c r="AC25" s="123">
        <v>0.6173611111111111</v>
      </c>
      <c r="AD25" s="29">
        <v>22</v>
      </c>
      <c r="AE25" s="116" t="s">
        <v>33</v>
      </c>
      <c r="AF25" s="9">
        <v>9.2</v>
      </c>
      <c r="AG25" s="126">
        <v>0.6083333333333333</v>
      </c>
    </row>
    <row r="26" spans="1:33" ht="14.25" customHeight="1">
      <c r="A26" s="112">
        <v>23</v>
      </c>
      <c r="B26" s="13">
        <v>1.6</v>
      </c>
      <c r="C26" s="9">
        <v>2.5</v>
      </c>
      <c r="D26" s="9">
        <v>1.9</v>
      </c>
      <c r="E26" s="9">
        <v>2.8</v>
      </c>
      <c r="F26" s="9">
        <v>2.9</v>
      </c>
      <c r="G26" s="9">
        <v>3.6</v>
      </c>
      <c r="H26" s="9">
        <v>3.7</v>
      </c>
      <c r="I26" s="9">
        <v>3.1</v>
      </c>
      <c r="J26" s="9">
        <v>4.3</v>
      </c>
      <c r="K26" s="9">
        <v>4.3</v>
      </c>
      <c r="L26" s="9">
        <v>5</v>
      </c>
      <c r="M26" s="9">
        <v>4.8</v>
      </c>
      <c r="N26" s="9">
        <v>3.8</v>
      </c>
      <c r="O26" s="9">
        <v>4.1</v>
      </c>
      <c r="P26" s="9">
        <v>4</v>
      </c>
      <c r="Q26" s="9">
        <v>5.7</v>
      </c>
      <c r="R26" s="9">
        <v>4</v>
      </c>
      <c r="S26" s="9">
        <v>3.8</v>
      </c>
      <c r="T26" s="9">
        <v>3.7</v>
      </c>
      <c r="U26" s="9">
        <v>3.5</v>
      </c>
      <c r="V26" s="9">
        <v>3.6</v>
      </c>
      <c r="W26" s="9">
        <v>3.6</v>
      </c>
      <c r="X26" s="9">
        <v>2.7</v>
      </c>
      <c r="Y26" s="9">
        <v>4.3</v>
      </c>
      <c r="Z26" s="45">
        <f t="shared" si="0"/>
        <v>3.6374999999999997</v>
      </c>
      <c r="AA26" s="116" t="s">
        <v>19</v>
      </c>
      <c r="AB26" s="9">
        <v>5.8</v>
      </c>
      <c r="AC26" s="123">
        <v>0.49444444444444446</v>
      </c>
      <c r="AD26" s="29">
        <v>23</v>
      </c>
      <c r="AE26" s="116" t="s">
        <v>19</v>
      </c>
      <c r="AF26" s="9">
        <v>10.7</v>
      </c>
      <c r="AG26" s="126">
        <v>0.6652777777777777</v>
      </c>
    </row>
    <row r="27" spans="1:33" ht="14.25" customHeight="1">
      <c r="A27" s="112">
        <v>24</v>
      </c>
      <c r="B27" s="13">
        <v>3.7</v>
      </c>
      <c r="C27" s="9">
        <v>3.1</v>
      </c>
      <c r="D27" s="9">
        <v>4.2</v>
      </c>
      <c r="E27" s="9">
        <v>3.6</v>
      </c>
      <c r="F27" s="9">
        <v>3.7</v>
      </c>
      <c r="G27" s="9">
        <v>3.2</v>
      </c>
      <c r="H27" s="9">
        <v>3.9</v>
      </c>
      <c r="I27" s="9">
        <v>4.4</v>
      </c>
      <c r="J27" s="9">
        <v>4.3</v>
      </c>
      <c r="K27" s="9">
        <v>4.8</v>
      </c>
      <c r="L27" s="9">
        <v>4.4</v>
      </c>
      <c r="M27" s="9">
        <v>5.6</v>
      </c>
      <c r="N27" s="9">
        <v>5</v>
      </c>
      <c r="O27" s="9">
        <v>5.6</v>
      </c>
      <c r="P27" s="9">
        <v>5.5</v>
      </c>
      <c r="Q27" s="9">
        <v>5.3</v>
      </c>
      <c r="R27" s="9">
        <v>4.2</v>
      </c>
      <c r="S27" s="9">
        <v>3.9</v>
      </c>
      <c r="T27" s="9">
        <v>4.6</v>
      </c>
      <c r="U27" s="9">
        <v>3.1</v>
      </c>
      <c r="V27" s="9">
        <v>4.5</v>
      </c>
      <c r="W27" s="9">
        <v>5.2</v>
      </c>
      <c r="X27" s="9">
        <v>4.7</v>
      </c>
      <c r="Y27" s="9">
        <v>5.3</v>
      </c>
      <c r="Z27" s="45">
        <f t="shared" si="0"/>
        <v>4.408333333333333</v>
      </c>
      <c r="AA27" s="116" t="s">
        <v>19</v>
      </c>
      <c r="AB27" s="9">
        <v>6.7</v>
      </c>
      <c r="AC27" s="123">
        <v>0.5347222222222222</v>
      </c>
      <c r="AD27" s="29">
        <v>24</v>
      </c>
      <c r="AE27" s="116" t="s">
        <v>19</v>
      </c>
      <c r="AF27" s="9">
        <v>12.3</v>
      </c>
      <c r="AG27" s="126">
        <v>0.9277777777777777</v>
      </c>
    </row>
    <row r="28" spans="1:33" ht="14.25" customHeight="1">
      <c r="A28" s="112">
        <v>25</v>
      </c>
      <c r="B28" s="13">
        <v>5.1</v>
      </c>
      <c r="C28" s="9">
        <v>5</v>
      </c>
      <c r="D28" s="9">
        <v>4</v>
      </c>
      <c r="E28" s="9">
        <v>4.7</v>
      </c>
      <c r="F28" s="9">
        <v>5.4</v>
      </c>
      <c r="G28" s="9">
        <v>4.9</v>
      </c>
      <c r="H28" s="9">
        <v>7.1</v>
      </c>
      <c r="I28" s="9">
        <v>5.2</v>
      </c>
      <c r="J28" s="9">
        <v>5.8</v>
      </c>
      <c r="K28" s="9">
        <v>5.6</v>
      </c>
      <c r="L28" s="9">
        <v>4</v>
      </c>
      <c r="M28" s="9">
        <v>5.3</v>
      </c>
      <c r="N28" s="9">
        <v>4.7</v>
      </c>
      <c r="O28" s="9">
        <v>3.5</v>
      </c>
      <c r="P28" s="9">
        <v>2.2</v>
      </c>
      <c r="Q28" s="9">
        <v>2</v>
      </c>
      <c r="R28" s="9">
        <v>3.7</v>
      </c>
      <c r="S28" s="9">
        <v>1.9</v>
      </c>
      <c r="T28" s="9">
        <v>3.9</v>
      </c>
      <c r="U28" s="9">
        <v>3.3</v>
      </c>
      <c r="V28" s="9">
        <v>2.8</v>
      </c>
      <c r="W28" s="9">
        <v>2.6</v>
      </c>
      <c r="X28" s="9">
        <v>3.6</v>
      </c>
      <c r="Y28" s="9">
        <v>1.7</v>
      </c>
      <c r="Z28" s="45">
        <f t="shared" si="0"/>
        <v>4.083333333333333</v>
      </c>
      <c r="AA28" s="116" t="s">
        <v>19</v>
      </c>
      <c r="AB28" s="9">
        <v>7.1</v>
      </c>
      <c r="AC28" s="123">
        <v>0.2916666666666667</v>
      </c>
      <c r="AD28" s="29">
        <v>25</v>
      </c>
      <c r="AE28" s="116" t="s">
        <v>19</v>
      </c>
      <c r="AF28" s="9">
        <v>14.5</v>
      </c>
      <c r="AG28" s="126">
        <v>0.2902777777777778</v>
      </c>
    </row>
    <row r="29" spans="1:33" ht="14.25" customHeight="1">
      <c r="A29" s="112">
        <v>26</v>
      </c>
      <c r="B29" s="13">
        <v>1.5</v>
      </c>
      <c r="C29" s="9">
        <v>0.8</v>
      </c>
      <c r="D29" s="9">
        <v>1.6</v>
      </c>
      <c r="E29" s="9">
        <v>1.3</v>
      </c>
      <c r="F29" s="9">
        <v>1.1</v>
      </c>
      <c r="G29" s="9">
        <v>1.3</v>
      </c>
      <c r="H29" s="9">
        <v>1.4</v>
      </c>
      <c r="I29" s="9">
        <v>4.9</v>
      </c>
      <c r="J29" s="9">
        <v>1.6</v>
      </c>
      <c r="K29" s="9">
        <v>2.7</v>
      </c>
      <c r="L29" s="9">
        <v>2.2</v>
      </c>
      <c r="M29" s="9">
        <v>4.4</v>
      </c>
      <c r="N29" s="9">
        <v>5</v>
      </c>
      <c r="O29" s="9">
        <v>4.9</v>
      </c>
      <c r="P29" s="9">
        <v>6.2</v>
      </c>
      <c r="Q29" s="9">
        <v>4.1</v>
      </c>
      <c r="R29" s="9">
        <v>5.7</v>
      </c>
      <c r="S29" s="9">
        <v>5.3</v>
      </c>
      <c r="T29" s="9">
        <v>6.7</v>
      </c>
      <c r="U29" s="9">
        <v>5.6</v>
      </c>
      <c r="V29" s="9">
        <v>4.5</v>
      </c>
      <c r="W29" s="9">
        <v>6.4</v>
      </c>
      <c r="X29" s="9">
        <v>6.8</v>
      </c>
      <c r="Y29" s="9">
        <v>3.6</v>
      </c>
      <c r="Z29" s="45">
        <f t="shared" si="0"/>
        <v>3.733333333333333</v>
      </c>
      <c r="AA29" s="116" t="s">
        <v>15</v>
      </c>
      <c r="AB29" s="9">
        <v>8</v>
      </c>
      <c r="AC29" s="123">
        <v>0.7340277777777778</v>
      </c>
      <c r="AD29" s="29">
        <v>26</v>
      </c>
      <c r="AE29" s="116" t="s">
        <v>15</v>
      </c>
      <c r="AF29" s="9">
        <v>15</v>
      </c>
      <c r="AG29" s="126">
        <v>0.3298611111111111</v>
      </c>
    </row>
    <row r="30" spans="1:33" ht="14.25" customHeight="1">
      <c r="A30" s="112">
        <v>27</v>
      </c>
      <c r="B30" s="13">
        <v>1.4</v>
      </c>
      <c r="C30" s="9">
        <v>2.8</v>
      </c>
      <c r="D30" s="9">
        <v>4</v>
      </c>
      <c r="E30" s="9">
        <v>4</v>
      </c>
      <c r="F30" s="9">
        <v>1.6</v>
      </c>
      <c r="G30" s="9">
        <v>2.6</v>
      </c>
      <c r="H30" s="9">
        <v>1.2</v>
      </c>
      <c r="I30" s="9">
        <v>0.8</v>
      </c>
      <c r="J30" s="9">
        <v>2.2</v>
      </c>
      <c r="K30" s="9">
        <v>4.3</v>
      </c>
      <c r="L30" s="9">
        <v>6.3</v>
      </c>
      <c r="M30" s="9">
        <v>3.6</v>
      </c>
      <c r="N30" s="9">
        <v>4.6</v>
      </c>
      <c r="O30" s="9">
        <v>5.5</v>
      </c>
      <c r="P30" s="9">
        <v>3.8</v>
      </c>
      <c r="Q30" s="9">
        <v>4</v>
      </c>
      <c r="R30" s="9">
        <v>2</v>
      </c>
      <c r="S30" s="9">
        <v>4.5</v>
      </c>
      <c r="T30" s="9">
        <v>5.6</v>
      </c>
      <c r="U30" s="9">
        <v>6.5</v>
      </c>
      <c r="V30" s="9">
        <v>6.3</v>
      </c>
      <c r="W30" s="9">
        <v>6.3</v>
      </c>
      <c r="X30" s="9">
        <v>5.2</v>
      </c>
      <c r="Y30" s="9">
        <v>4.7</v>
      </c>
      <c r="Z30" s="45">
        <f t="shared" si="0"/>
        <v>3.908333333333333</v>
      </c>
      <c r="AA30" s="116" t="s">
        <v>15</v>
      </c>
      <c r="AB30" s="9">
        <v>7.1</v>
      </c>
      <c r="AC30" s="123">
        <v>0.8479166666666668</v>
      </c>
      <c r="AD30" s="29">
        <v>27</v>
      </c>
      <c r="AE30" s="116" t="s">
        <v>16</v>
      </c>
      <c r="AF30" s="9">
        <v>13.1</v>
      </c>
      <c r="AG30" s="126">
        <v>0.43194444444444446</v>
      </c>
    </row>
    <row r="31" spans="1:33" ht="14.25" customHeight="1">
      <c r="A31" s="112">
        <v>28</v>
      </c>
      <c r="B31" s="13">
        <v>2.8</v>
      </c>
      <c r="C31" s="9">
        <v>4.8</v>
      </c>
      <c r="D31" s="9">
        <v>5.7</v>
      </c>
      <c r="E31" s="9">
        <v>2.9</v>
      </c>
      <c r="F31" s="9">
        <v>1.4</v>
      </c>
      <c r="G31" s="9">
        <v>2.9</v>
      </c>
      <c r="H31" s="9">
        <v>1.5</v>
      </c>
      <c r="I31" s="9">
        <v>1.9</v>
      </c>
      <c r="J31" s="9">
        <v>2.7</v>
      </c>
      <c r="K31" s="9">
        <v>3</v>
      </c>
      <c r="L31" s="9">
        <v>3</v>
      </c>
      <c r="M31" s="9">
        <v>2.6</v>
      </c>
      <c r="N31" s="9">
        <v>2.2</v>
      </c>
      <c r="O31" s="9">
        <v>6.5</v>
      </c>
      <c r="P31" s="9">
        <v>4.1</v>
      </c>
      <c r="Q31" s="9">
        <v>2.4</v>
      </c>
      <c r="R31" s="9">
        <v>4.3</v>
      </c>
      <c r="S31" s="9">
        <v>3.6</v>
      </c>
      <c r="T31" s="9">
        <v>5.4</v>
      </c>
      <c r="U31" s="9">
        <v>5.7</v>
      </c>
      <c r="V31" s="9">
        <v>2.4</v>
      </c>
      <c r="W31" s="9">
        <v>2.6</v>
      </c>
      <c r="X31" s="9">
        <v>1.4</v>
      </c>
      <c r="Y31" s="9">
        <v>1.4</v>
      </c>
      <c r="Z31" s="45">
        <f t="shared" si="0"/>
        <v>3.216666666666667</v>
      </c>
      <c r="AA31" s="116" t="s">
        <v>17</v>
      </c>
      <c r="AB31" s="9">
        <v>6.5</v>
      </c>
      <c r="AC31" s="123">
        <v>0.5840277777777778</v>
      </c>
      <c r="AD31" s="29">
        <v>28</v>
      </c>
      <c r="AE31" s="116" t="s">
        <v>15</v>
      </c>
      <c r="AF31" s="9">
        <v>13.5</v>
      </c>
      <c r="AG31" s="126">
        <v>0.5881944444444445</v>
      </c>
    </row>
    <row r="32" spans="1:33" ht="14.25" customHeight="1">
      <c r="A32" s="112">
        <v>29</v>
      </c>
      <c r="B32" s="13">
        <v>1.6</v>
      </c>
      <c r="C32" s="9">
        <v>1.5</v>
      </c>
      <c r="D32" s="9">
        <v>1.1</v>
      </c>
      <c r="E32" s="9">
        <v>0.8</v>
      </c>
      <c r="F32" s="9">
        <v>2</v>
      </c>
      <c r="G32" s="9">
        <v>1.6</v>
      </c>
      <c r="H32" s="9">
        <v>1.8</v>
      </c>
      <c r="I32" s="9">
        <v>1</v>
      </c>
      <c r="J32" s="9">
        <v>1</v>
      </c>
      <c r="K32" s="9">
        <v>2</v>
      </c>
      <c r="L32" s="9">
        <v>3.2</v>
      </c>
      <c r="M32" s="9">
        <v>4.4</v>
      </c>
      <c r="N32" s="9">
        <v>3.9</v>
      </c>
      <c r="O32" s="9">
        <v>4</v>
      </c>
      <c r="P32" s="9">
        <v>3</v>
      </c>
      <c r="Q32" s="9">
        <v>2.6</v>
      </c>
      <c r="R32" s="9">
        <v>2.8</v>
      </c>
      <c r="S32" s="9">
        <v>1.4</v>
      </c>
      <c r="T32" s="9">
        <v>1.4</v>
      </c>
      <c r="U32" s="9">
        <v>2.3</v>
      </c>
      <c r="V32" s="9">
        <v>3.3</v>
      </c>
      <c r="W32" s="9">
        <v>2.9</v>
      </c>
      <c r="X32" s="9">
        <v>3.7</v>
      </c>
      <c r="Y32" s="9">
        <v>2.9</v>
      </c>
      <c r="Z32" s="45">
        <f t="shared" si="0"/>
        <v>2.3416666666666663</v>
      </c>
      <c r="AA32" s="116" t="s">
        <v>15</v>
      </c>
      <c r="AB32" s="9">
        <v>4.7</v>
      </c>
      <c r="AC32" s="123">
        <v>0.43472222222222223</v>
      </c>
      <c r="AD32" s="29">
        <v>29</v>
      </c>
      <c r="AE32" s="116" t="s">
        <v>31</v>
      </c>
      <c r="AF32" s="9">
        <v>8.5</v>
      </c>
      <c r="AG32" s="126">
        <v>0.5590277777777778</v>
      </c>
    </row>
    <row r="33" spans="1:33" ht="14.25" customHeight="1">
      <c r="A33" s="112">
        <v>30</v>
      </c>
      <c r="B33" s="13">
        <v>2.8</v>
      </c>
      <c r="C33" s="9">
        <v>3.7</v>
      </c>
      <c r="D33" s="9">
        <v>4</v>
      </c>
      <c r="E33" s="9">
        <v>5.8</v>
      </c>
      <c r="F33" s="9">
        <v>5.8</v>
      </c>
      <c r="G33" s="9">
        <v>4</v>
      </c>
      <c r="H33" s="9">
        <v>1.6</v>
      </c>
      <c r="I33" s="9">
        <v>1.4</v>
      </c>
      <c r="J33" s="9">
        <v>1.9</v>
      </c>
      <c r="K33" s="9">
        <v>2.3</v>
      </c>
      <c r="L33" s="9">
        <v>2.6</v>
      </c>
      <c r="M33" s="9">
        <v>2.4</v>
      </c>
      <c r="N33" s="9">
        <v>3.2</v>
      </c>
      <c r="O33" s="9">
        <v>3.9</v>
      </c>
      <c r="P33" s="9">
        <v>3.6</v>
      </c>
      <c r="Q33" s="9">
        <v>3.7</v>
      </c>
      <c r="R33" s="9">
        <v>1.6</v>
      </c>
      <c r="S33" s="9">
        <v>1.2</v>
      </c>
      <c r="T33" s="9">
        <v>1.3</v>
      </c>
      <c r="U33" s="9">
        <v>1.4</v>
      </c>
      <c r="V33" s="9">
        <v>1.4</v>
      </c>
      <c r="W33" s="9">
        <v>1.8</v>
      </c>
      <c r="X33" s="9">
        <v>2</v>
      </c>
      <c r="Y33" s="9">
        <v>2.2</v>
      </c>
      <c r="Z33" s="45">
        <f t="shared" si="0"/>
        <v>2.733333333333333</v>
      </c>
      <c r="AA33" s="116" t="s">
        <v>16</v>
      </c>
      <c r="AB33" s="9">
        <v>6.3</v>
      </c>
      <c r="AC33" s="123">
        <v>0.2020833333333333</v>
      </c>
      <c r="AD33" s="29">
        <v>30</v>
      </c>
      <c r="AE33" s="116" t="s">
        <v>16</v>
      </c>
      <c r="AF33" s="9">
        <v>10.2</v>
      </c>
      <c r="AG33" s="126">
        <v>0.1638888888888889</v>
      </c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6"/>
      <c r="AB34" s="9"/>
      <c r="AC34" s="123"/>
      <c r="AD34" s="29">
        <v>31</v>
      </c>
      <c r="AE34" s="116"/>
      <c r="AF34" s="9"/>
      <c r="AG34" s="126"/>
    </row>
    <row r="35" spans="1:33" ht="14.25" customHeight="1">
      <c r="A35" s="114" t="s">
        <v>24</v>
      </c>
      <c r="B35" s="26">
        <f aca="true" t="shared" si="1" ref="B35:K35">AVERAGE(B4:B34)</f>
        <v>2.5733333333333333</v>
      </c>
      <c r="C35" s="27">
        <f t="shared" si="1"/>
        <v>2.5833333333333335</v>
      </c>
      <c r="D35" s="27">
        <f t="shared" si="1"/>
        <v>2.8366666666666664</v>
      </c>
      <c r="E35" s="27">
        <f t="shared" si="1"/>
        <v>2.973333333333333</v>
      </c>
      <c r="F35" s="27">
        <f t="shared" si="1"/>
        <v>3.063333333333334</v>
      </c>
      <c r="G35" s="27">
        <f t="shared" si="1"/>
        <v>2.736666666666666</v>
      </c>
      <c r="H35" s="27">
        <f t="shared" si="1"/>
        <v>2.269999999999999</v>
      </c>
      <c r="I35" s="27">
        <f t="shared" si="1"/>
        <v>2.346666666666667</v>
      </c>
      <c r="J35" s="27">
        <f t="shared" si="1"/>
        <v>2.8666666666666663</v>
      </c>
      <c r="K35" s="27">
        <f t="shared" si="1"/>
        <v>3.266666666666666</v>
      </c>
      <c r="L35" s="27">
        <f aca="true" t="shared" si="2" ref="L35:Z35">AVERAGE(L4:L34)</f>
        <v>3.6966666666666668</v>
      </c>
      <c r="M35" s="27">
        <f t="shared" si="2"/>
        <v>3.5799999999999996</v>
      </c>
      <c r="N35" s="27">
        <f t="shared" si="2"/>
        <v>3.1300000000000003</v>
      </c>
      <c r="O35" s="27">
        <f t="shared" si="2"/>
        <v>3.6066666666666665</v>
      </c>
      <c r="P35" s="27">
        <f t="shared" si="2"/>
        <v>3.276666666666666</v>
      </c>
      <c r="Q35" s="27">
        <f t="shared" si="2"/>
        <v>2.763333333333333</v>
      </c>
      <c r="R35" s="27">
        <f t="shared" si="2"/>
        <v>2.62</v>
      </c>
      <c r="S35" s="27">
        <f t="shared" si="2"/>
        <v>2.72</v>
      </c>
      <c r="T35" s="27">
        <f t="shared" si="2"/>
        <v>2.896666666666667</v>
      </c>
      <c r="U35" s="27">
        <f t="shared" si="2"/>
        <v>3.263333333333333</v>
      </c>
      <c r="V35" s="27">
        <f t="shared" si="2"/>
        <v>3.1599999999999997</v>
      </c>
      <c r="W35" s="27">
        <f t="shared" si="2"/>
        <v>2.9266666666666663</v>
      </c>
      <c r="X35" s="27">
        <f t="shared" si="2"/>
        <v>2.656666666666667</v>
      </c>
      <c r="Y35" s="27">
        <f t="shared" si="2"/>
        <v>2.5933333333333333</v>
      </c>
      <c r="Z35" s="47">
        <f t="shared" si="2"/>
        <v>2.9336111111111114</v>
      </c>
      <c r="AA35" s="118"/>
      <c r="AB35" s="27">
        <f>AVERAGE(AB4:AB34)</f>
        <v>6.343333333333333</v>
      </c>
      <c r="AC35" s="42"/>
      <c r="AD35" s="42"/>
      <c r="AE35" s="118"/>
      <c r="AF35" s="27">
        <f>AVERAGE(AF4:AF34)</f>
        <v>11.993333333333334</v>
      </c>
      <c r="AG35" s="43"/>
    </row>
    <row r="36" spans="8:20" ht="14.25" customHeight="1">
      <c r="H36" t="s">
        <v>25</v>
      </c>
      <c r="N36" t="s">
        <v>26</v>
      </c>
      <c r="T36" t="s">
        <v>27</v>
      </c>
    </row>
    <row r="37" spans="9:23" ht="14.25" customHeight="1">
      <c r="I37" s="15" t="s">
        <v>28</v>
      </c>
      <c r="J37" s="5"/>
      <c r="K37" s="33">
        <f>COUNTIF(風速1,"&gt;=10")</f>
        <v>2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29</v>
      </c>
      <c r="J38" s="22"/>
      <c r="K38" s="34">
        <f>COUNTIF(風速1,"&gt;=15")</f>
        <v>0</v>
      </c>
      <c r="L38" s="8"/>
      <c r="N38" s="19">
        <f>MAX(風速1)</f>
        <v>11</v>
      </c>
      <c r="O38" s="119" t="s">
        <v>17</v>
      </c>
      <c r="P38" s="30">
        <v>2</v>
      </c>
      <c r="Q38" s="120">
        <v>0.18611111111111112</v>
      </c>
      <c r="T38" s="19">
        <f>MAX(風速2)</f>
        <v>20.8</v>
      </c>
      <c r="U38" s="119" t="s">
        <v>17</v>
      </c>
      <c r="V38" s="30">
        <v>18</v>
      </c>
      <c r="W38" s="120">
        <v>0.8875</v>
      </c>
    </row>
    <row r="39" spans="9:23" ht="14.25" customHeight="1">
      <c r="I39" s="23" t="s">
        <v>30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119"/>
      <c r="V39" s="30"/>
      <c r="W39" s="120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v>2002</v>
      </c>
      <c r="AA1" s="2" t="s">
        <v>1</v>
      </c>
      <c r="AB1" s="121">
        <v>12</v>
      </c>
      <c r="AC1" s="2" t="s">
        <v>1</v>
      </c>
    </row>
    <row r="2" spans="1:33" ht="10.5" customHeight="1">
      <c r="A2" s="3" t="s">
        <v>2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11">
        <v>1</v>
      </c>
      <c r="B4" s="12">
        <v>2</v>
      </c>
      <c r="C4" s="11">
        <v>2.6</v>
      </c>
      <c r="D4" s="11">
        <v>2.3</v>
      </c>
      <c r="E4" s="11">
        <v>2.4</v>
      </c>
      <c r="F4" s="11">
        <v>2.2</v>
      </c>
      <c r="G4" s="11">
        <v>2.4</v>
      </c>
      <c r="H4" s="11">
        <v>3</v>
      </c>
      <c r="I4" s="11">
        <v>2.8</v>
      </c>
      <c r="J4" s="11">
        <v>2.9</v>
      </c>
      <c r="K4" s="11">
        <v>3.4</v>
      </c>
      <c r="L4" s="11">
        <v>3.2</v>
      </c>
      <c r="M4" s="11">
        <v>3</v>
      </c>
      <c r="N4" s="11">
        <v>2.7</v>
      </c>
      <c r="O4" s="11">
        <v>2.7</v>
      </c>
      <c r="P4" s="11">
        <v>2.5</v>
      </c>
      <c r="Q4" s="11">
        <v>2.8</v>
      </c>
      <c r="R4" s="11">
        <v>2.8</v>
      </c>
      <c r="S4" s="11">
        <v>2.8</v>
      </c>
      <c r="T4" s="11">
        <v>2.8</v>
      </c>
      <c r="U4" s="11">
        <v>2.8</v>
      </c>
      <c r="V4" s="11">
        <v>3.2</v>
      </c>
      <c r="W4" s="11">
        <v>2.3</v>
      </c>
      <c r="X4" s="11">
        <v>2.9</v>
      </c>
      <c r="Y4" s="11">
        <v>2.4</v>
      </c>
      <c r="Z4" s="44">
        <f aca="true" t="shared" si="0" ref="Z4:Z34">AVERAGE(B4:Y4)</f>
        <v>2.704166666666666</v>
      </c>
      <c r="AA4" s="115" t="s">
        <v>19</v>
      </c>
      <c r="AB4" s="11">
        <v>4.1</v>
      </c>
      <c r="AC4" s="122">
        <v>0.40208333333333335</v>
      </c>
      <c r="AD4" s="28">
        <v>1</v>
      </c>
      <c r="AE4" s="115" t="s">
        <v>19</v>
      </c>
      <c r="AF4" s="11">
        <v>8.7</v>
      </c>
      <c r="AG4" s="125">
        <v>0.9861111111111112</v>
      </c>
    </row>
    <row r="5" spans="1:33" ht="14.25" customHeight="1">
      <c r="A5" s="112">
        <v>2</v>
      </c>
      <c r="B5" s="13">
        <v>3.2</v>
      </c>
      <c r="C5" s="9">
        <v>2.7</v>
      </c>
      <c r="D5" s="9">
        <v>3.1</v>
      </c>
      <c r="E5" s="9">
        <v>2.9</v>
      </c>
      <c r="F5" s="9">
        <v>2.5</v>
      </c>
      <c r="G5" s="9">
        <v>3</v>
      </c>
      <c r="H5" s="9">
        <v>2.4</v>
      </c>
      <c r="I5" s="9">
        <v>2.1</v>
      </c>
      <c r="J5" s="9">
        <v>1.7</v>
      </c>
      <c r="K5" s="9">
        <v>3.8</v>
      </c>
      <c r="L5" s="9">
        <v>4</v>
      </c>
      <c r="M5" s="9">
        <v>4.8</v>
      </c>
      <c r="N5" s="9">
        <v>4</v>
      </c>
      <c r="O5" s="9">
        <v>4.4</v>
      </c>
      <c r="P5" s="9">
        <v>3.4</v>
      </c>
      <c r="Q5" s="9">
        <v>2.5</v>
      </c>
      <c r="R5" s="9">
        <v>1.6</v>
      </c>
      <c r="S5" s="9">
        <v>1.8</v>
      </c>
      <c r="T5" s="9">
        <v>0.6</v>
      </c>
      <c r="U5" s="9">
        <v>2.2</v>
      </c>
      <c r="V5" s="9">
        <v>1.4</v>
      </c>
      <c r="W5" s="9">
        <v>1.7</v>
      </c>
      <c r="X5" s="9">
        <v>2.2</v>
      </c>
      <c r="Y5" s="9">
        <v>1.5</v>
      </c>
      <c r="Z5" s="45">
        <f t="shared" si="0"/>
        <v>2.6458333333333335</v>
      </c>
      <c r="AA5" s="116" t="s">
        <v>33</v>
      </c>
      <c r="AB5" s="9">
        <v>5.2</v>
      </c>
      <c r="AC5" s="123">
        <v>0.5166666666666667</v>
      </c>
      <c r="AD5" s="29">
        <v>2</v>
      </c>
      <c r="AE5" s="116" t="s">
        <v>33</v>
      </c>
      <c r="AF5" s="9">
        <v>9.3</v>
      </c>
      <c r="AG5" s="126">
        <v>0.5152777777777778</v>
      </c>
    </row>
    <row r="6" spans="1:33" ht="14.25" customHeight="1">
      <c r="A6" s="112">
        <v>3</v>
      </c>
      <c r="B6" s="13">
        <v>1.6</v>
      </c>
      <c r="C6" s="9">
        <v>2.1</v>
      </c>
      <c r="D6" s="9">
        <v>1.4</v>
      </c>
      <c r="E6" s="9">
        <v>2.2</v>
      </c>
      <c r="F6" s="9">
        <v>2.1</v>
      </c>
      <c r="G6" s="9">
        <v>1.8</v>
      </c>
      <c r="H6" s="9">
        <v>2.1</v>
      </c>
      <c r="I6" s="9">
        <v>1.5</v>
      </c>
      <c r="J6" s="9">
        <v>2.8</v>
      </c>
      <c r="K6" s="9">
        <v>2</v>
      </c>
      <c r="L6" s="9">
        <v>1.8</v>
      </c>
      <c r="M6" s="9">
        <v>2.6</v>
      </c>
      <c r="N6" s="9">
        <v>1.9</v>
      </c>
      <c r="O6" s="9">
        <v>1.4</v>
      </c>
      <c r="P6" s="9">
        <v>1.4</v>
      </c>
      <c r="Q6" s="9">
        <v>0.7</v>
      </c>
      <c r="R6" s="9">
        <v>2.2</v>
      </c>
      <c r="S6" s="9">
        <v>1.6</v>
      </c>
      <c r="T6" s="9">
        <v>2</v>
      </c>
      <c r="U6" s="9">
        <v>1.6</v>
      </c>
      <c r="V6" s="9">
        <v>1.9</v>
      </c>
      <c r="W6" s="9">
        <v>1.3</v>
      </c>
      <c r="X6" s="9">
        <v>2</v>
      </c>
      <c r="Y6" s="9">
        <v>1.2</v>
      </c>
      <c r="Z6" s="45">
        <f t="shared" si="0"/>
        <v>1.7999999999999998</v>
      </c>
      <c r="AA6" s="116" t="s">
        <v>19</v>
      </c>
      <c r="AB6" s="9">
        <v>3.2</v>
      </c>
      <c r="AC6" s="123">
        <v>0.3986111111111111</v>
      </c>
      <c r="AD6" s="29">
        <v>3</v>
      </c>
      <c r="AE6" s="116" t="s">
        <v>19</v>
      </c>
      <c r="AF6" s="9">
        <v>5.8</v>
      </c>
      <c r="AG6" s="126">
        <v>0.3958333333333333</v>
      </c>
    </row>
    <row r="7" spans="1:33" ht="14.25" customHeight="1">
      <c r="A7" s="112">
        <v>4</v>
      </c>
      <c r="B7" s="13">
        <v>1.2</v>
      </c>
      <c r="C7" s="9">
        <v>2.6</v>
      </c>
      <c r="D7" s="9">
        <v>0.8</v>
      </c>
      <c r="E7" s="9">
        <v>0.4</v>
      </c>
      <c r="F7" s="9">
        <v>2.6</v>
      </c>
      <c r="G7" s="9">
        <v>2.1</v>
      </c>
      <c r="H7" s="9">
        <v>2.6</v>
      </c>
      <c r="I7" s="9">
        <v>1.9</v>
      </c>
      <c r="J7" s="9">
        <v>1</v>
      </c>
      <c r="K7" s="9">
        <v>1.5</v>
      </c>
      <c r="L7" s="9">
        <v>0.1</v>
      </c>
      <c r="M7" s="9">
        <v>0.9</v>
      </c>
      <c r="N7" s="9">
        <v>1.5</v>
      </c>
      <c r="O7" s="9">
        <v>2.2</v>
      </c>
      <c r="P7" s="9">
        <v>2.9</v>
      </c>
      <c r="Q7" s="9">
        <v>1.8</v>
      </c>
      <c r="R7" s="9">
        <v>3.2</v>
      </c>
      <c r="S7" s="9">
        <v>0.8</v>
      </c>
      <c r="T7" s="9">
        <v>2.1</v>
      </c>
      <c r="U7" s="9">
        <v>3.1</v>
      </c>
      <c r="V7" s="9">
        <v>3.7</v>
      </c>
      <c r="W7" s="9">
        <v>3.2</v>
      </c>
      <c r="X7" s="9">
        <v>1.6</v>
      </c>
      <c r="Y7" s="9">
        <v>1.3</v>
      </c>
      <c r="Z7" s="45">
        <f t="shared" si="0"/>
        <v>1.8791666666666667</v>
      </c>
      <c r="AA7" s="116" t="s">
        <v>19</v>
      </c>
      <c r="AB7" s="9">
        <v>4.1</v>
      </c>
      <c r="AC7" s="123">
        <v>0.9034722222222222</v>
      </c>
      <c r="AD7" s="29">
        <v>4</v>
      </c>
      <c r="AE7" s="116" t="s">
        <v>22</v>
      </c>
      <c r="AF7" s="9">
        <v>9.2</v>
      </c>
      <c r="AG7" s="126">
        <v>0.8694444444444445</v>
      </c>
    </row>
    <row r="8" spans="1:33" ht="14.25" customHeight="1">
      <c r="A8" s="112">
        <v>5</v>
      </c>
      <c r="B8" s="13">
        <v>2.1</v>
      </c>
      <c r="C8" s="9">
        <v>2.5</v>
      </c>
      <c r="D8" s="9">
        <v>3.1</v>
      </c>
      <c r="E8" s="9">
        <v>3.3</v>
      </c>
      <c r="F8" s="9">
        <v>1.5</v>
      </c>
      <c r="G8" s="9">
        <v>3.7</v>
      </c>
      <c r="H8" s="9">
        <v>1.9</v>
      </c>
      <c r="I8" s="9">
        <v>1.7</v>
      </c>
      <c r="J8" s="9">
        <v>0.3</v>
      </c>
      <c r="K8" s="9">
        <v>2.2</v>
      </c>
      <c r="L8" s="9">
        <v>2.9</v>
      </c>
      <c r="M8" s="9">
        <v>1.6</v>
      </c>
      <c r="N8" s="9">
        <v>2.2</v>
      </c>
      <c r="O8" s="9">
        <v>2.8</v>
      </c>
      <c r="P8" s="9">
        <v>2.4</v>
      </c>
      <c r="Q8" s="9">
        <v>1.7</v>
      </c>
      <c r="R8" s="9">
        <v>1.2</v>
      </c>
      <c r="S8" s="9">
        <v>1.4</v>
      </c>
      <c r="T8" s="9">
        <v>2.5</v>
      </c>
      <c r="U8" s="9">
        <v>0.9</v>
      </c>
      <c r="V8" s="9">
        <v>0.9</v>
      </c>
      <c r="W8" s="9">
        <v>0.5</v>
      </c>
      <c r="X8" s="9">
        <v>0.6</v>
      </c>
      <c r="Y8" s="9">
        <v>1.5</v>
      </c>
      <c r="Z8" s="45">
        <f t="shared" si="0"/>
        <v>1.8916666666666666</v>
      </c>
      <c r="AA8" s="116" t="s">
        <v>15</v>
      </c>
      <c r="AB8" s="9">
        <v>6.7</v>
      </c>
      <c r="AC8" s="123">
        <v>0.06458333333333334</v>
      </c>
      <c r="AD8" s="29">
        <v>5</v>
      </c>
      <c r="AE8" s="116" t="s">
        <v>15</v>
      </c>
      <c r="AF8" s="9">
        <v>12.8</v>
      </c>
      <c r="AG8" s="126">
        <v>0.061111111111111116</v>
      </c>
    </row>
    <row r="9" spans="1:33" ht="14.25" customHeight="1">
      <c r="A9" s="112">
        <v>6</v>
      </c>
      <c r="B9" s="13">
        <v>1.3</v>
      </c>
      <c r="C9" s="9">
        <v>0.9</v>
      </c>
      <c r="D9" s="9">
        <v>0.9</v>
      </c>
      <c r="E9" s="9">
        <v>0.8</v>
      </c>
      <c r="F9" s="9">
        <v>0.6</v>
      </c>
      <c r="G9" s="9">
        <v>1</v>
      </c>
      <c r="H9" s="9">
        <v>1.3</v>
      </c>
      <c r="I9" s="9">
        <v>2.2</v>
      </c>
      <c r="J9" s="9">
        <v>1.9</v>
      </c>
      <c r="K9" s="9">
        <v>1.8</v>
      </c>
      <c r="L9" s="9">
        <v>2.7</v>
      </c>
      <c r="M9" s="9">
        <v>3.8</v>
      </c>
      <c r="N9" s="9">
        <v>3.2</v>
      </c>
      <c r="O9" s="9">
        <v>3</v>
      </c>
      <c r="P9" s="9">
        <v>2.7</v>
      </c>
      <c r="Q9" s="9">
        <v>4.2</v>
      </c>
      <c r="R9" s="9">
        <v>4.2</v>
      </c>
      <c r="S9" s="9">
        <v>1</v>
      </c>
      <c r="T9" s="9">
        <v>2.3</v>
      </c>
      <c r="U9" s="9">
        <v>1.3</v>
      </c>
      <c r="V9" s="9">
        <v>2</v>
      </c>
      <c r="W9" s="9">
        <v>2.1</v>
      </c>
      <c r="X9" s="9">
        <v>0.8</v>
      </c>
      <c r="Y9" s="9">
        <v>2.4</v>
      </c>
      <c r="Z9" s="45">
        <f t="shared" si="0"/>
        <v>2.0166666666666666</v>
      </c>
      <c r="AA9" s="116" t="s">
        <v>33</v>
      </c>
      <c r="AB9" s="9">
        <v>4.7</v>
      </c>
      <c r="AC9" s="123">
        <v>0.6604166666666667</v>
      </c>
      <c r="AD9" s="29">
        <v>6</v>
      </c>
      <c r="AE9" s="116" t="s">
        <v>15</v>
      </c>
      <c r="AF9" s="9">
        <v>8.7</v>
      </c>
      <c r="AG9" s="126">
        <v>0.4986111111111111</v>
      </c>
    </row>
    <row r="10" spans="1:33" ht="14.25" customHeight="1">
      <c r="A10" s="112">
        <v>7</v>
      </c>
      <c r="B10" s="13">
        <v>0.9</v>
      </c>
      <c r="C10" s="9">
        <v>1.5</v>
      </c>
      <c r="D10" s="9">
        <v>1.3</v>
      </c>
      <c r="E10" s="9">
        <v>1.2</v>
      </c>
      <c r="F10" s="9">
        <v>1.2</v>
      </c>
      <c r="G10" s="9">
        <v>1.7</v>
      </c>
      <c r="H10" s="9">
        <v>2.2</v>
      </c>
      <c r="I10" s="9">
        <v>1.4</v>
      </c>
      <c r="J10" s="9">
        <v>1.5</v>
      </c>
      <c r="K10" s="9">
        <v>1.8</v>
      </c>
      <c r="L10" s="9">
        <v>1.5</v>
      </c>
      <c r="M10" s="9">
        <v>1.7</v>
      </c>
      <c r="N10" s="9">
        <v>0.8</v>
      </c>
      <c r="O10" s="9">
        <v>1.9</v>
      </c>
      <c r="P10" s="9">
        <v>1.7</v>
      </c>
      <c r="Q10" s="9">
        <v>2.7</v>
      </c>
      <c r="R10" s="9">
        <v>2.9</v>
      </c>
      <c r="S10" s="9">
        <v>2.5</v>
      </c>
      <c r="T10" s="9">
        <v>2.7</v>
      </c>
      <c r="U10" s="9">
        <v>3.9</v>
      </c>
      <c r="V10" s="9">
        <v>3.6</v>
      </c>
      <c r="W10" s="9">
        <v>2.8</v>
      </c>
      <c r="X10" s="9">
        <v>5.1</v>
      </c>
      <c r="Y10" s="9">
        <v>4.1</v>
      </c>
      <c r="Z10" s="45">
        <f t="shared" si="0"/>
        <v>2.191666666666667</v>
      </c>
      <c r="AA10" s="116" t="s">
        <v>19</v>
      </c>
      <c r="AB10" s="9">
        <v>5.1</v>
      </c>
      <c r="AC10" s="123">
        <v>0.9597222222222223</v>
      </c>
      <c r="AD10" s="29">
        <v>7</v>
      </c>
      <c r="AE10" s="116" t="s">
        <v>22</v>
      </c>
      <c r="AF10" s="9">
        <v>10.2</v>
      </c>
      <c r="AG10" s="126">
        <v>0.9548611111111112</v>
      </c>
    </row>
    <row r="11" spans="1:33" ht="14.25" customHeight="1">
      <c r="A11" s="112">
        <v>8</v>
      </c>
      <c r="B11" s="13">
        <v>3.3</v>
      </c>
      <c r="C11" s="9">
        <v>3.5</v>
      </c>
      <c r="D11" s="9">
        <v>3.8</v>
      </c>
      <c r="E11" s="9">
        <v>3.8</v>
      </c>
      <c r="F11" s="9">
        <v>3.1</v>
      </c>
      <c r="G11" s="9">
        <v>4</v>
      </c>
      <c r="H11" s="9">
        <v>2.6</v>
      </c>
      <c r="I11" s="9">
        <v>3.2</v>
      </c>
      <c r="J11" s="9">
        <v>4</v>
      </c>
      <c r="K11" s="9">
        <v>3.6</v>
      </c>
      <c r="L11" s="9">
        <v>4.9</v>
      </c>
      <c r="M11" s="9">
        <v>4.2</v>
      </c>
      <c r="N11" s="9">
        <v>3.6</v>
      </c>
      <c r="O11" s="9">
        <v>3.8</v>
      </c>
      <c r="P11" s="9">
        <v>2.9</v>
      </c>
      <c r="Q11" s="9">
        <v>3.2</v>
      </c>
      <c r="R11" s="9">
        <v>2.5</v>
      </c>
      <c r="S11" s="9">
        <v>3.5</v>
      </c>
      <c r="T11" s="9">
        <v>3.2</v>
      </c>
      <c r="U11" s="9">
        <v>2.8</v>
      </c>
      <c r="V11" s="9">
        <v>2.9</v>
      </c>
      <c r="W11" s="9">
        <v>3.7</v>
      </c>
      <c r="X11" s="9">
        <v>3.8</v>
      </c>
      <c r="Y11" s="9">
        <v>3.9</v>
      </c>
      <c r="Z11" s="45">
        <f t="shared" si="0"/>
        <v>3.491666666666667</v>
      </c>
      <c r="AA11" s="116" t="s">
        <v>19</v>
      </c>
      <c r="AB11" s="9">
        <v>5</v>
      </c>
      <c r="AC11" s="123">
        <v>0.4576388888888889</v>
      </c>
      <c r="AD11" s="29">
        <v>8</v>
      </c>
      <c r="AE11" s="116" t="s">
        <v>19</v>
      </c>
      <c r="AF11" s="9">
        <v>10.7</v>
      </c>
      <c r="AG11" s="126">
        <v>0.9805555555555556</v>
      </c>
    </row>
    <row r="12" spans="1:33" ht="14.25" customHeight="1">
      <c r="A12" s="112">
        <v>9</v>
      </c>
      <c r="B12" s="13">
        <v>3.1</v>
      </c>
      <c r="C12" s="9">
        <v>2.9</v>
      </c>
      <c r="D12" s="9">
        <v>3.5</v>
      </c>
      <c r="E12" s="9">
        <v>3.5</v>
      </c>
      <c r="F12" s="9">
        <v>4.2</v>
      </c>
      <c r="G12" s="9">
        <v>3.8</v>
      </c>
      <c r="H12" s="9">
        <v>4.1</v>
      </c>
      <c r="I12" s="9">
        <v>4.4</v>
      </c>
      <c r="J12" s="9">
        <v>4.3</v>
      </c>
      <c r="K12" s="9">
        <v>4.6</v>
      </c>
      <c r="L12" s="9">
        <v>5.1</v>
      </c>
      <c r="M12" s="9">
        <v>4.8</v>
      </c>
      <c r="N12" s="9">
        <v>4.2</v>
      </c>
      <c r="O12" s="9">
        <v>4</v>
      </c>
      <c r="P12" s="9">
        <v>3.9</v>
      </c>
      <c r="Q12" s="9">
        <v>3.7</v>
      </c>
      <c r="R12" s="9">
        <v>2.6</v>
      </c>
      <c r="S12" s="9">
        <v>3.3</v>
      </c>
      <c r="T12" s="9">
        <v>3.5</v>
      </c>
      <c r="U12" s="9">
        <v>2.7</v>
      </c>
      <c r="V12" s="9">
        <v>2.8</v>
      </c>
      <c r="W12" s="9">
        <v>3.6</v>
      </c>
      <c r="X12" s="9">
        <v>2</v>
      </c>
      <c r="Y12" s="9">
        <v>2.3</v>
      </c>
      <c r="Z12" s="45">
        <f t="shared" si="0"/>
        <v>3.6208333333333322</v>
      </c>
      <c r="AA12" s="116" t="s">
        <v>19</v>
      </c>
      <c r="AB12" s="9">
        <v>5.8</v>
      </c>
      <c r="AC12" s="123">
        <v>0.50625</v>
      </c>
      <c r="AD12" s="29">
        <v>9</v>
      </c>
      <c r="AE12" s="116" t="s">
        <v>22</v>
      </c>
      <c r="AF12" s="9">
        <v>11.6</v>
      </c>
      <c r="AG12" s="126">
        <v>0.29791666666666666</v>
      </c>
    </row>
    <row r="13" spans="1:33" ht="14.25" customHeight="1">
      <c r="A13" s="112">
        <v>10</v>
      </c>
      <c r="B13" s="13">
        <v>2.4</v>
      </c>
      <c r="C13" s="9">
        <v>2.5</v>
      </c>
      <c r="D13" s="9">
        <v>3.3</v>
      </c>
      <c r="E13" s="9">
        <v>3.5</v>
      </c>
      <c r="F13" s="9">
        <v>3.8</v>
      </c>
      <c r="G13" s="9">
        <v>2.9</v>
      </c>
      <c r="H13" s="9">
        <v>2.8</v>
      </c>
      <c r="I13" s="9">
        <v>3.5</v>
      </c>
      <c r="J13" s="9">
        <v>3.6</v>
      </c>
      <c r="K13" s="9">
        <v>3.3</v>
      </c>
      <c r="L13" s="9">
        <v>3.4</v>
      </c>
      <c r="M13" s="9">
        <v>0.5</v>
      </c>
      <c r="N13" s="9">
        <v>2.4</v>
      </c>
      <c r="O13" s="9">
        <v>2.2</v>
      </c>
      <c r="P13" s="9">
        <v>2.1</v>
      </c>
      <c r="Q13" s="9">
        <v>2.7</v>
      </c>
      <c r="R13" s="9">
        <v>2.2</v>
      </c>
      <c r="S13" s="9">
        <v>1.9</v>
      </c>
      <c r="T13" s="9">
        <v>2.4</v>
      </c>
      <c r="U13" s="9">
        <v>2</v>
      </c>
      <c r="V13" s="9">
        <v>2.8</v>
      </c>
      <c r="W13" s="9">
        <v>2.7</v>
      </c>
      <c r="X13" s="9">
        <v>2.5</v>
      </c>
      <c r="Y13" s="9">
        <v>3.1</v>
      </c>
      <c r="Z13" s="45">
        <f t="shared" si="0"/>
        <v>2.6875</v>
      </c>
      <c r="AA13" s="116" t="s">
        <v>19</v>
      </c>
      <c r="AB13" s="9">
        <v>5.4</v>
      </c>
      <c r="AC13" s="123">
        <v>0.10972222222222222</v>
      </c>
      <c r="AD13" s="29">
        <v>10</v>
      </c>
      <c r="AE13" s="116" t="s">
        <v>19</v>
      </c>
      <c r="AF13" s="9">
        <v>9.9</v>
      </c>
      <c r="AG13" s="126">
        <v>0.10625</v>
      </c>
    </row>
    <row r="14" spans="1:33" ht="14.25" customHeight="1">
      <c r="A14" s="113">
        <v>11</v>
      </c>
      <c r="B14" s="19">
        <v>3.3</v>
      </c>
      <c r="C14" s="20">
        <v>1.6</v>
      </c>
      <c r="D14" s="20">
        <v>3.3</v>
      </c>
      <c r="E14" s="20">
        <v>1</v>
      </c>
      <c r="F14" s="20">
        <v>1.5</v>
      </c>
      <c r="G14" s="20">
        <v>1.4</v>
      </c>
      <c r="H14" s="20">
        <v>1.5</v>
      </c>
      <c r="I14" s="20">
        <v>0.5</v>
      </c>
      <c r="J14" s="20">
        <v>0.9</v>
      </c>
      <c r="K14" s="20">
        <v>2.5</v>
      </c>
      <c r="L14" s="20">
        <v>3.4</v>
      </c>
      <c r="M14" s="20">
        <v>3.8</v>
      </c>
      <c r="N14" s="20">
        <v>3.1</v>
      </c>
      <c r="O14" s="20">
        <v>4.1</v>
      </c>
      <c r="P14" s="20">
        <v>3.2</v>
      </c>
      <c r="Q14" s="20">
        <v>2.5</v>
      </c>
      <c r="R14" s="20">
        <v>3.2</v>
      </c>
      <c r="S14" s="20">
        <v>2.6</v>
      </c>
      <c r="T14" s="20">
        <v>2.3</v>
      </c>
      <c r="U14" s="20">
        <v>1.2</v>
      </c>
      <c r="V14" s="20">
        <v>2.1</v>
      </c>
      <c r="W14" s="20">
        <v>0.5</v>
      </c>
      <c r="X14" s="20">
        <v>3.4</v>
      </c>
      <c r="Y14" s="20">
        <v>1.9</v>
      </c>
      <c r="Z14" s="46">
        <f t="shared" si="0"/>
        <v>2.2833333333333337</v>
      </c>
      <c r="AA14" s="117" t="s">
        <v>14</v>
      </c>
      <c r="AB14" s="20">
        <v>5.7</v>
      </c>
      <c r="AC14" s="124">
        <v>0.5930555555555556</v>
      </c>
      <c r="AD14" s="31">
        <v>11</v>
      </c>
      <c r="AE14" s="117" t="s">
        <v>31</v>
      </c>
      <c r="AF14" s="20">
        <v>10.9</v>
      </c>
      <c r="AG14" s="127">
        <v>0.5548611111111111</v>
      </c>
    </row>
    <row r="15" spans="1:33" ht="14.25" customHeight="1">
      <c r="A15" s="112">
        <v>12</v>
      </c>
      <c r="B15" s="13">
        <v>1.2</v>
      </c>
      <c r="C15" s="9">
        <v>1.6</v>
      </c>
      <c r="D15" s="9">
        <v>2</v>
      </c>
      <c r="E15" s="9">
        <v>1.7</v>
      </c>
      <c r="F15" s="9">
        <v>1.7</v>
      </c>
      <c r="G15" s="9">
        <v>2.1</v>
      </c>
      <c r="H15" s="9">
        <v>2.1</v>
      </c>
      <c r="I15" s="9">
        <v>0.6</v>
      </c>
      <c r="J15" s="9">
        <v>1.3</v>
      </c>
      <c r="K15" s="9">
        <v>1.1</v>
      </c>
      <c r="L15" s="9">
        <v>1.8</v>
      </c>
      <c r="M15" s="9">
        <v>1.9</v>
      </c>
      <c r="N15" s="9">
        <v>1.7</v>
      </c>
      <c r="O15" s="9">
        <v>2</v>
      </c>
      <c r="P15" s="9">
        <v>1.4</v>
      </c>
      <c r="Q15" s="9">
        <v>1.8</v>
      </c>
      <c r="R15" s="9">
        <v>1.3</v>
      </c>
      <c r="S15" s="9">
        <v>2.8</v>
      </c>
      <c r="T15" s="9">
        <v>2.4</v>
      </c>
      <c r="U15" s="9">
        <v>2.3</v>
      </c>
      <c r="V15" s="9">
        <v>1.6</v>
      </c>
      <c r="W15" s="9">
        <v>1.9</v>
      </c>
      <c r="X15" s="9">
        <v>1.6</v>
      </c>
      <c r="Y15" s="9">
        <v>1.9</v>
      </c>
      <c r="Z15" s="45">
        <f t="shared" si="0"/>
        <v>1.7416666666666665</v>
      </c>
      <c r="AA15" s="116" t="s">
        <v>17</v>
      </c>
      <c r="AB15" s="9">
        <v>3.5</v>
      </c>
      <c r="AC15" s="123">
        <v>0.25972222222222224</v>
      </c>
      <c r="AD15" s="29">
        <v>12</v>
      </c>
      <c r="AE15" s="116" t="s">
        <v>17</v>
      </c>
      <c r="AF15" s="9">
        <v>5.1</v>
      </c>
      <c r="AG15" s="126">
        <v>0.2611111111111111</v>
      </c>
    </row>
    <row r="16" spans="1:33" ht="14.25" customHeight="1">
      <c r="A16" s="112">
        <v>13</v>
      </c>
      <c r="B16" s="13">
        <v>2</v>
      </c>
      <c r="C16" s="9">
        <v>1.8</v>
      </c>
      <c r="D16" s="9">
        <v>2.3</v>
      </c>
      <c r="E16" s="9">
        <v>0.7</v>
      </c>
      <c r="F16" s="9">
        <v>3</v>
      </c>
      <c r="G16" s="9">
        <v>1.4</v>
      </c>
      <c r="H16" s="9">
        <v>1.5</v>
      </c>
      <c r="I16" s="9">
        <v>1.6</v>
      </c>
      <c r="J16" s="9">
        <v>2.5</v>
      </c>
      <c r="K16" s="9">
        <v>2.6</v>
      </c>
      <c r="L16" s="9">
        <v>4.4</v>
      </c>
      <c r="M16" s="9">
        <v>4.3</v>
      </c>
      <c r="N16" s="9">
        <v>5.1</v>
      </c>
      <c r="O16" s="9">
        <v>3.6</v>
      </c>
      <c r="P16" s="9">
        <v>2.4</v>
      </c>
      <c r="Q16" s="9">
        <v>2.1</v>
      </c>
      <c r="R16" s="9">
        <v>4</v>
      </c>
      <c r="S16" s="9">
        <v>3.3</v>
      </c>
      <c r="T16" s="9">
        <v>4.9</v>
      </c>
      <c r="U16" s="9">
        <v>4.1</v>
      </c>
      <c r="V16" s="9">
        <v>4.3</v>
      </c>
      <c r="W16" s="9">
        <v>4.8</v>
      </c>
      <c r="X16" s="9">
        <v>3.9</v>
      </c>
      <c r="Y16" s="9">
        <v>3.3</v>
      </c>
      <c r="Z16" s="45">
        <f t="shared" si="0"/>
        <v>3.079166666666667</v>
      </c>
      <c r="AA16" s="116" t="s">
        <v>17</v>
      </c>
      <c r="AB16" s="9">
        <v>6</v>
      </c>
      <c r="AC16" s="123">
        <v>0.5048611111111111</v>
      </c>
      <c r="AD16" s="29">
        <v>13</v>
      </c>
      <c r="AE16" s="116" t="s">
        <v>15</v>
      </c>
      <c r="AF16" s="9">
        <v>10.7</v>
      </c>
      <c r="AG16" s="126">
        <v>0.7944444444444444</v>
      </c>
    </row>
    <row r="17" spans="1:33" ht="14.25" customHeight="1">
      <c r="A17" s="112">
        <v>14</v>
      </c>
      <c r="B17" s="13">
        <v>3.5</v>
      </c>
      <c r="C17" s="9">
        <v>3.3</v>
      </c>
      <c r="D17" s="9">
        <v>2.3</v>
      </c>
      <c r="E17" s="9">
        <v>1.7</v>
      </c>
      <c r="F17" s="9">
        <v>2.4</v>
      </c>
      <c r="G17" s="9">
        <v>2.1</v>
      </c>
      <c r="H17" s="9">
        <v>1.4</v>
      </c>
      <c r="I17" s="9">
        <v>1.2</v>
      </c>
      <c r="J17" s="9">
        <v>1.5</v>
      </c>
      <c r="K17" s="9">
        <v>1.9</v>
      </c>
      <c r="L17" s="9">
        <v>2.8</v>
      </c>
      <c r="M17" s="9">
        <v>3.8</v>
      </c>
      <c r="N17" s="9">
        <v>3.4</v>
      </c>
      <c r="O17" s="9">
        <v>3.6</v>
      </c>
      <c r="P17" s="9">
        <v>3</v>
      </c>
      <c r="Q17" s="9">
        <v>2.8</v>
      </c>
      <c r="R17" s="9">
        <v>1.8</v>
      </c>
      <c r="S17" s="9">
        <v>1.4</v>
      </c>
      <c r="T17" s="9">
        <v>1.9</v>
      </c>
      <c r="U17" s="9">
        <v>2.7</v>
      </c>
      <c r="V17" s="9">
        <v>1.7</v>
      </c>
      <c r="W17" s="9">
        <v>2.7</v>
      </c>
      <c r="X17" s="9">
        <v>1</v>
      </c>
      <c r="Y17" s="9">
        <v>1.4</v>
      </c>
      <c r="Z17" s="45">
        <f t="shared" si="0"/>
        <v>2.3041666666666667</v>
      </c>
      <c r="AA17" s="116" t="s">
        <v>14</v>
      </c>
      <c r="AB17" s="9">
        <v>5</v>
      </c>
      <c r="AC17" s="123">
        <v>0.50625</v>
      </c>
      <c r="AD17" s="29">
        <v>14</v>
      </c>
      <c r="AE17" s="116" t="s">
        <v>14</v>
      </c>
      <c r="AF17" s="9">
        <v>8.8</v>
      </c>
      <c r="AG17" s="126">
        <v>0.5048611111111111</v>
      </c>
    </row>
    <row r="18" spans="1:33" ht="14.25" customHeight="1">
      <c r="A18" s="112">
        <v>15</v>
      </c>
      <c r="B18" s="13">
        <v>1.6</v>
      </c>
      <c r="C18" s="9">
        <v>2.2</v>
      </c>
      <c r="D18" s="9">
        <v>1.3</v>
      </c>
      <c r="E18" s="9">
        <v>2.7</v>
      </c>
      <c r="F18" s="9">
        <v>2.4</v>
      </c>
      <c r="G18" s="9">
        <v>2</v>
      </c>
      <c r="H18" s="9">
        <v>1.7</v>
      </c>
      <c r="I18" s="9">
        <v>1.6</v>
      </c>
      <c r="J18" s="9">
        <v>2.4</v>
      </c>
      <c r="K18" s="9">
        <v>2.7</v>
      </c>
      <c r="L18" s="9">
        <v>3.2</v>
      </c>
      <c r="M18" s="9">
        <v>3.2</v>
      </c>
      <c r="N18" s="9">
        <v>3.3</v>
      </c>
      <c r="O18" s="9">
        <v>2.6</v>
      </c>
      <c r="P18" s="9">
        <v>1.9</v>
      </c>
      <c r="Q18" s="9">
        <v>1.3</v>
      </c>
      <c r="R18" s="9">
        <v>1.7</v>
      </c>
      <c r="S18" s="9">
        <v>1.7</v>
      </c>
      <c r="T18" s="9">
        <v>1.8</v>
      </c>
      <c r="U18" s="9">
        <v>0.5</v>
      </c>
      <c r="V18" s="9">
        <v>1.7</v>
      </c>
      <c r="W18" s="9">
        <v>0.9</v>
      </c>
      <c r="X18" s="9">
        <v>1.3</v>
      </c>
      <c r="Y18" s="9">
        <v>1.5</v>
      </c>
      <c r="Z18" s="45">
        <f t="shared" si="0"/>
        <v>1.9666666666666666</v>
      </c>
      <c r="AA18" s="116" t="s">
        <v>14</v>
      </c>
      <c r="AB18" s="9">
        <v>4.2</v>
      </c>
      <c r="AC18" s="123">
        <v>0.49652777777777773</v>
      </c>
      <c r="AD18" s="29">
        <v>15</v>
      </c>
      <c r="AE18" s="116" t="s">
        <v>16</v>
      </c>
      <c r="AF18" s="9">
        <v>7.6</v>
      </c>
      <c r="AG18" s="126">
        <v>0.5034722222222222</v>
      </c>
    </row>
    <row r="19" spans="1:33" ht="14.25" customHeight="1">
      <c r="A19" s="112">
        <v>16</v>
      </c>
      <c r="B19" s="13">
        <v>1.3</v>
      </c>
      <c r="C19" s="9">
        <v>1.8</v>
      </c>
      <c r="D19" s="9">
        <v>0.9</v>
      </c>
      <c r="E19" s="9">
        <v>1.5</v>
      </c>
      <c r="F19" s="9">
        <v>1.5</v>
      </c>
      <c r="G19" s="9">
        <v>1.6</v>
      </c>
      <c r="H19" s="9">
        <v>1.9</v>
      </c>
      <c r="I19" s="9">
        <v>1.2</v>
      </c>
      <c r="J19" s="9">
        <v>1.5</v>
      </c>
      <c r="K19" s="9">
        <v>1.1</v>
      </c>
      <c r="L19" s="9">
        <v>1.7</v>
      </c>
      <c r="M19" s="9">
        <v>1.9</v>
      </c>
      <c r="N19" s="9">
        <v>2.3</v>
      </c>
      <c r="O19" s="9">
        <v>2.1</v>
      </c>
      <c r="P19" s="9">
        <v>1.7</v>
      </c>
      <c r="Q19" s="9">
        <v>1.8</v>
      </c>
      <c r="R19" s="9">
        <v>0.8</v>
      </c>
      <c r="S19" s="9">
        <v>1.3</v>
      </c>
      <c r="T19" s="9">
        <v>0.7</v>
      </c>
      <c r="U19" s="9">
        <v>1.3</v>
      </c>
      <c r="V19" s="9">
        <v>4.2</v>
      </c>
      <c r="W19" s="9">
        <v>5.3</v>
      </c>
      <c r="X19" s="9">
        <v>5.1</v>
      </c>
      <c r="Y19" s="9">
        <v>4.8</v>
      </c>
      <c r="Z19" s="45">
        <f t="shared" si="0"/>
        <v>2.0541666666666667</v>
      </c>
      <c r="AA19" s="116" t="s">
        <v>14</v>
      </c>
      <c r="AB19" s="9">
        <v>5.7</v>
      </c>
      <c r="AC19" s="123">
        <v>0.9881944444444444</v>
      </c>
      <c r="AD19" s="29">
        <v>16</v>
      </c>
      <c r="AE19" s="116" t="s">
        <v>14</v>
      </c>
      <c r="AF19" s="9">
        <v>10.9</v>
      </c>
      <c r="AG19" s="126">
        <v>0.91875</v>
      </c>
    </row>
    <row r="20" spans="1:33" ht="14.25" customHeight="1">
      <c r="A20" s="112">
        <v>17</v>
      </c>
      <c r="B20" s="13">
        <v>6</v>
      </c>
      <c r="C20" s="9">
        <v>5.3</v>
      </c>
      <c r="D20" s="9">
        <v>4.4</v>
      </c>
      <c r="E20" s="9">
        <v>5.4</v>
      </c>
      <c r="F20" s="9">
        <v>2.7</v>
      </c>
      <c r="G20" s="9">
        <v>6.7</v>
      </c>
      <c r="H20" s="9">
        <v>7.6</v>
      </c>
      <c r="I20" s="9">
        <v>4.6</v>
      </c>
      <c r="J20" s="9">
        <v>3.8</v>
      </c>
      <c r="K20" s="10">
        <v>5.8</v>
      </c>
      <c r="L20" s="9">
        <v>5.5</v>
      </c>
      <c r="M20" s="9">
        <v>7.9</v>
      </c>
      <c r="N20" s="9">
        <v>5.2</v>
      </c>
      <c r="O20" s="9">
        <v>7.1</v>
      </c>
      <c r="P20" s="9">
        <v>5</v>
      </c>
      <c r="Q20" s="9">
        <v>3</v>
      </c>
      <c r="R20" s="9">
        <v>2.3</v>
      </c>
      <c r="S20" s="9">
        <v>2.7</v>
      </c>
      <c r="T20" s="9">
        <v>3.5</v>
      </c>
      <c r="U20" s="9">
        <v>2.5</v>
      </c>
      <c r="V20" s="9">
        <v>2.4</v>
      </c>
      <c r="W20" s="9">
        <v>2</v>
      </c>
      <c r="X20" s="9">
        <v>2.4</v>
      </c>
      <c r="Y20" s="9">
        <v>2</v>
      </c>
      <c r="Z20" s="45">
        <f t="shared" si="0"/>
        <v>4.408333333333334</v>
      </c>
      <c r="AA20" s="116" t="s">
        <v>17</v>
      </c>
      <c r="AB20" s="9">
        <v>10.5</v>
      </c>
      <c r="AC20" s="123">
        <v>0.6020833333333333</v>
      </c>
      <c r="AD20" s="29">
        <v>17</v>
      </c>
      <c r="AE20" s="116" t="s">
        <v>15</v>
      </c>
      <c r="AF20" s="9">
        <v>24.3</v>
      </c>
      <c r="AG20" s="126">
        <v>0.6020833333333333</v>
      </c>
    </row>
    <row r="21" spans="1:33" ht="14.25" customHeight="1">
      <c r="A21" s="112">
        <v>18</v>
      </c>
      <c r="B21" s="13">
        <v>1.1</v>
      </c>
      <c r="C21" s="9">
        <v>1.7</v>
      </c>
      <c r="D21" s="9">
        <v>2</v>
      </c>
      <c r="E21" s="9">
        <v>2.1</v>
      </c>
      <c r="F21" s="9">
        <v>1.8</v>
      </c>
      <c r="G21" s="9">
        <v>2</v>
      </c>
      <c r="H21" s="9">
        <v>2.7</v>
      </c>
      <c r="I21" s="9">
        <v>1.5</v>
      </c>
      <c r="J21" s="9">
        <v>0.5</v>
      </c>
      <c r="K21" s="9">
        <v>0.1</v>
      </c>
      <c r="L21" s="9">
        <v>1.5</v>
      </c>
      <c r="M21" s="9">
        <v>0.6</v>
      </c>
      <c r="N21" s="9">
        <v>1.9</v>
      </c>
      <c r="O21" s="9">
        <v>3.4</v>
      </c>
      <c r="P21" s="9">
        <v>3.4</v>
      </c>
      <c r="Q21" s="9">
        <v>1.4</v>
      </c>
      <c r="R21" s="9">
        <v>1.2</v>
      </c>
      <c r="S21" s="9">
        <v>2.7</v>
      </c>
      <c r="T21" s="9">
        <v>2.2</v>
      </c>
      <c r="U21" s="9">
        <v>1.9</v>
      </c>
      <c r="V21" s="9">
        <v>0.8</v>
      </c>
      <c r="W21" s="9">
        <v>1.8</v>
      </c>
      <c r="X21" s="9">
        <v>1</v>
      </c>
      <c r="Y21" s="9">
        <v>1.5</v>
      </c>
      <c r="Z21" s="45">
        <f t="shared" si="0"/>
        <v>1.6999999999999995</v>
      </c>
      <c r="AA21" s="116" t="s">
        <v>31</v>
      </c>
      <c r="AB21" s="9">
        <v>4.3</v>
      </c>
      <c r="AC21" s="123">
        <v>0.6284722222222222</v>
      </c>
      <c r="AD21" s="29">
        <v>18</v>
      </c>
      <c r="AE21" s="116" t="s">
        <v>31</v>
      </c>
      <c r="AF21" s="9">
        <v>9.2</v>
      </c>
      <c r="AG21" s="126">
        <v>0.6083333333333333</v>
      </c>
    </row>
    <row r="22" spans="1:33" ht="14.25" customHeight="1">
      <c r="A22" s="112">
        <v>19</v>
      </c>
      <c r="B22" s="13">
        <v>1.6</v>
      </c>
      <c r="C22" s="9">
        <v>2</v>
      </c>
      <c r="D22" s="9">
        <v>0.7</v>
      </c>
      <c r="E22" s="9">
        <v>1</v>
      </c>
      <c r="F22" s="9">
        <v>1.8</v>
      </c>
      <c r="G22" s="9">
        <v>1.7</v>
      </c>
      <c r="H22" s="9">
        <v>2.1</v>
      </c>
      <c r="I22" s="9">
        <v>1.3</v>
      </c>
      <c r="J22" s="9">
        <v>1.7</v>
      </c>
      <c r="K22" s="9">
        <v>2.7</v>
      </c>
      <c r="L22" s="9">
        <v>3.2</v>
      </c>
      <c r="M22" s="9">
        <v>3.5</v>
      </c>
      <c r="N22" s="9">
        <v>3.5</v>
      </c>
      <c r="O22" s="9">
        <v>2.2</v>
      </c>
      <c r="P22" s="9">
        <v>0.9</v>
      </c>
      <c r="Q22" s="9">
        <v>1.6</v>
      </c>
      <c r="R22" s="9">
        <v>1</v>
      </c>
      <c r="S22" s="9">
        <v>2.7</v>
      </c>
      <c r="T22" s="9">
        <v>2.9</v>
      </c>
      <c r="U22" s="9">
        <v>2.8</v>
      </c>
      <c r="V22" s="9">
        <v>2.2</v>
      </c>
      <c r="W22" s="9">
        <v>2.7</v>
      </c>
      <c r="X22" s="9">
        <v>3</v>
      </c>
      <c r="Y22" s="9">
        <v>2.4</v>
      </c>
      <c r="Z22" s="45">
        <f t="shared" si="0"/>
        <v>2.1333333333333333</v>
      </c>
      <c r="AA22" s="116" t="s">
        <v>33</v>
      </c>
      <c r="AB22" s="9">
        <v>4.4</v>
      </c>
      <c r="AC22" s="123">
        <v>0.53125</v>
      </c>
      <c r="AD22" s="29">
        <v>19</v>
      </c>
      <c r="AE22" s="116" t="s">
        <v>33</v>
      </c>
      <c r="AF22" s="9">
        <v>7.8</v>
      </c>
      <c r="AG22" s="126">
        <v>0.49583333333333335</v>
      </c>
    </row>
    <row r="23" spans="1:33" ht="14.25" customHeight="1">
      <c r="A23" s="112">
        <v>20</v>
      </c>
      <c r="B23" s="13">
        <v>1.6</v>
      </c>
      <c r="C23" s="9">
        <v>1.7</v>
      </c>
      <c r="D23" s="9">
        <v>0.4</v>
      </c>
      <c r="E23" s="9">
        <v>1.3</v>
      </c>
      <c r="F23" s="9">
        <v>1.5</v>
      </c>
      <c r="G23" s="9">
        <v>1.3</v>
      </c>
      <c r="H23" s="9">
        <v>1</v>
      </c>
      <c r="I23" s="9">
        <v>0.8</v>
      </c>
      <c r="J23" s="9">
        <v>1.2</v>
      </c>
      <c r="K23" s="9">
        <v>2.2</v>
      </c>
      <c r="L23" s="9">
        <v>2.5</v>
      </c>
      <c r="M23" s="9">
        <v>2.9</v>
      </c>
      <c r="N23" s="9">
        <v>3.2</v>
      </c>
      <c r="O23" s="9">
        <v>2.1</v>
      </c>
      <c r="P23" s="9">
        <v>2.2</v>
      </c>
      <c r="Q23" s="9">
        <v>1.8</v>
      </c>
      <c r="R23" s="9">
        <v>2.3</v>
      </c>
      <c r="S23" s="9">
        <v>2.7</v>
      </c>
      <c r="T23" s="9">
        <v>1.7</v>
      </c>
      <c r="U23" s="9">
        <v>1.3</v>
      </c>
      <c r="V23" s="9">
        <v>1.7</v>
      </c>
      <c r="W23" s="9">
        <v>1.1</v>
      </c>
      <c r="X23" s="9">
        <v>2</v>
      </c>
      <c r="Y23" s="9">
        <v>1.7</v>
      </c>
      <c r="Z23" s="45">
        <f t="shared" si="0"/>
        <v>1.7583333333333337</v>
      </c>
      <c r="AA23" s="116" t="s">
        <v>20</v>
      </c>
      <c r="AB23" s="9">
        <v>3.4</v>
      </c>
      <c r="AC23" s="123">
        <v>0.5048611111111111</v>
      </c>
      <c r="AD23" s="29">
        <v>20</v>
      </c>
      <c r="AE23" s="116" t="s">
        <v>21</v>
      </c>
      <c r="AF23" s="9">
        <v>6.8</v>
      </c>
      <c r="AG23" s="126">
        <v>0.6145833333333334</v>
      </c>
    </row>
    <row r="24" spans="1:33" ht="14.25" customHeight="1">
      <c r="A24" s="113">
        <v>21</v>
      </c>
      <c r="B24" s="19">
        <v>1</v>
      </c>
      <c r="C24" s="20">
        <v>1.6</v>
      </c>
      <c r="D24" s="20">
        <v>2.3</v>
      </c>
      <c r="E24" s="20">
        <v>0.9</v>
      </c>
      <c r="F24" s="20">
        <v>1.2</v>
      </c>
      <c r="G24" s="20">
        <v>2</v>
      </c>
      <c r="H24" s="20">
        <v>1.9</v>
      </c>
      <c r="I24" s="20">
        <v>2.4</v>
      </c>
      <c r="J24" s="20">
        <v>3</v>
      </c>
      <c r="K24" s="20">
        <v>2.8</v>
      </c>
      <c r="L24" s="20">
        <v>2.9</v>
      </c>
      <c r="M24" s="20">
        <v>3</v>
      </c>
      <c r="N24" s="20">
        <v>2.7</v>
      </c>
      <c r="O24" s="20">
        <v>2.3</v>
      </c>
      <c r="P24" s="20">
        <v>2.5</v>
      </c>
      <c r="Q24" s="20">
        <v>2.6</v>
      </c>
      <c r="R24" s="20">
        <v>2.4</v>
      </c>
      <c r="S24" s="20">
        <v>2.4</v>
      </c>
      <c r="T24" s="20">
        <v>2.5</v>
      </c>
      <c r="U24" s="20">
        <v>2.4</v>
      </c>
      <c r="V24" s="20">
        <v>2.8</v>
      </c>
      <c r="W24" s="20">
        <v>3</v>
      </c>
      <c r="X24" s="20">
        <v>4.1</v>
      </c>
      <c r="Y24" s="20">
        <v>2.9</v>
      </c>
      <c r="Z24" s="46">
        <f t="shared" si="0"/>
        <v>2.4</v>
      </c>
      <c r="AA24" s="117" t="s">
        <v>19</v>
      </c>
      <c r="AB24" s="20">
        <v>5.1</v>
      </c>
      <c r="AC24" s="124">
        <v>0.9770833333333333</v>
      </c>
      <c r="AD24" s="31">
        <v>21</v>
      </c>
      <c r="AE24" s="117" t="s">
        <v>19</v>
      </c>
      <c r="AF24" s="20">
        <v>9.5</v>
      </c>
      <c r="AG24" s="127">
        <v>0.9652777777777778</v>
      </c>
    </row>
    <row r="25" spans="1:33" ht="14.25" customHeight="1">
      <c r="A25" s="112">
        <v>22</v>
      </c>
      <c r="B25" s="13">
        <v>3.4</v>
      </c>
      <c r="C25" s="9">
        <v>2.7</v>
      </c>
      <c r="D25" s="9">
        <v>3.8</v>
      </c>
      <c r="E25" s="9">
        <v>4</v>
      </c>
      <c r="F25" s="9">
        <v>3.6</v>
      </c>
      <c r="G25" s="9">
        <v>4.1</v>
      </c>
      <c r="H25" s="9">
        <v>4.5</v>
      </c>
      <c r="I25" s="9">
        <v>4.3</v>
      </c>
      <c r="J25" s="9">
        <v>5</v>
      </c>
      <c r="K25" s="9">
        <v>5.1</v>
      </c>
      <c r="L25" s="9">
        <v>4.7</v>
      </c>
      <c r="M25" s="9">
        <v>4.6</v>
      </c>
      <c r="N25" s="9">
        <v>5.1</v>
      </c>
      <c r="O25" s="9">
        <v>5.8</v>
      </c>
      <c r="P25" s="9">
        <v>5.7</v>
      </c>
      <c r="Q25" s="9">
        <v>4.7</v>
      </c>
      <c r="R25" s="9">
        <v>3.4</v>
      </c>
      <c r="S25" s="9">
        <v>2.8</v>
      </c>
      <c r="T25" s="9">
        <v>3.4</v>
      </c>
      <c r="U25" s="9">
        <v>2.8</v>
      </c>
      <c r="V25" s="9">
        <v>2.7</v>
      </c>
      <c r="W25" s="9">
        <v>3.1</v>
      </c>
      <c r="X25" s="9">
        <v>3.5</v>
      </c>
      <c r="Y25" s="9">
        <v>3.2</v>
      </c>
      <c r="Z25" s="45">
        <f t="shared" si="0"/>
        <v>4.000000000000001</v>
      </c>
      <c r="AA25" s="116" t="s">
        <v>33</v>
      </c>
      <c r="AB25" s="9">
        <v>6.8</v>
      </c>
      <c r="AC25" s="123">
        <v>0.5625</v>
      </c>
      <c r="AD25" s="29">
        <v>22</v>
      </c>
      <c r="AE25" s="116" t="s">
        <v>33</v>
      </c>
      <c r="AF25" s="9">
        <v>12.4</v>
      </c>
      <c r="AG25" s="126">
        <v>0.5576388888888889</v>
      </c>
    </row>
    <row r="26" spans="1:33" ht="14.25" customHeight="1">
      <c r="A26" s="112">
        <v>23</v>
      </c>
      <c r="B26" s="13">
        <v>2.7</v>
      </c>
      <c r="C26" s="9">
        <v>2.1</v>
      </c>
      <c r="D26" s="9">
        <v>3.1</v>
      </c>
      <c r="E26" s="9">
        <v>2.7</v>
      </c>
      <c r="F26" s="9">
        <v>2.8</v>
      </c>
      <c r="G26" s="9">
        <v>2.8</v>
      </c>
      <c r="H26" s="9">
        <v>2.1</v>
      </c>
      <c r="I26" s="9">
        <v>2.8</v>
      </c>
      <c r="J26" s="9">
        <v>3.8</v>
      </c>
      <c r="K26" s="9">
        <v>4.4</v>
      </c>
      <c r="L26" s="9">
        <v>2.6</v>
      </c>
      <c r="M26" s="9">
        <v>3.2</v>
      </c>
      <c r="N26" s="9">
        <v>2.8</v>
      </c>
      <c r="O26" s="9">
        <v>3</v>
      </c>
      <c r="P26" s="9">
        <v>2.1</v>
      </c>
      <c r="Q26" s="9">
        <v>1.7</v>
      </c>
      <c r="R26" s="9">
        <v>2.3</v>
      </c>
      <c r="S26" s="9">
        <v>2</v>
      </c>
      <c r="T26" s="9">
        <v>1.4</v>
      </c>
      <c r="U26" s="9">
        <v>1.4</v>
      </c>
      <c r="V26" s="9">
        <v>1.1</v>
      </c>
      <c r="W26" s="9">
        <v>1.8</v>
      </c>
      <c r="X26" s="9">
        <v>1.1</v>
      </c>
      <c r="Y26" s="9">
        <v>2.5</v>
      </c>
      <c r="Z26" s="45">
        <f t="shared" si="0"/>
        <v>2.4291666666666667</v>
      </c>
      <c r="AA26" s="116" t="s">
        <v>33</v>
      </c>
      <c r="AB26" s="9">
        <v>4.7</v>
      </c>
      <c r="AC26" s="123">
        <v>0.4201388888888889</v>
      </c>
      <c r="AD26" s="29">
        <v>23</v>
      </c>
      <c r="AE26" s="116" t="s">
        <v>33</v>
      </c>
      <c r="AF26" s="9">
        <v>8</v>
      </c>
      <c r="AG26" s="126">
        <v>0.4152777777777778</v>
      </c>
    </row>
    <row r="27" spans="1:33" ht="14.25" customHeight="1">
      <c r="A27" s="112">
        <v>24</v>
      </c>
      <c r="B27" s="13">
        <v>2.6</v>
      </c>
      <c r="C27" s="9">
        <v>2.1</v>
      </c>
      <c r="D27" s="9">
        <v>2.1</v>
      </c>
      <c r="E27" s="9">
        <v>1.2</v>
      </c>
      <c r="F27" s="9">
        <v>1.5</v>
      </c>
      <c r="G27" s="9">
        <v>1.8</v>
      </c>
      <c r="H27" s="9">
        <v>2.3</v>
      </c>
      <c r="I27" s="9">
        <v>2.2</v>
      </c>
      <c r="J27" s="9">
        <v>1.1</v>
      </c>
      <c r="K27" s="9">
        <v>2.2</v>
      </c>
      <c r="L27" s="9">
        <v>1.7</v>
      </c>
      <c r="M27" s="9">
        <v>1</v>
      </c>
      <c r="N27" s="9">
        <v>1.8</v>
      </c>
      <c r="O27" s="9">
        <v>1</v>
      </c>
      <c r="P27" s="9">
        <v>1</v>
      </c>
      <c r="Q27" s="9">
        <v>1.2</v>
      </c>
      <c r="R27" s="9">
        <v>1</v>
      </c>
      <c r="S27" s="9">
        <v>1.4</v>
      </c>
      <c r="T27" s="9">
        <v>0.3</v>
      </c>
      <c r="U27" s="9">
        <v>0.7</v>
      </c>
      <c r="V27" s="9">
        <v>0.5</v>
      </c>
      <c r="W27" s="9">
        <v>1.4</v>
      </c>
      <c r="X27" s="9">
        <v>2</v>
      </c>
      <c r="Y27" s="9">
        <v>1.4</v>
      </c>
      <c r="Z27" s="45">
        <f t="shared" si="0"/>
        <v>1.4791666666666667</v>
      </c>
      <c r="AA27" s="116" t="s">
        <v>16</v>
      </c>
      <c r="AB27" s="9">
        <v>3.7</v>
      </c>
      <c r="AC27" s="123">
        <v>0.8930555555555556</v>
      </c>
      <c r="AD27" s="29">
        <v>24</v>
      </c>
      <c r="AE27" s="116" t="s">
        <v>17</v>
      </c>
      <c r="AF27" s="9">
        <v>5.8</v>
      </c>
      <c r="AG27" s="126">
        <v>0.8854166666666666</v>
      </c>
    </row>
    <row r="28" spans="1:33" ht="14.25" customHeight="1">
      <c r="A28" s="112">
        <v>25</v>
      </c>
      <c r="B28" s="13">
        <v>1.9</v>
      </c>
      <c r="C28" s="9">
        <v>2.3</v>
      </c>
      <c r="D28" s="9">
        <v>2.7</v>
      </c>
      <c r="E28" s="9">
        <v>1</v>
      </c>
      <c r="F28" s="9">
        <v>1.3</v>
      </c>
      <c r="G28" s="9">
        <v>2.7</v>
      </c>
      <c r="H28" s="9">
        <v>1.7</v>
      </c>
      <c r="I28" s="9">
        <v>1.1</v>
      </c>
      <c r="J28" s="9">
        <v>1.3</v>
      </c>
      <c r="K28" s="9">
        <v>2.3</v>
      </c>
      <c r="L28" s="9">
        <v>3.4</v>
      </c>
      <c r="M28" s="9">
        <v>5.4</v>
      </c>
      <c r="N28" s="9">
        <v>4.8</v>
      </c>
      <c r="O28" s="9">
        <v>4.8</v>
      </c>
      <c r="P28" s="9">
        <v>4.1</v>
      </c>
      <c r="Q28" s="9">
        <v>2.4</v>
      </c>
      <c r="R28" s="9">
        <v>2.6</v>
      </c>
      <c r="S28" s="9">
        <v>2.3</v>
      </c>
      <c r="T28" s="9">
        <v>2</v>
      </c>
      <c r="U28" s="9">
        <v>2.2</v>
      </c>
      <c r="V28" s="9">
        <v>3</v>
      </c>
      <c r="W28" s="9">
        <v>2.4</v>
      </c>
      <c r="X28" s="9">
        <v>2.5</v>
      </c>
      <c r="Y28" s="9">
        <v>3.5</v>
      </c>
      <c r="Z28" s="45">
        <f t="shared" si="0"/>
        <v>2.6541666666666663</v>
      </c>
      <c r="AA28" s="116" t="s">
        <v>33</v>
      </c>
      <c r="AB28" s="9">
        <v>5.9</v>
      </c>
      <c r="AC28" s="123">
        <v>0.4979166666666666</v>
      </c>
      <c r="AD28" s="29">
        <v>25</v>
      </c>
      <c r="AE28" s="116" t="s">
        <v>19</v>
      </c>
      <c r="AF28" s="9">
        <v>11.4</v>
      </c>
      <c r="AG28" s="126">
        <v>0.5701388888888889</v>
      </c>
    </row>
    <row r="29" spans="1:33" ht="14.25" customHeight="1">
      <c r="A29" s="112">
        <v>26</v>
      </c>
      <c r="B29" s="13">
        <v>3.8</v>
      </c>
      <c r="C29" s="9">
        <v>4.4</v>
      </c>
      <c r="D29" s="9">
        <v>2</v>
      </c>
      <c r="E29" s="9">
        <v>6.4</v>
      </c>
      <c r="F29" s="9">
        <v>5.1</v>
      </c>
      <c r="G29" s="9">
        <v>2.8</v>
      </c>
      <c r="H29" s="9">
        <v>2</v>
      </c>
      <c r="I29" s="9">
        <v>1.5</v>
      </c>
      <c r="J29" s="9">
        <v>3.8</v>
      </c>
      <c r="K29" s="9">
        <v>3</v>
      </c>
      <c r="L29" s="9">
        <v>4.4</v>
      </c>
      <c r="M29" s="9">
        <v>4.2</v>
      </c>
      <c r="N29" s="9">
        <v>4.6</v>
      </c>
      <c r="O29" s="9">
        <v>5.6</v>
      </c>
      <c r="P29" s="9">
        <v>5.3</v>
      </c>
      <c r="Q29" s="9">
        <v>3.6</v>
      </c>
      <c r="R29" s="9">
        <v>2.4</v>
      </c>
      <c r="S29" s="9">
        <v>2.3</v>
      </c>
      <c r="T29" s="9">
        <v>2.1</v>
      </c>
      <c r="U29" s="9">
        <v>3.9</v>
      </c>
      <c r="V29" s="9">
        <v>4.8</v>
      </c>
      <c r="W29" s="9">
        <v>4.5</v>
      </c>
      <c r="X29" s="9">
        <v>4.3</v>
      </c>
      <c r="Y29" s="9">
        <v>4.4</v>
      </c>
      <c r="Z29" s="45">
        <f t="shared" si="0"/>
        <v>3.8000000000000003</v>
      </c>
      <c r="AA29" s="116" t="s">
        <v>17</v>
      </c>
      <c r="AB29" s="9">
        <v>8.5</v>
      </c>
      <c r="AC29" s="123">
        <v>0.17361111111111113</v>
      </c>
      <c r="AD29" s="29">
        <v>26</v>
      </c>
      <c r="AE29" s="116" t="s">
        <v>17</v>
      </c>
      <c r="AF29" s="9">
        <v>15.5</v>
      </c>
      <c r="AG29" s="126">
        <v>0.15972222222222224</v>
      </c>
    </row>
    <row r="30" spans="1:33" ht="14.25" customHeight="1">
      <c r="A30" s="112">
        <v>27</v>
      </c>
      <c r="B30" s="13">
        <v>5.2</v>
      </c>
      <c r="C30" s="9">
        <v>4.8</v>
      </c>
      <c r="D30" s="9">
        <v>4.5</v>
      </c>
      <c r="E30" s="9">
        <v>6.3</v>
      </c>
      <c r="F30" s="9">
        <v>4.5</v>
      </c>
      <c r="G30" s="9">
        <v>3.5</v>
      </c>
      <c r="H30" s="9">
        <v>2.9</v>
      </c>
      <c r="I30" s="9">
        <v>2.6</v>
      </c>
      <c r="J30" s="9">
        <v>3.3</v>
      </c>
      <c r="K30" s="9">
        <v>4.9</v>
      </c>
      <c r="L30" s="9">
        <v>4.6</v>
      </c>
      <c r="M30" s="9">
        <v>4.5</v>
      </c>
      <c r="N30" s="9">
        <v>5.2</v>
      </c>
      <c r="O30" s="9">
        <v>7.7</v>
      </c>
      <c r="P30" s="9">
        <v>5</v>
      </c>
      <c r="Q30" s="9">
        <v>3.6</v>
      </c>
      <c r="R30" s="9">
        <v>3.9</v>
      </c>
      <c r="S30" s="9">
        <v>4.3</v>
      </c>
      <c r="T30" s="9">
        <v>3.8</v>
      </c>
      <c r="U30" s="9">
        <v>2</v>
      </c>
      <c r="V30" s="9">
        <v>1.5</v>
      </c>
      <c r="W30" s="9">
        <v>4.2</v>
      </c>
      <c r="X30" s="9">
        <v>1.2</v>
      </c>
      <c r="Y30" s="9">
        <v>0.9</v>
      </c>
      <c r="Z30" s="45">
        <f t="shared" si="0"/>
        <v>3.954166666666667</v>
      </c>
      <c r="AA30" s="116" t="s">
        <v>17</v>
      </c>
      <c r="AB30" s="9">
        <v>8.3</v>
      </c>
      <c r="AC30" s="123">
        <v>0.5854166666666667</v>
      </c>
      <c r="AD30" s="29">
        <v>27</v>
      </c>
      <c r="AE30" s="116" t="s">
        <v>17</v>
      </c>
      <c r="AF30" s="9">
        <v>17.1</v>
      </c>
      <c r="AG30" s="126">
        <v>0.576388888888889</v>
      </c>
    </row>
    <row r="31" spans="1:33" ht="14.25" customHeight="1">
      <c r="A31" s="112">
        <v>28</v>
      </c>
      <c r="B31" s="13">
        <v>1.2</v>
      </c>
      <c r="C31" s="9">
        <v>2</v>
      </c>
      <c r="D31" s="9">
        <v>1.8</v>
      </c>
      <c r="E31" s="9">
        <v>2.6</v>
      </c>
      <c r="F31" s="9">
        <v>1.8</v>
      </c>
      <c r="G31" s="9">
        <v>1.7</v>
      </c>
      <c r="H31" s="9">
        <v>1.5</v>
      </c>
      <c r="I31" s="9">
        <v>1.6</v>
      </c>
      <c r="J31" s="9">
        <v>1.1</v>
      </c>
      <c r="K31" s="9">
        <v>1.8</v>
      </c>
      <c r="L31" s="9">
        <v>1.8</v>
      </c>
      <c r="M31" s="9">
        <v>3.3</v>
      </c>
      <c r="N31" s="9">
        <v>3.5</v>
      </c>
      <c r="O31" s="9">
        <v>3.1</v>
      </c>
      <c r="P31" s="9">
        <v>2</v>
      </c>
      <c r="Q31" s="9">
        <v>2.8</v>
      </c>
      <c r="R31" s="9">
        <v>2.2</v>
      </c>
      <c r="S31" s="9">
        <v>2</v>
      </c>
      <c r="T31" s="9">
        <v>2.8</v>
      </c>
      <c r="U31" s="9">
        <v>2.5</v>
      </c>
      <c r="V31" s="9">
        <v>1</v>
      </c>
      <c r="W31" s="9">
        <v>4.3</v>
      </c>
      <c r="X31" s="9">
        <v>5.4</v>
      </c>
      <c r="Y31" s="9">
        <v>5.5</v>
      </c>
      <c r="Z31" s="45">
        <f t="shared" si="0"/>
        <v>2.470833333333333</v>
      </c>
      <c r="AA31" s="116" t="s">
        <v>16</v>
      </c>
      <c r="AB31" s="9">
        <v>6.1</v>
      </c>
      <c r="AC31" s="123">
        <v>0.9791666666666666</v>
      </c>
      <c r="AD31" s="29">
        <v>28</v>
      </c>
      <c r="AE31" s="116" t="s">
        <v>16</v>
      </c>
      <c r="AF31" s="9">
        <v>11.1</v>
      </c>
      <c r="AG31" s="126">
        <v>0.9784722222222223</v>
      </c>
    </row>
    <row r="32" spans="1:33" ht="14.25" customHeight="1">
      <c r="A32" s="112">
        <v>29</v>
      </c>
      <c r="B32" s="13">
        <v>6.5</v>
      </c>
      <c r="C32" s="9">
        <v>6.9</v>
      </c>
      <c r="D32" s="9">
        <v>7.7</v>
      </c>
      <c r="E32" s="9">
        <v>6.4</v>
      </c>
      <c r="F32" s="9">
        <v>4.7</v>
      </c>
      <c r="G32" s="9">
        <v>4.7</v>
      </c>
      <c r="H32" s="9">
        <v>8</v>
      </c>
      <c r="I32" s="9">
        <v>5.7</v>
      </c>
      <c r="J32" s="9">
        <v>2.1</v>
      </c>
      <c r="K32" s="9">
        <v>6.8</v>
      </c>
      <c r="L32" s="9">
        <v>5.5</v>
      </c>
      <c r="M32" s="9">
        <v>3.5</v>
      </c>
      <c r="N32" s="9">
        <v>6.2</v>
      </c>
      <c r="O32" s="9">
        <v>5.7</v>
      </c>
      <c r="P32" s="9">
        <v>5.7</v>
      </c>
      <c r="Q32" s="9">
        <v>6.4</v>
      </c>
      <c r="R32" s="9">
        <v>4.2</v>
      </c>
      <c r="S32" s="9">
        <v>5</v>
      </c>
      <c r="T32" s="9">
        <v>3.8</v>
      </c>
      <c r="U32" s="9">
        <v>3.5</v>
      </c>
      <c r="V32" s="9">
        <v>2.6</v>
      </c>
      <c r="W32" s="9">
        <v>1.4</v>
      </c>
      <c r="X32" s="9">
        <v>1.5</v>
      </c>
      <c r="Y32" s="9">
        <v>2.2</v>
      </c>
      <c r="Z32" s="45">
        <f t="shared" si="0"/>
        <v>4.862500000000001</v>
      </c>
      <c r="AA32" s="116" t="s">
        <v>16</v>
      </c>
      <c r="AB32" s="9">
        <v>8.3</v>
      </c>
      <c r="AC32" s="123">
        <v>0.1125</v>
      </c>
      <c r="AD32" s="29">
        <v>29</v>
      </c>
      <c r="AE32" s="116" t="s">
        <v>16</v>
      </c>
      <c r="AF32" s="9">
        <v>21</v>
      </c>
      <c r="AG32" s="126">
        <v>0.05277777777777778</v>
      </c>
    </row>
    <row r="33" spans="1:33" ht="14.25" customHeight="1">
      <c r="A33" s="112">
        <v>30</v>
      </c>
      <c r="B33" s="13">
        <v>4.9</v>
      </c>
      <c r="C33" s="9">
        <v>2.7</v>
      </c>
      <c r="D33" s="9">
        <v>0.7</v>
      </c>
      <c r="E33" s="9">
        <v>1.4</v>
      </c>
      <c r="F33" s="9">
        <v>1.9</v>
      </c>
      <c r="G33" s="9">
        <v>1.8</v>
      </c>
      <c r="H33" s="9">
        <v>1.5</v>
      </c>
      <c r="I33" s="9">
        <v>1.5</v>
      </c>
      <c r="J33" s="9">
        <v>1.7</v>
      </c>
      <c r="K33" s="9">
        <v>2.2</v>
      </c>
      <c r="L33" s="9">
        <v>2</v>
      </c>
      <c r="M33" s="9">
        <v>2</v>
      </c>
      <c r="N33" s="9">
        <v>3.4</v>
      </c>
      <c r="O33" s="9">
        <v>3.7</v>
      </c>
      <c r="P33" s="9">
        <v>2.8</v>
      </c>
      <c r="Q33" s="9">
        <v>2.8</v>
      </c>
      <c r="R33" s="9">
        <v>2.4</v>
      </c>
      <c r="S33" s="9">
        <v>0.5</v>
      </c>
      <c r="T33" s="9">
        <v>0.8</v>
      </c>
      <c r="U33" s="9">
        <v>3.3</v>
      </c>
      <c r="V33" s="9">
        <v>1.3</v>
      </c>
      <c r="W33" s="9">
        <v>0.9</v>
      </c>
      <c r="X33" s="9">
        <v>1.3</v>
      </c>
      <c r="Y33" s="9">
        <v>1.5</v>
      </c>
      <c r="Z33" s="45">
        <f t="shared" si="0"/>
        <v>2.0416666666666656</v>
      </c>
      <c r="AA33" s="116" t="s">
        <v>15</v>
      </c>
      <c r="AB33" s="9">
        <v>5</v>
      </c>
      <c r="AC33" s="123">
        <v>0.034027777777777775</v>
      </c>
      <c r="AD33" s="29">
        <v>30</v>
      </c>
      <c r="AE33" s="116" t="s">
        <v>31</v>
      </c>
      <c r="AF33" s="9">
        <v>9.5</v>
      </c>
      <c r="AG33" s="126">
        <v>0.5472222222222222</v>
      </c>
    </row>
    <row r="34" spans="1:33" ht="14.25" customHeight="1">
      <c r="A34" s="112">
        <v>31</v>
      </c>
      <c r="B34" s="13">
        <v>1.9</v>
      </c>
      <c r="C34" s="9">
        <v>2</v>
      </c>
      <c r="D34" s="9">
        <v>1.8</v>
      </c>
      <c r="E34" s="9">
        <v>2.5</v>
      </c>
      <c r="F34" s="9">
        <v>2.4</v>
      </c>
      <c r="G34" s="9">
        <v>2.4</v>
      </c>
      <c r="H34" s="9">
        <v>3.1</v>
      </c>
      <c r="I34" s="9">
        <v>3.7</v>
      </c>
      <c r="J34" s="9">
        <v>4.8</v>
      </c>
      <c r="K34" s="9">
        <v>2.7</v>
      </c>
      <c r="L34" s="9">
        <v>3.4</v>
      </c>
      <c r="M34" s="9">
        <v>3</v>
      </c>
      <c r="N34" s="9">
        <v>2.8</v>
      </c>
      <c r="O34" s="9">
        <v>3.3</v>
      </c>
      <c r="P34" s="9">
        <v>3.1</v>
      </c>
      <c r="Q34" s="9">
        <v>2.9</v>
      </c>
      <c r="R34" s="9">
        <v>1.8</v>
      </c>
      <c r="S34" s="9">
        <v>3</v>
      </c>
      <c r="T34" s="9">
        <v>3</v>
      </c>
      <c r="U34" s="9">
        <v>3.2</v>
      </c>
      <c r="V34" s="9">
        <v>3.3</v>
      </c>
      <c r="W34" s="9">
        <v>2.3</v>
      </c>
      <c r="X34" s="9">
        <v>4.2</v>
      </c>
      <c r="Y34" s="9">
        <v>3.4</v>
      </c>
      <c r="Z34" s="45">
        <f t="shared" si="0"/>
        <v>2.9166666666666665</v>
      </c>
      <c r="AA34" s="116" t="s">
        <v>19</v>
      </c>
      <c r="AB34" s="9">
        <v>5</v>
      </c>
      <c r="AC34" s="123">
        <v>0.3743055555555555</v>
      </c>
      <c r="AD34" s="29">
        <v>31</v>
      </c>
      <c r="AE34" s="116" t="s">
        <v>19</v>
      </c>
      <c r="AF34" s="9">
        <v>9.2</v>
      </c>
      <c r="AG34" s="126">
        <v>0.3611111111111111</v>
      </c>
    </row>
    <row r="35" spans="1:33" ht="14.25" customHeight="1">
      <c r="A35" s="114" t="s">
        <v>24</v>
      </c>
      <c r="B35" s="26">
        <f aca="true" t="shared" si="1" ref="B35:K35">AVERAGE(B4:B34)</f>
        <v>2.561290322580646</v>
      </c>
      <c r="C35" s="27">
        <f t="shared" si="1"/>
        <v>2.593548387096775</v>
      </c>
      <c r="D35" s="27">
        <f t="shared" si="1"/>
        <v>2.438709677419355</v>
      </c>
      <c r="E35" s="27">
        <f t="shared" si="1"/>
        <v>2.532258064516129</v>
      </c>
      <c r="F35" s="27">
        <f t="shared" si="1"/>
        <v>2.416129032258065</v>
      </c>
      <c r="G35" s="27">
        <f t="shared" si="1"/>
        <v>2.548387096774194</v>
      </c>
      <c r="H35" s="27">
        <f t="shared" si="1"/>
        <v>2.5806451612903225</v>
      </c>
      <c r="I35" s="27">
        <f t="shared" si="1"/>
        <v>2.2258064516129035</v>
      </c>
      <c r="J35" s="27">
        <f t="shared" si="1"/>
        <v>2.332258064516129</v>
      </c>
      <c r="K35" s="27">
        <f t="shared" si="1"/>
        <v>2.8677419354838714</v>
      </c>
      <c r="L35" s="27">
        <f aca="true" t="shared" si="2" ref="L35:Z35">AVERAGE(L4:L34)</f>
        <v>3.1161290322580646</v>
      </c>
      <c r="M35" s="27">
        <f t="shared" si="2"/>
        <v>3.2064516129032254</v>
      </c>
      <c r="N35" s="27">
        <f t="shared" si="2"/>
        <v>3.293548387096774</v>
      </c>
      <c r="O35" s="27">
        <f t="shared" si="2"/>
        <v>3.458064516129032</v>
      </c>
      <c r="P35" s="27">
        <f t="shared" si="2"/>
        <v>2.9129032258064513</v>
      </c>
      <c r="Q35" s="27">
        <f t="shared" si="2"/>
        <v>2.606451612903226</v>
      </c>
      <c r="R35" s="27">
        <f t="shared" si="2"/>
        <v>2.3741935483870966</v>
      </c>
      <c r="S35" s="27">
        <f t="shared" si="2"/>
        <v>2.338709677419355</v>
      </c>
      <c r="T35" s="27">
        <f t="shared" si="2"/>
        <v>2.3967741935483864</v>
      </c>
      <c r="U35" s="27">
        <f t="shared" si="2"/>
        <v>2.316129032258064</v>
      </c>
      <c r="V35" s="27">
        <f t="shared" si="2"/>
        <v>2.338709677419355</v>
      </c>
      <c r="W35" s="27">
        <f t="shared" si="2"/>
        <v>2.4806451612903224</v>
      </c>
      <c r="X35" s="27">
        <f t="shared" si="2"/>
        <v>2.5580645161290327</v>
      </c>
      <c r="Y35" s="27">
        <f t="shared" si="2"/>
        <v>2.5</v>
      </c>
      <c r="Z35" s="47">
        <f t="shared" si="2"/>
        <v>2.624731182795699</v>
      </c>
      <c r="AA35" s="118"/>
      <c r="AB35" s="27">
        <f>AVERAGE(AB4:AB34)</f>
        <v>5.464516129032259</v>
      </c>
      <c r="AC35" s="42"/>
      <c r="AD35" s="42"/>
      <c r="AE35" s="118"/>
      <c r="AF35" s="27">
        <f>AVERAGE(AF4:AF34)</f>
        <v>10.629032258064518</v>
      </c>
      <c r="AG35" s="43"/>
    </row>
    <row r="36" spans="8:20" ht="14.25" customHeight="1">
      <c r="H36" t="s">
        <v>25</v>
      </c>
      <c r="N36" t="s">
        <v>26</v>
      </c>
      <c r="T36" t="s">
        <v>27</v>
      </c>
    </row>
    <row r="37" spans="9:23" ht="14.25" customHeight="1">
      <c r="I37" s="15" t="s">
        <v>28</v>
      </c>
      <c r="J37" s="5"/>
      <c r="K37" s="33">
        <f>COUNTIF(風速1,"&gt;=10")</f>
        <v>1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29</v>
      </c>
      <c r="J38" s="22"/>
      <c r="K38" s="34">
        <f>COUNTIF(風速1,"&gt;=15")</f>
        <v>0</v>
      </c>
      <c r="L38" s="8"/>
      <c r="N38" s="19">
        <f>MAX(風速1)</f>
        <v>10.5</v>
      </c>
      <c r="O38" s="119" t="s">
        <v>17</v>
      </c>
      <c r="P38" s="30">
        <v>17</v>
      </c>
      <c r="Q38" s="120">
        <v>0.6020833333333333</v>
      </c>
      <c r="T38" s="19">
        <f>MAX(風速2)</f>
        <v>24.3</v>
      </c>
      <c r="U38" s="119" t="s">
        <v>15</v>
      </c>
      <c r="V38" s="30">
        <v>17</v>
      </c>
      <c r="W38" s="120">
        <v>0.6020833333333333</v>
      </c>
    </row>
    <row r="39" spans="9:23" ht="14.25" customHeight="1">
      <c r="I39" s="23" t="s">
        <v>30</v>
      </c>
      <c r="J39" s="24"/>
      <c r="K39" s="35">
        <f>COUNTIF(風速1,"&gt;=30")</f>
        <v>0</v>
      </c>
      <c r="L39" s="8"/>
      <c r="N39" s="40"/>
      <c r="O39" s="119"/>
      <c r="P39" s="30"/>
      <c r="Q39" s="120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8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" sqref="B5"/>
    </sheetView>
  </sheetViews>
  <sheetFormatPr defaultColWidth="7.8515625" defaultRowHeight="12"/>
  <cols>
    <col min="1" max="1" width="10.8515625" style="55" customWidth="1"/>
    <col min="2" max="13" width="8.28125" style="55" customWidth="1"/>
    <col min="14" max="14" width="3.140625" style="55" customWidth="1"/>
    <col min="15" max="16384" width="7.8515625" style="55" customWidth="1"/>
  </cols>
  <sheetData>
    <row r="1" spans="1:14" ht="30" customHeight="1">
      <c r="A1" s="128" t="s">
        <v>38</v>
      </c>
      <c r="B1" s="52"/>
      <c r="C1" s="53"/>
      <c r="D1" s="53"/>
      <c r="E1" s="53"/>
      <c r="F1" s="53"/>
      <c r="G1" s="97"/>
      <c r="H1" s="52"/>
      <c r="I1" s="129">
        <f>'1月'!Z1</f>
        <v>2002</v>
      </c>
      <c r="J1" s="130" t="s">
        <v>39</v>
      </c>
      <c r="K1" s="130" t="str">
        <f>("（平成"&amp;TEXT((I1-1988),"0")&amp;"年）")</f>
        <v>（平成14年）</v>
      </c>
      <c r="L1" s="130"/>
      <c r="M1" s="52"/>
      <c r="N1" s="54"/>
    </row>
    <row r="2" spans="1:14" ht="18" customHeight="1">
      <c r="A2" s="56" t="s">
        <v>1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4"/>
    </row>
    <row r="3" spans="1:14" ht="18" customHeight="1">
      <c r="A3" s="60"/>
      <c r="B3" s="61" t="s">
        <v>40</v>
      </c>
      <c r="C3" s="62" t="s">
        <v>41</v>
      </c>
      <c r="D3" s="62" t="s">
        <v>42</v>
      </c>
      <c r="E3" s="62" t="s">
        <v>43</v>
      </c>
      <c r="F3" s="62" t="s">
        <v>44</v>
      </c>
      <c r="G3" s="62" t="s">
        <v>45</v>
      </c>
      <c r="H3" s="62" t="s">
        <v>46</v>
      </c>
      <c r="I3" s="62" t="s">
        <v>47</v>
      </c>
      <c r="J3" s="62" t="s">
        <v>48</v>
      </c>
      <c r="K3" s="62" t="s">
        <v>49</v>
      </c>
      <c r="L3" s="62" t="s">
        <v>50</v>
      </c>
      <c r="M3" s="63" t="s">
        <v>51</v>
      </c>
      <c r="N3" s="54"/>
    </row>
    <row r="4" spans="1:14" ht="18" customHeight="1">
      <c r="A4" s="64" t="s">
        <v>52</v>
      </c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7"/>
      <c r="N4" s="54"/>
    </row>
    <row r="5" spans="1:14" ht="19.5" customHeight="1">
      <c r="A5" s="68">
        <v>1</v>
      </c>
      <c r="B5" s="69">
        <f>'1月'!Z4</f>
        <v>2.8958333333333326</v>
      </c>
      <c r="C5" s="70">
        <f>'2月'!Z4</f>
        <v>2.370833333333333</v>
      </c>
      <c r="D5" s="70">
        <f>'3月'!Z4</f>
        <v>1.9000000000000001</v>
      </c>
      <c r="E5" s="70">
        <f>'4月'!Z4</f>
        <v>2.4375000000000004</v>
      </c>
      <c r="F5" s="70">
        <f>'5月'!Z4</f>
        <v>2.170833333333333</v>
      </c>
      <c r="G5" s="70">
        <f>'6月'!Z4</f>
        <v>1.925</v>
      </c>
      <c r="H5" s="70">
        <f>'7月'!Z4</f>
        <v>1.1083333333333332</v>
      </c>
      <c r="I5" s="70">
        <f>'8月'!Z4</f>
        <v>1.5625</v>
      </c>
      <c r="J5" s="70">
        <f>'9月'!Z4</f>
        <v>2.7125000000000004</v>
      </c>
      <c r="K5" s="70">
        <f>'10月'!Z4</f>
        <v>5.354166666666667</v>
      </c>
      <c r="L5" s="70">
        <f>'11月'!Z4</f>
        <v>1.3333333333333333</v>
      </c>
      <c r="M5" s="71">
        <f>'12月'!Z4</f>
        <v>2.704166666666666</v>
      </c>
      <c r="N5" s="54"/>
    </row>
    <row r="6" spans="1:14" ht="19.5" customHeight="1">
      <c r="A6" s="72">
        <v>2</v>
      </c>
      <c r="B6" s="73">
        <f>'1月'!Z5</f>
        <v>2.9291666666666667</v>
      </c>
      <c r="C6" s="74">
        <f>'2月'!Z5</f>
        <v>2.1041666666666665</v>
      </c>
      <c r="D6" s="74">
        <f>'3月'!Z5</f>
        <v>2.995833333333333</v>
      </c>
      <c r="E6" s="74">
        <f>'4月'!Z5</f>
        <v>2.216666666666667</v>
      </c>
      <c r="F6" s="74">
        <f>'5月'!Z5</f>
        <v>2.7875</v>
      </c>
      <c r="G6" s="74">
        <f>'6月'!Z5</f>
        <v>1.8541666666666667</v>
      </c>
      <c r="H6" s="74">
        <f>'7月'!Z5</f>
        <v>1.4291666666666665</v>
      </c>
      <c r="I6" s="74">
        <f>'8月'!Z5</f>
        <v>1.7291666666666663</v>
      </c>
      <c r="J6" s="74">
        <f>'9月'!Z5</f>
        <v>2.5624999999999996</v>
      </c>
      <c r="K6" s="74">
        <f>'10月'!Z5</f>
        <v>2.770833333333332</v>
      </c>
      <c r="L6" s="74">
        <f>'11月'!Z5</f>
        <v>3.324999999999999</v>
      </c>
      <c r="M6" s="75">
        <f>'12月'!Z5</f>
        <v>2.6458333333333335</v>
      </c>
      <c r="N6" s="54"/>
    </row>
    <row r="7" spans="1:14" ht="19.5" customHeight="1">
      <c r="A7" s="72">
        <v>3</v>
      </c>
      <c r="B7" s="73">
        <f>'1月'!Z6</f>
        <v>4.245833333333333</v>
      </c>
      <c r="C7" s="74">
        <f>'2月'!Z6</f>
        <v>3.508333333333333</v>
      </c>
      <c r="D7" s="74">
        <f>'3月'!Z6</f>
        <v>3.3666666666666667</v>
      </c>
      <c r="E7" s="74">
        <f>'4月'!Z6</f>
        <v>1.7541666666666667</v>
      </c>
      <c r="F7" s="74">
        <f>'5月'!Z6</f>
        <v>3.620833333333333</v>
      </c>
      <c r="G7" s="74">
        <f>'6月'!Z6</f>
        <v>2.1249999999999996</v>
      </c>
      <c r="H7" s="74">
        <f>'7月'!Z6</f>
        <v>1.3125</v>
      </c>
      <c r="I7" s="74">
        <f>'8月'!Z6</f>
        <v>2.758333333333333</v>
      </c>
      <c r="J7" s="74">
        <f>'9月'!Z6</f>
        <v>2.35</v>
      </c>
      <c r="K7" s="74">
        <f>'10月'!Z6</f>
        <v>1.8291666666666668</v>
      </c>
      <c r="L7" s="74">
        <f>'11月'!Z6</f>
        <v>2.3625000000000003</v>
      </c>
      <c r="M7" s="75">
        <f>'12月'!Z6</f>
        <v>1.7999999999999998</v>
      </c>
      <c r="N7" s="54"/>
    </row>
    <row r="8" spans="1:14" ht="19.5" customHeight="1">
      <c r="A8" s="72">
        <v>4</v>
      </c>
      <c r="B8" s="73">
        <f>'1月'!Z7</f>
        <v>3.6750000000000007</v>
      </c>
      <c r="C8" s="74">
        <f>'2月'!Z7</f>
        <v>3.404166666666667</v>
      </c>
      <c r="D8" s="74">
        <f>'3月'!Z7</f>
        <v>2.391666666666666</v>
      </c>
      <c r="E8" s="74">
        <f>'4月'!Z7</f>
        <v>4.5041666666666655</v>
      </c>
      <c r="F8" s="74">
        <f>'5月'!Z7</f>
        <v>4.841666666666667</v>
      </c>
      <c r="G8" s="74">
        <f>'6月'!Z7</f>
        <v>1.7625</v>
      </c>
      <c r="H8" s="74">
        <f>'7月'!Z7</f>
        <v>1.7250000000000003</v>
      </c>
      <c r="I8" s="74">
        <f>'8月'!Z7</f>
        <v>1.4375</v>
      </c>
      <c r="J8" s="74">
        <f>'9月'!Z7</f>
        <v>2.2583333333333333</v>
      </c>
      <c r="K8" s="74">
        <f>'10月'!Z7</f>
        <v>1.7833333333333334</v>
      </c>
      <c r="L8" s="74">
        <f>'11月'!Z7</f>
        <v>2.2791666666666663</v>
      </c>
      <c r="M8" s="75">
        <f>'12月'!Z7</f>
        <v>1.8791666666666667</v>
      </c>
      <c r="N8" s="54"/>
    </row>
    <row r="9" spans="1:14" ht="19.5" customHeight="1">
      <c r="A9" s="72">
        <v>5</v>
      </c>
      <c r="B9" s="73">
        <f>'1月'!Z8</f>
        <v>5.054166666666666</v>
      </c>
      <c r="C9" s="74">
        <f>'2月'!Z8</f>
        <v>1.5333333333333334</v>
      </c>
      <c r="D9" s="74">
        <f>'3月'!Z8</f>
        <v>1.758333333333333</v>
      </c>
      <c r="E9" s="74">
        <f>'4月'!Z8</f>
        <v>4.0875</v>
      </c>
      <c r="F9" s="74">
        <f>'5月'!Z8</f>
        <v>3.0041666666666664</v>
      </c>
      <c r="G9" s="74">
        <f>'6月'!Z8</f>
        <v>2.779166666666667</v>
      </c>
      <c r="H9" s="74">
        <f>'7月'!Z8</f>
        <v>1.5875000000000001</v>
      </c>
      <c r="I9" s="74">
        <f>'8月'!Z8</f>
        <v>1.5130434782608697</v>
      </c>
      <c r="J9" s="74">
        <f>'9月'!Z8</f>
        <v>3.5041666666666664</v>
      </c>
      <c r="K9" s="74">
        <f>'10月'!Z8</f>
        <v>2.995833333333333</v>
      </c>
      <c r="L9" s="74">
        <f>'11月'!Z8</f>
        <v>2.6958333333333333</v>
      </c>
      <c r="M9" s="75">
        <f>'12月'!Z8</f>
        <v>1.8916666666666666</v>
      </c>
      <c r="N9" s="54"/>
    </row>
    <row r="10" spans="1:14" ht="19.5" customHeight="1">
      <c r="A10" s="72">
        <v>6</v>
      </c>
      <c r="B10" s="73">
        <f>'1月'!Z9</f>
        <v>4.4416666666666655</v>
      </c>
      <c r="C10" s="74">
        <f>'2月'!Z9</f>
        <v>2.329166666666667</v>
      </c>
      <c r="D10" s="74">
        <f>'3月'!Z9</f>
        <v>2.3125</v>
      </c>
      <c r="E10" s="74">
        <f>'4月'!Z9</f>
        <v>3.1333333333333333</v>
      </c>
      <c r="F10" s="74">
        <f>'5月'!Z9</f>
        <v>3.0250000000000004</v>
      </c>
      <c r="G10" s="74">
        <f>'6月'!Z9</f>
        <v>2.6166666666666667</v>
      </c>
      <c r="H10" s="74">
        <f>'7月'!Z9</f>
        <v>2.1458333333333335</v>
      </c>
      <c r="I10" s="74">
        <f>'8月'!Z9</f>
        <v>1.3916666666666664</v>
      </c>
      <c r="J10" s="74">
        <f>'9月'!Z9</f>
        <v>2.6125000000000003</v>
      </c>
      <c r="K10" s="74">
        <f>'10月'!Z9</f>
        <v>1.5166666666666666</v>
      </c>
      <c r="L10" s="74">
        <f>'11月'!Z9</f>
        <v>3.5208333333333326</v>
      </c>
      <c r="M10" s="75">
        <f>'12月'!Z9</f>
        <v>2.0166666666666666</v>
      </c>
      <c r="N10" s="54"/>
    </row>
    <row r="11" spans="1:14" ht="19.5" customHeight="1">
      <c r="A11" s="72">
        <v>7</v>
      </c>
      <c r="B11" s="73">
        <f>'1月'!Z10</f>
        <v>2.4416666666666664</v>
      </c>
      <c r="C11" s="74">
        <f>'2月'!Z10</f>
        <v>3.095833333333333</v>
      </c>
      <c r="D11" s="74">
        <f>'3月'!Z10</f>
        <v>3.441666666666667</v>
      </c>
      <c r="E11" s="74">
        <f>'4月'!Z10</f>
        <v>1.0833333333333333</v>
      </c>
      <c r="F11" s="74">
        <f>'5月'!Z10</f>
        <v>2.0041666666666664</v>
      </c>
      <c r="G11" s="74">
        <f>'6月'!Z10</f>
        <v>2.0124999999999997</v>
      </c>
      <c r="H11" s="74">
        <f>'7月'!Z10</f>
        <v>3.9375</v>
      </c>
      <c r="I11" s="74">
        <f>'8月'!Z10</f>
        <v>1.433333333333333</v>
      </c>
      <c r="J11" s="74">
        <f>'9月'!Z10</f>
        <v>3.066666666666667</v>
      </c>
      <c r="K11" s="74">
        <f>'10月'!Z10</f>
        <v>3.258333333333333</v>
      </c>
      <c r="L11" s="74">
        <f>'11月'!Z10</f>
        <v>2.175</v>
      </c>
      <c r="M11" s="75">
        <f>'12月'!Z10</f>
        <v>2.191666666666667</v>
      </c>
      <c r="N11" s="54"/>
    </row>
    <row r="12" spans="1:14" ht="19.5" customHeight="1">
      <c r="A12" s="72">
        <v>8</v>
      </c>
      <c r="B12" s="73">
        <f>'1月'!Z11</f>
        <v>3.529166666666667</v>
      </c>
      <c r="C12" s="74">
        <f>'2月'!Z11</f>
        <v>2.5375</v>
      </c>
      <c r="D12" s="74">
        <f>'3月'!Z11</f>
        <v>2.5</v>
      </c>
      <c r="E12" s="74">
        <f>'4月'!Z11</f>
        <v>1.1</v>
      </c>
      <c r="F12" s="74">
        <f>'5月'!Z11</f>
        <v>2.883333333333333</v>
      </c>
      <c r="G12" s="74">
        <f>'6月'!Z11</f>
        <v>2.533333333333333</v>
      </c>
      <c r="H12" s="74">
        <f>'7月'!Z11</f>
        <v>1.6791666666666671</v>
      </c>
      <c r="I12" s="74">
        <f>'8月'!Z11</f>
        <v>2.7291666666666665</v>
      </c>
      <c r="J12" s="74">
        <f>'9月'!Z11</f>
        <v>2.791666666666666</v>
      </c>
      <c r="K12" s="74">
        <f>'10月'!Z11</f>
        <v>1.5499999999999998</v>
      </c>
      <c r="L12" s="74">
        <f>'11月'!Z11</f>
        <v>2.5458333333333334</v>
      </c>
      <c r="M12" s="75">
        <f>'12月'!Z11</f>
        <v>3.491666666666667</v>
      </c>
      <c r="N12" s="54"/>
    </row>
    <row r="13" spans="1:14" ht="19.5" customHeight="1">
      <c r="A13" s="72">
        <v>9</v>
      </c>
      <c r="B13" s="73">
        <f>'1月'!Z12</f>
        <v>4.749999999999999</v>
      </c>
      <c r="C13" s="74">
        <f>'2月'!Z12</f>
        <v>5.55</v>
      </c>
      <c r="D13" s="74">
        <f>'3月'!Z12</f>
        <v>2.766666666666666</v>
      </c>
      <c r="E13" s="74">
        <f>'4月'!Z12</f>
        <v>3.5416666666666665</v>
      </c>
      <c r="F13" s="74">
        <f>'5月'!Z12</f>
        <v>4.070833333333333</v>
      </c>
      <c r="G13" s="74">
        <f>'6月'!Z12</f>
        <v>2.7916666666666665</v>
      </c>
      <c r="H13" s="74">
        <f>'7月'!Z12</f>
        <v>2.1249999999999996</v>
      </c>
      <c r="I13" s="74">
        <f>'8月'!Z12</f>
        <v>2.9625000000000004</v>
      </c>
      <c r="J13" s="74">
        <f>'9月'!Z12</f>
        <v>1.3041666666666665</v>
      </c>
      <c r="K13" s="74">
        <f>'10月'!Z12</f>
        <v>1.9416666666666667</v>
      </c>
      <c r="L13" s="74">
        <f>'11月'!Z12</f>
        <v>3.6749999999999994</v>
      </c>
      <c r="M13" s="75">
        <f>'12月'!Z12</f>
        <v>3.6208333333333322</v>
      </c>
      <c r="N13" s="54"/>
    </row>
    <row r="14" spans="1:14" ht="19.5" customHeight="1">
      <c r="A14" s="76">
        <v>10</v>
      </c>
      <c r="B14" s="77">
        <f>'1月'!Z13</f>
        <v>3.0416666666666674</v>
      </c>
      <c r="C14" s="78">
        <f>'2月'!Z13</f>
        <v>2.2708333333333326</v>
      </c>
      <c r="D14" s="78">
        <f>'3月'!Z13</f>
        <v>2.2624999999999997</v>
      </c>
      <c r="E14" s="78">
        <f>'4月'!Z13</f>
        <v>2.170833333333333</v>
      </c>
      <c r="F14" s="78">
        <f>'5月'!Z13</f>
        <v>2.8791666666666664</v>
      </c>
      <c r="G14" s="78">
        <f>'6月'!Z13</f>
        <v>2.608333333333333</v>
      </c>
      <c r="H14" s="78">
        <f>'7月'!Z13</f>
        <v>2.4083333333333337</v>
      </c>
      <c r="I14" s="78">
        <f>'8月'!Z13</f>
        <v>2.8833333333333333</v>
      </c>
      <c r="J14" s="78">
        <f>'9月'!Z13</f>
        <v>2.275</v>
      </c>
      <c r="K14" s="78">
        <f>'10月'!Z13</f>
        <v>2.275</v>
      </c>
      <c r="L14" s="78">
        <f>'11月'!Z13</f>
        <v>2.808333333333333</v>
      </c>
      <c r="M14" s="79">
        <f>'12月'!Z13</f>
        <v>2.6875</v>
      </c>
      <c r="N14" s="54"/>
    </row>
    <row r="15" spans="1:14" ht="19.5" customHeight="1">
      <c r="A15" s="68">
        <v>11</v>
      </c>
      <c r="B15" s="69">
        <f>'1月'!Z14</f>
        <v>3.0499999999999994</v>
      </c>
      <c r="C15" s="70">
        <f>'2月'!Z14</f>
        <v>2.4291666666666667</v>
      </c>
      <c r="D15" s="70">
        <f>'3月'!Z14</f>
        <v>2.766666666666667</v>
      </c>
      <c r="E15" s="70">
        <f>'4月'!Z14</f>
        <v>2.429166666666667</v>
      </c>
      <c r="F15" s="70">
        <f>'5月'!Z14</f>
        <v>4.916666666666666</v>
      </c>
      <c r="G15" s="70">
        <f>'6月'!Z14</f>
        <v>2.4708333333333328</v>
      </c>
      <c r="H15" s="70">
        <f>'7月'!Z14</f>
        <v>3.879166666666667</v>
      </c>
      <c r="I15" s="70">
        <f>'8月'!Z14</f>
        <v>2.808333333333333</v>
      </c>
      <c r="J15" s="70">
        <f>'9月'!Z14</f>
        <v>1.8958333333333337</v>
      </c>
      <c r="K15" s="70">
        <f>'10月'!Z14</f>
        <v>2.4250000000000003</v>
      </c>
      <c r="L15" s="70">
        <f>'11月'!Z14</f>
        <v>3.0499999999999994</v>
      </c>
      <c r="M15" s="71">
        <f>'12月'!Z14</f>
        <v>2.2833333333333337</v>
      </c>
      <c r="N15" s="54"/>
    </row>
    <row r="16" spans="1:14" ht="19.5" customHeight="1">
      <c r="A16" s="72">
        <v>12</v>
      </c>
      <c r="B16" s="73">
        <f>'1月'!Z15</f>
        <v>2.9250000000000003</v>
      </c>
      <c r="C16" s="74">
        <f>'2月'!Z15</f>
        <v>4.158333333333333</v>
      </c>
      <c r="D16" s="74">
        <f>'3月'!Z15</f>
        <v>2.9625</v>
      </c>
      <c r="E16" s="74">
        <f>'4月'!Z15</f>
        <v>2.5541666666666663</v>
      </c>
      <c r="F16" s="74">
        <f>'5月'!Z15</f>
        <v>2.6833333333333336</v>
      </c>
      <c r="G16" s="74">
        <f>'6月'!Z15</f>
        <v>3.0250000000000004</v>
      </c>
      <c r="H16" s="74">
        <f>'7月'!Z15</f>
        <v>2.1291666666666664</v>
      </c>
      <c r="I16" s="74">
        <f>'8月'!Z15</f>
        <v>2.0458333333333334</v>
      </c>
      <c r="J16" s="74">
        <f>'9月'!Z15</f>
        <v>2.7125</v>
      </c>
      <c r="K16" s="74">
        <f>'10月'!Z15</f>
        <v>2.2833333333333337</v>
      </c>
      <c r="L16" s="74">
        <f>'11月'!Z15</f>
        <v>4.4125000000000005</v>
      </c>
      <c r="M16" s="75">
        <f>'12月'!Z15</f>
        <v>1.7416666666666665</v>
      </c>
      <c r="N16" s="54"/>
    </row>
    <row r="17" spans="1:14" ht="19.5" customHeight="1">
      <c r="A17" s="72">
        <v>13</v>
      </c>
      <c r="B17" s="73">
        <f>'1月'!Z16</f>
        <v>2.633333333333333</v>
      </c>
      <c r="C17" s="74">
        <f>'2月'!Z16</f>
        <v>2.5166666666666666</v>
      </c>
      <c r="D17" s="74">
        <f>'3月'!Z16</f>
        <v>2.266666666666666</v>
      </c>
      <c r="E17" s="74">
        <f>'4月'!Z16</f>
        <v>1.7041666666666673</v>
      </c>
      <c r="F17" s="74">
        <f>'5月'!Z16</f>
        <v>1.9166666666666667</v>
      </c>
      <c r="G17" s="74">
        <f>'6月'!Z16</f>
        <v>3.5416666666666665</v>
      </c>
      <c r="H17" s="74">
        <f>'7月'!Z16</f>
        <v>2.275</v>
      </c>
      <c r="I17" s="74">
        <f>'8月'!Z16</f>
        <v>1.2958333333333334</v>
      </c>
      <c r="J17" s="74">
        <f>'9月'!Z16</f>
        <v>3.620833333333334</v>
      </c>
      <c r="K17" s="74">
        <f>'10月'!Z16</f>
        <v>3.3041666666666667</v>
      </c>
      <c r="L17" s="74">
        <f>'11月'!Z16</f>
        <v>2.583333333333333</v>
      </c>
      <c r="M17" s="75">
        <f>'12月'!Z16</f>
        <v>3.079166666666667</v>
      </c>
      <c r="N17" s="54"/>
    </row>
    <row r="18" spans="1:14" ht="19.5" customHeight="1">
      <c r="A18" s="72">
        <v>14</v>
      </c>
      <c r="B18" s="73">
        <f>'1月'!Z17</f>
        <v>1.9958333333333327</v>
      </c>
      <c r="C18" s="74">
        <f>'2月'!Z17</f>
        <v>3.149999999999999</v>
      </c>
      <c r="D18" s="74">
        <f>'3月'!Z17</f>
        <v>2.8874999999999997</v>
      </c>
      <c r="E18" s="74">
        <f>'4月'!Z17</f>
        <v>1.875</v>
      </c>
      <c r="F18" s="74">
        <f>'5月'!Z17</f>
        <v>2.520833333333334</v>
      </c>
      <c r="G18" s="74">
        <f>'6月'!Z17</f>
        <v>2.3499999999999996</v>
      </c>
      <c r="H18" s="74">
        <f>'7月'!Z17</f>
        <v>4.7625</v>
      </c>
      <c r="I18" s="74">
        <f>'8月'!Z17</f>
        <v>2.3249999999999997</v>
      </c>
      <c r="J18" s="74">
        <f>'9月'!Z17</f>
        <v>1.9791666666666663</v>
      </c>
      <c r="K18" s="74">
        <f>'10月'!Z17</f>
        <v>1.7750000000000001</v>
      </c>
      <c r="L18" s="74">
        <f>'11月'!Z17</f>
        <v>2.725</v>
      </c>
      <c r="M18" s="75">
        <f>'12月'!Z17</f>
        <v>2.3041666666666667</v>
      </c>
      <c r="N18" s="54"/>
    </row>
    <row r="19" spans="1:14" ht="19.5" customHeight="1">
      <c r="A19" s="72">
        <v>15</v>
      </c>
      <c r="B19" s="73">
        <f>'1月'!Z18</f>
        <v>3.6875</v>
      </c>
      <c r="C19" s="74">
        <f>'2月'!Z18</f>
        <v>2.4208333333333334</v>
      </c>
      <c r="D19" s="74">
        <f>'3月'!Z18</f>
        <v>4.720833333333334</v>
      </c>
      <c r="E19" s="74">
        <f>'4月'!Z18</f>
        <v>3.1750000000000003</v>
      </c>
      <c r="F19" s="74">
        <f>'5月'!Z18</f>
        <v>3.5875</v>
      </c>
      <c r="G19" s="74">
        <f>'6月'!Z18</f>
        <v>2.5708333333333333</v>
      </c>
      <c r="H19" s="74">
        <f>'7月'!Z18</f>
        <v>2.095833333333333</v>
      </c>
      <c r="I19" s="74">
        <f>'8月'!Z18</f>
        <v>1.9208333333333332</v>
      </c>
      <c r="J19" s="74">
        <f>'9月'!Z18</f>
        <v>1.4666666666666668</v>
      </c>
      <c r="K19" s="74">
        <f>'10月'!Z18</f>
        <v>2.7499999999999996</v>
      </c>
      <c r="L19" s="74">
        <f>'11月'!Z18</f>
        <v>2.0041666666666664</v>
      </c>
      <c r="M19" s="75">
        <f>'12月'!Z18</f>
        <v>1.9666666666666666</v>
      </c>
      <c r="N19" s="54"/>
    </row>
    <row r="20" spans="1:14" ht="19.5" customHeight="1">
      <c r="A20" s="72">
        <v>16</v>
      </c>
      <c r="B20" s="73">
        <f>'1月'!Z19</f>
        <v>4.041666666666667</v>
      </c>
      <c r="C20" s="74">
        <f>'2月'!Z19</f>
        <v>2.462500000000001</v>
      </c>
      <c r="D20" s="74">
        <f>'3月'!Z19</f>
        <v>2.2208333333333337</v>
      </c>
      <c r="E20" s="74">
        <f>'4月'!Z19</f>
        <v>5.491666666666666</v>
      </c>
      <c r="F20" s="74">
        <f>'5月'!Z19</f>
        <v>3.508333333333334</v>
      </c>
      <c r="G20" s="74">
        <f>'6月'!Z19</f>
        <v>1.7</v>
      </c>
      <c r="H20" s="74">
        <f>'7月'!Z19</f>
        <v>2.3624999999999994</v>
      </c>
      <c r="I20" s="74">
        <f>'8月'!Z19</f>
        <v>3.0500000000000003</v>
      </c>
      <c r="J20" s="74">
        <f>'9月'!Z19</f>
        <v>2.766666666666667</v>
      </c>
      <c r="K20" s="74">
        <f>'10月'!Z19</f>
        <v>2.1999999999999997</v>
      </c>
      <c r="L20" s="74">
        <f>'11月'!Z19</f>
        <v>3.029166666666667</v>
      </c>
      <c r="M20" s="75">
        <f>'12月'!Z19</f>
        <v>2.0541666666666667</v>
      </c>
      <c r="N20" s="54"/>
    </row>
    <row r="21" spans="1:14" ht="19.5" customHeight="1">
      <c r="A21" s="72">
        <v>17</v>
      </c>
      <c r="B21" s="73">
        <f>'1月'!Z20</f>
        <v>2.2583333333333333</v>
      </c>
      <c r="C21" s="74">
        <f>'2月'!Z20</f>
        <v>1.7583333333333335</v>
      </c>
      <c r="D21" s="74">
        <f>'3月'!Z20</f>
        <v>3.7041666666666675</v>
      </c>
      <c r="E21" s="74">
        <f>'4月'!Z20</f>
        <v>5.370833333333333</v>
      </c>
      <c r="F21" s="74">
        <f>'5月'!Z20</f>
        <v>2.8958333333333335</v>
      </c>
      <c r="G21" s="74">
        <f>'6月'!Z20</f>
        <v>1.570833333333333</v>
      </c>
      <c r="H21" s="74">
        <f>'7月'!Z20</f>
        <v>2.1958333333333333</v>
      </c>
      <c r="I21" s="74">
        <f>'8月'!Z20</f>
        <v>3.066666666666667</v>
      </c>
      <c r="J21" s="74">
        <f>'9月'!Z20</f>
        <v>1.3416666666666668</v>
      </c>
      <c r="K21" s="74">
        <f>'10月'!Z20</f>
        <v>1.7875000000000003</v>
      </c>
      <c r="L21" s="74">
        <f>'11月'!Z20</f>
        <v>2.0083333333333333</v>
      </c>
      <c r="M21" s="75">
        <f>'12月'!Z20</f>
        <v>4.408333333333334</v>
      </c>
      <c r="N21" s="54"/>
    </row>
    <row r="22" spans="1:14" ht="19.5" customHeight="1">
      <c r="A22" s="72">
        <v>18</v>
      </c>
      <c r="B22" s="73">
        <f>'1月'!Z21</f>
        <v>3.649999999999999</v>
      </c>
      <c r="C22" s="74">
        <f>'2月'!Z21</f>
        <v>4.391666666666666</v>
      </c>
      <c r="D22" s="74">
        <f>'3月'!Z21</f>
        <v>3.9416666666666664</v>
      </c>
      <c r="E22" s="74">
        <f>'4月'!Z21</f>
        <v>2.266666666666667</v>
      </c>
      <c r="F22" s="74">
        <f>'5月'!Z21</f>
        <v>2.620833333333333</v>
      </c>
      <c r="G22" s="74">
        <f>'6月'!Z21</f>
        <v>3.0833333333333335</v>
      </c>
      <c r="H22" s="74">
        <f>'7月'!Z21</f>
        <v>2.066666666666667</v>
      </c>
      <c r="I22" s="74">
        <f>'8月'!Z21</f>
        <v>3.3249999999999997</v>
      </c>
      <c r="J22" s="74">
        <f>'9月'!Z21</f>
        <v>1.7583333333333335</v>
      </c>
      <c r="K22" s="74">
        <f>'10月'!Z21</f>
        <v>1.3208333333333335</v>
      </c>
      <c r="L22" s="74">
        <f>'11月'!Z21</f>
        <v>3.6875</v>
      </c>
      <c r="M22" s="75">
        <f>'12月'!Z21</f>
        <v>1.6999999999999995</v>
      </c>
      <c r="N22" s="54"/>
    </row>
    <row r="23" spans="1:14" ht="19.5" customHeight="1">
      <c r="A23" s="72">
        <v>19</v>
      </c>
      <c r="B23" s="73">
        <f>'1月'!Z22</f>
        <v>3.4333333333333336</v>
      </c>
      <c r="C23" s="74">
        <f>'2月'!Z22</f>
        <v>3.9749999999999996</v>
      </c>
      <c r="D23" s="74">
        <f>'3月'!Z22</f>
        <v>3.7874999999999996</v>
      </c>
      <c r="E23" s="74">
        <f>'4月'!Z22</f>
        <v>2.008333333333333</v>
      </c>
      <c r="F23" s="74">
        <f>'5月'!Z22</f>
        <v>2.2166666666666663</v>
      </c>
      <c r="G23" s="74">
        <f>'6月'!Z22</f>
        <v>2.7041666666666657</v>
      </c>
      <c r="H23" s="74">
        <f>'7月'!Z22</f>
        <v>2.5708333333333333</v>
      </c>
      <c r="I23" s="74">
        <f>'8月'!Z22</f>
        <v>4.045833333333333</v>
      </c>
      <c r="J23" s="74">
        <f>'9月'!Z22</f>
        <v>2.3125</v>
      </c>
      <c r="K23" s="74">
        <f>'10月'!Z22</f>
        <v>2.4291666666666667</v>
      </c>
      <c r="L23" s="74">
        <f>'11月'!Z22</f>
        <v>2.7499999999999996</v>
      </c>
      <c r="M23" s="75">
        <f>'12月'!Z22</f>
        <v>2.1333333333333333</v>
      </c>
      <c r="N23" s="54"/>
    </row>
    <row r="24" spans="1:14" ht="19.5" customHeight="1">
      <c r="A24" s="76">
        <v>20</v>
      </c>
      <c r="B24" s="77">
        <f>'1月'!Z23</f>
        <v>2.5708333333333333</v>
      </c>
      <c r="C24" s="78">
        <f>'2月'!Z23</f>
        <v>2.5041666666666664</v>
      </c>
      <c r="D24" s="78">
        <f>'3月'!Z23</f>
        <v>3.233333333333333</v>
      </c>
      <c r="E24" s="78">
        <f>'4月'!Z23</f>
        <v>2.058333333333333</v>
      </c>
      <c r="F24" s="78">
        <f>'5月'!Z23</f>
        <v>3.579166666666667</v>
      </c>
      <c r="G24" s="78">
        <f>'6月'!Z23</f>
        <v>1.7500000000000002</v>
      </c>
      <c r="H24" s="78">
        <f>'7月'!Z23</f>
        <v>2.8416666666666663</v>
      </c>
      <c r="I24" s="78">
        <f>'8月'!Z23</f>
        <v>4.429166666666666</v>
      </c>
      <c r="J24" s="78">
        <f>'9月'!Z23</f>
        <v>1.979166666666666</v>
      </c>
      <c r="K24" s="78">
        <f>'10月'!Z23</f>
        <v>4.291666666666667</v>
      </c>
      <c r="L24" s="78">
        <f>'11月'!Z23</f>
        <v>2.3791666666666664</v>
      </c>
      <c r="M24" s="79">
        <f>'12月'!Z23</f>
        <v>1.7583333333333337</v>
      </c>
      <c r="N24" s="54"/>
    </row>
    <row r="25" spans="1:14" ht="19.5" customHeight="1">
      <c r="A25" s="68">
        <v>21</v>
      </c>
      <c r="B25" s="69">
        <f>'1月'!Z24</f>
        <v>3.9041666666666663</v>
      </c>
      <c r="C25" s="70">
        <f>'2月'!Z24</f>
        <v>2.2083333333333335</v>
      </c>
      <c r="D25" s="70">
        <f>'3月'!Z24</f>
        <v>4.833333333333333</v>
      </c>
      <c r="E25" s="70">
        <f>'4月'!Z24</f>
        <v>1.9291666666666665</v>
      </c>
      <c r="F25" s="70">
        <f>'5月'!Z24</f>
        <v>1.8125</v>
      </c>
      <c r="G25" s="70">
        <f>'6月'!Z24</f>
        <v>3.125</v>
      </c>
      <c r="H25" s="70">
        <f>'7月'!Z24</f>
        <v>1.4249999999999998</v>
      </c>
      <c r="I25" s="70">
        <f>'8月'!Z24</f>
        <v>2.3833333333333333</v>
      </c>
      <c r="J25" s="70">
        <f>'9月'!Z24</f>
        <v>2.3374999999999995</v>
      </c>
      <c r="K25" s="70">
        <f>'10月'!Z24</f>
        <v>4.908333333333332</v>
      </c>
      <c r="L25" s="70">
        <f>'11月'!Z24</f>
        <v>1.9416666666666662</v>
      </c>
      <c r="M25" s="71">
        <f>'12月'!Z24</f>
        <v>2.4</v>
      </c>
      <c r="N25" s="54"/>
    </row>
    <row r="26" spans="1:14" ht="19.5" customHeight="1">
      <c r="A26" s="72">
        <v>22</v>
      </c>
      <c r="B26" s="73">
        <f>'1月'!Z25</f>
        <v>2.0749999999999997</v>
      </c>
      <c r="C26" s="74">
        <f>'2月'!Z25</f>
        <v>1.8749999999999998</v>
      </c>
      <c r="D26" s="74">
        <f>'3月'!Z25</f>
        <v>2.966666666666667</v>
      </c>
      <c r="E26" s="74">
        <f>'4月'!Z25</f>
        <v>4.745833333333333</v>
      </c>
      <c r="F26" s="74">
        <f>'5月'!Z25</f>
        <v>1.8083333333333336</v>
      </c>
      <c r="G26" s="74">
        <f>'6月'!Z25</f>
        <v>4.1000000000000005</v>
      </c>
      <c r="H26" s="74">
        <f>'7月'!Z25</f>
        <v>1.8125000000000002</v>
      </c>
      <c r="I26" s="74">
        <f>'8月'!Z25</f>
        <v>2.9</v>
      </c>
      <c r="J26" s="74">
        <f>'9月'!Z25</f>
        <v>4.3708333333333345</v>
      </c>
      <c r="K26" s="74">
        <f>'10月'!Z25</f>
        <v>2.3000000000000003</v>
      </c>
      <c r="L26" s="74">
        <f>'11月'!Z25</f>
        <v>2.6541666666666663</v>
      </c>
      <c r="M26" s="75">
        <f>'12月'!Z25</f>
        <v>4.000000000000001</v>
      </c>
      <c r="N26" s="54"/>
    </row>
    <row r="27" spans="1:14" ht="19.5" customHeight="1">
      <c r="A27" s="72">
        <v>23</v>
      </c>
      <c r="B27" s="73">
        <f>'1月'!Z26</f>
        <v>4.05</v>
      </c>
      <c r="C27" s="74">
        <f>'2月'!Z26</f>
        <v>3.6458333333333326</v>
      </c>
      <c r="D27" s="74">
        <f>'3月'!Z26</f>
        <v>2.725</v>
      </c>
      <c r="E27" s="74">
        <f>'4月'!Z26</f>
        <v>3.5333333333333328</v>
      </c>
      <c r="F27" s="74">
        <f>'5月'!Z26</f>
        <v>1.4333333333333333</v>
      </c>
      <c r="G27" s="74">
        <f>'6月'!Z26</f>
        <v>1.5208333333333333</v>
      </c>
      <c r="H27" s="74">
        <f>'7月'!Z26</f>
        <v>2.016666666666667</v>
      </c>
      <c r="I27" s="74">
        <f>'8月'!Z26</f>
        <v>1.258333333333333</v>
      </c>
      <c r="J27" s="74">
        <f>'9月'!Z26</f>
        <v>2.6583333333333337</v>
      </c>
      <c r="K27" s="74">
        <f>'10月'!Z26</f>
        <v>1.6958333333333335</v>
      </c>
      <c r="L27" s="74">
        <f>'11月'!Z26</f>
        <v>3.6374999999999997</v>
      </c>
      <c r="M27" s="75">
        <f>'12月'!Z26</f>
        <v>2.4291666666666667</v>
      </c>
      <c r="N27" s="54"/>
    </row>
    <row r="28" spans="1:14" ht="19.5" customHeight="1">
      <c r="A28" s="72">
        <v>24</v>
      </c>
      <c r="B28" s="73">
        <f>'1月'!Z27</f>
        <v>2.0375</v>
      </c>
      <c r="C28" s="74">
        <f>'2月'!Z27</f>
        <v>3.904166666666667</v>
      </c>
      <c r="D28" s="74">
        <f>'3月'!Z27</f>
        <v>2.704166666666667</v>
      </c>
      <c r="E28" s="74">
        <f>'4月'!Z27</f>
        <v>1.9833333333333334</v>
      </c>
      <c r="F28" s="74">
        <f>'5月'!Z27</f>
        <v>2.545833333333334</v>
      </c>
      <c r="G28" s="74">
        <f>'6月'!Z27</f>
        <v>2.0583333333333336</v>
      </c>
      <c r="H28" s="74">
        <f>'7月'!Z27</f>
        <v>3.2125</v>
      </c>
      <c r="I28" s="74">
        <f>'8月'!Z27</f>
        <v>1.626086956521739</v>
      </c>
      <c r="J28" s="74">
        <f>'9月'!Z27</f>
        <v>1.8333333333333333</v>
      </c>
      <c r="K28" s="74">
        <f>'10月'!Z27</f>
        <v>2.4375000000000004</v>
      </c>
      <c r="L28" s="74">
        <f>'11月'!Z27</f>
        <v>4.408333333333333</v>
      </c>
      <c r="M28" s="75">
        <f>'12月'!Z27</f>
        <v>1.4791666666666667</v>
      </c>
      <c r="N28" s="54"/>
    </row>
    <row r="29" spans="1:14" ht="19.5" customHeight="1">
      <c r="A29" s="72">
        <v>25</v>
      </c>
      <c r="B29" s="73">
        <f>'1月'!Z28</f>
        <v>2.8249999999999997</v>
      </c>
      <c r="C29" s="74">
        <f>'2月'!Z28</f>
        <v>2.25</v>
      </c>
      <c r="D29" s="74">
        <f>'3月'!Z28</f>
        <v>2.425</v>
      </c>
      <c r="E29" s="74">
        <f>'4月'!Z28</f>
        <v>2.441666666666667</v>
      </c>
      <c r="F29" s="74">
        <f>'5月'!Z28</f>
        <v>3.358333333333334</v>
      </c>
      <c r="G29" s="74">
        <f>'6月'!Z28</f>
        <v>2.9708333333333337</v>
      </c>
      <c r="H29" s="74">
        <f>'7月'!Z28</f>
        <v>1.9291666666666663</v>
      </c>
      <c r="I29" s="74">
        <f>'8月'!Z28</f>
        <v>1.7666666666666666</v>
      </c>
      <c r="J29" s="74">
        <f>'9月'!Z28</f>
        <v>1.8833333333333326</v>
      </c>
      <c r="K29" s="74">
        <f>'10月'!Z28</f>
        <v>1.9833333333333334</v>
      </c>
      <c r="L29" s="74">
        <f>'11月'!Z28</f>
        <v>4.083333333333333</v>
      </c>
      <c r="M29" s="75">
        <f>'12月'!Z28</f>
        <v>2.6541666666666663</v>
      </c>
      <c r="N29" s="54"/>
    </row>
    <row r="30" spans="1:14" ht="19.5" customHeight="1">
      <c r="A30" s="72">
        <v>26</v>
      </c>
      <c r="B30" s="73">
        <f>'1月'!Z29</f>
        <v>2.5374999999999996</v>
      </c>
      <c r="C30" s="74">
        <f>'2月'!Z29</f>
        <v>2.7125000000000004</v>
      </c>
      <c r="D30" s="74">
        <f>'3月'!Z29</f>
        <v>1.3624999999999998</v>
      </c>
      <c r="E30" s="74">
        <f>'4月'!Z29</f>
        <v>4.058333333333333</v>
      </c>
      <c r="F30" s="74">
        <f>'5月'!Z29</f>
        <v>1.9124999999999996</v>
      </c>
      <c r="G30" s="74">
        <f>'6月'!Z29</f>
        <v>2.4291666666666663</v>
      </c>
      <c r="H30" s="74">
        <f>'7月'!Z29</f>
        <v>2.629166666666667</v>
      </c>
      <c r="I30" s="74">
        <f>'8月'!Z29</f>
        <v>3.4625000000000004</v>
      </c>
      <c r="J30" s="74">
        <f>'9月'!Z29</f>
        <v>2.6458333333333335</v>
      </c>
      <c r="K30" s="74">
        <f>'10月'!Z29</f>
        <v>2.783333333333333</v>
      </c>
      <c r="L30" s="74">
        <f>'11月'!Z29</f>
        <v>3.733333333333333</v>
      </c>
      <c r="M30" s="75">
        <f>'12月'!Z29</f>
        <v>3.8000000000000003</v>
      </c>
      <c r="N30" s="54"/>
    </row>
    <row r="31" spans="1:14" ht="19.5" customHeight="1">
      <c r="A31" s="72">
        <v>27</v>
      </c>
      <c r="B31" s="73">
        <f>'1月'!Z30</f>
        <v>6.679166666666667</v>
      </c>
      <c r="C31" s="74">
        <f>'2月'!Z30</f>
        <v>2.233333333333334</v>
      </c>
      <c r="D31" s="74">
        <f>'3月'!Z30</f>
        <v>3.3833333333333333</v>
      </c>
      <c r="E31" s="74">
        <f>'4月'!Z30</f>
        <v>4.754166666666667</v>
      </c>
      <c r="F31" s="74">
        <f>'5月'!Z30</f>
        <v>1.8458333333333332</v>
      </c>
      <c r="G31" s="74">
        <f>'6月'!Z30</f>
        <v>2.395833333333333</v>
      </c>
      <c r="H31" s="74">
        <f>'7月'!Z30</f>
        <v>3.1333333333333333</v>
      </c>
      <c r="I31" s="74">
        <f>'8月'!Z30</f>
        <v>1.8916666666666666</v>
      </c>
      <c r="J31" s="74">
        <f>'9月'!Z30</f>
        <v>1.6083333333333332</v>
      </c>
      <c r="K31" s="74">
        <f>'10月'!Z30</f>
        <v>1.945833333333333</v>
      </c>
      <c r="L31" s="74">
        <f>'11月'!Z30</f>
        <v>3.908333333333333</v>
      </c>
      <c r="M31" s="75">
        <f>'12月'!Z30</f>
        <v>3.954166666666667</v>
      </c>
      <c r="N31" s="54"/>
    </row>
    <row r="32" spans="1:14" ht="19.5" customHeight="1">
      <c r="A32" s="72">
        <v>28</v>
      </c>
      <c r="B32" s="73">
        <f>'1月'!Z31</f>
        <v>3.3249999999999993</v>
      </c>
      <c r="C32" s="74">
        <f>'2月'!Z31</f>
        <v>2.2083333333333335</v>
      </c>
      <c r="D32" s="74">
        <f>'3月'!Z31</f>
        <v>2.795833333333334</v>
      </c>
      <c r="E32" s="74">
        <f>'4月'!Z31</f>
        <v>3.2374999999999994</v>
      </c>
      <c r="F32" s="74">
        <f>'5月'!Z31</f>
        <v>1.9666666666666668</v>
      </c>
      <c r="G32" s="74">
        <f>'6月'!Z31</f>
        <v>2.579166666666667</v>
      </c>
      <c r="H32" s="74">
        <f>'7月'!Z31</f>
        <v>3.4583333333333326</v>
      </c>
      <c r="I32" s="74">
        <f>'8月'!Z31</f>
        <v>2.5708333333333333</v>
      </c>
      <c r="J32" s="74">
        <f>'9月'!Z31</f>
        <v>2.433333333333334</v>
      </c>
      <c r="K32" s="74">
        <f>'10月'!Z31</f>
        <v>3.6250000000000004</v>
      </c>
      <c r="L32" s="74">
        <f>'11月'!Z31</f>
        <v>3.216666666666667</v>
      </c>
      <c r="M32" s="75">
        <f>'12月'!Z31</f>
        <v>2.470833333333333</v>
      </c>
      <c r="N32" s="54"/>
    </row>
    <row r="33" spans="1:14" ht="19.5" customHeight="1">
      <c r="A33" s="72">
        <v>29</v>
      </c>
      <c r="B33" s="73">
        <f>'1月'!Z32</f>
        <v>3.2249999999999996</v>
      </c>
      <c r="C33" s="74"/>
      <c r="D33" s="74">
        <f>'3月'!Z32</f>
        <v>3.2624999999999997</v>
      </c>
      <c r="E33" s="74">
        <f>'4月'!Z32</f>
        <v>2.1</v>
      </c>
      <c r="F33" s="74">
        <f>'5月'!Z32</f>
        <v>1.6458333333333333</v>
      </c>
      <c r="G33" s="74">
        <f>'6月'!Z32</f>
        <v>1.6291666666666664</v>
      </c>
      <c r="H33" s="74">
        <f>'7月'!Z32</f>
        <v>1.833333333333333</v>
      </c>
      <c r="I33" s="74">
        <f>'8月'!Z32</f>
        <v>2.8791666666666664</v>
      </c>
      <c r="J33" s="74">
        <f>'9月'!Z32</f>
        <v>1.4791666666666667</v>
      </c>
      <c r="K33" s="74">
        <f>'10月'!Z32</f>
        <v>3.0583333333333336</v>
      </c>
      <c r="L33" s="74">
        <f>'11月'!Z32</f>
        <v>2.3416666666666663</v>
      </c>
      <c r="M33" s="75">
        <f>'12月'!Z32</f>
        <v>4.862500000000001</v>
      </c>
      <c r="N33" s="54"/>
    </row>
    <row r="34" spans="1:14" ht="19.5" customHeight="1">
      <c r="A34" s="72">
        <v>30</v>
      </c>
      <c r="B34" s="73">
        <f>'1月'!Z33</f>
        <v>2.6958333333333333</v>
      </c>
      <c r="C34" s="74"/>
      <c r="D34" s="74">
        <f>'3月'!Z33</f>
        <v>3.6458333333333335</v>
      </c>
      <c r="E34" s="74">
        <f>'4月'!Z33</f>
        <v>2.783333333333333</v>
      </c>
      <c r="F34" s="74">
        <f>'5月'!Z33</f>
        <v>1.5208333333333333</v>
      </c>
      <c r="G34" s="74">
        <f>'6月'!Z33</f>
        <v>2.3958333333333326</v>
      </c>
      <c r="H34" s="74">
        <f>'7月'!Z33</f>
        <v>1.4583333333333333</v>
      </c>
      <c r="I34" s="74">
        <f>'8月'!Z33</f>
        <v>2.645833333333333</v>
      </c>
      <c r="J34" s="74">
        <f>'9月'!Z33</f>
        <v>3.0333333333333328</v>
      </c>
      <c r="K34" s="74">
        <f>'10月'!Z33</f>
        <v>2.079166666666667</v>
      </c>
      <c r="L34" s="74">
        <f>'11月'!Z33</f>
        <v>2.733333333333333</v>
      </c>
      <c r="M34" s="75">
        <f>'12月'!Z33</f>
        <v>2.0416666666666656</v>
      </c>
      <c r="N34" s="54"/>
    </row>
    <row r="35" spans="1:14" ht="19.5" customHeight="1">
      <c r="A35" s="80">
        <v>31</v>
      </c>
      <c r="B35" s="81">
        <f>'1月'!Z34</f>
        <v>4.145833333333333</v>
      </c>
      <c r="C35" s="82"/>
      <c r="D35" s="82">
        <f>'3月'!Z34</f>
        <v>2.841666666666667</v>
      </c>
      <c r="E35" s="82"/>
      <c r="F35" s="82">
        <f>'5月'!Z34</f>
        <v>2.370833333333333</v>
      </c>
      <c r="G35" s="82"/>
      <c r="H35" s="82">
        <f>'7月'!Z34</f>
        <v>1.6625000000000003</v>
      </c>
      <c r="I35" s="82">
        <f>'8月'!Z34</f>
        <v>1.9782608695652177</v>
      </c>
      <c r="J35" s="82"/>
      <c r="K35" s="82">
        <f>'10月'!Z34</f>
        <v>1.6625000000000003</v>
      </c>
      <c r="L35" s="82"/>
      <c r="M35" s="83">
        <f>'12月'!Z34</f>
        <v>2.9166666666666665</v>
      </c>
      <c r="N35" s="54"/>
    </row>
    <row r="36" spans="1:14" ht="19.5" customHeight="1">
      <c r="A36" s="106" t="s">
        <v>53</v>
      </c>
      <c r="B36" s="107">
        <f>AVERAGEA(B5:B35)</f>
        <v>3.3790322580645156</v>
      </c>
      <c r="C36" s="108">
        <f aca="true" t="shared" si="0" ref="C36:M36">AVERAGEA(C5:C35)</f>
        <v>2.8395833333333336</v>
      </c>
      <c r="D36" s="108">
        <f t="shared" si="0"/>
        <v>2.939784946236559</v>
      </c>
      <c r="E36" s="108">
        <f t="shared" si="0"/>
        <v>2.884305555555555</v>
      </c>
      <c r="F36" s="108">
        <f t="shared" si="0"/>
        <v>2.708198924731182</v>
      </c>
      <c r="G36" s="108">
        <f t="shared" si="0"/>
        <v>2.432638888888889</v>
      </c>
      <c r="H36" s="108">
        <f t="shared" si="0"/>
        <v>2.2970430107526876</v>
      </c>
      <c r="I36" s="108">
        <f t="shared" si="0"/>
        <v>2.389539504441328</v>
      </c>
      <c r="J36" s="108">
        <f t="shared" si="0"/>
        <v>2.385138888888889</v>
      </c>
      <c r="K36" s="108">
        <f t="shared" si="0"/>
        <v>2.5264784946236563</v>
      </c>
      <c r="L36" s="108">
        <f t="shared" si="0"/>
        <v>2.9336111111111114</v>
      </c>
      <c r="M36" s="109">
        <f t="shared" si="0"/>
        <v>2.624731182795699</v>
      </c>
      <c r="N36" s="54"/>
    </row>
    <row r="37" spans="1:14" ht="19.5" customHeight="1">
      <c r="A37" s="84" t="s">
        <v>54</v>
      </c>
      <c r="B37" s="85">
        <f>AVERAGEA(B5:B14)</f>
        <v>3.7004166666666665</v>
      </c>
      <c r="C37" s="86">
        <f aca="true" t="shared" si="1" ref="C37:M37">AVERAGEA(C5:C14)</f>
        <v>2.8704166666666664</v>
      </c>
      <c r="D37" s="86">
        <f t="shared" si="1"/>
        <v>2.569583333333333</v>
      </c>
      <c r="E37" s="86">
        <f t="shared" si="1"/>
        <v>2.6029166666666668</v>
      </c>
      <c r="F37" s="86">
        <f t="shared" si="1"/>
        <v>3.1287499999999993</v>
      </c>
      <c r="G37" s="86">
        <f t="shared" si="1"/>
        <v>2.3008333333333337</v>
      </c>
      <c r="H37" s="86">
        <f t="shared" si="1"/>
        <v>1.9458333333333335</v>
      </c>
      <c r="I37" s="86">
        <f t="shared" si="1"/>
        <v>2.0400543478260866</v>
      </c>
      <c r="J37" s="86">
        <f t="shared" si="1"/>
        <v>2.54375</v>
      </c>
      <c r="K37" s="86">
        <f t="shared" si="1"/>
        <v>2.5275</v>
      </c>
      <c r="L37" s="86">
        <f t="shared" si="1"/>
        <v>2.672083333333333</v>
      </c>
      <c r="M37" s="87">
        <f t="shared" si="1"/>
        <v>2.492916666666667</v>
      </c>
      <c r="N37" s="54"/>
    </row>
    <row r="38" spans="1:14" ht="19.5" customHeight="1">
      <c r="A38" s="88" t="s">
        <v>55</v>
      </c>
      <c r="B38" s="89">
        <f>AVERAGEA(B15:B24)</f>
        <v>3.024583333333333</v>
      </c>
      <c r="C38" s="90">
        <f aca="true" t="shared" si="2" ref="C38:M38">AVERAGEA(C15:C24)</f>
        <v>2.976666666666667</v>
      </c>
      <c r="D38" s="90">
        <f t="shared" si="2"/>
        <v>3.2491666666666665</v>
      </c>
      <c r="E38" s="90">
        <f t="shared" si="2"/>
        <v>2.8933333333333335</v>
      </c>
      <c r="F38" s="90">
        <f t="shared" si="2"/>
        <v>3.0445833333333328</v>
      </c>
      <c r="G38" s="90">
        <f t="shared" si="2"/>
        <v>2.476666666666666</v>
      </c>
      <c r="H38" s="90">
        <f t="shared" si="2"/>
        <v>2.7179166666666665</v>
      </c>
      <c r="I38" s="90">
        <f t="shared" si="2"/>
        <v>2.83125</v>
      </c>
      <c r="J38" s="90">
        <f t="shared" si="2"/>
        <v>2.1833333333333336</v>
      </c>
      <c r="K38" s="90">
        <f t="shared" si="2"/>
        <v>2.456666666666667</v>
      </c>
      <c r="L38" s="90">
        <f t="shared" si="2"/>
        <v>2.8629166666666666</v>
      </c>
      <c r="M38" s="91">
        <f t="shared" si="2"/>
        <v>2.3429166666666665</v>
      </c>
      <c r="N38" s="54"/>
    </row>
    <row r="39" spans="1:14" ht="19.5" customHeight="1">
      <c r="A39" s="92" t="s">
        <v>56</v>
      </c>
      <c r="B39" s="93">
        <f>AVERAGEA(B25:B35)</f>
        <v>3.409090909090909</v>
      </c>
      <c r="C39" s="94">
        <f aca="true" t="shared" si="3" ref="C39:M39">AVERAGEA(C25:C35)</f>
        <v>2.6296874999999997</v>
      </c>
      <c r="D39" s="94">
        <f t="shared" si="3"/>
        <v>2.9950757575757576</v>
      </c>
      <c r="E39" s="94">
        <f t="shared" si="3"/>
        <v>3.156666666666667</v>
      </c>
      <c r="F39" s="94">
        <f t="shared" si="3"/>
        <v>2.0200757575757575</v>
      </c>
      <c r="G39" s="94">
        <f t="shared" si="3"/>
        <v>2.5204166666666663</v>
      </c>
      <c r="H39" s="94">
        <f t="shared" si="3"/>
        <v>2.233712121212121</v>
      </c>
      <c r="I39" s="94">
        <f t="shared" si="3"/>
        <v>2.3056982872200265</v>
      </c>
      <c r="J39" s="94">
        <f t="shared" si="3"/>
        <v>2.4283333333333337</v>
      </c>
      <c r="K39" s="94">
        <f t="shared" si="3"/>
        <v>2.589015151515152</v>
      </c>
      <c r="L39" s="94">
        <f t="shared" si="3"/>
        <v>3.265833333333333</v>
      </c>
      <c r="M39" s="95">
        <f t="shared" si="3"/>
        <v>3.0007575757575755</v>
      </c>
      <c r="N39" s="54"/>
    </row>
    <row r="48" ht="12">
      <c r="A48" s="96" t="s">
        <v>57</v>
      </c>
    </row>
  </sheetData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8"/>
  <sheetViews>
    <sheetView showGridLines="0" workbookViewId="0" topLeftCell="A1">
      <selection activeCell="A1" sqref="A1"/>
    </sheetView>
  </sheetViews>
  <sheetFormatPr defaultColWidth="7.8515625" defaultRowHeight="12"/>
  <cols>
    <col min="1" max="1" width="10.8515625" style="55" customWidth="1"/>
    <col min="2" max="13" width="8.28125" style="55" customWidth="1"/>
    <col min="14" max="14" width="3.140625" style="55" customWidth="1"/>
    <col min="15" max="16384" width="7.8515625" style="55" customWidth="1"/>
  </cols>
  <sheetData>
    <row r="1" spans="1:14" ht="30" customHeight="1">
      <c r="A1" s="128" t="s">
        <v>58</v>
      </c>
      <c r="B1" s="52"/>
      <c r="C1" s="53"/>
      <c r="D1" s="53"/>
      <c r="E1" s="53"/>
      <c r="F1" s="53"/>
      <c r="G1" s="97"/>
      <c r="H1" s="52"/>
      <c r="I1" s="129">
        <f>'1月'!Z1</f>
        <v>2002</v>
      </c>
      <c r="J1" s="130" t="s">
        <v>39</v>
      </c>
      <c r="K1" s="130" t="str">
        <f>("（平成"&amp;TEXT((I1-1988),"0")&amp;"年）")</f>
        <v>（平成14年）</v>
      </c>
      <c r="L1" s="130"/>
      <c r="M1" s="52"/>
      <c r="N1" s="54"/>
    </row>
    <row r="2" spans="1:14" ht="18" customHeight="1">
      <c r="A2" s="56" t="s">
        <v>1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4"/>
    </row>
    <row r="3" spans="1:14" ht="18" customHeight="1">
      <c r="A3" s="60"/>
      <c r="B3" s="61" t="s">
        <v>40</v>
      </c>
      <c r="C3" s="62" t="s">
        <v>41</v>
      </c>
      <c r="D3" s="62" t="s">
        <v>42</v>
      </c>
      <c r="E3" s="62" t="s">
        <v>43</v>
      </c>
      <c r="F3" s="62" t="s">
        <v>44</v>
      </c>
      <c r="G3" s="62" t="s">
        <v>45</v>
      </c>
      <c r="H3" s="62" t="s">
        <v>46</v>
      </c>
      <c r="I3" s="62" t="s">
        <v>47</v>
      </c>
      <c r="J3" s="62" t="s">
        <v>48</v>
      </c>
      <c r="K3" s="62" t="s">
        <v>49</v>
      </c>
      <c r="L3" s="62" t="s">
        <v>50</v>
      </c>
      <c r="M3" s="63" t="s">
        <v>51</v>
      </c>
      <c r="N3" s="54"/>
    </row>
    <row r="4" spans="1:14" ht="18" customHeight="1">
      <c r="A4" s="64" t="s">
        <v>52</v>
      </c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7"/>
      <c r="N4" s="54"/>
    </row>
    <row r="5" spans="1:14" ht="18" customHeight="1">
      <c r="A5" s="68">
        <v>1</v>
      </c>
      <c r="B5" s="69">
        <f>'1月'!AB4</f>
        <v>6.1</v>
      </c>
      <c r="C5" s="70">
        <f>'2月'!AB4</f>
        <v>4.9</v>
      </c>
      <c r="D5" s="70">
        <f>'3月'!AB4</f>
        <v>3.9</v>
      </c>
      <c r="E5" s="70">
        <f>'4月'!AB4</f>
        <v>4.3</v>
      </c>
      <c r="F5" s="70">
        <f>'5月'!AB4</f>
        <v>5.2</v>
      </c>
      <c r="G5" s="70">
        <f>'6月'!AB4</f>
        <v>4.1</v>
      </c>
      <c r="H5" s="70">
        <f>'7月'!AB4</f>
        <v>3</v>
      </c>
      <c r="I5" s="70">
        <f>'8月'!AB4</f>
        <v>7</v>
      </c>
      <c r="J5" s="70">
        <f>'9月'!AB4</f>
        <v>4.2</v>
      </c>
      <c r="K5" s="70">
        <f>'10月'!AB4</f>
        <v>14</v>
      </c>
      <c r="L5" s="70">
        <f>'11月'!AB4</f>
        <v>3.4</v>
      </c>
      <c r="M5" s="71">
        <f>'12月'!AB4</f>
        <v>4.1</v>
      </c>
      <c r="N5" s="54"/>
    </row>
    <row r="6" spans="1:14" ht="18" customHeight="1">
      <c r="A6" s="72">
        <v>2</v>
      </c>
      <c r="B6" s="73">
        <f>'1月'!AB5</f>
        <v>8.5</v>
      </c>
      <c r="C6" s="74">
        <f>'2月'!AB5</f>
        <v>4.2</v>
      </c>
      <c r="D6" s="74">
        <f>'3月'!AB5</f>
        <v>8.4</v>
      </c>
      <c r="E6" s="74">
        <f>'4月'!AB5</f>
        <v>5.6</v>
      </c>
      <c r="F6" s="74">
        <f>'5月'!AB5</f>
        <v>4.8</v>
      </c>
      <c r="G6" s="74">
        <f>'6月'!AB5</f>
        <v>4.1</v>
      </c>
      <c r="H6" s="74">
        <f>'7月'!AB5</f>
        <v>3.7</v>
      </c>
      <c r="I6" s="74">
        <f>'8月'!AB5</f>
        <v>4.1</v>
      </c>
      <c r="J6" s="74">
        <f>'9月'!AB5</f>
        <v>4.3</v>
      </c>
      <c r="K6" s="74">
        <f>'10月'!AB5</f>
        <v>8.2</v>
      </c>
      <c r="L6" s="74">
        <f>'11月'!AB5</f>
        <v>11</v>
      </c>
      <c r="M6" s="75">
        <f>'12月'!AB5</f>
        <v>5.2</v>
      </c>
      <c r="N6" s="54"/>
    </row>
    <row r="7" spans="1:14" ht="18" customHeight="1">
      <c r="A7" s="72">
        <v>3</v>
      </c>
      <c r="B7" s="73">
        <f>'1月'!AB6</f>
        <v>7.9</v>
      </c>
      <c r="C7" s="74">
        <f>'2月'!AB6</f>
        <v>5.8</v>
      </c>
      <c r="D7" s="74">
        <f>'3月'!AB6</f>
        <v>7.4</v>
      </c>
      <c r="E7" s="74">
        <f>'4月'!AB6</f>
        <v>4.3</v>
      </c>
      <c r="F7" s="74">
        <f>'5月'!AB6</f>
        <v>6.2</v>
      </c>
      <c r="G7" s="74">
        <f>'6月'!AB6</f>
        <v>4.1</v>
      </c>
      <c r="H7" s="74">
        <f>'7月'!AB6</f>
        <v>3.1</v>
      </c>
      <c r="I7" s="74">
        <f>'8月'!AB6</f>
        <v>5.1</v>
      </c>
      <c r="J7" s="74">
        <f>'9月'!AB6</f>
        <v>4.4</v>
      </c>
      <c r="K7" s="74">
        <f>'10月'!AB6</f>
        <v>5.4</v>
      </c>
      <c r="L7" s="74">
        <f>'11月'!AB6</f>
        <v>7.2</v>
      </c>
      <c r="M7" s="75">
        <f>'12月'!AB6</f>
        <v>3.2</v>
      </c>
      <c r="N7" s="54"/>
    </row>
    <row r="8" spans="1:14" ht="18" customHeight="1">
      <c r="A8" s="72">
        <v>4</v>
      </c>
      <c r="B8" s="73">
        <f>'1月'!AB7</f>
        <v>7.4</v>
      </c>
      <c r="C8" s="74">
        <f>'2月'!AB7</f>
        <v>5.7</v>
      </c>
      <c r="D8" s="74">
        <f>'3月'!AB7</f>
        <v>4.9</v>
      </c>
      <c r="E8" s="74">
        <f>'4月'!AB7</f>
        <v>8.2</v>
      </c>
      <c r="F8" s="74">
        <f>'5月'!AB7</f>
        <v>7.1</v>
      </c>
      <c r="G8" s="74">
        <f>'6月'!AB7</f>
        <v>3.7</v>
      </c>
      <c r="H8" s="74">
        <f>'7月'!AB7</f>
        <v>4</v>
      </c>
      <c r="I8" s="74">
        <f>'8月'!AB7</f>
        <v>3.5</v>
      </c>
      <c r="J8" s="74">
        <f>'9月'!AB7</f>
        <v>5.9</v>
      </c>
      <c r="K8" s="74">
        <f>'10月'!AB7</f>
        <v>3.1</v>
      </c>
      <c r="L8" s="74">
        <f>'11月'!AB7</f>
        <v>6.2</v>
      </c>
      <c r="M8" s="75">
        <f>'12月'!AB7</f>
        <v>4.1</v>
      </c>
      <c r="N8" s="54"/>
    </row>
    <row r="9" spans="1:14" ht="18" customHeight="1">
      <c r="A9" s="72">
        <v>5</v>
      </c>
      <c r="B9" s="73">
        <f>'1月'!AB8</f>
        <v>11.3</v>
      </c>
      <c r="C9" s="74">
        <f>'2月'!AB8</f>
        <v>2.7</v>
      </c>
      <c r="D9" s="74">
        <f>'3月'!AB8</f>
        <v>4.6</v>
      </c>
      <c r="E9" s="74">
        <f>'4月'!AB8</f>
        <v>8</v>
      </c>
      <c r="F9" s="74">
        <f>'5月'!AB8</f>
        <v>8</v>
      </c>
      <c r="G9" s="74">
        <f>'6月'!AB8</f>
        <v>6.1</v>
      </c>
      <c r="H9" s="74">
        <f>'7月'!AB8</f>
        <v>3.3</v>
      </c>
      <c r="I9" s="74">
        <f>'8月'!AB8</f>
        <v>3</v>
      </c>
      <c r="J9" s="74">
        <f>'9月'!AB8</f>
        <v>5.8</v>
      </c>
      <c r="K9" s="74">
        <f>'10月'!AB8</f>
        <v>5.5</v>
      </c>
      <c r="L9" s="74">
        <f>'11月'!AB8</f>
        <v>7.1</v>
      </c>
      <c r="M9" s="75">
        <f>'12月'!AB8</f>
        <v>6.7</v>
      </c>
      <c r="N9" s="54"/>
    </row>
    <row r="10" spans="1:14" ht="18" customHeight="1">
      <c r="A10" s="72">
        <v>6</v>
      </c>
      <c r="B10" s="73">
        <f>'1月'!AB9</f>
        <v>8.7</v>
      </c>
      <c r="C10" s="74">
        <f>'2月'!AB9</f>
        <v>4.4</v>
      </c>
      <c r="D10" s="74">
        <f>'3月'!AB9</f>
        <v>4.5</v>
      </c>
      <c r="E10" s="74">
        <f>'4月'!AB9</f>
        <v>6.2</v>
      </c>
      <c r="F10" s="74">
        <f>'5月'!AB9</f>
        <v>6.2</v>
      </c>
      <c r="G10" s="74">
        <f>'6月'!AB9</f>
        <v>5.3</v>
      </c>
      <c r="H10" s="74">
        <f>'7月'!AB9</f>
        <v>6.5</v>
      </c>
      <c r="I10" s="74">
        <f>'8月'!AB9</f>
        <v>3.2</v>
      </c>
      <c r="J10" s="74">
        <f>'9月'!AB9</f>
        <v>4.7</v>
      </c>
      <c r="K10" s="74">
        <f>'10月'!AB9</f>
        <v>3.2</v>
      </c>
      <c r="L10" s="74">
        <f>'11月'!AB9</f>
        <v>6.7</v>
      </c>
      <c r="M10" s="75">
        <f>'12月'!AB9</f>
        <v>4.7</v>
      </c>
      <c r="N10" s="54"/>
    </row>
    <row r="11" spans="1:14" ht="18" customHeight="1">
      <c r="A11" s="72">
        <v>7</v>
      </c>
      <c r="B11" s="73">
        <f>'1月'!AB10</f>
        <v>6</v>
      </c>
      <c r="C11" s="74">
        <f>'2月'!AB10</f>
        <v>7.5</v>
      </c>
      <c r="D11" s="74">
        <f>'3月'!AB10</f>
        <v>8.9</v>
      </c>
      <c r="E11" s="74">
        <f>'4月'!AB10</f>
        <v>2.5</v>
      </c>
      <c r="F11" s="74">
        <f>'5月'!AB10</f>
        <v>4.4</v>
      </c>
      <c r="G11" s="74">
        <f>'6月'!AB10</f>
        <v>3.9</v>
      </c>
      <c r="H11" s="74">
        <f>'7月'!AB10</f>
        <v>7.9</v>
      </c>
      <c r="I11" s="74">
        <f>'8月'!AB10</f>
        <v>3</v>
      </c>
      <c r="J11" s="74">
        <f>'9月'!AB10</f>
        <v>4.8</v>
      </c>
      <c r="K11" s="74">
        <f>'10月'!AB10</f>
        <v>7.3</v>
      </c>
      <c r="L11" s="74">
        <f>'11月'!AB10</f>
        <v>3.7</v>
      </c>
      <c r="M11" s="75">
        <f>'12月'!AB10</f>
        <v>5.1</v>
      </c>
      <c r="N11" s="54"/>
    </row>
    <row r="12" spans="1:14" ht="18" customHeight="1">
      <c r="A12" s="72">
        <v>8</v>
      </c>
      <c r="B12" s="73">
        <f>'1月'!AB11</f>
        <v>7.3</v>
      </c>
      <c r="C12" s="74">
        <f>'2月'!AB11</f>
        <v>6.3</v>
      </c>
      <c r="D12" s="74">
        <f>'3月'!AB11</f>
        <v>5.8</v>
      </c>
      <c r="E12" s="74">
        <f>'4月'!AB11</f>
        <v>3.1</v>
      </c>
      <c r="F12" s="74">
        <f>'5月'!AB11</f>
        <v>5.9</v>
      </c>
      <c r="G12" s="74">
        <f>'6月'!AB11</f>
        <v>5.8</v>
      </c>
      <c r="H12" s="74">
        <f>'7月'!AB11</f>
        <v>4</v>
      </c>
      <c r="I12" s="74">
        <f>'8月'!AB11</f>
        <v>6.6</v>
      </c>
      <c r="J12" s="74">
        <f>'9月'!AB11</f>
        <v>5.3</v>
      </c>
      <c r="K12" s="74">
        <f>'10月'!AB11</f>
        <v>3.2</v>
      </c>
      <c r="L12" s="74">
        <f>'11月'!AB11</f>
        <v>5.8</v>
      </c>
      <c r="M12" s="75">
        <f>'12月'!AB11</f>
        <v>5</v>
      </c>
      <c r="N12" s="54"/>
    </row>
    <row r="13" spans="1:14" ht="18" customHeight="1">
      <c r="A13" s="72">
        <v>9</v>
      </c>
      <c r="B13" s="73">
        <f>'1月'!AB12</f>
        <v>9.4</v>
      </c>
      <c r="C13" s="74">
        <f>'2月'!AB12</f>
        <v>11.8</v>
      </c>
      <c r="D13" s="74">
        <f>'3月'!AB12</f>
        <v>6.1</v>
      </c>
      <c r="E13" s="74">
        <f>'4月'!AB12</f>
        <v>7.6</v>
      </c>
      <c r="F13" s="74">
        <f>'5月'!AB12</f>
        <v>7.6</v>
      </c>
      <c r="G13" s="74">
        <f>'6月'!AB12</f>
        <v>7.5</v>
      </c>
      <c r="H13" s="74">
        <f>'7月'!AB12</f>
        <v>5.3</v>
      </c>
      <c r="I13" s="74">
        <f>'8月'!AB12</f>
        <v>5.8</v>
      </c>
      <c r="J13" s="74">
        <f>'9月'!AB12</f>
        <v>3</v>
      </c>
      <c r="K13" s="74">
        <f>'10月'!AB12</f>
        <v>4.1</v>
      </c>
      <c r="L13" s="74">
        <f>'11月'!AB12</f>
        <v>9.7</v>
      </c>
      <c r="M13" s="75">
        <f>'12月'!AB12</f>
        <v>5.8</v>
      </c>
      <c r="N13" s="54"/>
    </row>
    <row r="14" spans="1:14" ht="18" customHeight="1">
      <c r="A14" s="76">
        <v>10</v>
      </c>
      <c r="B14" s="77">
        <f>'1月'!AB13</f>
        <v>6.9</v>
      </c>
      <c r="C14" s="78">
        <f>'2月'!AB13</f>
        <v>9.4</v>
      </c>
      <c r="D14" s="78">
        <f>'3月'!AB13</f>
        <v>6.5</v>
      </c>
      <c r="E14" s="78">
        <f>'4月'!AB13</f>
        <v>4.1</v>
      </c>
      <c r="F14" s="78">
        <f>'5月'!AB13</f>
        <v>4.7</v>
      </c>
      <c r="G14" s="78">
        <f>'6月'!AB13</f>
        <v>8.2</v>
      </c>
      <c r="H14" s="78">
        <f>'7月'!AB13</f>
        <v>4.4</v>
      </c>
      <c r="I14" s="78">
        <f>'8月'!AB13</f>
        <v>5.7</v>
      </c>
      <c r="J14" s="78">
        <f>'9月'!AB13</f>
        <v>4.9</v>
      </c>
      <c r="K14" s="78">
        <f>'10月'!AB13</f>
        <v>7.8</v>
      </c>
      <c r="L14" s="78">
        <f>'11月'!AB13</f>
        <v>6.1</v>
      </c>
      <c r="M14" s="79">
        <f>'12月'!AB13</f>
        <v>5.4</v>
      </c>
      <c r="N14" s="54"/>
    </row>
    <row r="15" spans="1:14" ht="18" customHeight="1">
      <c r="A15" s="68">
        <v>11</v>
      </c>
      <c r="B15" s="69">
        <f>'1月'!AB14</f>
        <v>6.6</v>
      </c>
      <c r="C15" s="70">
        <f>'2月'!AB14</f>
        <v>5.2</v>
      </c>
      <c r="D15" s="70">
        <f>'3月'!AB14</f>
        <v>6.7</v>
      </c>
      <c r="E15" s="70">
        <f>'4月'!AB14</f>
        <v>4.8</v>
      </c>
      <c r="F15" s="70">
        <f>'5月'!AB14</f>
        <v>9.4</v>
      </c>
      <c r="G15" s="70">
        <f>'6月'!AB14</f>
        <v>4.8</v>
      </c>
      <c r="H15" s="70">
        <f>'7月'!AB14</f>
        <v>11.9</v>
      </c>
      <c r="I15" s="70">
        <f>'8月'!AB14</f>
        <v>6.4</v>
      </c>
      <c r="J15" s="70">
        <f>'9月'!AB14</f>
        <v>4</v>
      </c>
      <c r="K15" s="70">
        <f>'10月'!AB14</f>
        <v>4.4</v>
      </c>
      <c r="L15" s="70">
        <f>'11月'!AB14</f>
        <v>5.4</v>
      </c>
      <c r="M15" s="71">
        <f>'12月'!AB14</f>
        <v>5.7</v>
      </c>
      <c r="N15" s="54"/>
    </row>
    <row r="16" spans="1:14" ht="18" customHeight="1">
      <c r="A16" s="72">
        <v>12</v>
      </c>
      <c r="B16" s="73">
        <f>'1月'!AB15</f>
        <v>8</v>
      </c>
      <c r="C16" s="74">
        <f>'2月'!AB15</f>
        <v>7</v>
      </c>
      <c r="D16" s="74">
        <f>'3月'!AB15</f>
        <v>6.8</v>
      </c>
      <c r="E16" s="74">
        <f>'4月'!AB15</f>
        <v>5.7</v>
      </c>
      <c r="F16" s="74">
        <f>'5月'!AB15</f>
        <v>5.2</v>
      </c>
      <c r="G16" s="74">
        <f>'6月'!AB15</f>
        <v>5.7</v>
      </c>
      <c r="H16" s="74">
        <f>'7月'!AB15</f>
        <v>4.3</v>
      </c>
      <c r="I16" s="74">
        <f>'8月'!AB15</f>
        <v>4.1</v>
      </c>
      <c r="J16" s="74">
        <f>'9月'!AB15</f>
        <v>6.1</v>
      </c>
      <c r="K16" s="74">
        <f>'10月'!AB15</f>
        <v>4.2</v>
      </c>
      <c r="L16" s="74">
        <f>'11月'!AB15</f>
        <v>8</v>
      </c>
      <c r="M16" s="75">
        <f>'12月'!AB15</f>
        <v>3.5</v>
      </c>
      <c r="N16" s="54"/>
    </row>
    <row r="17" spans="1:14" ht="18" customHeight="1">
      <c r="A17" s="72">
        <v>13</v>
      </c>
      <c r="B17" s="73">
        <f>'1月'!AB16</f>
        <v>7.2</v>
      </c>
      <c r="C17" s="74">
        <f>'2月'!AB16</f>
        <v>5</v>
      </c>
      <c r="D17" s="74">
        <f>'3月'!AB16</f>
        <v>5.8</v>
      </c>
      <c r="E17" s="74">
        <f>'4月'!AB16</f>
        <v>3.8</v>
      </c>
      <c r="F17" s="74">
        <f>'5月'!AB16</f>
        <v>3.8</v>
      </c>
      <c r="G17" s="74">
        <f>'6月'!AB16</f>
        <v>5.5</v>
      </c>
      <c r="H17" s="74">
        <f>'7月'!AB16</f>
        <v>7.9</v>
      </c>
      <c r="I17" s="74">
        <f>'8月'!AB16</f>
        <v>3.1</v>
      </c>
      <c r="J17" s="74">
        <f>'9月'!AB16</f>
        <v>5.6</v>
      </c>
      <c r="K17" s="74">
        <f>'10月'!AB16</f>
        <v>6.2</v>
      </c>
      <c r="L17" s="74">
        <f>'11月'!AB16</f>
        <v>5.6</v>
      </c>
      <c r="M17" s="75">
        <f>'12月'!AB16</f>
        <v>6</v>
      </c>
      <c r="N17" s="54"/>
    </row>
    <row r="18" spans="1:14" ht="18" customHeight="1">
      <c r="A18" s="72">
        <v>14</v>
      </c>
      <c r="B18" s="73">
        <f>'1月'!AB17</f>
        <v>4</v>
      </c>
      <c r="C18" s="74">
        <f>'2月'!AB17</f>
        <v>5.8</v>
      </c>
      <c r="D18" s="74">
        <f>'3月'!AB17</f>
        <v>6.5</v>
      </c>
      <c r="E18" s="74">
        <f>'4月'!AB17</f>
        <v>4.4</v>
      </c>
      <c r="F18" s="74">
        <f>'5月'!AB17</f>
        <v>5.2</v>
      </c>
      <c r="G18" s="74">
        <f>'6月'!AB17</f>
        <v>4.4</v>
      </c>
      <c r="H18" s="74">
        <f>'7月'!AB17</f>
        <v>8.2</v>
      </c>
      <c r="I18" s="74">
        <f>'8月'!AB17</f>
        <v>5.6</v>
      </c>
      <c r="J18" s="74">
        <f>'9月'!AB17</f>
        <v>4.5</v>
      </c>
      <c r="K18" s="74">
        <f>'10月'!AB17</f>
        <v>3.5</v>
      </c>
      <c r="L18" s="74">
        <f>'11月'!AB17</f>
        <v>5.7</v>
      </c>
      <c r="M18" s="75">
        <f>'12月'!AB17</f>
        <v>5</v>
      </c>
      <c r="N18" s="54"/>
    </row>
    <row r="19" spans="1:14" ht="18" customHeight="1">
      <c r="A19" s="72">
        <v>15</v>
      </c>
      <c r="B19" s="73">
        <f>'1月'!AB18</f>
        <v>7.4</v>
      </c>
      <c r="C19" s="74">
        <f>'2月'!AB18</f>
        <v>5.5</v>
      </c>
      <c r="D19" s="74">
        <f>'3月'!AB18</f>
        <v>11.2</v>
      </c>
      <c r="E19" s="74">
        <f>'4月'!AB18</f>
        <v>5.4</v>
      </c>
      <c r="F19" s="74">
        <f>'5月'!AB18</f>
        <v>6.4</v>
      </c>
      <c r="G19" s="74">
        <f>'6月'!AB18</f>
        <v>4.4</v>
      </c>
      <c r="H19" s="74">
        <f>'7月'!AB18</f>
        <v>4.6</v>
      </c>
      <c r="I19" s="74">
        <f>'8月'!AB18</f>
        <v>6.7</v>
      </c>
      <c r="J19" s="74">
        <f>'9月'!AB18</f>
        <v>3.7</v>
      </c>
      <c r="K19" s="74">
        <f>'10月'!AB18</f>
        <v>5.2</v>
      </c>
      <c r="L19" s="74">
        <f>'11月'!AB18</f>
        <v>4</v>
      </c>
      <c r="M19" s="75">
        <f>'12月'!AB18</f>
        <v>4.2</v>
      </c>
      <c r="N19" s="54"/>
    </row>
    <row r="20" spans="1:14" ht="18" customHeight="1">
      <c r="A20" s="72">
        <v>16</v>
      </c>
      <c r="B20" s="73">
        <f>'1月'!AB19</f>
        <v>7.4</v>
      </c>
      <c r="C20" s="74">
        <f>'2月'!AB19</f>
        <v>5.9</v>
      </c>
      <c r="D20" s="74">
        <f>'3月'!AB19</f>
        <v>7.6</v>
      </c>
      <c r="E20" s="74">
        <f>'4月'!AB19</f>
        <v>9.5</v>
      </c>
      <c r="F20" s="74">
        <f>'5月'!AB19</f>
        <v>5.4</v>
      </c>
      <c r="G20" s="74">
        <f>'6月'!AB19</f>
        <v>3.8</v>
      </c>
      <c r="H20" s="74">
        <f>'7月'!AB19</f>
        <v>7.2</v>
      </c>
      <c r="I20" s="74">
        <f>'8月'!AB19</f>
        <v>6.2</v>
      </c>
      <c r="J20" s="74">
        <f>'9月'!AB19</f>
        <v>5.3</v>
      </c>
      <c r="K20" s="74">
        <f>'10月'!AB19</f>
        <v>6.7</v>
      </c>
      <c r="L20" s="74">
        <f>'11月'!AB19</f>
        <v>4.7</v>
      </c>
      <c r="M20" s="75">
        <f>'12月'!AB19</f>
        <v>5.7</v>
      </c>
      <c r="N20" s="54"/>
    </row>
    <row r="21" spans="1:14" ht="18" customHeight="1">
      <c r="A21" s="72">
        <v>17</v>
      </c>
      <c r="B21" s="73">
        <f>'1月'!AB20</f>
        <v>4.9</v>
      </c>
      <c r="C21" s="74">
        <f>'2月'!AB20</f>
        <v>4.5</v>
      </c>
      <c r="D21" s="74">
        <f>'3月'!AB20</f>
        <v>7.8</v>
      </c>
      <c r="E21" s="74">
        <f>'4月'!AB20</f>
        <v>11</v>
      </c>
      <c r="F21" s="74">
        <f>'5月'!AB20</f>
        <v>4.5</v>
      </c>
      <c r="G21" s="74">
        <f>'6月'!AB20</f>
        <v>3.8</v>
      </c>
      <c r="H21" s="74">
        <f>'7月'!AB20</f>
        <v>7.8</v>
      </c>
      <c r="I21" s="74">
        <f>'8月'!AB20</f>
        <v>5.6</v>
      </c>
      <c r="J21" s="74">
        <f>'9月'!AB20</f>
        <v>3</v>
      </c>
      <c r="K21" s="74">
        <f>'10月'!AB20</f>
        <v>3.2</v>
      </c>
      <c r="L21" s="74">
        <f>'11月'!AB20</f>
        <v>4</v>
      </c>
      <c r="M21" s="75">
        <f>'12月'!AB20</f>
        <v>10.5</v>
      </c>
      <c r="N21" s="54"/>
    </row>
    <row r="22" spans="1:14" ht="18" customHeight="1">
      <c r="A22" s="72">
        <v>18</v>
      </c>
      <c r="B22" s="73">
        <f>'1月'!AB21</f>
        <v>7</v>
      </c>
      <c r="C22" s="74">
        <f>'2月'!AB21</f>
        <v>12.1</v>
      </c>
      <c r="D22" s="74">
        <f>'3月'!AB21</f>
        <v>7.1</v>
      </c>
      <c r="E22" s="74">
        <f>'4月'!AB21</f>
        <v>5.2</v>
      </c>
      <c r="F22" s="74">
        <f>'5月'!AB21</f>
        <v>6.7</v>
      </c>
      <c r="G22" s="74">
        <f>'6月'!AB21</f>
        <v>6.9</v>
      </c>
      <c r="H22" s="74">
        <f>'7月'!AB21</f>
        <v>3.7</v>
      </c>
      <c r="I22" s="74">
        <f>'8月'!AB21</f>
        <v>4.9</v>
      </c>
      <c r="J22" s="74">
        <f>'9月'!AB21</f>
        <v>4.3</v>
      </c>
      <c r="K22" s="74">
        <f>'10月'!AB21</f>
        <v>2.6</v>
      </c>
      <c r="L22" s="74">
        <f>'11月'!AB21</f>
        <v>10</v>
      </c>
      <c r="M22" s="75">
        <f>'12月'!AB21</f>
        <v>4.3</v>
      </c>
      <c r="N22" s="54"/>
    </row>
    <row r="23" spans="1:14" ht="18" customHeight="1">
      <c r="A23" s="72">
        <v>19</v>
      </c>
      <c r="B23" s="73">
        <f>'1月'!AB22</f>
        <v>6.8</v>
      </c>
      <c r="C23" s="74">
        <f>'2月'!AB22</f>
        <v>9</v>
      </c>
      <c r="D23" s="74">
        <f>'3月'!AB22</f>
        <v>9.1</v>
      </c>
      <c r="E23" s="74">
        <f>'4月'!AB22</f>
        <v>4</v>
      </c>
      <c r="F23" s="74">
        <f>'5月'!AB22</f>
        <v>4.9</v>
      </c>
      <c r="G23" s="74">
        <f>'6月'!AB22</f>
        <v>7.5</v>
      </c>
      <c r="H23" s="74">
        <f>'7月'!AB22</f>
        <v>5.6</v>
      </c>
      <c r="I23" s="74">
        <f>'8月'!AB22</f>
        <v>5.6</v>
      </c>
      <c r="J23" s="74">
        <f>'9月'!AB22</f>
        <v>5.1</v>
      </c>
      <c r="K23" s="74">
        <f>'10月'!AB22</f>
        <v>5.2</v>
      </c>
      <c r="L23" s="74">
        <f>'11月'!AB22</f>
        <v>9.4</v>
      </c>
      <c r="M23" s="75">
        <f>'12月'!AB22</f>
        <v>4.4</v>
      </c>
      <c r="N23" s="54"/>
    </row>
    <row r="24" spans="1:14" ht="18" customHeight="1">
      <c r="A24" s="76">
        <v>20</v>
      </c>
      <c r="B24" s="77">
        <f>'1月'!AB23</f>
        <v>4.9</v>
      </c>
      <c r="C24" s="78">
        <f>'2月'!AB23</f>
        <v>5</v>
      </c>
      <c r="D24" s="78">
        <f>'3月'!AB23</f>
        <v>7.3</v>
      </c>
      <c r="E24" s="78">
        <f>'4月'!AB23</f>
        <v>4.4</v>
      </c>
      <c r="F24" s="78">
        <f>'5月'!AB23</f>
        <v>6.5</v>
      </c>
      <c r="G24" s="78">
        <f>'6月'!AB23</f>
        <v>3.6</v>
      </c>
      <c r="H24" s="78">
        <f>'7月'!AB23</f>
        <v>5.5</v>
      </c>
      <c r="I24" s="78">
        <f>'8月'!AB23</f>
        <v>8.5</v>
      </c>
      <c r="J24" s="78">
        <f>'9月'!AB23</f>
        <v>3.4</v>
      </c>
      <c r="K24" s="78">
        <f>'10月'!AB23</f>
        <v>6.9</v>
      </c>
      <c r="L24" s="78">
        <f>'11月'!AB23</f>
        <v>4.2</v>
      </c>
      <c r="M24" s="79">
        <f>'12月'!AB23</f>
        <v>3.4</v>
      </c>
      <c r="N24" s="54"/>
    </row>
    <row r="25" spans="1:14" ht="18" customHeight="1">
      <c r="A25" s="68">
        <v>21</v>
      </c>
      <c r="B25" s="69">
        <f>'1月'!AB24</f>
        <v>7.7</v>
      </c>
      <c r="C25" s="70">
        <f>'2月'!AB24</f>
        <v>4.6</v>
      </c>
      <c r="D25" s="70">
        <f>'3月'!AB24</f>
        <v>12.2</v>
      </c>
      <c r="E25" s="70">
        <f>'4月'!AB24</f>
        <v>3.6</v>
      </c>
      <c r="F25" s="70">
        <f>'5月'!AB24</f>
        <v>4.7</v>
      </c>
      <c r="G25" s="70">
        <f>'6月'!AB24</f>
        <v>6.1</v>
      </c>
      <c r="H25" s="70">
        <f>'7月'!AB24</f>
        <v>3.6</v>
      </c>
      <c r="I25" s="70">
        <f>'8月'!AB24</f>
        <v>4.6</v>
      </c>
      <c r="J25" s="70">
        <f>'9月'!AB24</f>
        <v>4.3</v>
      </c>
      <c r="K25" s="70">
        <f>'10月'!AB24</f>
        <v>9.6</v>
      </c>
      <c r="L25" s="70">
        <f>'11月'!AB24</f>
        <v>5.2</v>
      </c>
      <c r="M25" s="71">
        <f>'12月'!AB24</f>
        <v>5.1</v>
      </c>
      <c r="N25" s="54"/>
    </row>
    <row r="26" spans="1:14" ht="18" customHeight="1">
      <c r="A26" s="72">
        <v>22</v>
      </c>
      <c r="B26" s="73">
        <f>'1月'!AB25</f>
        <v>4.9</v>
      </c>
      <c r="C26" s="74">
        <f>'2月'!AB25</f>
        <v>3.7</v>
      </c>
      <c r="D26" s="74">
        <f>'3月'!AB25</f>
        <v>5.5</v>
      </c>
      <c r="E26" s="74">
        <f>'4月'!AB25</f>
        <v>7.3</v>
      </c>
      <c r="F26" s="74">
        <f>'5月'!AB25</f>
        <v>4.2</v>
      </c>
      <c r="G26" s="74">
        <f>'6月'!AB25</f>
        <v>6.3</v>
      </c>
      <c r="H26" s="74">
        <f>'7月'!AB25</f>
        <v>4.2</v>
      </c>
      <c r="I26" s="74">
        <f>'8月'!AB25</f>
        <v>7.2</v>
      </c>
      <c r="J26" s="74">
        <f>'9月'!AB25</f>
        <v>6.9</v>
      </c>
      <c r="K26" s="74">
        <f>'10月'!AB25</f>
        <v>4.9</v>
      </c>
      <c r="L26" s="74">
        <f>'11月'!AB25</f>
        <v>5</v>
      </c>
      <c r="M26" s="75">
        <f>'12月'!AB25</f>
        <v>6.8</v>
      </c>
      <c r="N26" s="54"/>
    </row>
    <row r="27" spans="1:14" ht="18" customHeight="1">
      <c r="A27" s="72">
        <v>23</v>
      </c>
      <c r="B27" s="73">
        <f>'1月'!AB26</f>
        <v>7.5</v>
      </c>
      <c r="C27" s="74">
        <f>'2月'!AB26</f>
        <v>8.8</v>
      </c>
      <c r="D27" s="74">
        <f>'3月'!AB26</f>
        <v>6.9</v>
      </c>
      <c r="E27" s="74">
        <f>'4月'!AB26</f>
        <v>5.8</v>
      </c>
      <c r="F27" s="74">
        <f>'5月'!AB26</f>
        <v>3.6</v>
      </c>
      <c r="G27" s="74">
        <f>'6月'!AB26</f>
        <v>3</v>
      </c>
      <c r="H27" s="74">
        <f>'7月'!AB26</f>
        <v>5</v>
      </c>
      <c r="I27" s="74">
        <f>'8月'!AB26</f>
        <v>2.7</v>
      </c>
      <c r="J27" s="74">
        <f>'9月'!AB26</f>
        <v>5.2</v>
      </c>
      <c r="K27" s="74">
        <f>'10月'!AB26</f>
        <v>3.3</v>
      </c>
      <c r="L27" s="74">
        <f>'11月'!AB26</f>
        <v>5.8</v>
      </c>
      <c r="M27" s="75">
        <f>'12月'!AB26</f>
        <v>4.7</v>
      </c>
      <c r="N27" s="54"/>
    </row>
    <row r="28" spans="1:14" ht="18" customHeight="1">
      <c r="A28" s="72">
        <v>24</v>
      </c>
      <c r="B28" s="73">
        <f>'1月'!AB27</f>
        <v>5.3</v>
      </c>
      <c r="C28" s="74">
        <f>'2月'!AB27</f>
        <v>7.5</v>
      </c>
      <c r="D28" s="74">
        <f>'3月'!AB27</f>
        <v>6.4</v>
      </c>
      <c r="E28" s="74">
        <f>'4月'!AB27</f>
        <v>3.7</v>
      </c>
      <c r="F28" s="74">
        <f>'5月'!AB27</f>
        <v>6.4</v>
      </c>
      <c r="G28" s="74">
        <f>'6月'!AB27</f>
        <v>5.1</v>
      </c>
      <c r="H28" s="74">
        <f>'7月'!AB27</f>
        <v>5.3</v>
      </c>
      <c r="I28" s="74">
        <f>'8月'!AB27</f>
        <v>3.3</v>
      </c>
      <c r="J28" s="74">
        <f>'9月'!AB27</f>
        <v>3.8</v>
      </c>
      <c r="K28" s="74">
        <f>'10月'!AB27</f>
        <v>3.8</v>
      </c>
      <c r="L28" s="74">
        <f>'11月'!AB27</f>
        <v>6.7</v>
      </c>
      <c r="M28" s="75">
        <f>'12月'!AB27</f>
        <v>3.7</v>
      </c>
      <c r="N28" s="54"/>
    </row>
    <row r="29" spans="1:14" ht="18" customHeight="1">
      <c r="A29" s="72">
        <v>25</v>
      </c>
      <c r="B29" s="73">
        <f>'1月'!AB28</f>
        <v>6.9</v>
      </c>
      <c r="C29" s="74">
        <f>'2月'!AB28</f>
        <v>3.9</v>
      </c>
      <c r="D29" s="74">
        <f>'3月'!AB28</f>
        <v>6.3</v>
      </c>
      <c r="E29" s="74">
        <f>'4月'!AB28</f>
        <v>4.4</v>
      </c>
      <c r="F29" s="74">
        <f>'5月'!AB28</f>
        <v>6</v>
      </c>
      <c r="G29" s="74">
        <f>'6月'!AB28</f>
        <v>4.8</v>
      </c>
      <c r="H29" s="74">
        <f>'7月'!AB28</f>
        <v>4.3</v>
      </c>
      <c r="I29" s="74">
        <f>'8月'!AB28</f>
        <v>3.9</v>
      </c>
      <c r="J29" s="74">
        <f>'9月'!AB28</f>
        <v>3.6</v>
      </c>
      <c r="K29" s="74">
        <f>'10月'!AB28</f>
        <v>3.4</v>
      </c>
      <c r="L29" s="74">
        <f>'11月'!AB28</f>
        <v>7.1</v>
      </c>
      <c r="M29" s="75">
        <f>'12月'!AB28</f>
        <v>5.9</v>
      </c>
      <c r="N29" s="54"/>
    </row>
    <row r="30" spans="1:14" ht="18" customHeight="1">
      <c r="A30" s="72">
        <v>26</v>
      </c>
      <c r="B30" s="73">
        <f>'1月'!AB29</f>
        <v>5</v>
      </c>
      <c r="C30" s="74">
        <f>'2月'!AB29</f>
        <v>5.5</v>
      </c>
      <c r="D30" s="74">
        <f>'3月'!AB29</f>
        <v>4.6</v>
      </c>
      <c r="E30" s="74">
        <f>'4月'!AB29</f>
        <v>6.9</v>
      </c>
      <c r="F30" s="74">
        <f>'5月'!AB29</f>
        <v>4.2</v>
      </c>
      <c r="G30" s="74">
        <f>'6月'!AB29</f>
        <v>4.1</v>
      </c>
      <c r="H30" s="74">
        <f>'7月'!AB29</f>
        <v>4.6</v>
      </c>
      <c r="I30" s="74">
        <f>'8月'!AB29</f>
        <v>6.4</v>
      </c>
      <c r="J30" s="74">
        <f>'9月'!AB29</f>
        <v>5.2</v>
      </c>
      <c r="K30" s="74">
        <f>'10月'!AB29</f>
        <v>6.4</v>
      </c>
      <c r="L30" s="74">
        <f>'11月'!AB29</f>
        <v>8</v>
      </c>
      <c r="M30" s="75">
        <f>'12月'!AB29</f>
        <v>8.5</v>
      </c>
      <c r="N30" s="54"/>
    </row>
    <row r="31" spans="1:14" ht="18" customHeight="1">
      <c r="A31" s="72">
        <v>27</v>
      </c>
      <c r="B31" s="73">
        <f>'1月'!AB30</f>
        <v>12.7</v>
      </c>
      <c r="C31" s="74">
        <f>'2月'!AB30</f>
        <v>4.1</v>
      </c>
      <c r="D31" s="74">
        <f>'3月'!AB30</f>
        <v>8.4</v>
      </c>
      <c r="E31" s="74">
        <f>'4月'!AB30</f>
        <v>7.8</v>
      </c>
      <c r="F31" s="74">
        <f>'5月'!AB30</f>
        <v>5.2</v>
      </c>
      <c r="G31" s="74">
        <f>'6月'!AB30</f>
        <v>4.2</v>
      </c>
      <c r="H31" s="74">
        <f>'7月'!AB30</f>
        <v>5.4</v>
      </c>
      <c r="I31" s="74">
        <f>'8月'!AB30</f>
        <v>4.2</v>
      </c>
      <c r="J31" s="74">
        <f>'9月'!AB30</f>
        <v>2.7</v>
      </c>
      <c r="K31" s="74">
        <f>'10月'!AB30</f>
        <v>3.6</v>
      </c>
      <c r="L31" s="74">
        <f>'11月'!AB30</f>
        <v>7.1</v>
      </c>
      <c r="M31" s="75">
        <f>'12月'!AB30</f>
        <v>8.3</v>
      </c>
      <c r="N31" s="54"/>
    </row>
    <row r="32" spans="1:14" ht="18" customHeight="1">
      <c r="A32" s="72">
        <v>28</v>
      </c>
      <c r="B32" s="73">
        <f>'1月'!AB31</f>
        <v>8.8</v>
      </c>
      <c r="C32" s="74">
        <f>'2月'!AB31</f>
        <v>4.3</v>
      </c>
      <c r="D32" s="74">
        <f>'3月'!AB31</f>
        <v>5</v>
      </c>
      <c r="E32" s="74">
        <f>'4月'!AB31</f>
        <v>6.2</v>
      </c>
      <c r="F32" s="74">
        <f>'5月'!AB31</f>
        <v>4.2</v>
      </c>
      <c r="G32" s="74">
        <f>'6月'!AB31</f>
        <v>4.9</v>
      </c>
      <c r="H32" s="74">
        <f>'7月'!AB31</f>
        <v>5.8</v>
      </c>
      <c r="I32" s="74">
        <f>'8月'!AB31</f>
        <v>4.3</v>
      </c>
      <c r="J32" s="74">
        <f>'9月'!AB31</f>
        <v>5.5</v>
      </c>
      <c r="K32" s="74">
        <f>'10月'!AB31</f>
        <v>7</v>
      </c>
      <c r="L32" s="74">
        <f>'11月'!AB31</f>
        <v>6.5</v>
      </c>
      <c r="M32" s="75">
        <f>'12月'!AB31</f>
        <v>6.1</v>
      </c>
      <c r="N32" s="54"/>
    </row>
    <row r="33" spans="1:14" ht="18" customHeight="1">
      <c r="A33" s="72">
        <v>29</v>
      </c>
      <c r="B33" s="73">
        <f>'1月'!AB32</f>
        <v>7.5</v>
      </c>
      <c r="C33" s="74"/>
      <c r="D33" s="74">
        <f>'3月'!AB32</f>
        <v>4.5</v>
      </c>
      <c r="E33" s="74">
        <f>'4月'!AB32</f>
        <v>5.1</v>
      </c>
      <c r="F33" s="74">
        <f>'5月'!AB32</f>
        <v>4.4</v>
      </c>
      <c r="G33" s="74">
        <f>'6月'!AB32</f>
        <v>3.3</v>
      </c>
      <c r="H33" s="74">
        <f>'7月'!AB32</f>
        <v>3.6</v>
      </c>
      <c r="I33" s="74">
        <f>'8月'!AB32</f>
        <v>5.3</v>
      </c>
      <c r="J33" s="74">
        <f>'9月'!AB32</f>
        <v>3.2</v>
      </c>
      <c r="K33" s="74">
        <f>'10月'!AB32</f>
        <v>6.9</v>
      </c>
      <c r="L33" s="74">
        <f>'11月'!AB32</f>
        <v>4.7</v>
      </c>
      <c r="M33" s="75">
        <f>'12月'!AB32</f>
        <v>8.3</v>
      </c>
      <c r="N33" s="54"/>
    </row>
    <row r="34" spans="1:14" ht="18" customHeight="1">
      <c r="A34" s="72">
        <v>30</v>
      </c>
      <c r="B34" s="73">
        <f>'1月'!AB33</f>
        <v>6.2</v>
      </c>
      <c r="C34" s="74"/>
      <c r="D34" s="74">
        <f>'3月'!AB33</f>
        <v>7.1</v>
      </c>
      <c r="E34" s="74">
        <f>'4月'!AB33</f>
        <v>5.1</v>
      </c>
      <c r="F34" s="74">
        <f>'5月'!AB33</f>
        <v>3.3</v>
      </c>
      <c r="G34" s="74">
        <f>'6月'!AB33</f>
        <v>4.7</v>
      </c>
      <c r="H34" s="74">
        <f>'7月'!AB33</f>
        <v>3.1</v>
      </c>
      <c r="I34" s="74">
        <f>'8月'!AB33</f>
        <v>4.8</v>
      </c>
      <c r="J34" s="74">
        <f>'9月'!AB33</f>
        <v>4.9</v>
      </c>
      <c r="K34" s="74">
        <f>'10月'!AB33</f>
        <v>6.3</v>
      </c>
      <c r="L34" s="74">
        <f>'11月'!AB33</f>
        <v>6.3</v>
      </c>
      <c r="M34" s="75">
        <f>'12月'!AB33</f>
        <v>5</v>
      </c>
      <c r="N34" s="54"/>
    </row>
    <row r="35" spans="1:14" ht="18" customHeight="1">
      <c r="A35" s="80">
        <v>31</v>
      </c>
      <c r="B35" s="81">
        <f>'1月'!AB34</f>
        <v>7.6</v>
      </c>
      <c r="C35" s="82"/>
      <c r="D35" s="82">
        <f>'3月'!AB34</f>
        <v>6</v>
      </c>
      <c r="E35" s="82"/>
      <c r="F35" s="82">
        <f>'5月'!AB34</f>
        <v>5.4</v>
      </c>
      <c r="G35" s="82"/>
      <c r="H35" s="82">
        <f>'7月'!AB34</f>
        <v>4.2</v>
      </c>
      <c r="I35" s="82">
        <f>'8月'!AB34</f>
        <v>3.8</v>
      </c>
      <c r="J35" s="82"/>
      <c r="K35" s="82">
        <f>'10月'!AB34</f>
        <v>3.1</v>
      </c>
      <c r="L35" s="82"/>
      <c r="M35" s="83">
        <f>'12月'!AB34</f>
        <v>5</v>
      </c>
      <c r="N35" s="54"/>
    </row>
    <row r="36" spans="1:14" ht="18" customHeight="1">
      <c r="A36" s="106" t="s">
        <v>53</v>
      </c>
      <c r="B36" s="107">
        <f aca="true" t="shared" si="0" ref="B36:M36">AVERAGEA(B5:B35)</f>
        <v>7.219354838709679</v>
      </c>
      <c r="C36" s="108">
        <f t="shared" si="0"/>
        <v>6.075</v>
      </c>
      <c r="D36" s="108">
        <f t="shared" si="0"/>
        <v>6.767741935483872</v>
      </c>
      <c r="E36" s="108">
        <f t="shared" si="0"/>
        <v>5.6</v>
      </c>
      <c r="F36" s="108">
        <f t="shared" si="0"/>
        <v>5.474193548387097</v>
      </c>
      <c r="G36" s="108">
        <f t="shared" si="0"/>
        <v>4.989999999999999</v>
      </c>
      <c r="H36" s="108">
        <f t="shared" si="0"/>
        <v>5.193548387096774</v>
      </c>
      <c r="I36" s="108">
        <f t="shared" si="0"/>
        <v>4.974193548387098</v>
      </c>
      <c r="J36" s="108">
        <f t="shared" si="0"/>
        <v>4.586666666666667</v>
      </c>
      <c r="K36" s="108">
        <f t="shared" si="0"/>
        <v>5.425806451612905</v>
      </c>
      <c r="L36" s="108">
        <f t="shared" si="0"/>
        <v>6.343333333333333</v>
      </c>
      <c r="M36" s="109">
        <f t="shared" si="0"/>
        <v>5.464516129032259</v>
      </c>
      <c r="N36" s="54"/>
    </row>
    <row r="37" spans="1:14" ht="18" customHeight="1">
      <c r="A37" s="101" t="s">
        <v>59</v>
      </c>
      <c r="B37" s="98">
        <f>MAXA(B5:B35)</f>
        <v>12.7</v>
      </c>
      <c r="C37" s="99">
        <f aca="true" t="shared" si="1" ref="C37:M37">MAXA(C5:C35)</f>
        <v>12.1</v>
      </c>
      <c r="D37" s="99">
        <f t="shared" si="1"/>
        <v>12.2</v>
      </c>
      <c r="E37" s="99">
        <f t="shared" si="1"/>
        <v>11</v>
      </c>
      <c r="F37" s="99">
        <f t="shared" si="1"/>
        <v>9.4</v>
      </c>
      <c r="G37" s="99">
        <f t="shared" si="1"/>
        <v>8.2</v>
      </c>
      <c r="H37" s="99">
        <f t="shared" si="1"/>
        <v>11.9</v>
      </c>
      <c r="I37" s="99">
        <f t="shared" si="1"/>
        <v>8.5</v>
      </c>
      <c r="J37" s="99">
        <f t="shared" si="1"/>
        <v>6.9</v>
      </c>
      <c r="K37" s="99">
        <f t="shared" si="1"/>
        <v>14</v>
      </c>
      <c r="L37" s="99">
        <f t="shared" si="1"/>
        <v>11</v>
      </c>
      <c r="M37" s="100">
        <f t="shared" si="1"/>
        <v>10.5</v>
      </c>
      <c r="N37" s="54"/>
    </row>
    <row r="38" spans="1:14" ht="18" customHeight="1">
      <c r="A38" s="105" t="s">
        <v>60</v>
      </c>
      <c r="B38" s="135" t="str">
        <f>'1月'!O38</f>
        <v>西北西</v>
      </c>
      <c r="C38" s="136" t="str">
        <f>'2月'!O38</f>
        <v>北西</v>
      </c>
      <c r="D38" s="136" t="str">
        <f>'3月'!O38</f>
        <v>南西</v>
      </c>
      <c r="E38" s="136" t="str">
        <f>'4月'!O38</f>
        <v>南西</v>
      </c>
      <c r="F38" s="136" t="str">
        <f>'5月'!O38</f>
        <v>北北東</v>
      </c>
      <c r="G38" s="136" t="str">
        <f>'6月'!O38</f>
        <v>西北西</v>
      </c>
      <c r="H38" s="136" t="str">
        <f>'7月'!O38</f>
        <v>北西</v>
      </c>
      <c r="I38" s="136" t="str">
        <f>'8月'!O38</f>
        <v>西北西</v>
      </c>
      <c r="J38" s="136" t="str">
        <f>'9月'!O38</f>
        <v>北北東</v>
      </c>
      <c r="K38" s="136" t="str">
        <f>'10月'!O38</f>
        <v>西南西</v>
      </c>
      <c r="L38" s="136" t="str">
        <f>'11月'!O38</f>
        <v>西北西</v>
      </c>
      <c r="M38" s="137" t="str">
        <f>'12月'!O38</f>
        <v>西北西</v>
      </c>
      <c r="N38" s="54"/>
    </row>
    <row r="39" spans="1:14" ht="18" customHeight="1">
      <c r="A39" s="92" t="s">
        <v>28</v>
      </c>
      <c r="B39" s="102">
        <f>'1月'!K37</f>
        <v>2</v>
      </c>
      <c r="C39" s="103">
        <f>'2月'!K37</f>
        <v>2</v>
      </c>
      <c r="D39" s="103">
        <f>'3月'!K37</f>
        <v>2</v>
      </c>
      <c r="E39" s="103">
        <f>'4月'!K37</f>
        <v>1</v>
      </c>
      <c r="F39" s="103">
        <f>'5月'!K37</f>
        <v>0</v>
      </c>
      <c r="G39" s="103">
        <f>'6月'!K37</f>
        <v>0</v>
      </c>
      <c r="H39" s="103">
        <f>'7月'!K37</f>
        <v>1</v>
      </c>
      <c r="I39" s="103">
        <f>'8月'!K37</f>
        <v>0</v>
      </c>
      <c r="J39" s="103">
        <f>'9月'!K37</f>
        <v>0</v>
      </c>
      <c r="K39" s="103">
        <f>'10月'!K37</f>
        <v>1</v>
      </c>
      <c r="L39" s="103">
        <f>'11月'!K37</f>
        <v>2</v>
      </c>
      <c r="M39" s="104">
        <f>'12月'!K37</f>
        <v>1</v>
      </c>
      <c r="N39" s="54"/>
    </row>
    <row r="48" ht="12">
      <c r="A48" s="96" t="s">
        <v>57</v>
      </c>
    </row>
  </sheetData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8"/>
  <sheetViews>
    <sheetView showGridLines="0" workbookViewId="0" topLeftCell="A1">
      <selection activeCell="A1" sqref="A1"/>
    </sheetView>
  </sheetViews>
  <sheetFormatPr defaultColWidth="7.8515625" defaultRowHeight="12"/>
  <cols>
    <col min="1" max="1" width="10.8515625" style="55" customWidth="1"/>
    <col min="2" max="13" width="8.28125" style="55" customWidth="1"/>
    <col min="14" max="14" width="3.140625" style="55" customWidth="1"/>
    <col min="15" max="16384" width="7.8515625" style="55" customWidth="1"/>
  </cols>
  <sheetData>
    <row r="1" spans="1:14" ht="30" customHeight="1">
      <c r="A1" s="128" t="s">
        <v>61</v>
      </c>
      <c r="B1" s="52"/>
      <c r="C1" s="53"/>
      <c r="D1" s="53"/>
      <c r="E1" s="53"/>
      <c r="F1" s="53"/>
      <c r="G1" s="97"/>
      <c r="H1" s="52"/>
      <c r="I1" s="129">
        <f>'1月'!Z1</f>
        <v>2002</v>
      </c>
      <c r="J1" s="130" t="s">
        <v>39</v>
      </c>
      <c r="K1" s="130" t="str">
        <f>("（平成"&amp;TEXT((I1-1988),"0")&amp;"年）")</f>
        <v>（平成14年）</v>
      </c>
      <c r="L1" s="130"/>
      <c r="M1" s="52"/>
      <c r="N1" s="54"/>
    </row>
    <row r="2" spans="1:14" ht="18" customHeight="1">
      <c r="A2" s="56" t="s">
        <v>1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4"/>
    </row>
    <row r="3" spans="1:14" ht="18" customHeight="1">
      <c r="A3" s="60"/>
      <c r="B3" s="61" t="s">
        <v>40</v>
      </c>
      <c r="C3" s="62" t="s">
        <v>41</v>
      </c>
      <c r="D3" s="62" t="s">
        <v>42</v>
      </c>
      <c r="E3" s="62" t="s">
        <v>43</v>
      </c>
      <c r="F3" s="62" t="s">
        <v>44</v>
      </c>
      <c r="G3" s="62" t="s">
        <v>45</v>
      </c>
      <c r="H3" s="62" t="s">
        <v>46</v>
      </c>
      <c r="I3" s="62" t="s">
        <v>47</v>
      </c>
      <c r="J3" s="62" t="s">
        <v>48</v>
      </c>
      <c r="K3" s="62" t="s">
        <v>49</v>
      </c>
      <c r="L3" s="62" t="s">
        <v>50</v>
      </c>
      <c r="M3" s="63" t="s">
        <v>51</v>
      </c>
      <c r="N3" s="54"/>
    </row>
    <row r="4" spans="1:14" ht="18" customHeight="1">
      <c r="A4" s="64" t="s">
        <v>52</v>
      </c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7"/>
      <c r="N4" s="54"/>
    </row>
    <row r="5" spans="1:14" ht="18" customHeight="1">
      <c r="A5" s="68">
        <v>1</v>
      </c>
      <c r="B5" s="69">
        <f>'1月'!AF4</f>
        <v>10.7</v>
      </c>
      <c r="C5" s="70">
        <f>'2月'!AF4</f>
        <v>11.9</v>
      </c>
      <c r="D5" s="70">
        <f>'3月'!AF4</f>
        <v>7.1</v>
      </c>
      <c r="E5" s="70">
        <f>'4月'!AF4</f>
        <v>20.1</v>
      </c>
      <c r="F5" s="70">
        <f>'5月'!AF4</f>
        <v>10.2</v>
      </c>
      <c r="G5" s="70">
        <f>'6月'!AF4</f>
        <v>8.5</v>
      </c>
      <c r="H5" s="70">
        <f>'7月'!AF4</f>
        <v>5.4</v>
      </c>
      <c r="I5" s="70">
        <f>'8月'!AF4</f>
        <v>14.5</v>
      </c>
      <c r="J5" s="70">
        <f>'9月'!AF4</f>
        <v>9.2</v>
      </c>
      <c r="K5" s="70">
        <f>'10月'!AF4</f>
        <v>32</v>
      </c>
      <c r="L5" s="70">
        <f>'11月'!AF4</f>
        <v>4.7</v>
      </c>
      <c r="M5" s="71">
        <f>'12月'!AF4</f>
        <v>8.7</v>
      </c>
      <c r="N5" s="54"/>
    </row>
    <row r="6" spans="1:14" ht="18" customHeight="1">
      <c r="A6" s="72">
        <v>2</v>
      </c>
      <c r="B6" s="73">
        <f>'1月'!AF5</f>
        <v>15.7</v>
      </c>
      <c r="C6" s="74">
        <f>'2月'!AF5</f>
        <v>8.2</v>
      </c>
      <c r="D6" s="74">
        <f>'3月'!AF5</f>
        <v>14.8</v>
      </c>
      <c r="E6" s="74">
        <f>'4月'!AF5</f>
        <v>9.9</v>
      </c>
      <c r="F6" s="74">
        <f>'5月'!AF5</f>
        <v>9.9</v>
      </c>
      <c r="G6" s="74">
        <f>'6月'!AF5</f>
        <v>7.6</v>
      </c>
      <c r="H6" s="74">
        <f>'7月'!AF5</f>
        <v>5.8</v>
      </c>
      <c r="I6" s="74">
        <f>'8月'!AF5</f>
        <v>7.1</v>
      </c>
      <c r="J6" s="74">
        <f>'9月'!AF5</f>
        <v>9.2</v>
      </c>
      <c r="K6" s="74">
        <f>'10月'!AF5</f>
        <v>15</v>
      </c>
      <c r="L6" s="74">
        <f>'11月'!AF5</f>
        <v>20</v>
      </c>
      <c r="M6" s="75">
        <f>'12月'!AF5</f>
        <v>9.3</v>
      </c>
      <c r="N6" s="54"/>
    </row>
    <row r="7" spans="1:14" ht="18" customHeight="1">
      <c r="A7" s="72">
        <v>3</v>
      </c>
      <c r="B7" s="73">
        <f>'1月'!AF6</f>
        <v>15.7</v>
      </c>
      <c r="C7" s="74">
        <f>'2月'!AF6</f>
        <v>11.9</v>
      </c>
      <c r="D7" s="74">
        <f>'3月'!AF6</f>
        <v>12.6</v>
      </c>
      <c r="E7" s="74">
        <f>'4月'!AF6</f>
        <v>7.5</v>
      </c>
      <c r="F7" s="74">
        <f>'5月'!AF6</f>
        <v>11.6</v>
      </c>
      <c r="G7" s="74">
        <f>'6月'!AF6</f>
        <v>6.6</v>
      </c>
      <c r="H7" s="74">
        <f>'7月'!AF6</f>
        <v>5.4</v>
      </c>
      <c r="I7" s="74">
        <f>'8月'!AF6</f>
        <v>9</v>
      </c>
      <c r="J7" s="74">
        <f>'9月'!AF6</f>
        <v>9</v>
      </c>
      <c r="K7" s="74">
        <f>'10月'!AF6</f>
        <v>8.3</v>
      </c>
      <c r="L7" s="74">
        <f>'11月'!AF6</f>
        <v>12.4</v>
      </c>
      <c r="M7" s="75">
        <f>'12月'!AF6</f>
        <v>5.8</v>
      </c>
      <c r="N7" s="54"/>
    </row>
    <row r="8" spans="1:14" ht="18" customHeight="1">
      <c r="A8" s="72">
        <v>4</v>
      </c>
      <c r="B8" s="73">
        <f>'1月'!AF7</f>
        <v>13.5</v>
      </c>
      <c r="C8" s="74">
        <f>'2月'!AF7</f>
        <v>11.2</v>
      </c>
      <c r="D8" s="74">
        <f>'3月'!AF7</f>
        <v>10.9</v>
      </c>
      <c r="E8" s="74">
        <f>'4月'!AF7</f>
        <v>15.3</v>
      </c>
      <c r="F8" s="74">
        <f>'5月'!AF7</f>
        <v>14.3</v>
      </c>
      <c r="G8" s="74">
        <f>'6月'!AF7</f>
        <v>6.8</v>
      </c>
      <c r="H8" s="74">
        <f>'7月'!AF7</f>
        <v>6.8</v>
      </c>
      <c r="I8" s="74">
        <f>'8月'!AF7</f>
        <v>7</v>
      </c>
      <c r="J8" s="74">
        <f>'9月'!AF7</f>
        <v>9.7</v>
      </c>
      <c r="K8" s="74">
        <f>'10月'!AF7</f>
        <v>7.1</v>
      </c>
      <c r="L8" s="74">
        <f>'11月'!AF7</f>
        <v>12.1</v>
      </c>
      <c r="M8" s="75">
        <f>'12月'!AF7</f>
        <v>9.2</v>
      </c>
      <c r="N8" s="54"/>
    </row>
    <row r="9" spans="1:14" ht="18" customHeight="1">
      <c r="A9" s="72">
        <v>5</v>
      </c>
      <c r="B9" s="73">
        <f>'1月'!AF8</f>
        <v>23.4</v>
      </c>
      <c r="C9" s="74">
        <f>'2月'!AF8</f>
        <v>4.6</v>
      </c>
      <c r="D9" s="74">
        <f>'3月'!AF8</f>
        <v>8.7</v>
      </c>
      <c r="E9" s="74">
        <f>'4月'!AF8</f>
        <v>18.6</v>
      </c>
      <c r="F9" s="74">
        <f>'5月'!AF8</f>
        <v>13.6</v>
      </c>
      <c r="G9" s="74">
        <f>'6月'!AF8</f>
        <v>10.4</v>
      </c>
      <c r="H9" s="74">
        <f>'7月'!AF8</f>
        <v>5.6</v>
      </c>
      <c r="I9" s="74">
        <f>'8月'!AF8</f>
        <v>5.8</v>
      </c>
      <c r="J9" s="74">
        <f>'9月'!AF8</f>
        <v>10.7</v>
      </c>
      <c r="K9" s="74">
        <f>'10月'!AF8</f>
        <v>9.9</v>
      </c>
      <c r="L9" s="74">
        <f>'11月'!AF8</f>
        <v>14.1</v>
      </c>
      <c r="M9" s="75">
        <f>'12月'!AF8</f>
        <v>12.8</v>
      </c>
      <c r="N9" s="54"/>
    </row>
    <row r="10" spans="1:14" ht="18" customHeight="1">
      <c r="A10" s="72">
        <v>6</v>
      </c>
      <c r="B10" s="73">
        <f>'1月'!AF9</f>
        <v>15.3</v>
      </c>
      <c r="C10" s="74">
        <f>'2月'!AF9</f>
        <v>9.2</v>
      </c>
      <c r="D10" s="74">
        <f>'3月'!AF9</f>
        <v>7.8</v>
      </c>
      <c r="E10" s="74">
        <f>'4月'!AF9</f>
        <v>10.9</v>
      </c>
      <c r="F10" s="74">
        <f>'5月'!AF9</f>
        <v>13.5</v>
      </c>
      <c r="G10" s="74">
        <f>'6月'!AF9</f>
        <v>8.8</v>
      </c>
      <c r="H10" s="74">
        <f>'7月'!AF9</f>
        <v>12.9</v>
      </c>
      <c r="I10" s="74">
        <f>'8月'!AF9</f>
        <v>5.4</v>
      </c>
      <c r="J10" s="74">
        <f>'9月'!AF9</f>
        <v>9</v>
      </c>
      <c r="K10" s="74">
        <f>'10月'!AF9</f>
        <v>4.7</v>
      </c>
      <c r="L10" s="74">
        <f>'11月'!AF9</f>
        <v>13.8</v>
      </c>
      <c r="M10" s="75">
        <f>'12月'!AF9</f>
        <v>8.7</v>
      </c>
      <c r="N10" s="54"/>
    </row>
    <row r="11" spans="1:14" ht="18" customHeight="1">
      <c r="A11" s="72">
        <v>7</v>
      </c>
      <c r="B11" s="73">
        <f>'1月'!AF10</f>
        <v>10.4</v>
      </c>
      <c r="C11" s="74">
        <f>'2月'!AF10</f>
        <v>14.1</v>
      </c>
      <c r="D11" s="74">
        <f>'3月'!AF10</f>
        <v>17.4</v>
      </c>
      <c r="E11" s="74">
        <f>'4月'!AF10</f>
        <v>4</v>
      </c>
      <c r="F11" s="74">
        <f>'5月'!AF10</f>
        <v>7.5</v>
      </c>
      <c r="G11" s="74">
        <f>'6月'!AF10</f>
        <v>7.6</v>
      </c>
      <c r="H11" s="74">
        <f>'7月'!AF10</f>
        <v>15.3</v>
      </c>
      <c r="I11" s="74">
        <f>'8月'!AF10</f>
        <v>5.8</v>
      </c>
      <c r="J11" s="74">
        <f>'9月'!AF10</f>
        <v>9.3</v>
      </c>
      <c r="K11" s="74">
        <f>'10月'!AF10</f>
        <v>18.8</v>
      </c>
      <c r="L11" s="74">
        <f>'11月'!AF10</f>
        <v>7.3</v>
      </c>
      <c r="M11" s="75">
        <f>'12月'!AF10</f>
        <v>10.2</v>
      </c>
      <c r="N11" s="54"/>
    </row>
    <row r="12" spans="1:14" ht="18" customHeight="1">
      <c r="A12" s="72">
        <v>8</v>
      </c>
      <c r="B12" s="73">
        <f>'1月'!AF11</f>
        <v>14.3</v>
      </c>
      <c r="C12" s="74">
        <f>'2月'!AF11</f>
        <v>11.6</v>
      </c>
      <c r="D12" s="74">
        <f>'3月'!AF11</f>
        <v>11.9</v>
      </c>
      <c r="E12" s="74">
        <f>'4月'!AF11</f>
        <v>6.6</v>
      </c>
      <c r="F12" s="74">
        <f>'5月'!AF11</f>
        <v>11.4</v>
      </c>
      <c r="G12" s="74">
        <f>'6月'!AF11</f>
        <v>11.1</v>
      </c>
      <c r="H12" s="74">
        <f>'7月'!AF11</f>
        <v>6.6</v>
      </c>
      <c r="I12" s="74">
        <f>'8月'!AF11</f>
        <v>11.7</v>
      </c>
      <c r="J12" s="74">
        <f>'9月'!AF11</f>
        <v>10.5</v>
      </c>
      <c r="K12" s="74">
        <f>'10月'!AF11</f>
        <v>5.9</v>
      </c>
      <c r="L12" s="74">
        <f>'11月'!AF11</f>
        <v>10.2</v>
      </c>
      <c r="M12" s="75">
        <f>'12月'!AF11</f>
        <v>10.7</v>
      </c>
      <c r="N12" s="54"/>
    </row>
    <row r="13" spans="1:14" ht="18" customHeight="1">
      <c r="A13" s="72">
        <v>9</v>
      </c>
      <c r="B13" s="73">
        <f>'1月'!AF12</f>
        <v>21.7</v>
      </c>
      <c r="C13" s="74">
        <f>'2月'!AF12</f>
        <v>22.4</v>
      </c>
      <c r="D13" s="74">
        <f>'3月'!AF12</f>
        <v>14.7</v>
      </c>
      <c r="E13" s="74">
        <f>'4月'!AF12</f>
        <v>14</v>
      </c>
      <c r="F13" s="74">
        <f>'5月'!AF12</f>
        <v>14</v>
      </c>
      <c r="G13" s="74">
        <f>'6月'!AF12</f>
        <v>14.5</v>
      </c>
      <c r="H13" s="74">
        <f>'7月'!AF12</f>
        <v>10.2</v>
      </c>
      <c r="I13" s="74">
        <f>'8月'!AF12</f>
        <v>11.1</v>
      </c>
      <c r="J13" s="74">
        <f>'9月'!AF12</f>
        <v>4.4</v>
      </c>
      <c r="K13" s="74">
        <f>'10月'!AF12</f>
        <v>8.7</v>
      </c>
      <c r="L13" s="74">
        <f>'11月'!AF12</f>
        <v>19.1</v>
      </c>
      <c r="M13" s="75">
        <f>'12月'!AF12</f>
        <v>11.6</v>
      </c>
      <c r="N13" s="54"/>
    </row>
    <row r="14" spans="1:14" ht="18" customHeight="1">
      <c r="A14" s="76">
        <v>10</v>
      </c>
      <c r="B14" s="77">
        <f>'1月'!AF13</f>
        <v>12.9</v>
      </c>
      <c r="C14" s="78">
        <f>'2月'!AF13</f>
        <v>17.6</v>
      </c>
      <c r="D14" s="78">
        <f>'3月'!AF13</f>
        <v>12.3</v>
      </c>
      <c r="E14" s="78">
        <f>'4月'!AF13</f>
        <v>7.1</v>
      </c>
      <c r="F14" s="78">
        <f>'5月'!AF13</f>
        <v>8.5</v>
      </c>
      <c r="G14" s="78">
        <f>'6月'!AF13</f>
        <v>14.1</v>
      </c>
      <c r="H14" s="78">
        <f>'7月'!AF13</f>
        <v>10.5</v>
      </c>
      <c r="I14" s="78">
        <f>'8月'!AF13</f>
        <v>10.7</v>
      </c>
      <c r="J14" s="78">
        <f>'9月'!AF13</f>
        <v>8.2</v>
      </c>
      <c r="K14" s="78">
        <f>'10月'!AF13</f>
        <v>15.5</v>
      </c>
      <c r="L14" s="78">
        <f>'11月'!AF13</f>
        <v>11.4</v>
      </c>
      <c r="M14" s="79">
        <f>'12月'!AF13</f>
        <v>9.9</v>
      </c>
      <c r="N14" s="54"/>
    </row>
    <row r="15" spans="1:14" ht="18" customHeight="1">
      <c r="A15" s="68">
        <v>11</v>
      </c>
      <c r="B15" s="69">
        <f>'1月'!AF14</f>
        <v>12.6</v>
      </c>
      <c r="C15" s="70">
        <f>'2月'!AF14</f>
        <v>11.6</v>
      </c>
      <c r="D15" s="70">
        <f>'3月'!AF14</f>
        <v>12.1</v>
      </c>
      <c r="E15" s="70">
        <f>'4月'!AF14</f>
        <v>8</v>
      </c>
      <c r="F15" s="70">
        <f>'5月'!AF14</f>
        <v>18.9</v>
      </c>
      <c r="G15" s="70">
        <f>'6月'!AF14</f>
        <v>8.7</v>
      </c>
      <c r="H15" s="70">
        <f>'7月'!AF14</f>
        <v>22.7</v>
      </c>
      <c r="I15" s="70">
        <f>'8月'!AF14</f>
        <v>12.3</v>
      </c>
      <c r="J15" s="70">
        <f>'9月'!AF14</f>
        <v>8.7</v>
      </c>
      <c r="K15" s="70">
        <f>'10月'!AF14</f>
        <v>8.5</v>
      </c>
      <c r="L15" s="70">
        <f>'11月'!AF14</f>
        <v>9.7</v>
      </c>
      <c r="M15" s="71">
        <f>'12月'!AF14</f>
        <v>10.9</v>
      </c>
      <c r="N15" s="54"/>
    </row>
    <row r="16" spans="1:14" ht="18" customHeight="1">
      <c r="A16" s="72">
        <v>12</v>
      </c>
      <c r="B16" s="73">
        <f>'1月'!AF15</f>
        <v>14.1</v>
      </c>
      <c r="C16" s="74">
        <f>'2月'!AF15</f>
        <v>13.6</v>
      </c>
      <c r="D16" s="74">
        <f>'3月'!AF15</f>
        <v>12.8</v>
      </c>
      <c r="E16" s="74">
        <f>'4月'!AF15</f>
        <v>11.9</v>
      </c>
      <c r="F16" s="74">
        <f>'5月'!AF15</f>
        <v>9.3</v>
      </c>
      <c r="G16" s="74">
        <f>'6月'!AF15</f>
        <v>10.2</v>
      </c>
      <c r="H16" s="74">
        <f>'7月'!AF15</f>
        <v>7.1</v>
      </c>
      <c r="I16" s="74">
        <f>'8月'!AF15</f>
        <v>7.1</v>
      </c>
      <c r="J16" s="74">
        <f>'9月'!AF15</f>
        <v>11.2</v>
      </c>
      <c r="K16" s="74">
        <f>'10月'!AF15</f>
        <v>6.6</v>
      </c>
      <c r="L16" s="74">
        <f>'11月'!AF15</f>
        <v>16.2</v>
      </c>
      <c r="M16" s="75">
        <f>'12月'!AF15</f>
        <v>5.1</v>
      </c>
      <c r="N16" s="54"/>
    </row>
    <row r="17" spans="1:14" ht="18" customHeight="1">
      <c r="A17" s="72">
        <v>13</v>
      </c>
      <c r="B17" s="73">
        <f>'1月'!AF16</f>
        <v>12.1</v>
      </c>
      <c r="C17" s="74">
        <f>'2月'!AF16</f>
        <v>8.7</v>
      </c>
      <c r="D17" s="74">
        <f>'3月'!AF16</f>
        <v>11.1</v>
      </c>
      <c r="E17" s="74">
        <f>'4月'!AF16</f>
        <v>7.6</v>
      </c>
      <c r="F17" s="74">
        <f>'5月'!AF16</f>
        <v>6.4</v>
      </c>
      <c r="G17" s="74">
        <f>'6月'!AF16</f>
        <v>9.3</v>
      </c>
      <c r="H17" s="74">
        <f>'7月'!AF16</f>
        <v>13.3</v>
      </c>
      <c r="I17" s="74">
        <f>'8月'!AF16</f>
        <v>6.1</v>
      </c>
      <c r="J17" s="74">
        <f>'9月'!AF16</f>
        <v>10.4</v>
      </c>
      <c r="K17" s="74">
        <f>'10月'!AF16</f>
        <v>12.6</v>
      </c>
      <c r="L17" s="74">
        <f>'11月'!AF16</f>
        <v>11.4</v>
      </c>
      <c r="M17" s="75">
        <f>'12月'!AF16</f>
        <v>10.7</v>
      </c>
      <c r="N17" s="54"/>
    </row>
    <row r="18" spans="1:14" ht="18" customHeight="1">
      <c r="A18" s="72">
        <v>14</v>
      </c>
      <c r="B18" s="73">
        <f>'1月'!AF17</f>
        <v>6.8</v>
      </c>
      <c r="C18" s="74">
        <f>'2月'!AF17</f>
        <v>10.4</v>
      </c>
      <c r="D18" s="74">
        <f>'3月'!AF17</f>
        <v>11.7</v>
      </c>
      <c r="E18" s="74">
        <f>'4月'!AF17</f>
        <v>8.8</v>
      </c>
      <c r="F18" s="74">
        <f>'5月'!AF17</f>
        <v>7.8</v>
      </c>
      <c r="G18" s="74">
        <f>'6月'!AF17</f>
        <v>8.5</v>
      </c>
      <c r="H18" s="74">
        <f>'7月'!AF17</f>
        <v>14.8</v>
      </c>
      <c r="I18" s="74">
        <f>'8月'!AF17</f>
        <v>10</v>
      </c>
      <c r="J18" s="74">
        <f>'9月'!AF17</f>
        <v>7.6</v>
      </c>
      <c r="K18" s="74">
        <f>'10月'!AF17</f>
        <v>6.1</v>
      </c>
      <c r="L18" s="74">
        <f>'11月'!AF17</f>
        <v>10.2</v>
      </c>
      <c r="M18" s="75">
        <f>'12月'!AF17</f>
        <v>8.8</v>
      </c>
      <c r="N18" s="54"/>
    </row>
    <row r="19" spans="1:14" ht="18" customHeight="1">
      <c r="A19" s="72">
        <v>15</v>
      </c>
      <c r="B19" s="73">
        <f>'1月'!AF18</f>
        <v>16</v>
      </c>
      <c r="C19" s="74">
        <f>'2月'!AF18</f>
        <v>9.7</v>
      </c>
      <c r="D19" s="74">
        <f>'3月'!AF18</f>
        <v>20.1</v>
      </c>
      <c r="E19" s="74">
        <f>'4月'!AF18</f>
        <v>11.4</v>
      </c>
      <c r="F19" s="74">
        <f>'5月'!AF18</f>
        <v>11.2</v>
      </c>
      <c r="G19" s="74">
        <f>'6月'!AF18</f>
        <v>8.7</v>
      </c>
      <c r="H19" s="74">
        <f>'7月'!AF18</f>
        <v>9.3</v>
      </c>
      <c r="I19" s="74">
        <f>'8月'!AF18</f>
        <v>13.5</v>
      </c>
      <c r="J19" s="74">
        <f>'9月'!AF18</f>
        <v>6.8</v>
      </c>
      <c r="K19" s="74">
        <f>'10月'!AF18</f>
        <v>12.8</v>
      </c>
      <c r="L19" s="74">
        <f>'11月'!AF18</f>
        <v>8</v>
      </c>
      <c r="M19" s="75">
        <f>'12月'!AF18</f>
        <v>7.6</v>
      </c>
      <c r="N19" s="54"/>
    </row>
    <row r="20" spans="1:14" ht="18" customHeight="1">
      <c r="A20" s="72">
        <v>16</v>
      </c>
      <c r="B20" s="73">
        <f>'1月'!AF19</f>
        <v>14.3</v>
      </c>
      <c r="C20" s="74">
        <f>'2月'!AF19</f>
        <v>9.7</v>
      </c>
      <c r="D20" s="74">
        <f>'3月'!AF19</f>
        <v>14.1</v>
      </c>
      <c r="E20" s="74">
        <f>'4月'!AF19</f>
        <v>18.5</v>
      </c>
      <c r="F20" s="74">
        <f>'5月'!AF19</f>
        <v>11.4</v>
      </c>
      <c r="G20" s="74">
        <f>'6月'!AF19</f>
        <v>6.3</v>
      </c>
      <c r="H20" s="74">
        <f>'7月'!AF19</f>
        <v>14</v>
      </c>
      <c r="I20" s="74">
        <f>'8月'!AF19</f>
        <v>10.4</v>
      </c>
      <c r="J20" s="74">
        <f>'9月'!AF19</f>
        <v>10.5</v>
      </c>
      <c r="K20" s="74">
        <f>'10月'!AF19</f>
        <v>12.6</v>
      </c>
      <c r="L20" s="74">
        <f>'11月'!AF19</f>
        <v>9</v>
      </c>
      <c r="M20" s="75">
        <f>'12月'!AF19</f>
        <v>10.9</v>
      </c>
      <c r="N20" s="54"/>
    </row>
    <row r="21" spans="1:14" ht="18" customHeight="1">
      <c r="A21" s="72">
        <v>17</v>
      </c>
      <c r="B21" s="73">
        <f>'1月'!AF20</f>
        <v>9.9</v>
      </c>
      <c r="C21" s="74">
        <f>'2月'!AF20</f>
        <v>7.1</v>
      </c>
      <c r="D21" s="74">
        <f>'3月'!AF20</f>
        <v>15.5</v>
      </c>
      <c r="E21" s="74">
        <f>'4月'!AF20</f>
        <v>22.9</v>
      </c>
      <c r="F21" s="74">
        <f>'5月'!AF20</f>
        <v>8.2</v>
      </c>
      <c r="G21" s="74">
        <f>'6月'!AF20</f>
        <v>6.1</v>
      </c>
      <c r="H21" s="74">
        <f>'7月'!AF20</f>
        <v>16</v>
      </c>
      <c r="I21" s="74">
        <f>'8月'!AF20</f>
        <v>9.9</v>
      </c>
      <c r="J21" s="74">
        <f>'9月'!AF20</f>
        <v>5.8</v>
      </c>
      <c r="K21" s="74">
        <f>'10月'!AF20</f>
        <v>5.6</v>
      </c>
      <c r="L21" s="74">
        <f>'11月'!AF20</f>
        <v>7.5</v>
      </c>
      <c r="M21" s="75">
        <f>'12月'!AF20</f>
        <v>24.3</v>
      </c>
      <c r="N21" s="54"/>
    </row>
    <row r="22" spans="1:14" ht="18" customHeight="1">
      <c r="A22" s="72">
        <v>18</v>
      </c>
      <c r="B22" s="73">
        <f>'1月'!AF21</f>
        <v>11.7</v>
      </c>
      <c r="C22" s="74">
        <f>'2月'!AF21</f>
        <v>19.3</v>
      </c>
      <c r="D22" s="74">
        <f>'3月'!AF21</f>
        <v>12.9</v>
      </c>
      <c r="E22" s="74">
        <f>'4月'!AF21</f>
        <v>8.2</v>
      </c>
      <c r="F22" s="74">
        <f>'5月'!AF21</f>
        <v>13.3</v>
      </c>
      <c r="G22" s="74">
        <f>'6月'!AF21</f>
        <v>14.8</v>
      </c>
      <c r="H22" s="74">
        <f>'7月'!AF21</f>
        <v>8.8</v>
      </c>
      <c r="I22" s="74">
        <f>'8月'!AF21</f>
        <v>9.7</v>
      </c>
      <c r="J22" s="74">
        <f>'9月'!AF21</f>
        <v>8.5</v>
      </c>
      <c r="K22" s="74">
        <f>'10月'!AF21</f>
        <v>4</v>
      </c>
      <c r="L22" s="74">
        <f>'11月'!AF21</f>
        <v>20.8</v>
      </c>
      <c r="M22" s="75">
        <f>'12月'!AF21</f>
        <v>9.2</v>
      </c>
      <c r="N22" s="54"/>
    </row>
    <row r="23" spans="1:14" ht="18" customHeight="1">
      <c r="A23" s="72">
        <v>19</v>
      </c>
      <c r="B23" s="73">
        <f>'1月'!AF22</f>
        <v>12.3</v>
      </c>
      <c r="C23" s="74">
        <f>'2月'!AF22</f>
        <v>23</v>
      </c>
      <c r="D23" s="74">
        <f>'3月'!AF22</f>
        <v>17.4</v>
      </c>
      <c r="E23" s="74">
        <f>'4月'!AF22</f>
        <v>7.5</v>
      </c>
      <c r="F23" s="74">
        <f>'5月'!AF22</f>
        <v>9.3</v>
      </c>
      <c r="G23" s="74">
        <f>'6月'!AF22</f>
        <v>14.5</v>
      </c>
      <c r="H23" s="74">
        <f>'7月'!AF22</f>
        <v>12.9</v>
      </c>
      <c r="I23" s="74">
        <f>'8月'!AF22</f>
        <v>10.7</v>
      </c>
      <c r="J23" s="74">
        <f>'9月'!AF22</f>
        <v>7.8</v>
      </c>
      <c r="K23" s="74">
        <f>'10月'!AF22</f>
        <v>10.7</v>
      </c>
      <c r="L23" s="74">
        <f>'11月'!AF22</f>
        <v>18.4</v>
      </c>
      <c r="M23" s="75">
        <f>'12月'!AF22</f>
        <v>7.8</v>
      </c>
      <c r="N23" s="54"/>
    </row>
    <row r="24" spans="1:14" ht="18" customHeight="1">
      <c r="A24" s="76">
        <v>20</v>
      </c>
      <c r="B24" s="77">
        <f>'1月'!AF23</f>
        <v>8.8</v>
      </c>
      <c r="C24" s="78">
        <f>'2月'!AF23</f>
        <v>12.1</v>
      </c>
      <c r="D24" s="78">
        <f>'3月'!AF23</f>
        <v>15.7</v>
      </c>
      <c r="E24" s="78">
        <f>'4月'!AF23</f>
        <v>7.8</v>
      </c>
      <c r="F24" s="78">
        <f>'5月'!AF23</f>
        <v>12.8</v>
      </c>
      <c r="G24" s="78">
        <f>'6月'!AF23</f>
        <v>8.2</v>
      </c>
      <c r="H24" s="78">
        <f>'7月'!AF23</f>
        <v>9.9</v>
      </c>
      <c r="I24" s="78">
        <f>'8月'!AF23</f>
        <v>21.9</v>
      </c>
      <c r="J24" s="78">
        <f>'9月'!AF23</f>
        <v>6.4</v>
      </c>
      <c r="K24" s="78">
        <f>'10月'!AF23</f>
        <v>13.1</v>
      </c>
      <c r="L24" s="78">
        <f>'11月'!AF23</f>
        <v>8.2</v>
      </c>
      <c r="M24" s="79">
        <f>'12月'!AF23</f>
        <v>6.8</v>
      </c>
      <c r="N24" s="54"/>
    </row>
    <row r="25" spans="1:14" ht="18" customHeight="1">
      <c r="A25" s="68">
        <v>21</v>
      </c>
      <c r="B25" s="69">
        <f>'1月'!AF24</f>
        <v>18.4</v>
      </c>
      <c r="C25" s="70">
        <f>'2月'!AF24</f>
        <v>11.6</v>
      </c>
      <c r="D25" s="70">
        <f>'3月'!AF24</f>
        <v>25.4</v>
      </c>
      <c r="E25" s="70">
        <f>'4月'!AF24</f>
        <v>6.6</v>
      </c>
      <c r="F25" s="70">
        <f>'5月'!AF24</f>
        <v>8.3</v>
      </c>
      <c r="G25" s="70">
        <f>'6月'!AF24</f>
        <v>12.6</v>
      </c>
      <c r="H25" s="70">
        <f>'7月'!AF24</f>
        <v>6.3</v>
      </c>
      <c r="I25" s="70">
        <f>'8月'!AF24</f>
        <v>10</v>
      </c>
      <c r="J25" s="70">
        <f>'9月'!AF24</f>
        <v>7.6</v>
      </c>
      <c r="K25" s="70">
        <f>'10月'!AF24</f>
        <v>19.1</v>
      </c>
      <c r="L25" s="70">
        <f>'11月'!AF24</f>
        <v>8.3</v>
      </c>
      <c r="M25" s="71">
        <f>'12月'!AF24</f>
        <v>9.5</v>
      </c>
      <c r="N25" s="54"/>
    </row>
    <row r="26" spans="1:14" ht="18" customHeight="1">
      <c r="A26" s="72">
        <v>22</v>
      </c>
      <c r="B26" s="73">
        <f>'1月'!AF25</f>
        <v>9.2</v>
      </c>
      <c r="C26" s="74">
        <f>'2月'!AF25</f>
        <v>7</v>
      </c>
      <c r="D26" s="74">
        <f>'3月'!AF25</f>
        <v>11.4</v>
      </c>
      <c r="E26" s="74">
        <f>'4月'!AF25</f>
        <v>14</v>
      </c>
      <c r="F26" s="74">
        <f>'5月'!AF25</f>
        <v>7.1</v>
      </c>
      <c r="G26" s="74">
        <f>'6月'!AF25</f>
        <v>12.9</v>
      </c>
      <c r="H26" s="74">
        <f>'7月'!AF25</f>
        <v>8.5</v>
      </c>
      <c r="I26" s="74">
        <f>'8月'!AF25</f>
        <v>11.7</v>
      </c>
      <c r="J26" s="74">
        <f>'9月'!AF25</f>
        <v>12.9</v>
      </c>
      <c r="K26" s="74">
        <f>'10月'!AF25</f>
        <v>9.3</v>
      </c>
      <c r="L26" s="74">
        <f>'11月'!AF25</f>
        <v>9.2</v>
      </c>
      <c r="M26" s="75">
        <f>'12月'!AF25</f>
        <v>12.4</v>
      </c>
      <c r="N26" s="54"/>
    </row>
    <row r="27" spans="1:14" ht="18" customHeight="1">
      <c r="A27" s="72">
        <v>23</v>
      </c>
      <c r="B27" s="73">
        <f>'1月'!AF26</f>
        <v>15.3</v>
      </c>
      <c r="C27" s="74">
        <f>'2月'!AF26</f>
        <v>15.7</v>
      </c>
      <c r="D27" s="74">
        <f>'3月'!AF26</f>
        <v>12.3</v>
      </c>
      <c r="E27" s="74">
        <f>'4月'!AF26</f>
        <v>10.2</v>
      </c>
      <c r="F27" s="74">
        <f>'5月'!AF26</f>
        <v>5.9</v>
      </c>
      <c r="G27" s="74">
        <f>'6月'!AF26</f>
        <v>5.6</v>
      </c>
      <c r="H27" s="74">
        <f>'7月'!AF26</f>
        <v>8.3</v>
      </c>
      <c r="I27" s="74">
        <f>'8月'!AF26</f>
        <v>4.9</v>
      </c>
      <c r="J27" s="74">
        <f>'9月'!AF26</f>
        <v>10.7</v>
      </c>
      <c r="K27" s="74">
        <f>'10月'!AF26</f>
        <v>5.1</v>
      </c>
      <c r="L27" s="74">
        <f>'11月'!AF26</f>
        <v>10.7</v>
      </c>
      <c r="M27" s="75">
        <f>'12月'!AF26</f>
        <v>8</v>
      </c>
      <c r="N27" s="54"/>
    </row>
    <row r="28" spans="1:14" ht="18" customHeight="1">
      <c r="A28" s="72">
        <v>24</v>
      </c>
      <c r="B28" s="73">
        <f>'1月'!AF27</f>
        <v>10.2</v>
      </c>
      <c r="C28" s="74">
        <f>'2月'!AF27</f>
        <v>15.7</v>
      </c>
      <c r="D28" s="74">
        <f>'3月'!AF27</f>
        <v>11.4</v>
      </c>
      <c r="E28" s="74">
        <f>'4月'!AF27</f>
        <v>6.1</v>
      </c>
      <c r="F28" s="74">
        <f>'5月'!AF27</f>
        <v>12.4</v>
      </c>
      <c r="G28" s="74">
        <f>'6月'!AF27</f>
        <v>10</v>
      </c>
      <c r="H28" s="74">
        <f>'7月'!AF27</f>
        <v>8.8</v>
      </c>
      <c r="I28" s="74">
        <f>'8月'!AF27</f>
        <v>5.9</v>
      </c>
      <c r="J28" s="74">
        <f>'9月'!AF27</f>
        <v>7.5</v>
      </c>
      <c r="K28" s="74">
        <f>'10月'!AF27</f>
        <v>7</v>
      </c>
      <c r="L28" s="74">
        <f>'11月'!AF27</f>
        <v>12.3</v>
      </c>
      <c r="M28" s="75">
        <f>'12月'!AF27</f>
        <v>5.8</v>
      </c>
      <c r="N28" s="54"/>
    </row>
    <row r="29" spans="1:14" ht="18" customHeight="1">
      <c r="A29" s="72">
        <v>25</v>
      </c>
      <c r="B29" s="73">
        <f>'1月'!AF28</f>
        <v>12.6</v>
      </c>
      <c r="C29" s="74">
        <f>'2月'!AF28</f>
        <v>7.3</v>
      </c>
      <c r="D29" s="74">
        <f>'3月'!AF28</f>
        <v>12.6</v>
      </c>
      <c r="E29" s="74">
        <f>'4月'!AF28</f>
        <v>8.7</v>
      </c>
      <c r="F29" s="74">
        <f>'5月'!AF28</f>
        <v>12.9</v>
      </c>
      <c r="G29" s="74">
        <f>'6月'!AF28</f>
        <v>8.7</v>
      </c>
      <c r="H29" s="74">
        <f>'7月'!AF28</f>
        <v>7.1</v>
      </c>
      <c r="I29" s="74">
        <f>'8月'!AF28</f>
        <v>7.3</v>
      </c>
      <c r="J29" s="74">
        <f>'9月'!AF28</f>
        <v>7.1</v>
      </c>
      <c r="K29" s="74">
        <f>'10月'!AF28</f>
        <v>5.9</v>
      </c>
      <c r="L29" s="74">
        <f>'11月'!AF28</f>
        <v>14.5</v>
      </c>
      <c r="M29" s="75">
        <f>'12月'!AF28</f>
        <v>11.4</v>
      </c>
      <c r="N29" s="54"/>
    </row>
    <row r="30" spans="1:14" ht="18" customHeight="1">
      <c r="A30" s="72">
        <v>26</v>
      </c>
      <c r="B30" s="73">
        <f>'1月'!AF29</f>
        <v>9.3</v>
      </c>
      <c r="C30" s="74">
        <f>'2月'!AF29</f>
        <v>8.8</v>
      </c>
      <c r="D30" s="74">
        <f>'3月'!AF29</f>
        <v>9.2</v>
      </c>
      <c r="E30" s="74">
        <f>'4月'!AF29</f>
        <v>14</v>
      </c>
      <c r="F30" s="74">
        <f>'5月'!AF29</f>
        <v>7.8</v>
      </c>
      <c r="G30" s="74">
        <f>'6月'!AF29</f>
        <v>7.3</v>
      </c>
      <c r="H30" s="74">
        <f>'7月'!AF29</f>
        <v>9.7</v>
      </c>
      <c r="I30" s="74">
        <f>'8月'!AF29</f>
        <v>11.7</v>
      </c>
      <c r="J30" s="74">
        <f>'9月'!AF29</f>
        <v>8.8</v>
      </c>
      <c r="K30" s="74">
        <f>'10月'!AF29</f>
        <v>12.9</v>
      </c>
      <c r="L30" s="74">
        <f>'11月'!AF29</f>
        <v>15</v>
      </c>
      <c r="M30" s="75">
        <f>'12月'!AF29</f>
        <v>15.5</v>
      </c>
      <c r="N30" s="54"/>
    </row>
    <row r="31" spans="1:14" ht="18" customHeight="1">
      <c r="A31" s="72">
        <v>27</v>
      </c>
      <c r="B31" s="73">
        <f>'1月'!AF30</f>
        <v>26.8</v>
      </c>
      <c r="C31" s="74">
        <f>'2月'!AF30</f>
        <v>6.4</v>
      </c>
      <c r="D31" s="74">
        <f>'3月'!AF30</f>
        <v>17.6</v>
      </c>
      <c r="E31" s="74">
        <f>'4月'!AF30</f>
        <v>15.3</v>
      </c>
      <c r="F31" s="74">
        <f>'5月'!AF30</f>
        <v>11.2</v>
      </c>
      <c r="G31" s="74">
        <f>'6月'!AF30</f>
        <v>7.1</v>
      </c>
      <c r="H31" s="74">
        <f>'7月'!AF30</f>
        <v>9.9</v>
      </c>
      <c r="I31" s="74">
        <f>'8月'!AF30</f>
        <v>6.4</v>
      </c>
      <c r="J31" s="74">
        <f>'9月'!AF30</f>
        <v>4.7</v>
      </c>
      <c r="K31" s="74">
        <f>'10月'!AF30</f>
        <v>6.8</v>
      </c>
      <c r="L31" s="74">
        <f>'11月'!AF30</f>
        <v>13.1</v>
      </c>
      <c r="M31" s="75">
        <f>'12月'!AF30</f>
        <v>17.1</v>
      </c>
      <c r="N31" s="54"/>
    </row>
    <row r="32" spans="1:14" ht="18" customHeight="1">
      <c r="A32" s="72">
        <v>28</v>
      </c>
      <c r="B32" s="73">
        <f>'1月'!AF31</f>
        <v>17.7</v>
      </c>
      <c r="C32" s="74">
        <f>'2月'!AF31</f>
        <v>8.3</v>
      </c>
      <c r="D32" s="74">
        <f>'3月'!AF31</f>
        <v>9.5</v>
      </c>
      <c r="E32" s="74">
        <f>'4月'!AF31</f>
        <v>10.4</v>
      </c>
      <c r="F32" s="74">
        <f>'5月'!AF31</f>
        <v>7</v>
      </c>
      <c r="G32" s="74">
        <f>'6月'!AF31</f>
        <v>7.1</v>
      </c>
      <c r="H32" s="74">
        <f>'7月'!AF31</f>
        <v>10</v>
      </c>
      <c r="I32" s="74">
        <f>'8月'!AF31</f>
        <v>9.2</v>
      </c>
      <c r="J32" s="74">
        <f>'9月'!AF31</f>
        <v>11.2</v>
      </c>
      <c r="K32" s="74">
        <f>'10月'!AF31</f>
        <v>13.8</v>
      </c>
      <c r="L32" s="74">
        <f>'11月'!AF31</f>
        <v>13.5</v>
      </c>
      <c r="M32" s="75">
        <f>'12月'!AF31</f>
        <v>11.1</v>
      </c>
      <c r="N32" s="54"/>
    </row>
    <row r="33" spans="1:14" ht="18" customHeight="1">
      <c r="A33" s="72">
        <v>29</v>
      </c>
      <c r="B33" s="73">
        <f>'1月'!AF32</f>
        <v>14.8</v>
      </c>
      <c r="C33" s="74"/>
      <c r="D33" s="74">
        <f>'3月'!AF32</f>
        <v>10.7</v>
      </c>
      <c r="E33" s="74">
        <f>'4月'!AF32</f>
        <v>7.8</v>
      </c>
      <c r="F33" s="74">
        <f>'5月'!AF32</f>
        <v>7.5</v>
      </c>
      <c r="G33" s="74">
        <f>'6月'!AF32</f>
        <v>5.4</v>
      </c>
      <c r="H33" s="74">
        <f>'7月'!AF32</f>
        <v>6.1</v>
      </c>
      <c r="I33" s="74">
        <f>'8月'!AF32</f>
        <v>9.7</v>
      </c>
      <c r="J33" s="74">
        <f>'9月'!AF32</f>
        <v>4.7</v>
      </c>
      <c r="K33" s="74">
        <f>'10月'!AF32</f>
        <v>15</v>
      </c>
      <c r="L33" s="74">
        <f>'11月'!AF32</f>
        <v>8.5</v>
      </c>
      <c r="M33" s="75">
        <f>'12月'!AF32</f>
        <v>21</v>
      </c>
      <c r="N33" s="54"/>
    </row>
    <row r="34" spans="1:14" ht="18" customHeight="1">
      <c r="A34" s="72">
        <v>30</v>
      </c>
      <c r="B34" s="73">
        <f>'1月'!AF33</f>
        <v>11.2</v>
      </c>
      <c r="C34" s="74"/>
      <c r="D34" s="74">
        <f>'3月'!AF33</f>
        <v>15.5</v>
      </c>
      <c r="E34" s="74">
        <f>'4月'!AF33</f>
        <v>10.4</v>
      </c>
      <c r="F34" s="74">
        <f>'5月'!AF33</f>
        <v>6.1</v>
      </c>
      <c r="G34" s="74">
        <f>'6月'!AF33</f>
        <v>7.8</v>
      </c>
      <c r="H34" s="74">
        <f>'7月'!AF33</f>
        <v>5.2</v>
      </c>
      <c r="I34" s="74">
        <f>'8月'!AF33</f>
        <v>9.2</v>
      </c>
      <c r="J34" s="74">
        <f>'9月'!AF33</f>
        <v>9.5</v>
      </c>
      <c r="K34" s="74">
        <f>'10月'!AF33</f>
        <v>12.8</v>
      </c>
      <c r="L34" s="74">
        <f>'11月'!AF33</f>
        <v>10.2</v>
      </c>
      <c r="M34" s="75">
        <f>'12月'!AF33</f>
        <v>9.5</v>
      </c>
      <c r="N34" s="54"/>
    </row>
    <row r="35" spans="1:14" ht="18" customHeight="1">
      <c r="A35" s="80">
        <v>31</v>
      </c>
      <c r="B35" s="81">
        <f>'1月'!AF34</f>
        <v>13.6</v>
      </c>
      <c r="C35" s="82"/>
      <c r="D35" s="82">
        <f>'3月'!AF34</f>
        <v>10.7</v>
      </c>
      <c r="E35" s="82"/>
      <c r="F35" s="82">
        <f>'5月'!AF34</f>
        <v>10.7</v>
      </c>
      <c r="G35" s="82"/>
      <c r="H35" s="82">
        <f>'7月'!AF34</f>
        <v>7.8</v>
      </c>
      <c r="I35" s="82">
        <f>'8月'!AF34</f>
        <v>7.8</v>
      </c>
      <c r="J35" s="82"/>
      <c r="K35" s="82">
        <f>'10月'!AF34</f>
        <v>6.6</v>
      </c>
      <c r="L35" s="82"/>
      <c r="M35" s="83">
        <f>'12月'!AF34</f>
        <v>9.2</v>
      </c>
      <c r="N35" s="54"/>
    </row>
    <row r="36" spans="1:14" ht="18" customHeight="1">
      <c r="A36" s="106" t="s">
        <v>53</v>
      </c>
      <c r="B36" s="107">
        <f aca="true" t="shared" si="0" ref="B36:M36">AVERAGEA(B5:B35)</f>
        <v>13.912903225806453</v>
      </c>
      <c r="C36" s="108">
        <f t="shared" si="0"/>
        <v>11.739285714285712</v>
      </c>
      <c r="D36" s="108">
        <f t="shared" si="0"/>
        <v>13.158064516129029</v>
      </c>
      <c r="E36" s="108">
        <f t="shared" si="0"/>
        <v>11.003333333333334</v>
      </c>
      <c r="F36" s="108">
        <f t="shared" si="0"/>
        <v>10.322580645161292</v>
      </c>
      <c r="G36" s="108">
        <f t="shared" si="0"/>
        <v>9.193333333333332</v>
      </c>
      <c r="H36" s="108">
        <f t="shared" si="0"/>
        <v>9.70967741935484</v>
      </c>
      <c r="I36" s="108">
        <f t="shared" si="0"/>
        <v>9.467741935483868</v>
      </c>
      <c r="J36" s="108">
        <f t="shared" si="0"/>
        <v>8.586666666666668</v>
      </c>
      <c r="K36" s="108">
        <f t="shared" si="0"/>
        <v>10.735483870967743</v>
      </c>
      <c r="L36" s="108">
        <f t="shared" si="0"/>
        <v>11.993333333333334</v>
      </c>
      <c r="M36" s="109">
        <f t="shared" si="0"/>
        <v>10.629032258064518</v>
      </c>
      <c r="N36" s="54"/>
    </row>
    <row r="37" spans="1:14" ht="18" customHeight="1">
      <c r="A37" s="101" t="s">
        <v>59</v>
      </c>
      <c r="B37" s="98">
        <f aca="true" t="shared" si="1" ref="B37:M37">MAXA(B5:B35)</f>
        <v>26.8</v>
      </c>
      <c r="C37" s="99">
        <f t="shared" si="1"/>
        <v>23</v>
      </c>
      <c r="D37" s="99">
        <f t="shared" si="1"/>
        <v>25.4</v>
      </c>
      <c r="E37" s="99">
        <f t="shared" si="1"/>
        <v>22.9</v>
      </c>
      <c r="F37" s="99">
        <f t="shared" si="1"/>
        <v>18.9</v>
      </c>
      <c r="G37" s="99">
        <f t="shared" si="1"/>
        <v>14.8</v>
      </c>
      <c r="H37" s="99">
        <f t="shared" si="1"/>
        <v>22.7</v>
      </c>
      <c r="I37" s="99">
        <f t="shared" si="1"/>
        <v>21.9</v>
      </c>
      <c r="J37" s="99">
        <f t="shared" si="1"/>
        <v>12.9</v>
      </c>
      <c r="K37" s="99">
        <f t="shared" si="1"/>
        <v>32</v>
      </c>
      <c r="L37" s="99">
        <f t="shared" si="1"/>
        <v>20.8</v>
      </c>
      <c r="M37" s="100">
        <f t="shared" si="1"/>
        <v>24.3</v>
      </c>
      <c r="N37" s="54"/>
    </row>
    <row r="38" spans="1:14" ht="18" customHeight="1">
      <c r="A38" s="105" t="s">
        <v>60</v>
      </c>
      <c r="B38" s="135" t="str">
        <f>'1月'!U38</f>
        <v>西北西</v>
      </c>
      <c r="C38" s="136" t="str">
        <f>'2月'!U38</f>
        <v>西</v>
      </c>
      <c r="D38" s="136" t="str">
        <f>'3月'!U38</f>
        <v>南西</v>
      </c>
      <c r="E38" s="136" t="str">
        <f>'4月'!U38</f>
        <v>南西</v>
      </c>
      <c r="F38" s="136" t="str">
        <f>'5月'!U38</f>
        <v>北北東</v>
      </c>
      <c r="G38" s="136" t="str">
        <f>'6月'!U38</f>
        <v>北北東</v>
      </c>
      <c r="H38" s="136" t="str">
        <f>'7月'!U38</f>
        <v>西北西</v>
      </c>
      <c r="I38" s="136" t="str">
        <f>'8月'!U38</f>
        <v>北北西</v>
      </c>
      <c r="J38" s="136" t="str">
        <f>'9月'!U38</f>
        <v>北</v>
      </c>
      <c r="K38" s="136" t="str">
        <f>'10月'!U38</f>
        <v>南南東</v>
      </c>
      <c r="L38" s="136" t="str">
        <f>'11月'!U38</f>
        <v>西北西</v>
      </c>
      <c r="M38" s="137" t="str">
        <f>'12月'!U38</f>
        <v>北西</v>
      </c>
      <c r="N38" s="54"/>
    </row>
    <row r="39" spans="1:14" ht="18" customHeight="1">
      <c r="A39" s="92"/>
      <c r="B39" s="102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4"/>
      <c r="N39" s="54"/>
    </row>
    <row r="48" ht="12">
      <c r="A48" s="96" t="s">
        <v>57</v>
      </c>
    </row>
  </sheetData>
  <printOptions horizontalCentered="1"/>
  <pageMargins left="0.5905511811023623" right="0.5905511811023623" top="0.7874015748031497" bottom="0.7874015748031497" header="0.5118110236220472" footer="0.3937007874015748"/>
  <pageSetup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v>2002</v>
      </c>
      <c r="AA1" s="2" t="s">
        <v>1</v>
      </c>
      <c r="AB1" s="121">
        <v>2</v>
      </c>
      <c r="AC1" s="2" t="s">
        <v>1</v>
      </c>
    </row>
    <row r="2" spans="1:33" ht="10.5" customHeight="1">
      <c r="A2" s="3" t="s">
        <v>2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11">
        <v>1</v>
      </c>
      <c r="B4" s="12">
        <v>0.7</v>
      </c>
      <c r="C4" s="11">
        <v>0.9</v>
      </c>
      <c r="D4" s="11">
        <v>2.2</v>
      </c>
      <c r="E4" s="11">
        <v>2.4</v>
      </c>
      <c r="F4" s="11">
        <v>3.1</v>
      </c>
      <c r="G4" s="11">
        <v>2.3</v>
      </c>
      <c r="H4" s="11">
        <v>2.8</v>
      </c>
      <c r="I4" s="11">
        <v>3.7</v>
      </c>
      <c r="J4" s="11">
        <v>2.8</v>
      </c>
      <c r="K4" s="11">
        <v>1.5</v>
      </c>
      <c r="L4" s="11">
        <v>3.6</v>
      </c>
      <c r="M4" s="11">
        <v>3.4</v>
      </c>
      <c r="N4" s="11">
        <v>3.6</v>
      </c>
      <c r="O4" s="11">
        <v>3.4</v>
      </c>
      <c r="P4" s="11">
        <v>3.2</v>
      </c>
      <c r="Q4" s="11">
        <v>3.2</v>
      </c>
      <c r="R4" s="11">
        <v>2.1</v>
      </c>
      <c r="S4" s="11">
        <v>2.1</v>
      </c>
      <c r="T4" s="11">
        <v>1.6</v>
      </c>
      <c r="U4" s="11">
        <v>2.3</v>
      </c>
      <c r="V4" s="11">
        <v>1.3</v>
      </c>
      <c r="W4" s="11">
        <v>0.8</v>
      </c>
      <c r="X4" s="11">
        <v>1.6</v>
      </c>
      <c r="Y4" s="11">
        <v>2.3</v>
      </c>
      <c r="Z4" s="44">
        <f aca="true" t="shared" si="0" ref="Z4:Z31">AVERAGE(B4:Y4)</f>
        <v>2.370833333333333</v>
      </c>
      <c r="AA4" s="115" t="s">
        <v>15</v>
      </c>
      <c r="AB4" s="11">
        <v>4.9</v>
      </c>
      <c r="AC4" s="122">
        <v>0.3541666666666667</v>
      </c>
      <c r="AD4" s="28">
        <v>1</v>
      </c>
      <c r="AE4" s="115" t="s">
        <v>31</v>
      </c>
      <c r="AF4" s="11">
        <v>11.9</v>
      </c>
      <c r="AG4" s="125">
        <v>0.5506944444444445</v>
      </c>
    </row>
    <row r="5" spans="1:33" ht="14.25" customHeight="1">
      <c r="A5" s="112">
        <v>2</v>
      </c>
      <c r="B5" s="13">
        <v>2.3</v>
      </c>
      <c r="C5" s="9">
        <v>2.7</v>
      </c>
      <c r="D5" s="9">
        <v>2.7</v>
      </c>
      <c r="E5" s="9">
        <v>2.4</v>
      </c>
      <c r="F5" s="9">
        <v>1.5</v>
      </c>
      <c r="G5" s="9">
        <v>2.7</v>
      </c>
      <c r="H5" s="9">
        <v>1.3</v>
      </c>
      <c r="I5" s="9">
        <v>1.7</v>
      </c>
      <c r="J5" s="9">
        <v>1.2</v>
      </c>
      <c r="K5" s="9">
        <v>1.2</v>
      </c>
      <c r="L5" s="9">
        <v>2.4</v>
      </c>
      <c r="M5" s="9">
        <v>2.2</v>
      </c>
      <c r="N5" s="9">
        <v>3.3</v>
      </c>
      <c r="O5" s="9">
        <v>2.7</v>
      </c>
      <c r="P5" s="9">
        <v>3.1</v>
      </c>
      <c r="Q5" s="9">
        <v>2.5</v>
      </c>
      <c r="R5" s="9">
        <v>2.2</v>
      </c>
      <c r="S5" s="9">
        <v>1.7</v>
      </c>
      <c r="T5" s="9">
        <v>2.1</v>
      </c>
      <c r="U5" s="9">
        <v>2</v>
      </c>
      <c r="V5" s="9">
        <v>1.3</v>
      </c>
      <c r="W5" s="9">
        <v>1.8</v>
      </c>
      <c r="X5" s="9">
        <v>2</v>
      </c>
      <c r="Y5" s="9">
        <v>1.5</v>
      </c>
      <c r="Z5" s="45">
        <f t="shared" si="0"/>
        <v>2.1041666666666665</v>
      </c>
      <c r="AA5" s="116" t="s">
        <v>20</v>
      </c>
      <c r="AB5" s="9">
        <v>4.2</v>
      </c>
      <c r="AC5" s="123">
        <v>0.5597222222222222</v>
      </c>
      <c r="AD5" s="29">
        <v>2</v>
      </c>
      <c r="AE5" s="116" t="s">
        <v>32</v>
      </c>
      <c r="AF5" s="9">
        <v>8.2</v>
      </c>
      <c r="AG5" s="126">
        <v>0.6340277777777777</v>
      </c>
    </row>
    <row r="6" spans="1:33" ht="14.25" customHeight="1">
      <c r="A6" s="112">
        <v>3</v>
      </c>
      <c r="B6" s="13">
        <v>1.4</v>
      </c>
      <c r="C6" s="9">
        <v>0.2</v>
      </c>
      <c r="D6" s="9">
        <v>1.8</v>
      </c>
      <c r="E6" s="9">
        <v>1.2</v>
      </c>
      <c r="F6" s="9">
        <v>1.5</v>
      </c>
      <c r="G6" s="9">
        <v>3.5</v>
      </c>
      <c r="H6" s="9">
        <v>4</v>
      </c>
      <c r="I6" s="9">
        <v>4.3</v>
      </c>
      <c r="J6" s="9">
        <v>3.7</v>
      </c>
      <c r="K6" s="9">
        <v>3.5</v>
      </c>
      <c r="L6" s="9">
        <v>3.8</v>
      </c>
      <c r="M6" s="9">
        <v>4</v>
      </c>
      <c r="N6" s="9">
        <v>4.6</v>
      </c>
      <c r="O6" s="9">
        <v>5.1</v>
      </c>
      <c r="P6" s="9">
        <v>4.4</v>
      </c>
      <c r="Q6" s="9">
        <v>4.3</v>
      </c>
      <c r="R6" s="9">
        <v>4.3</v>
      </c>
      <c r="S6" s="9">
        <v>3.8</v>
      </c>
      <c r="T6" s="9">
        <v>3.9</v>
      </c>
      <c r="U6" s="9">
        <v>4.6</v>
      </c>
      <c r="V6" s="9">
        <v>4.7</v>
      </c>
      <c r="W6" s="9">
        <v>4.1</v>
      </c>
      <c r="X6" s="9">
        <v>3.8</v>
      </c>
      <c r="Y6" s="9">
        <v>3.7</v>
      </c>
      <c r="Z6" s="45">
        <f t="shared" si="0"/>
        <v>3.508333333333333</v>
      </c>
      <c r="AA6" s="116" t="s">
        <v>19</v>
      </c>
      <c r="AB6" s="9">
        <v>5.8</v>
      </c>
      <c r="AC6" s="123">
        <v>0.5305555555555556</v>
      </c>
      <c r="AD6" s="29">
        <v>3</v>
      </c>
      <c r="AE6" s="116" t="s">
        <v>19</v>
      </c>
      <c r="AF6" s="9">
        <v>11.9</v>
      </c>
      <c r="AG6" s="126">
        <v>0.8569444444444444</v>
      </c>
    </row>
    <row r="7" spans="1:33" ht="14.25" customHeight="1">
      <c r="A7" s="112">
        <v>4</v>
      </c>
      <c r="B7" s="13">
        <v>3.1</v>
      </c>
      <c r="C7" s="9">
        <v>4.6</v>
      </c>
      <c r="D7" s="9">
        <v>3.7</v>
      </c>
      <c r="E7" s="9">
        <v>3.1</v>
      </c>
      <c r="F7" s="9">
        <v>2.9</v>
      </c>
      <c r="G7" s="9">
        <v>3.7</v>
      </c>
      <c r="H7" s="9">
        <v>4.7</v>
      </c>
      <c r="I7" s="9">
        <v>4.3</v>
      </c>
      <c r="J7" s="9">
        <v>4</v>
      </c>
      <c r="K7" s="9">
        <v>4.5</v>
      </c>
      <c r="L7" s="9">
        <v>4.5</v>
      </c>
      <c r="M7" s="9">
        <v>4.7</v>
      </c>
      <c r="N7" s="9">
        <v>4</v>
      </c>
      <c r="O7" s="9">
        <v>5.2</v>
      </c>
      <c r="P7" s="9">
        <v>4.5</v>
      </c>
      <c r="Q7" s="9">
        <v>4</v>
      </c>
      <c r="R7" s="9">
        <v>3</v>
      </c>
      <c r="S7" s="9">
        <v>1.9</v>
      </c>
      <c r="T7" s="9">
        <v>2.1</v>
      </c>
      <c r="U7" s="9">
        <v>2.2</v>
      </c>
      <c r="V7" s="9">
        <v>1.8</v>
      </c>
      <c r="W7" s="9">
        <v>1.9</v>
      </c>
      <c r="X7" s="9">
        <v>1.2</v>
      </c>
      <c r="Y7" s="9">
        <v>2.1</v>
      </c>
      <c r="Z7" s="45">
        <f t="shared" si="0"/>
        <v>3.404166666666667</v>
      </c>
      <c r="AA7" s="116" t="s">
        <v>33</v>
      </c>
      <c r="AB7" s="9">
        <v>5.7</v>
      </c>
      <c r="AC7" s="123">
        <v>0.44375</v>
      </c>
      <c r="AD7" s="29">
        <v>4</v>
      </c>
      <c r="AE7" s="116" t="s">
        <v>33</v>
      </c>
      <c r="AF7" s="9">
        <v>11.2</v>
      </c>
      <c r="AG7" s="126">
        <v>0.5236111111111111</v>
      </c>
    </row>
    <row r="8" spans="1:33" ht="14.25" customHeight="1">
      <c r="A8" s="112">
        <v>5</v>
      </c>
      <c r="B8" s="13">
        <v>1.5</v>
      </c>
      <c r="C8" s="9">
        <v>1.8</v>
      </c>
      <c r="D8" s="9">
        <v>2.1</v>
      </c>
      <c r="E8" s="9">
        <v>1.6</v>
      </c>
      <c r="F8" s="9">
        <v>1.7</v>
      </c>
      <c r="G8" s="9">
        <v>1.7</v>
      </c>
      <c r="H8" s="9">
        <v>1.8</v>
      </c>
      <c r="I8" s="9">
        <v>1.5</v>
      </c>
      <c r="J8" s="9">
        <v>1.2</v>
      </c>
      <c r="K8" s="9">
        <v>1.4</v>
      </c>
      <c r="L8" s="9">
        <v>0.8</v>
      </c>
      <c r="M8" s="9">
        <v>1.8</v>
      </c>
      <c r="N8" s="9">
        <v>1.8</v>
      </c>
      <c r="O8" s="9">
        <v>1.7</v>
      </c>
      <c r="P8" s="9">
        <v>2.5</v>
      </c>
      <c r="Q8" s="9">
        <v>0.3</v>
      </c>
      <c r="R8" s="9">
        <v>1.1</v>
      </c>
      <c r="S8" s="9">
        <v>1.3</v>
      </c>
      <c r="T8" s="9">
        <v>1.6</v>
      </c>
      <c r="U8" s="9">
        <v>1.7</v>
      </c>
      <c r="V8" s="9">
        <v>1.5</v>
      </c>
      <c r="W8" s="9">
        <v>1.4</v>
      </c>
      <c r="X8" s="9">
        <v>1.5</v>
      </c>
      <c r="Y8" s="9">
        <v>1.5</v>
      </c>
      <c r="Z8" s="45">
        <f t="shared" si="0"/>
        <v>1.5333333333333334</v>
      </c>
      <c r="AA8" s="116" t="s">
        <v>17</v>
      </c>
      <c r="AB8" s="9">
        <v>2.7</v>
      </c>
      <c r="AC8" s="123">
        <v>0.2659722222222222</v>
      </c>
      <c r="AD8" s="29">
        <v>5</v>
      </c>
      <c r="AE8" s="116" t="s">
        <v>21</v>
      </c>
      <c r="AF8" s="9">
        <v>4.6</v>
      </c>
      <c r="AG8" s="126">
        <v>0.5590277777777778</v>
      </c>
    </row>
    <row r="9" spans="1:33" ht="14.25" customHeight="1">
      <c r="A9" s="112">
        <v>6</v>
      </c>
      <c r="B9" s="13">
        <v>1.5</v>
      </c>
      <c r="C9" s="9">
        <v>2.7</v>
      </c>
      <c r="D9" s="9">
        <v>3.3</v>
      </c>
      <c r="E9" s="9">
        <v>2.1</v>
      </c>
      <c r="F9" s="9">
        <v>2.8</v>
      </c>
      <c r="G9" s="9">
        <v>2.5</v>
      </c>
      <c r="H9" s="9">
        <v>4</v>
      </c>
      <c r="I9" s="9">
        <v>2.6</v>
      </c>
      <c r="J9" s="9">
        <v>3.1</v>
      </c>
      <c r="K9" s="9">
        <v>3.8</v>
      </c>
      <c r="L9" s="9">
        <v>3.9</v>
      </c>
      <c r="M9" s="9">
        <v>3</v>
      </c>
      <c r="N9" s="9">
        <v>2.5</v>
      </c>
      <c r="O9" s="9">
        <v>1.6</v>
      </c>
      <c r="P9" s="9">
        <v>2.2</v>
      </c>
      <c r="Q9" s="9">
        <v>1.7</v>
      </c>
      <c r="R9" s="9">
        <v>0.4</v>
      </c>
      <c r="S9" s="9">
        <v>1.6</v>
      </c>
      <c r="T9" s="9">
        <v>2.1</v>
      </c>
      <c r="U9" s="9">
        <v>1.9</v>
      </c>
      <c r="V9" s="9">
        <v>1.7</v>
      </c>
      <c r="W9" s="9">
        <v>1.4</v>
      </c>
      <c r="X9" s="9">
        <v>1.6</v>
      </c>
      <c r="Y9" s="9">
        <v>1.9</v>
      </c>
      <c r="Z9" s="45">
        <f t="shared" si="0"/>
        <v>2.329166666666667</v>
      </c>
      <c r="AA9" s="116" t="s">
        <v>23</v>
      </c>
      <c r="AB9" s="9">
        <v>4.4</v>
      </c>
      <c r="AC9" s="123">
        <v>0.45625</v>
      </c>
      <c r="AD9" s="29">
        <v>6</v>
      </c>
      <c r="AE9" s="116" t="s">
        <v>22</v>
      </c>
      <c r="AF9" s="9">
        <v>9.2</v>
      </c>
      <c r="AG9" s="126">
        <v>0.27291666666666664</v>
      </c>
    </row>
    <row r="10" spans="1:33" ht="14.25" customHeight="1">
      <c r="A10" s="112">
        <v>7</v>
      </c>
      <c r="B10" s="13">
        <v>2.6</v>
      </c>
      <c r="C10" s="9">
        <v>0.9</v>
      </c>
      <c r="D10" s="9">
        <v>1.9</v>
      </c>
      <c r="E10" s="9">
        <v>2</v>
      </c>
      <c r="F10" s="9">
        <v>1.3</v>
      </c>
      <c r="G10" s="9">
        <v>1.8</v>
      </c>
      <c r="H10" s="9">
        <v>1.3</v>
      </c>
      <c r="I10" s="9">
        <v>1.9</v>
      </c>
      <c r="J10" s="9">
        <v>2.3</v>
      </c>
      <c r="K10" s="9">
        <v>3</v>
      </c>
      <c r="L10" s="9">
        <v>3</v>
      </c>
      <c r="M10" s="9">
        <v>4.1</v>
      </c>
      <c r="N10" s="9">
        <v>5.3</v>
      </c>
      <c r="O10" s="9">
        <v>5.6</v>
      </c>
      <c r="P10" s="9">
        <v>4.1</v>
      </c>
      <c r="Q10" s="9">
        <v>3.3</v>
      </c>
      <c r="R10" s="9">
        <v>2.3</v>
      </c>
      <c r="S10" s="9">
        <v>5.8</v>
      </c>
      <c r="T10" s="9">
        <v>2.4</v>
      </c>
      <c r="U10" s="9">
        <v>3.6</v>
      </c>
      <c r="V10" s="9">
        <v>4</v>
      </c>
      <c r="W10" s="9">
        <v>1.9</v>
      </c>
      <c r="X10" s="9">
        <v>3.5</v>
      </c>
      <c r="Y10" s="9">
        <v>6.4</v>
      </c>
      <c r="Z10" s="45">
        <f t="shared" si="0"/>
        <v>3.095833333333333</v>
      </c>
      <c r="AA10" s="116" t="s">
        <v>17</v>
      </c>
      <c r="AB10" s="9">
        <v>7.5</v>
      </c>
      <c r="AC10" s="123">
        <v>0.9756944444444445</v>
      </c>
      <c r="AD10" s="29">
        <v>7</v>
      </c>
      <c r="AE10" s="116" t="s">
        <v>17</v>
      </c>
      <c r="AF10" s="9">
        <v>14.1</v>
      </c>
      <c r="AG10" s="126">
        <v>0.9729166666666668</v>
      </c>
    </row>
    <row r="11" spans="1:33" ht="14.25" customHeight="1">
      <c r="A11" s="112">
        <v>8</v>
      </c>
      <c r="B11" s="13">
        <v>3.3</v>
      </c>
      <c r="C11" s="9">
        <v>1.9</v>
      </c>
      <c r="D11" s="9">
        <v>1.7</v>
      </c>
      <c r="E11" s="9">
        <v>1.5</v>
      </c>
      <c r="F11" s="9">
        <v>2.3</v>
      </c>
      <c r="G11" s="9">
        <v>2.4</v>
      </c>
      <c r="H11" s="9">
        <v>2.1</v>
      </c>
      <c r="I11" s="9">
        <v>1</v>
      </c>
      <c r="J11" s="9">
        <v>2.2</v>
      </c>
      <c r="K11" s="9">
        <v>1.6</v>
      </c>
      <c r="L11" s="9">
        <v>2.7</v>
      </c>
      <c r="M11" s="9">
        <v>1.9</v>
      </c>
      <c r="N11" s="9">
        <v>2.7</v>
      </c>
      <c r="O11" s="9">
        <v>3.3</v>
      </c>
      <c r="P11" s="9">
        <v>2.2</v>
      </c>
      <c r="Q11" s="9">
        <v>2.2</v>
      </c>
      <c r="R11" s="9">
        <v>2.1</v>
      </c>
      <c r="S11" s="9">
        <v>2.1</v>
      </c>
      <c r="T11" s="9">
        <v>1.8</v>
      </c>
      <c r="U11" s="9">
        <v>1.9</v>
      </c>
      <c r="V11" s="9">
        <v>3</v>
      </c>
      <c r="W11" s="9">
        <v>3.3</v>
      </c>
      <c r="X11" s="9">
        <v>6.2</v>
      </c>
      <c r="Y11" s="9">
        <v>5.5</v>
      </c>
      <c r="Z11" s="45">
        <f t="shared" si="0"/>
        <v>2.5375</v>
      </c>
      <c r="AA11" s="116" t="s">
        <v>16</v>
      </c>
      <c r="AB11" s="9">
        <v>6.3</v>
      </c>
      <c r="AC11" s="123">
        <v>0.9944444444444445</v>
      </c>
      <c r="AD11" s="29">
        <v>8</v>
      </c>
      <c r="AE11" s="116" t="s">
        <v>16</v>
      </c>
      <c r="AF11" s="9">
        <v>11.6</v>
      </c>
      <c r="AG11" s="126">
        <v>0.9909722222222223</v>
      </c>
    </row>
    <row r="12" spans="1:33" ht="14.25" customHeight="1">
      <c r="A12" s="112">
        <v>9</v>
      </c>
      <c r="B12" s="13">
        <v>5.5</v>
      </c>
      <c r="C12" s="9">
        <v>4.3</v>
      </c>
      <c r="D12" s="9">
        <v>5.1</v>
      </c>
      <c r="E12" s="9">
        <v>5.4</v>
      </c>
      <c r="F12" s="9">
        <v>5</v>
      </c>
      <c r="G12" s="9">
        <v>1.3</v>
      </c>
      <c r="H12" s="9">
        <v>2.8</v>
      </c>
      <c r="I12" s="9">
        <v>1.9</v>
      </c>
      <c r="J12" s="9">
        <v>3</v>
      </c>
      <c r="K12" s="9">
        <v>4.1</v>
      </c>
      <c r="L12" s="9">
        <v>4.2</v>
      </c>
      <c r="M12" s="9">
        <v>2.5</v>
      </c>
      <c r="N12" s="9">
        <v>5</v>
      </c>
      <c r="O12" s="9">
        <v>6.1</v>
      </c>
      <c r="P12" s="9">
        <v>7.6</v>
      </c>
      <c r="Q12" s="9">
        <v>9.1</v>
      </c>
      <c r="R12" s="9">
        <v>11.1</v>
      </c>
      <c r="S12" s="9">
        <v>9.4</v>
      </c>
      <c r="T12" s="9">
        <v>9.7</v>
      </c>
      <c r="U12" s="9">
        <v>7.7</v>
      </c>
      <c r="V12" s="9">
        <v>6.3</v>
      </c>
      <c r="W12" s="9">
        <v>3.8</v>
      </c>
      <c r="X12" s="9">
        <v>9.1</v>
      </c>
      <c r="Y12" s="9">
        <v>3.2</v>
      </c>
      <c r="Z12" s="45">
        <f t="shared" si="0"/>
        <v>5.55</v>
      </c>
      <c r="AA12" s="116" t="s">
        <v>15</v>
      </c>
      <c r="AB12" s="9">
        <v>11.8</v>
      </c>
      <c r="AC12" s="123">
        <v>0.7104166666666667</v>
      </c>
      <c r="AD12" s="29">
        <v>9</v>
      </c>
      <c r="AE12" s="116" t="s">
        <v>15</v>
      </c>
      <c r="AF12" s="9">
        <v>22.4</v>
      </c>
      <c r="AG12" s="126">
        <v>0.7006944444444444</v>
      </c>
    </row>
    <row r="13" spans="1:33" ht="14.25" customHeight="1">
      <c r="A13" s="112">
        <v>10</v>
      </c>
      <c r="B13" s="13">
        <v>8.5</v>
      </c>
      <c r="C13" s="9">
        <v>2.7</v>
      </c>
      <c r="D13" s="9">
        <v>1.1</v>
      </c>
      <c r="E13" s="9">
        <v>1.2</v>
      </c>
      <c r="F13" s="9">
        <v>2.2</v>
      </c>
      <c r="G13" s="9">
        <v>1.4</v>
      </c>
      <c r="H13" s="9">
        <v>2.3</v>
      </c>
      <c r="I13" s="9">
        <v>1</v>
      </c>
      <c r="J13" s="9">
        <v>1.4</v>
      </c>
      <c r="K13" s="9">
        <v>2</v>
      </c>
      <c r="L13" s="9">
        <v>2.2</v>
      </c>
      <c r="M13" s="9">
        <v>2.1</v>
      </c>
      <c r="N13" s="9">
        <v>3</v>
      </c>
      <c r="O13" s="9">
        <v>3.2</v>
      </c>
      <c r="P13" s="9">
        <v>2</v>
      </c>
      <c r="Q13" s="9">
        <v>2.5</v>
      </c>
      <c r="R13" s="9">
        <v>2.1</v>
      </c>
      <c r="S13" s="9">
        <v>1.8</v>
      </c>
      <c r="T13" s="9">
        <v>2.5</v>
      </c>
      <c r="U13" s="9">
        <v>3.9</v>
      </c>
      <c r="V13" s="9">
        <v>1.3</v>
      </c>
      <c r="W13" s="9">
        <v>0.9</v>
      </c>
      <c r="X13" s="9">
        <v>1.9</v>
      </c>
      <c r="Y13" s="9">
        <v>1.3</v>
      </c>
      <c r="Z13" s="45">
        <f t="shared" si="0"/>
        <v>2.2708333333333326</v>
      </c>
      <c r="AA13" s="116" t="s">
        <v>17</v>
      </c>
      <c r="AB13" s="9">
        <v>9.4</v>
      </c>
      <c r="AC13" s="123">
        <v>0.03819444444444444</v>
      </c>
      <c r="AD13" s="29">
        <v>10</v>
      </c>
      <c r="AE13" s="116" t="s">
        <v>17</v>
      </c>
      <c r="AF13" s="9">
        <v>17.6</v>
      </c>
      <c r="AG13" s="126">
        <v>0.03194444444444445</v>
      </c>
    </row>
    <row r="14" spans="1:33" ht="14.25" customHeight="1">
      <c r="A14" s="113">
        <v>11</v>
      </c>
      <c r="B14" s="19">
        <v>1.7</v>
      </c>
      <c r="C14" s="20">
        <v>2.4</v>
      </c>
      <c r="D14" s="20">
        <v>3.5</v>
      </c>
      <c r="E14" s="20">
        <v>2.2</v>
      </c>
      <c r="F14" s="20">
        <v>1.1</v>
      </c>
      <c r="G14" s="20">
        <v>2.5</v>
      </c>
      <c r="H14" s="20">
        <v>2</v>
      </c>
      <c r="I14" s="20">
        <v>2</v>
      </c>
      <c r="J14" s="20">
        <v>3.4</v>
      </c>
      <c r="K14" s="20">
        <v>3.2</v>
      </c>
      <c r="L14" s="20">
        <v>2.8</v>
      </c>
      <c r="M14" s="20">
        <v>3.9</v>
      </c>
      <c r="N14" s="20">
        <v>4.9</v>
      </c>
      <c r="O14" s="20">
        <v>2.3</v>
      </c>
      <c r="P14" s="20">
        <v>3</v>
      </c>
      <c r="Q14" s="20">
        <v>2.7</v>
      </c>
      <c r="R14" s="20">
        <v>2.6</v>
      </c>
      <c r="S14" s="20">
        <v>2.4</v>
      </c>
      <c r="T14" s="20">
        <v>2.3</v>
      </c>
      <c r="U14" s="20">
        <v>0.6</v>
      </c>
      <c r="V14" s="20">
        <v>0.9</v>
      </c>
      <c r="W14" s="20">
        <v>2</v>
      </c>
      <c r="X14" s="20">
        <v>1.7</v>
      </c>
      <c r="Y14" s="20">
        <v>2.2</v>
      </c>
      <c r="Z14" s="46">
        <f t="shared" si="0"/>
        <v>2.4291666666666667</v>
      </c>
      <c r="AA14" s="117" t="s">
        <v>14</v>
      </c>
      <c r="AB14" s="20">
        <v>5.2</v>
      </c>
      <c r="AC14" s="124">
        <v>0.5430555555555555</v>
      </c>
      <c r="AD14" s="31">
        <v>11</v>
      </c>
      <c r="AE14" s="117" t="s">
        <v>14</v>
      </c>
      <c r="AF14" s="20">
        <v>11.6</v>
      </c>
      <c r="AG14" s="127">
        <v>0.5388888888888889</v>
      </c>
    </row>
    <row r="15" spans="1:33" ht="14.25" customHeight="1">
      <c r="A15" s="112">
        <v>12</v>
      </c>
      <c r="B15" s="13">
        <v>3</v>
      </c>
      <c r="C15" s="9">
        <v>4</v>
      </c>
      <c r="D15" s="9">
        <v>6.3</v>
      </c>
      <c r="E15" s="9">
        <v>6.8</v>
      </c>
      <c r="F15" s="9">
        <v>3.2</v>
      </c>
      <c r="G15" s="9">
        <v>5.2</v>
      </c>
      <c r="H15" s="9">
        <v>3.1</v>
      </c>
      <c r="I15" s="9">
        <v>4.1</v>
      </c>
      <c r="J15" s="9">
        <v>3.7</v>
      </c>
      <c r="K15" s="9">
        <v>3.4</v>
      </c>
      <c r="L15" s="9">
        <v>5.7</v>
      </c>
      <c r="M15" s="9">
        <v>5.2</v>
      </c>
      <c r="N15" s="9">
        <v>4.8</v>
      </c>
      <c r="O15" s="9">
        <v>4.7</v>
      </c>
      <c r="P15" s="9">
        <v>4.7</v>
      </c>
      <c r="Q15" s="9">
        <v>3.1</v>
      </c>
      <c r="R15" s="9">
        <v>3.1</v>
      </c>
      <c r="S15" s="9">
        <v>5.7</v>
      </c>
      <c r="T15" s="9">
        <v>6.1</v>
      </c>
      <c r="U15" s="9">
        <v>4.8</v>
      </c>
      <c r="V15" s="9">
        <v>5.2</v>
      </c>
      <c r="W15" s="9">
        <v>1.7</v>
      </c>
      <c r="X15" s="9">
        <v>1.4</v>
      </c>
      <c r="Y15" s="9">
        <v>0.8</v>
      </c>
      <c r="Z15" s="45">
        <f t="shared" si="0"/>
        <v>4.158333333333333</v>
      </c>
      <c r="AA15" s="116" t="s">
        <v>14</v>
      </c>
      <c r="AB15" s="9">
        <v>7</v>
      </c>
      <c r="AC15" s="123">
        <v>0.5159722222222222</v>
      </c>
      <c r="AD15" s="29">
        <v>12</v>
      </c>
      <c r="AE15" s="116" t="s">
        <v>16</v>
      </c>
      <c r="AF15" s="9">
        <v>13.6</v>
      </c>
      <c r="AG15" s="126">
        <v>0.5868055555555556</v>
      </c>
    </row>
    <row r="16" spans="1:33" ht="14.25" customHeight="1">
      <c r="A16" s="112">
        <v>13</v>
      </c>
      <c r="B16" s="13">
        <v>1.2</v>
      </c>
      <c r="C16" s="9">
        <v>5</v>
      </c>
      <c r="D16" s="9">
        <v>1.1</v>
      </c>
      <c r="E16" s="9">
        <v>1.1</v>
      </c>
      <c r="F16" s="9">
        <v>2.5</v>
      </c>
      <c r="G16" s="9">
        <v>1.6</v>
      </c>
      <c r="H16" s="9">
        <v>2.9</v>
      </c>
      <c r="I16" s="9">
        <v>2.4</v>
      </c>
      <c r="J16" s="9">
        <v>2.7</v>
      </c>
      <c r="K16" s="9">
        <v>3.2</v>
      </c>
      <c r="L16" s="9">
        <v>3.3</v>
      </c>
      <c r="M16" s="9">
        <v>2.7</v>
      </c>
      <c r="N16" s="9">
        <v>2.2</v>
      </c>
      <c r="O16" s="9">
        <v>3.5</v>
      </c>
      <c r="P16" s="9">
        <v>2.9</v>
      </c>
      <c r="Q16" s="9">
        <v>2</v>
      </c>
      <c r="R16" s="9">
        <v>2.4</v>
      </c>
      <c r="S16" s="9">
        <v>3.2</v>
      </c>
      <c r="T16" s="9">
        <v>1.9</v>
      </c>
      <c r="U16" s="9">
        <v>2.4</v>
      </c>
      <c r="V16" s="9">
        <v>2.1</v>
      </c>
      <c r="W16" s="9">
        <v>2.3</v>
      </c>
      <c r="X16" s="9">
        <v>2.7</v>
      </c>
      <c r="Y16" s="9">
        <v>3.1</v>
      </c>
      <c r="Z16" s="45">
        <f t="shared" si="0"/>
        <v>2.5166666666666666</v>
      </c>
      <c r="AA16" s="116" t="s">
        <v>15</v>
      </c>
      <c r="AB16" s="9">
        <v>5</v>
      </c>
      <c r="AC16" s="123">
        <v>0.08402777777777777</v>
      </c>
      <c r="AD16" s="29">
        <v>13</v>
      </c>
      <c r="AE16" s="116" t="s">
        <v>23</v>
      </c>
      <c r="AF16" s="9">
        <v>8.7</v>
      </c>
      <c r="AG16" s="126">
        <v>0.5770833333333333</v>
      </c>
    </row>
    <row r="17" spans="1:33" ht="14.25" customHeight="1">
      <c r="A17" s="112">
        <v>14</v>
      </c>
      <c r="B17" s="13">
        <v>2.7</v>
      </c>
      <c r="C17" s="9">
        <v>3.4</v>
      </c>
      <c r="D17" s="9">
        <v>2.3</v>
      </c>
      <c r="E17" s="9">
        <v>3</v>
      </c>
      <c r="F17" s="9">
        <v>4.9</v>
      </c>
      <c r="G17" s="9">
        <v>2.3</v>
      </c>
      <c r="H17" s="9">
        <v>1.9</v>
      </c>
      <c r="I17" s="9">
        <v>2</v>
      </c>
      <c r="J17" s="9">
        <v>2.3</v>
      </c>
      <c r="K17" s="9">
        <v>1.8</v>
      </c>
      <c r="L17" s="9">
        <v>2.8</v>
      </c>
      <c r="M17" s="9">
        <v>3.6</v>
      </c>
      <c r="N17" s="9">
        <v>2</v>
      </c>
      <c r="O17" s="9">
        <v>3.1</v>
      </c>
      <c r="P17" s="9">
        <v>3.8</v>
      </c>
      <c r="Q17" s="9">
        <v>2.3</v>
      </c>
      <c r="R17" s="9">
        <v>3.1</v>
      </c>
      <c r="S17" s="9">
        <v>1.9</v>
      </c>
      <c r="T17" s="9">
        <v>3</v>
      </c>
      <c r="U17" s="9">
        <v>3.9</v>
      </c>
      <c r="V17" s="9">
        <v>4.5</v>
      </c>
      <c r="W17" s="9">
        <v>5.8</v>
      </c>
      <c r="X17" s="9">
        <v>4.6</v>
      </c>
      <c r="Y17" s="9">
        <v>4.6</v>
      </c>
      <c r="Z17" s="45">
        <f t="shared" si="0"/>
        <v>3.149999999999999</v>
      </c>
      <c r="AA17" s="116" t="s">
        <v>17</v>
      </c>
      <c r="AB17" s="9">
        <v>5.8</v>
      </c>
      <c r="AC17" s="123">
        <v>0.9208333333333334</v>
      </c>
      <c r="AD17" s="29">
        <v>14</v>
      </c>
      <c r="AE17" s="116" t="s">
        <v>17</v>
      </c>
      <c r="AF17" s="9">
        <v>10.4</v>
      </c>
      <c r="AG17" s="126">
        <v>0.6819444444444445</v>
      </c>
    </row>
    <row r="18" spans="1:33" ht="14.25" customHeight="1">
      <c r="A18" s="112">
        <v>15</v>
      </c>
      <c r="B18" s="13">
        <v>4.5</v>
      </c>
      <c r="C18" s="9">
        <v>1.9</v>
      </c>
      <c r="D18" s="9">
        <v>3.8</v>
      </c>
      <c r="E18" s="9">
        <v>2.4</v>
      </c>
      <c r="F18" s="9">
        <v>2.9</v>
      </c>
      <c r="G18" s="9">
        <v>1.7</v>
      </c>
      <c r="H18" s="9">
        <v>1.6</v>
      </c>
      <c r="I18" s="9">
        <v>1.1</v>
      </c>
      <c r="J18" s="9">
        <v>2.5</v>
      </c>
      <c r="K18" s="9">
        <v>1.6</v>
      </c>
      <c r="L18" s="9">
        <v>2.8</v>
      </c>
      <c r="M18" s="9">
        <v>2</v>
      </c>
      <c r="N18" s="9">
        <v>2.8</v>
      </c>
      <c r="O18" s="9">
        <v>2</v>
      </c>
      <c r="P18" s="9">
        <v>1.3</v>
      </c>
      <c r="Q18" s="9">
        <v>1.5</v>
      </c>
      <c r="R18" s="9">
        <v>2.9</v>
      </c>
      <c r="S18" s="9">
        <v>2.4</v>
      </c>
      <c r="T18" s="9">
        <v>1.8</v>
      </c>
      <c r="U18" s="9">
        <v>2.1</v>
      </c>
      <c r="V18" s="9">
        <v>0.8</v>
      </c>
      <c r="W18" s="9">
        <v>2.7</v>
      </c>
      <c r="X18" s="9">
        <v>3.6</v>
      </c>
      <c r="Y18" s="9">
        <v>5.4</v>
      </c>
      <c r="Z18" s="45">
        <f t="shared" si="0"/>
        <v>2.4208333333333334</v>
      </c>
      <c r="AA18" s="116" t="s">
        <v>17</v>
      </c>
      <c r="AB18" s="9">
        <v>5.5</v>
      </c>
      <c r="AC18" s="123">
        <v>0.998611111111111</v>
      </c>
      <c r="AD18" s="29">
        <v>15</v>
      </c>
      <c r="AE18" s="116" t="s">
        <v>17</v>
      </c>
      <c r="AF18" s="9">
        <v>9.7</v>
      </c>
      <c r="AG18" s="126">
        <v>0.9972222222222222</v>
      </c>
    </row>
    <row r="19" spans="1:33" ht="14.25" customHeight="1">
      <c r="A19" s="112">
        <v>16</v>
      </c>
      <c r="B19" s="13">
        <v>4.3</v>
      </c>
      <c r="C19" s="9">
        <v>3.6</v>
      </c>
      <c r="D19" s="9">
        <v>2.2</v>
      </c>
      <c r="E19" s="9">
        <v>2.2</v>
      </c>
      <c r="F19" s="9">
        <v>3.4</v>
      </c>
      <c r="G19" s="9">
        <v>2.5</v>
      </c>
      <c r="H19" s="9">
        <v>1.6</v>
      </c>
      <c r="I19" s="9">
        <v>1.2</v>
      </c>
      <c r="J19" s="9">
        <v>2.2</v>
      </c>
      <c r="K19" s="9">
        <v>2.8</v>
      </c>
      <c r="L19" s="9">
        <v>2.3</v>
      </c>
      <c r="M19" s="9">
        <v>2.8</v>
      </c>
      <c r="N19" s="9">
        <v>5</v>
      </c>
      <c r="O19" s="9">
        <v>3.1</v>
      </c>
      <c r="P19" s="9">
        <v>3.2</v>
      </c>
      <c r="Q19" s="9">
        <v>2.9</v>
      </c>
      <c r="R19" s="9">
        <v>1.9</v>
      </c>
      <c r="S19" s="9">
        <v>2.6</v>
      </c>
      <c r="T19" s="9">
        <v>1.7</v>
      </c>
      <c r="U19" s="9">
        <v>1.9</v>
      </c>
      <c r="V19" s="9">
        <v>2.2</v>
      </c>
      <c r="W19" s="9">
        <v>1.4</v>
      </c>
      <c r="X19" s="9">
        <v>1.4</v>
      </c>
      <c r="Y19" s="9">
        <v>0.7</v>
      </c>
      <c r="Z19" s="45">
        <f t="shared" si="0"/>
        <v>2.462500000000001</v>
      </c>
      <c r="AA19" s="116" t="s">
        <v>17</v>
      </c>
      <c r="AB19" s="9">
        <v>5.9</v>
      </c>
      <c r="AC19" s="123">
        <v>0.06805555555555555</v>
      </c>
      <c r="AD19" s="29">
        <v>16</v>
      </c>
      <c r="AE19" s="116" t="s">
        <v>17</v>
      </c>
      <c r="AF19" s="9">
        <v>9.7</v>
      </c>
      <c r="AG19" s="126">
        <v>0.003472222222222222</v>
      </c>
    </row>
    <row r="20" spans="1:33" ht="14.25" customHeight="1">
      <c r="A20" s="112">
        <v>17</v>
      </c>
      <c r="B20" s="13">
        <v>1.5</v>
      </c>
      <c r="C20" s="9">
        <v>1</v>
      </c>
      <c r="D20" s="9">
        <v>1.3</v>
      </c>
      <c r="E20" s="9">
        <v>1.9</v>
      </c>
      <c r="F20" s="9">
        <v>1.3</v>
      </c>
      <c r="G20" s="9">
        <v>1.4</v>
      </c>
      <c r="H20" s="9">
        <v>2.2</v>
      </c>
      <c r="I20" s="9">
        <v>2.6</v>
      </c>
      <c r="J20" s="9">
        <v>3.4</v>
      </c>
      <c r="K20" s="10">
        <v>3</v>
      </c>
      <c r="L20" s="9">
        <v>2.9</v>
      </c>
      <c r="M20" s="9">
        <v>1.4</v>
      </c>
      <c r="N20" s="9">
        <v>1.1</v>
      </c>
      <c r="O20" s="9">
        <v>1.7</v>
      </c>
      <c r="P20" s="9">
        <v>1.3</v>
      </c>
      <c r="Q20" s="9">
        <v>2.1</v>
      </c>
      <c r="R20" s="9">
        <v>2.3</v>
      </c>
      <c r="S20" s="9">
        <v>1.7</v>
      </c>
      <c r="T20" s="9">
        <v>1.8</v>
      </c>
      <c r="U20" s="9">
        <v>1.7</v>
      </c>
      <c r="V20" s="9">
        <v>1.9</v>
      </c>
      <c r="W20" s="9">
        <v>0.7</v>
      </c>
      <c r="X20" s="9">
        <v>1.2</v>
      </c>
      <c r="Y20" s="9">
        <v>0.8</v>
      </c>
      <c r="Z20" s="45">
        <f t="shared" si="0"/>
        <v>1.7583333333333335</v>
      </c>
      <c r="AA20" s="116" t="s">
        <v>19</v>
      </c>
      <c r="AB20" s="9">
        <v>4.5</v>
      </c>
      <c r="AC20" s="123">
        <v>0.37916666666666665</v>
      </c>
      <c r="AD20" s="29">
        <v>17</v>
      </c>
      <c r="AE20" s="116" t="s">
        <v>19</v>
      </c>
      <c r="AF20" s="9">
        <v>7.1</v>
      </c>
      <c r="AG20" s="126">
        <v>0.3590277777777778</v>
      </c>
    </row>
    <row r="21" spans="1:33" ht="14.25" customHeight="1">
      <c r="A21" s="112">
        <v>18</v>
      </c>
      <c r="B21" s="13">
        <v>1.5</v>
      </c>
      <c r="C21" s="9">
        <v>2.3</v>
      </c>
      <c r="D21" s="9">
        <v>1.4</v>
      </c>
      <c r="E21" s="9">
        <v>1.6</v>
      </c>
      <c r="F21" s="9">
        <v>1.7</v>
      </c>
      <c r="G21" s="9">
        <v>2</v>
      </c>
      <c r="H21" s="9">
        <v>1.2</v>
      </c>
      <c r="I21" s="9">
        <v>0.4</v>
      </c>
      <c r="J21" s="9">
        <v>1.3</v>
      </c>
      <c r="K21" s="9">
        <v>3.9</v>
      </c>
      <c r="L21" s="9">
        <v>4.3</v>
      </c>
      <c r="M21" s="9">
        <v>7</v>
      </c>
      <c r="N21" s="9">
        <v>7.2</v>
      </c>
      <c r="O21" s="9">
        <v>6.5</v>
      </c>
      <c r="P21" s="9">
        <v>3.3</v>
      </c>
      <c r="Q21" s="9">
        <v>8.3</v>
      </c>
      <c r="R21" s="9">
        <v>6.2</v>
      </c>
      <c r="S21" s="9">
        <v>4.6</v>
      </c>
      <c r="T21" s="9">
        <v>7.6</v>
      </c>
      <c r="U21" s="9">
        <v>10.8</v>
      </c>
      <c r="V21" s="9">
        <v>7.1</v>
      </c>
      <c r="W21" s="9">
        <v>5.4</v>
      </c>
      <c r="X21" s="9">
        <v>4.7</v>
      </c>
      <c r="Y21" s="9">
        <v>5.1</v>
      </c>
      <c r="Z21" s="45">
        <f t="shared" si="0"/>
        <v>4.391666666666666</v>
      </c>
      <c r="AA21" s="116" t="s">
        <v>15</v>
      </c>
      <c r="AB21" s="9">
        <v>12.1</v>
      </c>
      <c r="AC21" s="123">
        <v>0.8270833333333334</v>
      </c>
      <c r="AD21" s="29">
        <v>18</v>
      </c>
      <c r="AE21" s="116" t="s">
        <v>15</v>
      </c>
      <c r="AF21" s="9">
        <v>19.3</v>
      </c>
      <c r="AG21" s="126">
        <v>0.825</v>
      </c>
    </row>
    <row r="22" spans="1:33" ht="14.25" customHeight="1">
      <c r="A22" s="112">
        <v>19</v>
      </c>
      <c r="B22" s="13">
        <v>3.6</v>
      </c>
      <c r="C22" s="9">
        <v>3.7</v>
      </c>
      <c r="D22" s="9">
        <v>2.5</v>
      </c>
      <c r="E22" s="9">
        <v>2.4</v>
      </c>
      <c r="F22" s="9">
        <v>3.5</v>
      </c>
      <c r="G22" s="9">
        <v>7.6</v>
      </c>
      <c r="H22" s="9">
        <v>7.5</v>
      </c>
      <c r="I22" s="9">
        <v>3.6</v>
      </c>
      <c r="J22" s="9">
        <v>4.4</v>
      </c>
      <c r="K22" s="9">
        <v>6.4</v>
      </c>
      <c r="L22" s="9">
        <v>5.1</v>
      </c>
      <c r="M22" s="9">
        <v>6.7</v>
      </c>
      <c r="N22" s="9">
        <v>6.3</v>
      </c>
      <c r="O22" s="9">
        <v>3.1</v>
      </c>
      <c r="P22" s="9">
        <v>4.5</v>
      </c>
      <c r="Q22" s="9">
        <v>2.9</v>
      </c>
      <c r="R22" s="9">
        <v>2.4</v>
      </c>
      <c r="S22" s="9">
        <v>4.2</v>
      </c>
      <c r="T22" s="9">
        <v>4.1</v>
      </c>
      <c r="U22" s="9">
        <v>3.1</v>
      </c>
      <c r="V22" s="9">
        <v>1.7</v>
      </c>
      <c r="W22" s="9">
        <v>1.5</v>
      </c>
      <c r="X22" s="9">
        <v>1.1</v>
      </c>
      <c r="Y22" s="9">
        <v>3.5</v>
      </c>
      <c r="Z22" s="45">
        <f t="shared" si="0"/>
        <v>3.9749999999999996</v>
      </c>
      <c r="AA22" s="116" t="s">
        <v>14</v>
      </c>
      <c r="AB22" s="9">
        <v>9</v>
      </c>
      <c r="AC22" s="123">
        <v>0.3020833333333333</v>
      </c>
      <c r="AD22" s="29">
        <v>19</v>
      </c>
      <c r="AE22" s="116" t="s">
        <v>16</v>
      </c>
      <c r="AF22" s="9">
        <v>23</v>
      </c>
      <c r="AG22" s="126">
        <v>0.43125</v>
      </c>
    </row>
    <row r="23" spans="1:33" ht="14.25" customHeight="1">
      <c r="A23" s="112">
        <v>20</v>
      </c>
      <c r="B23" s="13">
        <v>2.5</v>
      </c>
      <c r="C23" s="9">
        <v>2.2</v>
      </c>
      <c r="D23" s="9">
        <v>2.2</v>
      </c>
      <c r="E23" s="9">
        <v>2</v>
      </c>
      <c r="F23" s="9">
        <v>1.2</v>
      </c>
      <c r="G23" s="9">
        <v>1.3</v>
      </c>
      <c r="H23" s="9">
        <v>2.1</v>
      </c>
      <c r="I23" s="9">
        <v>1.1</v>
      </c>
      <c r="J23" s="9">
        <v>2.1</v>
      </c>
      <c r="K23" s="9">
        <v>3.4</v>
      </c>
      <c r="L23" s="9">
        <v>2.8</v>
      </c>
      <c r="M23" s="9">
        <v>3.9</v>
      </c>
      <c r="N23" s="9">
        <v>3.1</v>
      </c>
      <c r="O23" s="9">
        <v>3.2</v>
      </c>
      <c r="P23" s="9">
        <v>4.2</v>
      </c>
      <c r="Q23" s="9">
        <v>3.4</v>
      </c>
      <c r="R23" s="9">
        <v>3.3</v>
      </c>
      <c r="S23" s="9">
        <v>1.8</v>
      </c>
      <c r="T23" s="9">
        <v>2</v>
      </c>
      <c r="U23" s="9">
        <v>1.8</v>
      </c>
      <c r="V23" s="9">
        <v>1.8</v>
      </c>
      <c r="W23" s="9">
        <v>4.4</v>
      </c>
      <c r="X23" s="9">
        <v>3.7</v>
      </c>
      <c r="Y23" s="9">
        <v>0.6</v>
      </c>
      <c r="Z23" s="45">
        <f t="shared" si="0"/>
        <v>2.5041666666666664</v>
      </c>
      <c r="AA23" s="116" t="s">
        <v>16</v>
      </c>
      <c r="AB23" s="9">
        <v>5</v>
      </c>
      <c r="AC23" s="123">
        <v>0.5340277777777778</v>
      </c>
      <c r="AD23" s="29">
        <v>20</v>
      </c>
      <c r="AE23" s="116" t="s">
        <v>16</v>
      </c>
      <c r="AF23" s="9">
        <v>12.1</v>
      </c>
      <c r="AG23" s="126">
        <v>0.4625</v>
      </c>
    </row>
    <row r="24" spans="1:33" ht="14.25" customHeight="1">
      <c r="A24" s="113">
        <v>21</v>
      </c>
      <c r="B24" s="19">
        <v>1.7</v>
      </c>
      <c r="C24" s="20">
        <v>2.2</v>
      </c>
      <c r="D24" s="20">
        <v>2.4</v>
      </c>
      <c r="E24" s="20">
        <v>2</v>
      </c>
      <c r="F24" s="20">
        <v>2.4</v>
      </c>
      <c r="G24" s="20">
        <v>2.4</v>
      </c>
      <c r="H24" s="20">
        <v>1.8</v>
      </c>
      <c r="I24" s="20">
        <v>0.8</v>
      </c>
      <c r="J24" s="20">
        <v>1.7</v>
      </c>
      <c r="K24" s="20">
        <v>2.8</v>
      </c>
      <c r="L24" s="20">
        <v>3.1</v>
      </c>
      <c r="M24" s="20">
        <v>3.3</v>
      </c>
      <c r="N24" s="20">
        <v>3.8</v>
      </c>
      <c r="O24" s="20">
        <v>3.5</v>
      </c>
      <c r="P24" s="20">
        <v>2.8</v>
      </c>
      <c r="Q24" s="20">
        <v>2.9</v>
      </c>
      <c r="R24" s="20">
        <v>2</v>
      </c>
      <c r="S24" s="20">
        <v>1.4</v>
      </c>
      <c r="T24" s="20">
        <v>1.7</v>
      </c>
      <c r="U24" s="20">
        <v>1</v>
      </c>
      <c r="V24" s="20">
        <v>1.9</v>
      </c>
      <c r="W24" s="20">
        <v>1.8</v>
      </c>
      <c r="X24" s="20">
        <v>2.5</v>
      </c>
      <c r="Y24" s="20">
        <v>1.1</v>
      </c>
      <c r="Z24" s="46">
        <f t="shared" si="0"/>
        <v>2.2083333333333335</v>
      </c>
      <c r="AA24" s="117" t="s">
        <v>34</v>
      </c>
      <c r="AB24" s="20">
        <v>4.6</v>
      </c>
      <c r="AC24" s="124">
        <v>0.5680555555555555</v>
      </c>
      <c r="AD24" s="31">
        <v>21</v>
      </c>
      <c r="AE24" s="117" t="s">
        <v>34</v>
      </c>
      <c r="AF24" s="20">
        <v>11.6</v>
      </c>
      <c r="AG24" s="127">
        <v>0.5618055555555556</v>
      </c>
    </row>
    <row r="25" spans="1:33" ht="14.25" customHeight="1">
      <c r="A25" s="112">
        <v>22</v>
      </c>
      <c r="B25" s="13">
        <v>1</v>
      </c>
      <c r="C25" s="9">
        <v>1.4</v>
      </c>
      <c r="D25" s="9">
        <v>1.1</v>
      </c>
      <c r="E25" s="9">
        <v>1</v>
      </c>
      <c r="F25" s="9">
        <v>1.6</v>
      </c>
      <c r="G25" s="9">
        <v>2.4</v>
      </c>
      <c r="H25" s="9">
        <v>2.1</v>
      </c>
      <c r="I25" s="9">
        <v>0.1</v>
      </c>
      <c r="J25" s="9">
        <v>2.8</v>
      </c>
      <c r="K25" s="9">
        <v>2.1</v>
      </c>
      <c r="L25" s="9">
        <v>3.5</v>
      </c>
      <c r="M25" s="9">
        <v>2.3</v>
      </c>
      <c r="N25" s="9">
        <v>3.4</v>
      </c>
      <c r="O25" s="9">
        <v>3</v>
      </c>
      <c r="P25" s="9">
        <v>1.2</v>
      </c>
      <c r="Q25" s="9">
        <v>0.7</v>
      </c>
      <c r="R25" s="9">
        <v>0.9</v>
      </c>
      <c r="S25" s="9">
        <v>1.6</v>
      </c>
      <c r="T25" s="9">
        <v>1.9</v>
      </c>
      <c r="U25" s="9">
        <v>2.1</v>
      </c>
      <c r="V25" s="9">
        <v>1.9</v>
      </c>
      <c r="W25" s="9">
        <v>2.3</v>
      </c>
      <c r="X25" s="9">
        <v>1.2</v>
      </c>
      <c r="Y25" s="9">
        <v>3.4</v>
      </c>
      <c r="Z25" s="45">
        <f t="shared" si="0"/>
        <v>1.8749999999999998</v>
      </c>
      <c r="AA25" s="116" t="s">
        <v>33</v>
      </c>
      <c r="AB25" s="9">
        <v>3.7</v>
      </c>
      <c r="AC25" s="123">
        <v>0.5298611111111111</v>
      </c>
      <c r="AD25" s="29">
        <v>22</v>
      </c>
      <c r="AE25" s="116" t="s">
        <v>23</v>
      </c>
      <c r="AF25" s="9">
        <v>7</v>
      </c>
      <c r="AG25" s="126">
        <v>0.5236111111111111</v>
      </c>
    </row>
    <row r="26" spans="1:33" ht="14.25" customHeight="1">
      <c r="A26" s="112">
        <v>23</v>
      </c>
      <c r="B26" s="13">
        <v>3.4</v>
      </c>
      <c r="C26" s="9">
        <v>4.4</v>
      </c>
      <c r="D26" s="9">
        <v>5.4</v>
      </c>
      <c r="E26" s="9">
        <v>2.1</v>
      </c>
      <c r="F26" s="9">
        <v>2.2</v>
      </c>
      <c r="G26" s="9">
        <v>8.3</v>
      </c>
      <c r="H26" s="9">
        <v>6.9</v>
      </c>
      <c r="I26" s="9">
        <v>6.8</v>
      </c>
      <c r="J26" s="9">
        <v>3.5</v>
      </c>
      <c r="K26" s="9">
        <v>4.4</v>
      </c>
      <c r="L26" s="9">
        <v>3.3</v>
      </c>
      <c r="M26" s="9">
        <v>4.5</v>
      </c>
      <c r="N26" s="9">
        <v>4</v>
      </c>
      <c r="O26" s="9">
        <v>2.4</v>
      </c>
      <c r="P26" s="9">
        <v>2.4</v>
      </c>
      <c r="Q26" s="9">
        <v>1.8</v>
      </c>
      <c r="R26" s="9">
        <v>1.6</v>
      </c>
      <c r="S26" s="9">
        <v>3.5</v>
      </c>
      <c r="T26" s="9">
        <v>4.6</v>
      </c>
      <c r="U26" s="9">
        <v>2.2</v>
      </c>
      <c r="V26" s="9">
        <v>1</v>
      </c>
      <c r="W26" s="9">
        <v>1.5</v>
      </c>
      <c r="X26" s="9">
        <v>1.6</v>
      </c>
      <c r="Y26" s="9">
        <v>5.7</v>
      </c>
      <c r="Z26" s="45">
        <f t="shared" si="0"/>
        <v>3.6458333333333326</v>
      </c>
      <c r="AA26" s="116" t="s">
        <v>15</v>
      </c>
      <c r="AB26" s="9">
        <v>8.8</v>
      </c>
      <c r="AC26" s="123">
        <v>0.24583333333333335</v>
      </c>
      <c r="AD26" s="29">
        <v>23</v>
      </c>
      <c r="AE26" s="116" t="s">
        <v>17</v>
      </c>
      <c r="AF26" s="9">
        <v>15.7</v>
      </c>
      <c r="AG26" s="126">
        <v>0.25277777777777777</v>
      </c>
    </row>
    <row r="27" spans="1:33" ht="14.25" customHeight="1">
      <c r="A27" s="112">
        <v>24</v>
      </c>
      <c r="B27" s="13">
        <v>5.5</v>
      </c>
      <c r="C27" s="9">
        <v>5.7</v>
      </c>
      <c r="D27" s="9">
        <v>5.5</v>
      </c>
      <c r="E27" s="9">
        <v>4.7</v>
      </c>
      <c r="F27" s="9">
        <v>6</v>
      </c>
      <c r="G27" s="9">
        <v>3.9</v>
      </c>
      <c r="H27" s="9">
        <v>2.6</v>
      </c>
      <c r="I27" s="9">
        <v>2.5</v>
      </c>
      <c r="J27" s="9">
        <v>2.4</v>
      </c>
      <c r="K27" s="9">
        <v>4.8</v>
      </c>
      <c r="L27" s="9">
        <v>1.5</v>
      </c>
      <c r="M27" s="9">
        <v>4.2</v>
      </c>
      <c r="N27" s="9">
        <v>3.5</v>
      </c>
      <c r="O27" s="9">
        <v>2.8</v>
      </c>
      <c r="P27" s="9">
        <v>6.7</v>
      </c>
      <c r="Q27" s="9">
        <v>5.3</v>
      </c>
      <c r="R27" s="9">
        <v>5.2</v>
      </c>
      <c r="S27" s="9">
        <v>4.5</v>
      </c>
      <c r="T27" s="9">
        <v>2.7</v>
      </c>
      <c r="U27" s="9">
        <v>3.5</v>
      </c>
      <c r="V27" s="9">
        <v>2.8</v>
      </c>
      <c r="W27" s="9">
        <v>2.2</v>
      </c>
      <c r="X27" s="9">
        <v>2.7</v>
      </c>
      <c r="Y27" s="9">
        <v>2.5</v>
      </c>
      <c r="Z27" s="45">
        <f t="shared" si="0"/>
        <v>3.904166666666667</v>
      </c>
      <c r="AA27" s="116" t="s">
        <v>23</v>
      </c>
      <c r="AB27" s="9">
        <v>7.5</v>
      </c>
      <c r="AC27" s="123">
        <v>0.6055555555555555</v>
      </c>
      <c r="AD27" s="29">
        <v>24</v>
      </c>
      <c r="AE27" s="116" t="s">
        <v>23</v>
      </c>
      <c r="AF27" s="9">
        <v>15.7</v>
      </c>
      <c r="AG27" s="126">
        <v>0.6034722222222222</v>
      </c>
    </row>
    <row r="28" spans="1:33" ht="14.25" customHeight="1">
      <c r="A28" s="112">
        <v>25</v>
      </c>
      <c r="B28" s="13">
        <v>2.5</v>
      </c>
      <c r="C28" s="9">
        <v>2.5</v>
      </c>
      <c r="D28" s="9">
        <v>1.8</v>
      </c>
      <c r="E28" s="9">
        <v>2.2</v>
      </c>
      <c r="F28" s="9">
        <v>1.8</v>
      </c>
      <c r="G28" s="9">
        <v>2</v>
      </c>
      <c r="H28" s="9">
        <v>3.1</v>
      </c>
      <c r="I28" s="9">
        <v>2.9</v>
      </c>
      <c r="J28" s="9">
        <v>2.7</v>
      </c>
      <c r="K28" s="9">
        <v>2.6</v>
      </c>
      <c r="L28" s="9">
        <v>2.4</v>
      </c>
      <c r="M28" s="9">
        <v>2.1</v>
      </c>
      <c r="N28" s="9">
        <v>2.3</v>
      </c>
      <c r="O28" s="9">
        <v>3.3</v>
      </c>
      <c r="P28" s="9">
        <v>2.3</v>
      </c>
      <c r="Q28" s="9">
        <v>1.8</v>
      </c>
      <c r="R28" s="9">
        <v>1.6</v>
      </c>
      <c r="S28" s="9">
        <v>1.4</v>
      </c>
      <c r="T28" s="9">
        <v>1.6</v>
      </c>
      <c r="U28" s="9">
        <v>2.2</v>
      </c>
      <c r="V28" s="9">
        <v>2.2</v>
      </c>
      <c r="W28" s="9">
        <v>2</v>
      </c>
      <c r="X28" s="9">
        <v>2.3</v>
      </c>
      <c r="Y28" s="9">
        <v>2.4</v>
      </c>
      <c r="Z28" s="45">
        <f t="shared" si="0"/>
        <v>2.25</v>
      </c>
      <c r="AA28" s="116" t="s">
        <v>19</v>
      </c>
      <c r="AB28" s="9">
        <v>3.9</v>
      </c>
      <c r="AC28" s="123">
        <v>0.3520833333333333</v>
      </c>
      <c r="AD28" s="29">
        <v>25</v>
      </c>
      <c r="AE28" s="116" t="s">
        <v>20</v>
      </c>
      <c r="AF28" s="9">
        <v>7.3</v>
      </c>
      <c r="AG28" s="126">
        <v>0.5520833333333334</v>
      </c>
    </row>
    <row r="29" spans="1:33" ht="14.25" customHeight="1">
      <c r="A29" s="112">
        <v>26</v>
      </c>
      <c r="B29" s="13">
        <v>1.7</v>
      </c>
      <c r="C29" s="9">
        <v>1.2</v>
      </c>
      <c r="D29" s="9">
        <v>1.7</v>
      </c>
      <c r="E29" s="9">
        <v>1.5</v>
      </c>
      <c r="F29" s="9">
        <v>1.9</v>
      </c>
      <c r="G29" s="9">
        <v>2.2</v>
      </c>
      <c r="H29" s="9">
        <v>1.4</v>
      </c>
      <c r="I29" s="9">
        <v>1.9</v>
      </c>
      <c r="J29" s="9">
        <v>2.7</v>
      </c>
      <c r="K29" s="9">
        <v>2.8</v>
      </c>
      <c r="L29" s="9">
        <v>3.6</v>
      </c>
      <c r="M29" s="9">
        <v>3.6</v>
      </c>
      <c r="N29" s="9">
        <v>5.4</v>
      </c>
      <c r="O29" s="9">
        <v>3.8</v>
      </c>
      <c r="P29" s="9">
        <v>3.9</v>
      </c>
      <c r="Q29" s="9">
        <v>4.1</v>
      </c>
      <c r="R29" s="9">
        <v>2.7</v>
      </c>
      <c r="S29" s="9">
        <v>1.9</v>
      </c>
      <c r="T29" s="9">
        <v>3.1</v>
      </c>
      <c r="U29" s="9">
        <v>2.6</v>
      </c>
      <c r="V29" s="9">
        <v>3.5</v>
      </c>
      <c r="W29" s="9">
        <v>2.3</v>
      </c>
      <c r="X29" s="9">
        <v>2.7</v>
      </c>
      <c r="Y29" s="9">
        <v>2.9</v>
      </c>
      <c r="Z29" s="45">
        <f t="shared" si="0"/>
        <v>2.7125000000000004</v>
      </c>
      <c r="AA29" s="116" t="s">
        <v>23</v>
      </c>
      <c r="AB29" s="9">
        <v>5.5</v>
      </c>
      <c r="AC29" s="123">
        <v>0.5409722222222222</v>
      </c>
      <c r="AD29" s="29">
        <v>26</v>
      </c>
      <c r="AE29" s="116" t="s">
        <v>23</v>
      </c>
      <c r="AF29" s="9">
        <v>8.8</v>
      </c>
      <c r="AG29" s="126">
        <v>0.5493055555555556</v>
      </c>
    </row>
    <row r="30" spans="1:33" ht="14.25" customHeight="1">
      <c r="A30" s="112">
        <v>27</v>
      </c>
      <c r="B30" s="13">
        <v>2.4</v>
      </c>
      <c r="C30" s="9">
        <v>2</v>
      </c>
      <c r="D30" s="9">
        <v>2.2</v>
      </c>
      <c r="E30" s="9">
        <v>2.5</v>
      </c>
      <c r="F30" s="9">
        <v>1.8</v>
      </c>
      <c r="G30" s="9">
        <v>3.4</v>
      </c>
      <c r="H30" s="9">
        <v>3.8</v>
      </c>
      <c r="I30" s="9">
        <v>3.3</v>
      </c>
      <c r="J30" s="9">
        <v>3.1</v>
      </c>
      <c r="K30" s="9">
        <v>2.6</v>
      </c>
      <c r="L30" s="9">
        <v>2.6</v>
      </c>
      <c r="M30" s="9">
        <v>2.3</v>
      </c>
      <c r="N30" s="9">
        <v>2.6</v>
      </c>
      <c r="O30" s="9">
        <v>2.8</v>
      </c>
      <c r="P30" s="9">
        <v>1.6</v>
      </c>
      <c r="Q30" s="9">
        <v>1.7</v>
      </c>
      <c r="R30" s="9">
        <v>2</v>
      </c>
      <c r="S30" s="9">
        <v>1.6</v>
      </c>
      <c r="T30" s="9">
        <v>2.2</v>
      </c>
      <c r="U30" s="9">
        <v>1.4</v>
      </c>
      <c r="V30" s="9">
        <v>2.2</v>
      </c>
      <c r="W30" s="9">
        <v>1.4</v>
      </c>
      <c r="X30" s="9">
        <v>1.2</v>
      </c>
      <c r="Y30" s="9">
        <v>0.9</v>
      </c>
      <c r="Z30" s="45">
        <f t="shared" si="0"/>
        <v>2.233333333333334</v>
      </c>
      <c r="AA30" s="116" t="s">
        <v>19</v>
      </c>
      <c r="AB30" s="9">
        <v>4.1</v>
      </c>
      <c r="AC30" s="123">
        <v>0.29305555555555557</v>
      </c>
      <c r="AD30" s="29">
        <v>27</v>
      </c>
      <c r="AE30" s="116" t="s">
        <v>19</v>
      </c>
      <c r="AF30" s="9">
        <v>6.4</v>
      </c>
      <c r="AG30" s="126">
        <v>0.34375</v>
      </c>
    </row>
    <row r="31" spans="1:33" ht="14.25" customHeight="1">
      <c r="A31" s="112">
        <v>28</v>
      </c>
      <c r="B31" s="13">
        <v>0.9</v>
      </c>
      <c r="C31" s="9">
        <v>1</v>
      </c>
      <c r="D31" s="9">
        <v>2</v>
      </c>
      <c r="E31" s="9">
        <v>1.1</v>
      </c>
      <c r="F31" s="9">
        <v>1.4</v>
      </c>
      <c r="G31" s="9">
        <v>0.9</v>
      </c>
      <c r="H31" s="9">
        <v>1.1</v>
      </c>
      <c r="I31" s="9">
        <v>0.6</v>
      </c>
      <c r="J31" s="9">
        <v>1.4</v>
      </c>
      <c r="K31" s="9">
        <v>1.8</v>
      </c>
      <c r="L31" s="9">
        <v>3.2</v>
      </c>
      <c r="M31" s="9">
        <v>2.2</v>
      </c>
      <c r="N31" s="9">
        <v>2.3</v>
      </c>
      <c r="O31" s="9">
        <v>4</v>
      </c>
      <c r="P31" s="9">
        <v>2.6</v>
      </c>
      <c r="Q31" s="9">
        <v>2.8</v>
      </c>
      <c r="R31" s="9">
        <v>3.1</v>
      </c>
      <c r="S31" s="9">
        <v>3.5</v>
      </c>
      <c r="T31" s="9">
        <v>3.6</v>
      </c>
      <c r="U31" s="9">
        <v>3.1</v>
      </c>
      <c r="V31" s="9">
        <v>3.7</v>
      </c>
      <c r="W31" s="9">
        <v>2.9</v>
      </c>
      <c r="X31" s="9">
        <v>2.3</v>
      </c>
      <c r="Y31" s="9">
        <v>1.5</v>
      </c>
      <c r="Z31" s="45">
        <f t="shared" si="0"/>
        <v>2.2083333333333335</v>
      </c>
      <c r="AA31" s="116" t="s">
        <v>19</v>
      </c>
      <c r="AB31" s="9">
        <v>4.3</v>
      </c>
      <c r="AC31" s="123">
        <v>0.8173611111111111</v>
      </c>
      <c r="AD31" s="29">
        <v>28</v>
      </c>
      <c r="AE31" s="116" t="s">
        <v>19</v>
      </c>
      <c r="AF31" s="9">
        <v>8.3</v>
      </c>
      <c r="AG31" s="126">
        <v>0.8104166666666667</v>
      </c>
    </row>
    <row r="32" spans="1:33" ht="14.25" customHeight="1">
      <c r="A32" s="112">
        <v>29</v>
      </c>
      <c r="B32" s="13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45"/>
      <c r="AA32" s="116"/>
      <c r="AB32" s="9"/>
      <c r="AC32" s="123"/>
      <c r="AD32" s="29">
        <v>29</v>
      </c>
      <c r="AE32" s="116"/>
      <c r="AF32" s="9"/>
      <c r="AG32" s="126"/>
    </row>
    <row r="33" spans="1:33" ht="14.25" customHeight="1">
      <c r="A33" s="112">
        <v>30</v>
      </c>
      <c r="B33" s="1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45"/>
      <c r="AA33" s="116"/>
      <c r="AB33" s="9"/>
      <c r="AC33" s="123"/>
      <c r="AD33" s="29">
        <v>30</v>
      </c>
      <c r="AE33" s="116"/>
      <c r="AF33" s="9"/>
      <c r="AG33" s="126"/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6"/>
      <c r="AB34" s="9"/>
      <c r="AC34" s="123"/>
      <c r="AD34" s="29">
        <v>31</v>
      </c>
      <c r="AE34" s="116"/>
      <c r="AF34" s="9"/>
      <c r="AG34" s="126"/>
    </row>
    <row r="35" spans="1:33" ht="14.25" customHeight="1">
      <c r="A35" s="114" t="s">
        <v>24</v>
      </c>
      <c r="B35" s="26">
        <f aca="true" t="shared" si="1" ref="B35:K35">AVERAGE(B4:B34)</f>
        <v>2.714285714285715</v>
      </c>
      <c r="C35" s="27">
        <f t="shared" si="1"/>
        <v>2.592857142857143</v>
      </c>
      <c r="D35" s="27">
        <f t="shared" si="1"/>
        <v>2.6535714285714285</v>
      </c>
      <c r="E35" s="27">
        <f t="shared" si="1"/>
        <v>2.3428571428571425</v>
      </c>
      <c r="F35" s="27">
        <f t="shared" si="1"/>
        <v>2.467857142857143</v>
      </c>
      <c r="G35" s="27">
        <f t="shared" si="1"/>
        <v>2.7464285714285714</v>
      </c>
      <c r="H35" s="27">
        <f t="shared" si="1"/>
        <v>2.7142857142857144</v>
      </c>
      <c r="I35" s="27">
        <f t="shared" si="1"/>
        <v>2.2607142857142857</v>
      </c>
      <c r="J35" s="27">
        <f t="shared" si="1"/>
        <v>2.614285714285714</v>
      </c>
      <c r="K35" s="27">
        <f t="shared" si="1"/>
        <v>2.9714285714285706</v>
      </c>
      <c r="L35" s="27">
        <f aca="true" t="shared" si="2" ref="L35:Z35">AVERAGE(L4:L34)</f>
        <v>3.1821428571428565</v>
      </c>
      <c r="M35" s="27">
        <f t="shared" si="2"/>
        <v>3.3357142857142854</v>
      </c>
      <c r="N35" s="27">
        <f t="shared" si="2"/>
        <v>3.660714285714285</v>
      </c>
      <c r="O35" s="27">
        <f t="shared" si="2"/>
        <v>3.4535714285714287</v>
      </c>
      <c r="P35" s="27">
        <f t="shared" si="2"/>
        <v>3.2678571428571423</v>
      </c>
      <c r="Q35" s="27">
        <f t="shared" si="2"/>
        <v>3.05</v>
      </c>
      <c r="R35" s="27">
        <f t="shared" si="2"/>
        <v>2.8571428571428568</v>
      </c>
      <c r="S35" s="27">
        <f t="shared" si="2"/>
        <v>2.907142857142858</v>
      </c>
      <c r="T35" s="27">
        <f t="shared" si="2"/>
        <v>2.9821428571428568</v>
      </c>
      <c r="U35" s="27">
        <f t="shared" si="2"/>
        <v>2.964285714285714</v>
      </c>
      <c r="V35" s="27">
        <f t="shared" si="2"/>
        <v>2.6535714285714285</v>
      </c>
      <c r="W35" s="27">
        <f t="shared" si="2"/>
        <v>2.3428571428571425</v>
      </c>
      <c r="X35" s="27">
        <f t="shared" si="2"/>
        <v>2.6785714285714293</v>
      </c>
      <c r="Y35" s="27">
        <f t="shared" si="2"/>
        <v>2.7357142857142867</v>
      </c>
      <c r="Z35" s="47">
        <f t="shared" si="2"/>
        <v>2.8395833333333336</v>
      </c>
      <c r="AA35" s="118"/>
      <c r="AB35" s="27">
        <f>AVERAGE(AB4:AB34)</f>
        <v>6.075</v>
      </c>
      <c r="AC35" s="42"/>
      <c r="AD35" s="42"/>
      <c r="AE35" s="118"/>
      <c r="AF35" s="27">
        <f>AVERAGE(AF4:AF34)</f>
        <v>11.739285714285712</v>
      </c>
      <c r="AG35" s="43"/>
    </row>
    <row r="36" spans="8:20" ht="14.25" customHeight="1">
      <c r="H36" t="s">
        <v>25</v>
      </c>
      <c r="N36" t="s">
        <v>26</v>
      </c>
      <c r="T36" t="s">
        <v>27</v>
      </c>
    </row>
    <row r="37" spans="9:23" ht="14.25" customHeight="1">
      <c r="I37" s="15" t="s">
        <v>28</v>
      </c>
      <c r="J37" s="5"/>
      <c r="K37" s="33">
        <f>COUNTIF(風速1,"&gt;=10")</f>
        <v>2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29</v>
      </c>
      <c r="J38" s="22"/>
      <c r="K38" s="34">
        <f>COUNTIF(風速1,"&gt;=15")</f>
        <v>0</v>
      </c>
      <c r="L38" s="8"/>
      <c r="N38" s="19">
        <f>MAX(風速1)</f>
        <v>12.1</v>
      </c>
      <c r="O38" s="119" t="s">
        <v>15</v>
      </c>
      <c r="P38" s="30">
        <v>18</v>
      </c>
      <c r="Q38" s="120">
        <v>0.8270833333333334</v>
      </c>
      <c r="T38" s="19">
        <f>MAX(風速2)</f>
        <v>23</v>
      </c>
      <c r="U38" s="119" t="s">
        <v>16</v>
      </c>
      <c r="V38" s="30">
        <v>19</v>
      </c>
      <c r="W38" s="120">
        <v>0.43125</v>
      </c>
    </row>
    <row r="39" spans="9:23" ht="14.25" customHeight="1">
      <c r="I39" s="23" t="s">
        <v>30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v>2002</v>
      </c>
      <c r="AA1" s="2" t="s">
        <v>1</v>
      </c>
      <c r="AB1" s="121">
        <v>3</v>
      </c>
      <c r="AC1" s="2" t="s">
        <v>1</v>
      </c>
    </row>
    <row r="2" spans="1:33" ht="10.5" customHeight="1">
      <c r="A2" s="3" t="s">
        <v>2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11">
        <v>1</v>
      </c>
      <c r="B4" s="12">
        <v>1.2</v>
      </c>
      <c r="C4" s="11">
        <v>0.8</v>
      </c>
      <c r="D4" s="11">
        <v>1.2</v>
      </c>
      <c r="E4" s="11">
        <v>0.4</v>
      </c>
      <c r="F4" s="11">
        <v>1.2</v>
      </c>
      <c r="G4" s="11">
        <v>2</v>
      </c>
      <c r="H4" s="11">
        <v>1.6</v>
      </c>
      <c r="I4" s="11">
        <v>2.2</v>
      </c>
      <c r="J4" s="11">
        <v>2.8</v>
      </c>
      <c r="K4" s="11">
        <v>0.5</v>
      </c>
      <c r="L4" s="11">
        <v>2.7</v>
      </c>
      <c r="M4" s="11">
        <v>3.6</v>
      </c>
      <c r="N4" s="11">
        <v>2.8</v>
      </c>
      <c r="O4" s="11">
        <v>2.5</v>
      </c>
      <c r="P4" s="11">
        <v>3.2</v>
      </c>
      <c r="Q4" s="11">
        <v>2.9</v>
      </c>
      <c r="R4" s="11">
        <v>2.5</v>
      </c>
      <c r="S4" s="11">
        <v>1.8</v>
      </c>
      <c r="T4" s="11">
        <v>1.6</v>
      </c>
      <c r="U4" s="11">
        <v>1.9</v>
      </c>
      <c r="V4" s="11">
        <v>1.7</v>
      </c>
      <c r="W4" s="11">
        <v>1.8</v>
      </c>
      <c r="X4" s="11">
        <v>1.6</v>
      </c>
      <c r="Y4" s="11">
        <v>1.1</v>
      </c>
      <c r="Z4" s="44">
        <f aca="true" t="shared" si="0" ref="Z4:Z34">AVERAGE(B4:Y4)</f>
        <v>1.9000000000000001</v>
      </c>
      <c r="AA4" s="115" t="s">
        <v>33</v>
      </c>
      <c r="AB4" s="11">
        <v>3.9</v>
      </c>
      <c r="AC4" s="122">
        <v>0.6555555555555556</v>
      </c>
      <c r="AD4" s="28">
        <v>1</v>
      </c>
      <c r="AE4" s="115" t="s">
        <v>35</v>
      </c>
      <c r="AF4" s="11">
        <v>7.1</v>
      </c>
      <c r="AG4" s="125">
        <v>0.48680555555555555</v>
      </c>
    </row>
    <row r="5" spans="1:33" ht="14.25" customHeight="1">
      <c r="A5" s="112">
        <v>2</v>
      </c>
      <c r="B5" s="13">
        <v>1.3</v>
      </c>
      <c r="C5" s="9">
        <v>2.1</v>
      </c>
      <c r="D5" s="9">
        <v>1.4</v>
      </c>
      <c r="E5" s="9">
        <v>1.7</v>
      </c>
      <c r="F5" s="9">
        <v>1.2</v>
      </c>
      <c r="G5" s="9">
        <v>0.7</v>
      </c>
      <c r="H5" s="9">
        <v>1.6</v>
      </c>
      <c r="I5" s="9">
        <v>1</v>
      </c>
      <c r="J5" s="9">
        <v>1.3</v>
      </c>
      <c r="K5" s="9">
        <v>2.9</v>
      </c>
      <c r="L5" s="9">
        <v>3</v>
      </c>
      <c r="M5" s="9">
        <v>3.3</v>
      </c>
      <c r="N5" s="9">
        <v>4.2</v>
      </c>
      <c r="O5" s="9">
        <v>3.3</v>
      </c>
      <c r="P5" s="9">
        <v>2.5</v>
      </c>
      <c r="Q5" s="9">
        <v>2.3</v>
      </c>
      <c r="R5" s="9">
        <v>0.8</v>
      </c>
      <c r="S5" s="9">
        <v>3.7</v>
      </c>
      <c r="T5" s="9">
        <v>4.9</v>
      </c>
      <c r="U5" s="9">
        <v>7.9</v>
      </c>
      <c r="V5" s="9">
        <v>7.5</v>
      </c>
      <c r="W5" s="9">
        <v>7</v>
      </c>
      <c r="X5" s="9">
        <v>3.2</v>
      </c>
      <c r="Y5" s="9">
        <v>3.1</v>
      </c>
      <c r="Z5" s="45">
        <f t="shared" si="0"/>
        <v>2.995833333333333</v>
      </c>
      <c r="AA5" s="116" t="s">
        <v>15</v>
      </c>
      <c r="AB5" s="9">
        <v>8.4</v>
      </c>
      <c r="AC5" s="123">
        <v>0.8965277777777777</v>
      </c>
      <c r="AD5" s="29">
        <v>2</v>
      </c>
      <c r="AE5" s="116" t="s">
        <v>15</v>
      </c>
      <c r="AF5" s="9">
        <v>14.8</v>
      </c>
      <c r="AG5" s="126">
        <v>0.89375</v>
      </c>
    </row>
    <row r="6" spans="1:33" ht="14.25" customHeight="1">
      <c r="A6" s="112">
        <v>3</v>
      </c>
      <c r="B6" s="13">
        <v>2.6</v>
      </c>
      <c r="C6" s="9">
        <v>2.5</v>
      </c>
      <c r="D6" s="9">
        <v>4.2</v>
      </c>
      <c r="E6" s="9">
        <v>3.9</v>
      </c>
      <c r="F6" s="9">
        <v>4.1</v>
      </c>
      <c r="G6" s="9">
        <v>5.2</v>
      </c>
      <c r="H6" s="9">
        <v>3.8</v>
      </c>
      <c r="I6" s="9">
        <v>5.5</v>
      </c>
      <c r="J6" s="9">
        <v>5.1</v>
      </c>
      <c r="K6" s="9">
        <v>6.6</v>
      </c>
      <c r="L6" s="9">
        <v>5.8</v>
      </c>
      <c r="M6" s="9">
        <v>4</v>
      </c>
      <c r="N6" s="9">
        <v>4.9</v>
      </c>
      <c r="O6" s="9">
        <v>3.6</v>
      </c>
      <c r="P6" s="9">
        <v>3.1</v>
      </c>
      <c r="Q6" s="9">
        <v>2.2</v>
      </c>
      <c r="R6" s="9">
        <v>2.5</v>
      </c>
      <c r="S6" s="9">
        <v>1.5</v>
      </c>
      <c r="T6" s="9">
        <v>1.8</v>
      </c>
      <c r="U6" s="9">
        <v>1.4</v>
      </c>
      <c r="V6" s="9">
        <v>1.1</v>
      </c>
      <c r="W6" s="9">
        <v>1.9</v>
      </c>
      <c r="X6" s="9">
        <v>1.8</v>
      </c>
      <c r="Y6" s="9">
        <v>1.7</v>
      </c>
      <c r="Z6" s="45">
        <f t="shared" si="0"/>
        <v>3.3666666666666667</v>
      </c>
      <c r="AA6" s="116" t="s">
        <v>19</v>
      </c>
      <c r="AB6" s="9">
        <v>7.4</v>
      </c>
      <c r="AC6" s="123">
        <v>0.34375</v>
      </c>
      <c r="AD6" s="29">
        <v>3</v>
      </c>
      <c r="AE6" s="116" t="s">
        <v>19</v>
      </c>
      <c r="AF6" s="9">
        <v>12.6</v>
      </c>
      <c r="AG6" s="126">
        <v>0.3423611111111111</v>
      </c>
    </row>
    <row r="7" spans="1:33" ht="14.25" customHeight="1">
      <c r="A7" s="112">
        <v>4</v>
      </c>
      <c r="B7" s="13">
        <v>1.8</v>
      </c>
      <c r="C7" s="9">
        <v>1.6</v>
      </c>
      <c r="D7" s="9">
        <v>1.1</v>
      </c>
      <c r="E7" s="9">
        <v>1.6</v>
      </c>
      <c r="F7" s="9">
        <v>1.1</v>
      </c>
      <c r="G7" s="9">
        <v>1.1</v>
      </c>
      <c r="H7" s="9">
        <v>2.8</v>
      </c>
      <c r="I7" s="9">
        <v>1.2</v>
      </c>
      <c r="J7" s="9">
        <v>2</v>
      </c>
      <c r="K7" s="9">
        <v>2.5</v>
      </c>
      <c r="L7" s="9">
        <v>3.6</v>
      </c>
      <c r="M7" s="9">
        <v>3.5</v>
      </c>
      <c r="N7" s="9">
        <v>3.5</v>
      </c>
      <c r="O7" s="9">
        <v>3.4</v>
      </c>
      <c r="P7" s="9">
        <v>3.1</v>
      </c>
      <c r="Q7" s="9">
        <v>3.6</v>
      </c>
      <c r="R7" s="9">
        <v>2.3</v>
      </c>
      <c r="S7" s="9">
        <v>1.6</v>
      </c>
      <c r="T7" s="9">
        <v>2.3</v>
      </c>
      <c r="U7" s="9">
        <v>3.6</v>
      </c>
      <c r="V7" s="9">
        <v>2.9</v>
      </c>
      <c r="W7" s="9">
        <v>1.8</v>
      </c>
      <c r="X7" s="9">
        <v>2</v>
      </c>
      <c r="Y7" s="9">
        <v>3.4</v>
      </c>
      <c r="Z7" s="45">
        <f t="shared" si="0"/>
        <v>2.391666666666666</v>
      </c>
      <c r="AA7" s="116" t="s">
        <v>20</v>
      </c>
      <c r="AB7" s="9">
        <v>4.9</v>
      </c>
      <c r="AC7" s="123">
        <v>0.48819444444444443</v>
      </c>
      <c r="AD7" s="29">
        <v>4</v>
      </c>
      <c r="AE7" s="116" t="s">
        <v>34</v>
      </c>
      <c r="AF7" s="9">
        <v>10.9</v>
      </c>
      <c r="AG7" s="126">
        <v>0.5465277777777778</v>
      </c>
    </row>
    <row r="8" spans="1:33" ht="14.25" customHeight="1">
      <c r="A8" s="112">
        <v>5</v>
      </c>
      <c r="B8" s="13">
        <v>3.2</v>
      </c>
      <c r="C8" s="9">
        <v>1.3</v>
      </c>
      <c r="D8" s="9">
        <v>1.4</v>
      </c>
      <c r="E8" s="9">
        <v>1.7</v>
      </c>
      <c r="F8" s="9">
        <v>2</v>
      </c>
      <c r="G8" s="9">
        <v>2.5</v>
      </c>
      <c r="H8" s="9">
        <v>1.5</v>
      </c>
      <c r="I8" s="9">
        <v>1.5</v>
      </c>
      <c r="J8" s="9">
        <v>2.5</v>
      </c>
      <c r="K8" s="9">
        <v>2.4</v>
      </c>
      <c r="L8" s="9">
        <v>2.1</v>
      </c>
      <c r="M8" s="9">
        <v>2.6</v>
      </c>
      <c r="N8" s="9">
        <v>2.8</v>
      </c>
      <c r="O8" s="9">
        <v>2.6</v>
      </c>
      <c r="P8" s="9">
        <v>2.2</v>
      </c>
      <c r="Q8" s="9">
        <v>1.5</v>
      </c>
      <c r="R8" s="9">
        <v>1.4</v>
      </c>
      <c r="S8" s="9">
        <v>0.9</v>
      </c>
      <c r="T8" s="9">
        <v>1</v>
      </c>
      <c r="U8" s="9">
        <v>0.9</v>
      </c>
      <c r="V8" s="9">
        <v>1.3</v>
      </c>
      <c r="W8" s="9">
        <v>0.4</v>
      </c>
      <c r="X8" s="9">
        <v>0.6</v>
      </c>
      <c r="Y8" s="9">
        <v>1.9</v>
      </c>
      <c r="Z8" s="45">
        <f t="shared" si="0"/>
        <v>1.758333333333333</v>
      </c>
      <c r="AA8" s="116" t="s">
        <v>16</v>
      </c>
      <c r="AB8" s="9">
        <v>4.6</v>
      </c>
      <c r="AC8" s="123">
        <v>0.0125</v>
      </c>
      <c r="AD8" s="29">
        <v>5</v>
      </c>
      <c r="AE8" s="116" t="s">
        <v>16</v>
      </c>
      <c r="AF8" s="9">
        <v>8.7</v>
      </c>
      <c r="AG8" s="126">
        <v>0.007638888888888889</v>
      </c>
    </row>
    <row r="9" spans="1:33" ht="14.25" customHeight="1">
      <c r="A9" s="112">
        <v>6</v>
      </c>
      <c r="B9" s="13">
        <v>1.8</v>
      </c>
      <c r="C9" s="9">
        <v>2.6</v>
      </c>
      <c r="D9" s="9">
        <v>2.4</v>
      </c>
      <c r="E9" s="9">
        <v>2</v>
      </c>
      <c r="F9" s="9">
        <v>2.7</v>
      </c>
      <c r="G9" s="9">
        <v>1.2</v>
      </c>
      <c r="H9" s="9">
        <v>1.1</v>
      </c>
      <c r="I9" s="9">
        <v>0.6</v>
      </c>
      <c r="J9" s="9">
        <v>0.9</v>
      </c>
      <c r="K9" s="9">
        <v>1.2</v>
      </c>
      <c r="L9" s="9">
        <v>2.7</v>
      </c>
      <c r="M9" s="9">
        <v>1.8</v>
      </c>
      <c r="N9" s="9">
        <v>4.1</v>
      </c>
      <c r="O9" s="9">
        <v>2.5</v>
      </c>
      <c r="P9" s="9">
        <v>3.4</v>
      </c>
      <c r="Q9" s="9">
        <v>3.7</v>
      </c>
      <c r="R9" s="9">
        <v>3.5</v>
      </c>
      <c r="S9" s="9">
        <v>2.9</v>
      </c>
      <c r="T9" s="9">
        <v>3.5</v>
      </c>
      <c r="U9" s="9">
        <v>3.1</v>
      </c>
      <c r="V9" s="9">
        <v>2.4</v>
      </c>
      <c r="W9" s="9">
        <v>2.3</v>
      </c>
      <c r="X9" s="9">
        <v>2</v>
      </c>
      <c r="Y9" s="9">
        <v>1.1</v>
      </c>
      <c r="Z9" s="45">
        <f t="shared" si="0"/>
        <v>2.3125</v>
      </c>
      <c r="AA9" s="116" t="s">
        <v>33</v>
      </c>
      <c r="AB9" s="9">
        <v>4.5</v>
      </c>
      <c r="AC9" s="123">
        <v>0.6965277777777777</v>
      </c>
      <c r="AD9" s="29">
        <v>6</v>
      </c>
      <c r="AE9" s="116" t="s">
        <v>33</v>
      </c>
      <c r="AF9" s="9">
        <v>7.8</v>
      </c>
      <c r="AG9" s="126">
        <v>0.6555555555555556</v>
      </c>
    </row>
    <row r="10" spans="1:33" ht="14.25" customHeight="1">
      <c r="A10" s="112">
        <v>7</v>
      </c>
      <c r="B10" s="13">
        <v>0.8</v>
      </c>
      <c r="C10" s="9">
        <v>0.8</v>
      </c>
      <c r="D10" s="9">
        <v>1.3</v>
      </c>
      <c r="E10" s="9">
        <v>1.1</v>
      </c>
      <c r="F10" s="9">
        <v>1.2</v>
      </c>
      <c r="G10" s="9">
        <v>2.6</v>
      </c>
      <c r="H10" s="9">
        <v>3.5</v>
      </c>
      <c r="I10" s="9">
        <v>5.5</v>
      </c>
      <c r="J10" s="9">
        <v>3</v>
      </c>
      <c r="K10" s="9">
        <v>4.6</v>
      </c>
      <c r="L10" s="9">
        <v>6.1</v>
      </c>
      <c r="M10" s="9">
        <v>5.3</v>
      </c>
      <c r="N10" s="9">
        <v>4.2</v>
      </c>
      <c r="O10" s="9">
        <v>3.9</v>
      </c>
      <c r="P10" s="9">
        <v>6.1</v>
      </c>
      <c r="Q10" s="9">
        <v>6.6</v>
      </c>
      <c r="R10" s="9">
        <v>6.5</v>
      </c>
      <c r="S10" s="9">
        <v>7</v>
      </c>
      <c r="T10" s="9">
        <v>3.9</v>
      </c>
      <c r="U10" s="9">
        <v>1.7</v>
      </c>
      <c r="V10" s="9">
        <v>2.3</v>
      </c>
      <c r="W10" s="9">
        <v>1.8</v>
      </c>
      <c r="X10" s="9">
        <v>1.9</v>
      </c>
      <c r="Y10" s="9">
        <v>0.9</v>
      </c>
      <c r="Z10" s="45">
        <f t="shared" si="0"/>
        <v>3.441666666666667</v>
      </c>
      <c r="AA10" s="116" t="s">
        <v>17</v>
      </c>
      <c r="AB10" s="9">
        <v>8.9</v>
      </c>
      <c r="AC10" s="123">
        <v>0.7368055555555556</v>
      </c>
      <c r="AD10" s="29">
        <v>7</v>
      </c>
      <c r="AE10" s="116" t="s">
        <v>17</v>
      </c>
      <c r="AF10" s="9">
        <v>17.4</v>
      </c>
      <c r="AG10" s="126">
        <v>0.7319444444444444</v>
      </c>
    </row>
    <row r="11" spans="1:33" ht="14.25" customHeight="1">
      <c r="A11" s="112">
        <v>8</v>
      </c>
      <c r="B11" s="13">
        <v>1.3</v>
      </c>
      <c r="C11" s="9">
        <v>0.9</v>
      </c>
      <c r="D11" s="9">
        <v>2.5</v>
      </c>
      <c r="E11" s="9">
        <v>3.1</v>
      </c>
      <c r="F11" s="9">
        <v>2.6</v>
      </c>
      <c r="G11" s="9">
        <v>2.1</v>
      </c>
      <c r="H11" s="9">
        <v>1.6</v>
      </c>
      <c r="I11" s="9">
        <v>2.5</v>
      </c>
      <c r="J11" s="9">
        <v>4.1</v>
      </c>
      <c r="K11" s="9">
        <v>4.2</v>
      </c>
      <c r="L11" s="9">
        <v>4.9</v>
      </c>
      <c r="M11" s="9">
        <v>3</v>
      </c>
      <c r="N11" s="9">
        <v>3.7</v>
      </c>
      <c r="O11" s="9">
        <v>3.9</v>
      </c>
      <c r="P11" s="9">
        <v>3.4</v>
      </c>
      <c r="Q11" s="9">
        <v>2.9</v>
      </c>
      <c r="R11" s="9">
        <v>2.7</v>
      </c>
      <c r="S11" s="9">
        <v>1.8</v>
      </c>
      <c r="T11" s="9">
        <v>1.6</v>
      </c>
      <c r="U11" s="9">
        <v>1.5</v>
      </c>
      <c r="V11" s="9">
        <v>1.4</v>
      </c>
      <c r="W11" s="9">
        <v>1.5</v>
      </c>
      <c r="X11" s="9">
        <v>1.5</v>
      </c>
      <c r="Y11" s="9">
        <v>1.3</v>
      </c>
      <c r="Z11" s="45">
        <f t="shared" si="0"/>
        <v>2.5</v>
      </c>
      <c r="AA11" s="116" t="s">
        <v>36</v>
      </c>
      <c r="AB11" s="9">
        <v>5.8</v>
      </c>
      <c r="AC11" s="123">
        <v>0.575</v>
      </c>
      <c r="AD11" s="29">
        <v>8</v>
      </c>
      <c r="AE11" s="116" t="s">
        <v>14</v>
      </c>
      <c r="AF11" s="9">
        <v>11.9</v>
      </c>
      <c r="AG11" s="126">
        <v>0.4576388888888889</v>
      </c>
    </row>
    <row r="12" spans="1:33" ht="14.25" customHeight="1">
      <c r="A12" s="112">
        <v>9</v>
      </c>
      <c r="B12" s="13">
        <v>2.5</v>
      </c>
      <c r="C12" s="9">
        <v>1.8</v>
      </c>
      <c r="D12" s="9">
        <v>1.6</v>
      </c>
      <c r="E12" s="9">
        <v>1.5</v>
      </c>
      <c r="F12" s="9">
        <v>1.8</v>
      </c>
      <c r="G12" s="9">
        <v>1.8</v>
      </c>
      <c r="H12" s="9">
        <v>1</v>
      </c>
      <c r="I12" s="9">
        <v>1.9</v>
      </c>
      <c r="J12" s="9">
        <v>4.1</v>
      </c>
      <c r="K12" s="9">
        <v>4.1</v>
      </c>
      <c r="L12" s="9">
        <v>5.7</v>
      </c>
      <c r="M12" s="9">
        <v>3.5</v>
      </c>
      <c r="N12" s="9">
        <v>2.6</v>
      </c>
      <c r="O12" s="9">
        <v>4.4</v>
      </c>
      <c r="P12" s="9">
        <v>2.7</v>
      </c>
      <c r="Q12" s="9">
        <v>3.3</v>
      </c>
      <c r="R12" s="9">
        <v>2.2</v>
      </c>
      <c r="S12" s="9">
        <v>2.4</v>
      </c>
      <c r="T12" s="9">
        <v>2.8</v>
      </c>
      <c r="U12" s="9">
        <v>4.2</v>
      </c>
      <c r="V12" s="9">
        <v>4.1</v>
      </c>
      <c r="W12" s="9">
        <v>4.3</v>
      </c>
      <c r="X12" s="9">
        <v>0.6</v>
      </c>
      <c r="Y12" s="9">
        <v>1.5</v>
      </c>
      <c r="Z12" s="45">
        <f t="shared" si="0"/>
        <v>2.766666666666666</v>
      </c>
      <c r="AA12" s="116" t="s">
        <v>31</v>
      </c>
      <c r="AB12" s="9">
        <v>6.1</v>
      </c>
      <c r="AC12" s="123">
        <v>0.45416666666666666</v>
      </c>
      <c r="AD12" s="29">
        <v>9</v>
      </c>
      <c r="AE12" s="116" t="s">
        <v>31</v>
      </c>
      <c r="AF12" s="9">
        <v>14.7</v>
      </c>
      <c r="AG12" s="126">
        <v>0.5631944444444444</v>
      </c>
    </row>
    <row r="13" spans="1:33" ht="14.25" customHeight="1">
      <c r="A13" s="112">
        <v>10</v>
      </c>
      <c r="B13" s="13">
        <v>1.8</v>
      </c>
      <c r="C13" s="9">
        <v>1.2</v>
      </c>
      <c r="D13" s="9">
        <v>1.4</v>
      </c>
      <c r="E13" s="9">
        <v>1.7</v>
      </c>
      <c r="F13" s="9">
        <v>1</v>
      </c>
      <c r="G13" s="9">
        <v>1.7</v>
      </c>
      <c r="H13" s="9">
        <v>0.6</v>
      </c>
      <c r="I13" s="9">
        <v>0.7</v>
      </c>
      <c r="J13" s="9">
        <v>1</v>
      </c>
      <c r="K13" s="9">
        <v>2.2</v>
      </c>
      <c r="L13" s="9">
        <v>2.8</v>
      </c>
      <c r="M13" s="9">
        <v>3.6</v>
      </c>
      <c r="N13" s="9">
        <v>3.2</v>
      </c>
      <c r="O13" s="9">
        <v>3.2</v>
      </c>
      <c r="P13" s="9">
        <v>2.5</v>
      </c>
      <c r="Q13" s="9">
        <v>2.5</v>
      </c>
      <c r="R13" s="9">
        <v>1.4</v>
      </c>
      <c r="S13" s="9">
        <v>1.6</v>
      </c>
      <c r="T13" s="9">
        <v>2</v>
      </c>
      <c r="U13" s="9">
        <v>3.3</v>
      </c>
      <c r="V13" s="9">
        <v>5.3</v>
      </c>
      <c r="W13" s="9">
        <v>4</v>
      </c>
      <c r="X13" s="9">
        <v>3.5</v>
      </c>
      <c r="Y13" s="9">
        <v>2.1</v>
      </c>
      <c r="Z13" s="45">
        <f t="shared" si="0"/>
        <v>2.2624999999999997</v>
      </c>
      <c r="AA13" s="116" t="s">
        <v>19</v>
      </c>
      <c r="AB13" s="9">
        <v>6.5</v>
      </c>
      <c r="AC13" s="123">
        <v>0.8701388888888889</v>
      </c>
      <c r="AD13" s="29">
        <v>10</v>
      </c>
      <c r="AE13" s="116" t="s">
        <v>19</v>
      </c>
      <c r="AF13" s="9">
        <v>12.3</v>
      </c>
      <c r="AG13" s="126">
        <v>0.8652777777777777</v>
      </c>
    </row>
    <row r="14" spans="1:33" ht="14.25" customHeight="1">
      <c r="A14" s="113">
        <v>11</v>
      </c>
      <c r="B14" s="19">
        <v>1.8</v>
      </c>
      <c r="C14" s="20">
        <v>1.5</v>
      </c>
      <c r="D14" s="20">
        <v>2.3</v>
      </c>
      <c r="E14" s="20">
        <v>2.5</v>
      </c>
      <c r="F14" s="20">
        <v>1.7</v>
      </c>
      <c r="G14" s="20">
        <v>1.2</v>
      </c>
      <c r="H14" s="20">
        <v>5.3</v>
      </c>
      <c r="I14" s="20">
        <v>4.7</v>
      </c>
      <c r="J14" s="20">
        <v>3.7</v>
      </c>
      <c r="K14" s="20">
        <v>4.9</v>
      </c>
      <c r="L14" s="20">
        <v>3.6</v>
      </c>
      <c r="M14" s="20">
        <v>2.7</v>
      </c>
      <c r="N14" s="20">
        <v>4.1</v>
      </c>
      <c r="O14" s="20">
        <v>3.6</v>
      </c>
      <c r="P14" s="20">
        <v>2.6</v>
      </c>
      <c r="Q14" s="20">
        <v>2.9</v>
      </c>
      <c r="R14" s="20">
        <v>2.6</v>
      </c>
      <c r="S14" s="20">
        <v>1.7</v>
      </c>
      <c r="T14" s="20">
        <v>1.8</v>
      </c>
      <c r="U14" s="20">
        <v>3</v>
      </c>
      <c r="V14" s="20">
        <v>2.2</v>
      </c>
      <c r="W14" s="20">
        <v>1.9</v>
      </c>
      <c r="X14" s="20">
        <v>2.2</v>
      </c>
      <c r="Y14" s="20">
        <v>1.9</v>
      </c>
      <c r="Z14" s="46">
        <f t="shared" si="0"/>
        <v>2.766666666666667</v>
      </c>
      <c r="AA14" s="117" t="s">
        <v>17</v>
      </c>
      <c r="AB14" s="20">
        <v>6.7</v>
      </c>
      <c r="AC14" s="124">
        <v>0.44097222222222227</v>
      </c>
      <c r="AD14" s="31">
        <v>11</v>
      </c>
      <c r="AE14" s="117" t="s">
        <v>16</v>
      </c>
      <c r="AF14" s="20">
        <v>12.1</v>
      </c>
      <c r="AG14" s="127">
        <v>0.4361111111111111</v>
      </c>
    </row>
    <row r="15" spans="1:33" ht="14.25" customHeight="1">
      <c r="A15" s="112">
        <v>12</v>
      </c>
      <c r="B15" s="13">
        <v>1</v>
      </c>
      <c r="C15" s="9">
        <v>1.4</v>
      </c>
      <c r="D15" s="9">
        <v>1.4</v>
      </c>
      <c r="E15" s="9">
        <v>2.8</v>
      </c>
      <c r="F15" s="9">
        <v>1.6</v>
      </c>
      <c r="G15" s="9">
        <v>1.8</v>
      </c>
      <c r="H15" s="9">
        <v>0.8</v>
      </c>
      <c r="I15" s="9">
        <v>1.6</v>
      </c>
      <c r="J15" s="9">
        <v>3.4</v>
      </c>
      <c r="K15" s="9">
        <v>2.4</v>
      </c>
      <c r="L15" s="9">
        <v>3</v>
      </c>
      <c r="M15" s="9">
        <v>2.7</v>
      </c>
      <c r="N15" s="9">
        <v>3.6</v>
      </c>
      <c r="O15" s="9">
        <v>4.7</v>
      </c>
      <c r="P15" s="9">
        <v>2.9</v>
      </c>
      <c r="Q15" s="9">
        <v>3.1</v>
      </c>
      <c r="R15" s="9">
        <v>4.5</v>
      </c>
      <c r="S15" s="9">
        <v>4.8</v>
      </c>
      <c r="T15" s="9">
        <v>3.3</v>
      </c>
      <c r="U15" s="9">
        <v>2.8</v>
      </c>
      <c r="V15" s="9">
        <v>4.1</v>
      </c>
      <c r="W15" s="9">
        <v>6.4</v>
      </c>
      <c r="X15" s="9">
        <v>3.2</v>
      </c>
      <c r="Y15" s="9">
        <v>3.8</v>
      </c>
      <c r="Z15" s="45">
        <f t="shared" si="0"/>
        <v>2.9625</v>
      </c>
      <c r="AA15" s="116" t="s">
        <v>15</v>
      </c>
      <c r="AB15" s="9">
        <v>6.8</v>
      </c>
      <c r="AC15" s="123">
        <v>0.9222222222222222</v>
      </c>
      <c r="AD15" s="29">
        <v>12</v>
      </c>
      <c r="AE15" s="116" t="s">
        <v>18</v>
      </c>
      <c r="AF15" s="9">
        <v>12.8</v>
      </c>
      <c r="AG15" s="126">
        <v>0.8784722222222222</v>
      </c>
    </row>
    <row r="16" spans="1:33" ht="14.25" customHeight="1">
      <c r="A16" s="112">
        <v>13</v>
      </c>
      <c r="B16" s="13">
        <v>2.2</v>
      </c>
      <c r="C16" s="9">
        <v>1.1</v>
      </c>
      <c r="D16" s="9">
        <v>1.7</v>
      </c>
      <c r="E16" s="9">
        <v>1.1</v>
      </c>
      <c r="F16" s="9">
        <v>1.3</v>
      </c>
      <c r="G16" s="9">
        <v>2.4</v>
      </c>
      <c r="H16" s="9">
        <v>1.9</v>
      </c>
      <c r="I16" s="9">
        <v>3.2</v>
      </c>
      <c r="J16" s="9">
        <v>2.2</v>
      </c>
      <c r="K16" s="9">
        <v>2.6</v>
      </c>
      <c r="L16" s="9">
        <v>4.6</v>
      </c>
      <c r="M16" s="9">
        <v>3.5</v>
      </c>
      <c r="N16" s="9">
        <v>4.1</v>
      </c>
      <c r="O16" s="9">
        <v>3.5</v>
      </c>
      <c r="P16" s="9">
        <v>2.6</v>
      </c>
      <c r="Q16" s="9">
        <v>2.4</v>
      </c>
      <c r="R16" s="9">
        <v>1.5</v>
      </c>
      <c r="S16" s="9">
        <v>1.9</v>
      </c>
      <c r="T16" s="9">
        <v>1.9</v>
      </c>
      <c r="U16" s="9">
        <v>2.3</v>
      </c>
      <c r="V16" s="9">
        <v>1.9</v>
      </c>
      <c r="W16" s="9">
        <v>1.5</v>
      </c>
      <c r="X16" s="9">
        <v>1.8</v>
      </c>
      <c r="Y16" s="9">
        <v>1.2</v>
      </c>
      <c r="Z16" s="45">
        <f t="shared" si="0"/>
        <v>2.266666666666666</v>
      </c>
      <c r="AA16" s="116" t="s">
        <v>15</v>
      </c>
      <c r="AB16" s="9">
        <v>5.8</v>
      </c>
      <c r="AC16" s="123">
        <v>0.013194444444444444</v>
      </c>
      <c r="AD16" s="29">
        <v>13</v>
      </c>
      <c r="AE16" s="116" t="s">
        <v>15</v>
      </c>
      <c r="AF16" s="9">
        <v>11.1</v>
      </c>
      <c r="AG16" s="126">
        <v>0.007638888888888889</v>
      </c>
    </row>
    <row r="17" spans="1:33" ht="14.25" customHeight="1">
      <c r="A17" s="112">
        <v>14</v>
      </c>
      <c r="B17" s="13">
        <v>1</v>
      </c>
      <c r="C17" s="9">
        <v>0.8</v>
      </c>
      <c r="D17" s="9">
        <v>1.4</v>
      </c>
      <c r="E17" s="9">
        <v>2</v>
      </c>
      <c r="F17" s="9">
        <v>2.1</v>
      </c>
      <c r="G17" s="9">
        <v>1.7</v>
      </c>
      <c r="H17" s="9">
        <v>0.5</v>
      </c>
      <c r="I17" s="9">
        <v>1.9</v>
      </c>
      <c r="J17" s="9">
        <v>5.2</v>
      </c>
      <c r="K17" s="9">
        <v>4.3</v>
      </c>
      <c r="L17" s="9">
        <v>6.2</v>
      </c>
      <c r="M17" s="9">
        <v>4.9</v>
      </c>
      <c r="N17" s="9">
        <v>5.1</v>
      </c>
      <c r="O17" s="9">
        <v>3.3</v>
      </c>
      <c r="P17" s="9">
        <v>3</v>
      </c>
      <c r="Q17" s="9">
        <v>3.5</v>
      </c>
      <c r="R17" s="9">
        <v>3.6</v>
      </c>
      <c r="S17" s="9">
        <v>2.9</v>
      </c>
      <c r="T17" s="9">
        <v>2</v>
      </c>
      <c r="U17" s="9">
        <v>2.6</v>
      </c>
      <c r="V17" s="9">
        <v>2</v>
      </c>
      <c r="W17" s="9">
        <v>2</v>
      </c>
      <c r="X17" s="9">
        <v>2.1</v>
      </c>
      <c r="Y17" s="9">
        <v>5.2</v>
      </c>
      <c r="Z17" s="45">
        <f t="shared" si="0"/>
        <v>2.8874999999999997</v>
      </c>
      <c r="AA17" s="116" t="s">
        <v>14</v>
      </c>
      <c r="AB17" s="9">
        <v>6.5</v>
      </c>
      <c r="AC17" s="123">
        <v>0.4548611111111111</v>
      </c>
      <c r="AD17" s="29">
        <v>14</v>
      </c>
      <c r="AE17" s="116" t="s">
        <v>32</v>
      </c>
      <c r="AF17" s="9">
        <v>11.7</v>
      </c>
      <c r="AG17" s="126">
        <v>0.5159722222222222</v>
      </c>
    </row>
    <row r="18" spans="1:33" ht="14.25" customHeight="1">
      <c r="A18" s="112">
        <v>15</v>
      </c>
      <c r="B18" s="13">
        <v>3.9</v>
      </c>
      <c r="C18" s="9">
        <v>4.5</v>
      </c>
      <c r="D18" s="9">
        <v>2.5</v>
      </c>
      <c r="E18" s="9">
        <v>1.8</v>
      </c>
      <c r="F18" s="9">
        <v>4.1</v>
      </c>
      <c r="G18" s="9">
        <v>3.9</v>
      </c>
      <c r="H18" s="9">
        <v>4.3</v>
      </c>
      <c r="I18" s="9">
        <v>4.6</v>
      </c>
      <c r="J18" s="9">
        <v>4.9</v>
      </c>
      <c r="K18" s="9">
        <v>3.7</v>
      </c>
      <c r="L18" s="9">
        <v>3.7</v>
      </c>
      <c r="M18" s="9">
        <v>1.6</v>
      </c>
      <c r="N18" s="9">
        <v>4.9</v>
      </c>
      <c r="O18" s="9">
        <v>7</v>
      </c>
      <c r="P18" s="9">
        <v>5.9</v>
      </c>
      <c r="Q18" s="9">
        <v>3.6</v>
      </c>
      <c r="R18" s="9">
        <v>5.6</v>
      </c>
      <c r="S18" s="9">
        <v>4.9</v>
      </c>
      <c r="T18" s="9">
        <v>6.3</v>
      </c>
      <c r="U18" s="9">
        <v>7.4</v>
      </c>
      <c r="V18" s="9">
        <v>8.7</v>
      </c>
      <c r="W18" s="9">
        <v>6.1</v>
      </c>
      <c r="X18" s="9">
        <v>6</v>
      </c>
      <c r="Y18" s="9">
        <v>3.4</v>
      </c>
      <c r="Z18" s="45">
        <f t="shared" si="0"/>
        <v>4.720833333333334</v>
      </c>
      <c r="AA18" s="116" t="s">
        <v>17</v>
      </c>
      <c r="AB18" s="9">
        <v>11.2</v>
      </c>
      <c r="AC18" s="123">
        <v>0.8486111111111111</v>
      </c>
      <c r="AD18" s="29">
        <v>15</v>
      </c>
      <c r="AE18" s="116" t="s">
        <v>17</v>
      </c>
      <c r="AF18" s="9">
        <v>20.1</v>
      </c>
      <c r="AG18" s="126">
        <v>0.8381944444444445</v>
      </c>
    </row>
    <row r="19" spans="1:33" ht="14.25" customHeight="1">
      <c r="A19" s="112">
        <v>16</v>
      </c>
      <c r="B19" s="13">
        <v>6.1</v>
      </c>
      <c r="C19" s="9">
        <v>6.4</v>
      </c>
      <c r="D19" s="9">
        <v>1.5</v>
      </c>
      <c r="E19" s="9">
        <v>2.1</v>
      </c>
      <c r="F19" s="9">
        <v>1.6</v>
      </c>
      <c r="G19" s="9">
        <v>1.8</v>
      </c>
      <c r="H19" s="9">
        <v>1.2</v>
      </c>
      <c r="I19" s="9">
        <v>1.1</v>
      </c>
      <c r="J19" s="9">
        <v>2</v>
      </c>
      <c r="K19" s="9">
        <v>1.5</v>
      </c>
      <c r="L19" s="9">
        <v>2</v>
      </c>
      <c r="M19" s="9">
        <v>1.5</v>
      </c>
      <c r="N19" s="9">
        <v>3.5</v>
      </c>
      <c r="O19" s="9">
        <v>2.7</v>
      </c>
      <c r="P19" s="9">
        <v>2.1</v>
      </c>
      <c r="Q19" s="9">
        <v>2.4</v>
      </c>
      <c r="R19" s="9">
        <v>1.2</v>
      </c>
      <c r="S19" s="9">
        <v>1.5</v>
      </c>
      <c r="T19" s="9">
        <v>2.5</v>
      </c>
      <c r="U19" s="9">
        <v>1.8</v>
      </c>
      <c r="V19" s="9">
        <v>1.7</v>
      </c>
      <c r="W19" s="9">
        <v>1.1</v>
      </c>
      <c r="X19" s="9">
        <v>2</v>
      </c>
      <c r="Y19" s="9">
        <v>2</v>
      </c>
      <c r="Z19" s="45">
        <f t="shared" si="0"/>
        <v>2.2208333333333337</v>
      </c>
      <c r="AA19" s="116" t="s">
        <v>16</v>
      </c>
      <c r="AB19" s="9">
        <v>7.6</v>
      </c>
      <c r="AC19" s="123">
        <v>0.075</v>
      </c>
      <c r="AD19" s="29">
        <v>16</v>
      </c>
      <c r="AE19" s="116" t="s">
        <v>14</v>
      </c>
      <c r="AF19" s="9">
        <v>14.1</v>
      </c>
      <c r="AG19" s="126">
        <v>0.06944444444444443</v>
      </c>
    </row>
    <row r="20" spans="1:33" ht="14.25" customHeight="1">
      <c r="A20" s="112">
        <v>17</v>
      </c>
      <c r="B20" s="13">
        <v>2.2</v>
      </c>
      <c r="C20" s="9">
        <v>2.5</v>
      </c>
      <c r="D20" s="9">
        <v>2.7</v>
      </c>
      <c r="E20" s="9">
        <v>2.2</v>
      </c>
      <c r="F20" s="9">
        <v>2.7</v>
      </c>
      <c r="G20" s="9">
        <v>4.4</v>
      </c>
      <c r="H20" s="9">
        <v>6</v>
      </c>
      <c r="I20" s="9">
        <v>6.1</v>
      </c>
      <c r="J20" s="9">
        <v>5.6</v>
      </c>
      <c r="K20" s="10">
        <v>6.7</v>
      </c>
      <c r="L20" s="9">
        <v>5.8</v>
      </c>
      <c r="M20" s="9">
        <v>4.5</v>
      </c>
      <c r="N20" s="9">
        <v>5.2</v>
      </c>
      <c r="O20" s="9">
        <v>3.1</v>
      </c>
      <c r="P20" s="9">
        <v>2.9</v>
      </c>
      <c r="Q20" s="9">
        <v>3.9</v>
      </c>
      <c r="R20" s="9">
        <v>4</v>
      </c>
      <c r="S20" s="9">
        <v>2.4</v>
      </c>
      <c r="T20" s="9">
        <v>0.7</v>
      </c>
      <c r="U20" s="9">
        <v>1</v>
      </c>
      <c r="V20" s="9">
        <v>2.1</v>
      </c>
      <c r="W20" s="9">
        <v>1.9</v>
      </c>
      <c r="X20" s="9">
        <v>5.7</v>
      </c>
      <c r="Y20" s="9">
        <v>4.6</v>
      </c>
      <c r="Z20" s="45">
        <f t="shared" si="0"/>
        <v>3.7041666666666675</v>
      </c>
      <c r="AA20" s="116" t="s">
        <v>14</v>
      </c>
      <c r="AB20" s="9">
        <v>7.8</v>
      </c>
      <c r="AC20" s="123">
        <v>0.4395833333333334</v>
      </c>
      <c r="AD20" s="29">
        <v>17</v>
      </c>
      <c r="AE20" s="116" t="s">
        <v>14</v>
      </c>
      <c r="AF20" s="9">
        <v>15.5</v>
      </c>
      <c r="AG20" s="126">
        <v>0.43333333333333335</v>
      </c>
    </row>
    <row r="21" spans="1:33" ht="14.25" customHeight="1">
      <c r="A21" s="112">
        <v>18</v>
      </c>
      <c r="B21" s="13">
        <v>4.5</v>
      </c>
      <c r="C21" s="9">
        <v>5.4</v>
      </c>
      <c r="D21" s="9">
        <v>5.2</v>
      </c>
      <c r="E21" s="9">
        <v>5</v>
      </c>
      <c r="F21" s="9">
        <v>5</v>
      </c>
      <c r="G21" s="9">
        <v>4.4</v>
      </c>
      <c r="H21" s="9">
        <v>3.9</v>
      </c>
      <c r="I21" s="9">
        <v>5.4</v>
      </c>
      <c r="J21" s="9">
        <v>2.3</v>
      </c>
      <c r="K21" s="9">
        <v>2.9</v>
      </c>
      <c r="L21" s="9">
        <v>4.3</v>
      </c>
      <c r="M21" s="9">
        <v>3.6</v>
      </c>
      <c r="N21" s="9">
        <v>2.8</v>
      </c>
      <c r="O21" s="9">
        <v>2.5</v>
      </c>
      <c r="P21" s="9">
        <v>3.7</v>
      </c>
      <c r="Q21" s="9">
        <v>1.3</v>
      </c>
      <c r="R21" s="9">
        <v>4.6</v>
      </c>
      <c r="S21" s="9">
        <v>3</v>
      </c>
      <c r="T21" s="9">
        <v>3.4</v>
      </c>
      <c r="U21" s="9">
        <v>4.7</v>
      </c>
      <c r="V21" s="9">
        <v>5.4</v>
      </c>
      <c r="W21" s="9">
        <v>4.3</v>
      </c>
      <c r="X21" s="9">
        <v>1.3</v>
      </c>
      <c r="Y21" s="9">
        <v>5.7</v>
      </c>
      <c r="Z21" s="45">
        <f t="shared" si="0"/>
        <v>3.9416666666666664</v>
      </c>
      <c r="AA21" s="116" t="s">
        <v>17</v>
      </c>
      <c r="AB21" s="9">
        <v>7.1</v>
      </c>
      <c r="AC21" s="123">
        <v>0.07361111111111111</v>
      </c>
      <c r="AD21" s="29">
        <v>18</v>
      </c>
      <c r="AE21" s="116" t="s">
        <v>17</v>
      </c>
      <c r="AF21" s="9">
        <v>12.9</v>
      </c>
      <c r="AG21" s="126">
        <v>0.99375</v>
      </c>
    </row>
    <row r="22" spans="1:33" ht="14.25" customHeight="1">
      <c r="A22" s="112">
        <v>19</v>
      </c>
      <c r="B22" s="13">
        <v>8.6</v>
      </c>
      <c r="C22" s="9">
        <v>3.8</v>
      </c>
      <c r="D22" s="9">
        <v>5.5</v>
      </c>
      <c r="E22" s="9">
        <v>5.1</v>
      </c>
      <c r="F22" s="9">
        <v>4.1</v>
      </c>
      <c r="G22" s="9">
        <v>4.2</v>
      </c>
      <c r="H22" s="9">
        <v>3.2</v>
      </c>
      <c r="I22" s="9">
        <v>2.9</v>
      </c>
      <c r="J22" s="9">
        <v>2.5</v>
      </c>
      <c r="K22" s="9">
        <v>2.3</v>
      </c>
      <c r="L22" s="9">
        <v>3.3</v>
      </c>
      <c r="M22" s="9">
        <v>3.7</v>
      </c>
      <c r="N22" s="9">
        <v>4.4</v>
      </c>
      <c r="O22" s="9">
        <v>2.3</v>
      </c>
      <c r="P22" s="9">
        <v>2.7</v>
      </c>
      <c r="Q22" s="9">
        <v>1.9</v>
      </c>
      <c r="R22" s="9">
        <v>3.5</v>
      </c>
      <c r="S22" s="9">
        <v>1.8</v>
      </c>
      <c r="T22" s="9">
        <v>3</v>
      </c>
      <c r="U22" s="9">
        <v>3.2</v>
      </c>
      <c r="V22" s="9">
        <v>5.3</v>
      </c>
      <c r="W22" s="9">
        <v>4.7</v>
      </c>
      <c r="X22" s="9">
        <v>4.8</v>
      </c>
      <c r="Y22" s="9">
        <v>4.1</v>
      </c>
      <c r="Z22" s="45">
        <f t="shared" si="0"/>
        <v>3.7874999999999996</v>
      </c>
      <c r="AA22" s="116" t="s">
        <v>16</v>
      </c>
      <c r="AB22" s="9">
        <v>9.1</v>
      </c>
      <c r="AC22" s="123">
        <v>0.03888888888888889</v>
      </c>
      <c r="AD22" s="29">
        <v>19</v>
      </c>
      <c r="AE22" s="116" t="s">
        <v>17</v>
      </c>
      <c r="AF22" s="9">
        <v>17.4</v>
      </c>
      <c r="AG22" s="126">
        <v>0.05</v>
      </c>
    </row>
    <row r="23" spans="1:33" ht="14.25" customHeight="1">
      <c r="A23" s="112">
        <v>20</v>
      </c>
      <c r="B23" s="13">
        <v>6.3</v>
      </c>
      <c r="C23" s="9">
        <v>3.7</v>
      </c>
      <c r="D23" s="9">
        <v>3.9</v>
      </c>
      <c r="E23" s="9">
        <v>5.8</v>
      </c>
      <c r="F23" s="9">
        <v>4.8</v>
      </c>
      <c r="G23" s="9">
        <v>3.6</v>
      </c>
      <c r="H23" s="9">
        <v>4.5</v>
      </c>
      <c r="I23" s="9">
        <v>2.1</v>
      </c>
      <c r="J23" s="9">
        <v>6.4</v>
      </c>
      <c r="K23" s="9">
        <v>3.9</v>
      </c>
      <c r="L23" s="9">
        <v>4.1</v>
      </c>
      <c r="M23" s="9">
        <v>3</v>
      </c>
      <c r="N23" s="9">
        <v>3.1</v>
      </c>
      <c r="O23" s="9">
        <v>3.4</v>
      </c>
      <c r="P23" s="9">
        <v>2.7</v>
      </c>
      <c r="Q23" s="9">
        <v>2.5</v>
      </c>
      <c r="R23" s="9">
        <v>1.4</v>
      </c>
      <c r="S23" s="9">
        <v>2.1</v>
      </c>
      <c r="T23" s="9">
        <v>1.6</v>
      </c>
      <c r="U23" s="9">
        <v>1.6</v>
      </c>
      <c r="V23" s="9">
        <v>1.5</v>
      </c>
      <c r="W23" s="9">
        <v>2.2</v>
      </c>
      <c r="X23" s="9">
        <v>1.7</v>
      </c>
      <c r="Y23" s="9">
        <v>1.7</v>
      </c>
      <c r="Z23" s="45">
        <f t="shared" si="0"/>
        <v>3.233333333333333</v>
      </c>
      <c r="AA23" s="116" t="s">
        <v>17</v>
      </c>
      <c r="AB23" s="9">
        <v>7.3</v>
      </c>
      <c r="AC23" s="123">
        <v>0.05555555555555555</v>
      </c>
      <c r="AD23" s="29">
        <v>20</v>
      </c>
      <c r="AE23" s="116" t="s">
        <v>17</v>
      </c>
      <c r="AF23" s="9">
        <v>15.7</v>
      </c>
      <c r="AG23" s="126">
        <v>0.059722222222222225</v>
      </c>
    </row>
    <row r="24" spans="1:33" ht="14.25" customHeight="1">
      <c r="A24" s="113">
        <v>21</v>
      </c>
      <c r="B24" s="19">
        <v>2</v>
      </c>
      <c r="C24" s="20">
        <v>3.7</v>
      </c>
      <c r="D24" s="20">
        <v>3.7</v>
      </c>
      <c r="E24" s="20">
        <v>1.1</v>
      </c>
      <c r="F24" s="20">
        <v>1.7</v>
      </c>
      <c r="G24" s="20">
        <v>1.5</v>
      </c>
      <c r="H24" s="20">
        <v>0.2</v>
      </c>
      <c r="I24" s="20">
        <v>1.6</v>
      </c>
      <c r="J24" s="20">
        <v>3.3</v>
      </c>
      <c r="K24" s="20">
        <v>3.8</v>
      </c>
      <c r="L24" s="20">
        <v>2.9</v>
      </c>
      <c r="M24" s="20">
        <v>5.1</v>
      </c>
      <c r="N24" s="20">
        <v>9.9</v>
      </c>
      <c r="O24" s="20">
        <v>10</v>
      </c>
      <c r="P24" s="20">
        <v>10.2</v>
      </c>
      <c r="Q24" s="20">
        <v>7.9</v>
      </c>
      <c r="R24" s="20">
        <v>8.3</v>
      </c>
      <c r="S24" s="20">
        <v>8.1</v>
      </c>
      <c r="T24" s="20">
        <v>9.9</v>
      </c>
      <c r="U24" s="20">
        <v>8.2</v>
      </c>
      <c r="V24" s="20">
        <v>5.7</v>
      </c>
      <c r="W24" s="20">
        <v>4.6</v>
      </c>
      <c r="X24" s="20">
        <v>1.4</v>
      </c>
      <c r="Y24" s="20">
        <v>1.2</v>
      </c>
      <c r="Z24" s="46">
        <f t="shared" si="0"/>
        <v>4.833333333333333</v>
      </c>
      <c r="AA24" s="117" t="s">
        <v>31</v>
      </c>
      <c r="AB24" s="20">
        <v>12.2</v>
      </c>
      <c r="AC24" s="124">
        <v>0.5777777777777778</v>
      </c>
      <c r="AD24" s="31">
        <v>21</v>
      </c>
      <c r="AE24" s="117" t="s">
        <v>31</v>
      </c>
      <c r="AF24" s="20">
        <v>25.4</v>
      </c>
      <c r="AG24" s="127">
        <v>0.5638888888888889</v>
      </c>
    </row>
    <row r="25" spans="1:33" ht="14.25" customHeight="1">
      <c r="A25" s="112">
        <v>22</v>
      </c>
      <c r="B25" s="13">
        <v>1.2</v>
      </c>
      <c r="C25" s="9">
        <v>0.9</v>
      </c>
      <c r="D25" s="9">
        <v>1.7</v>
      </c>
      <c r="E25" s="9">
        <v>1</v>
      </c>
      <c r="F25" s="9">
        <v>0.4</v>
      </c>
      <c r="G25" s="9">
        <v>0.4</v>
      </c>
      <c r="H25" s="9">
        <v>1.7</v>
      </c>
      <c r="I25" s="9">
        <v>1.7</v>
      </c>
      <c r="J25" s="9">
        <v>2.7</v>
      </c>
      <c r="K25" s="9">
        <v>4.6</v>
      </c>
      <c r="L25" s="9">
        <v>5.1</v>
      </c>
      <c r="M25" s="9">
        <v>3.2</v>
      </c>
      <c r="N25" s="9">
        <v>3.6</v>
      </c>
      <c r="O25" s="9">
        <v>4.8</v>
      </c>
      <c r="P25" s="9">
        <v>2.8</v>
      </c>
      <c r="Q25" s="9">
        <v>4.6</v>
      </c>
      <c r="R25" s="9">
        <v>4.1</v>
      </c>
      <c r="S25" s="9">
        <v>4.3</v>
      </c>
      <c r="T25" s="9">
        <v>4</v>
      </c>
      <c r="U25" s="9">
        <v>4.3</v>
      </c>
      <c r="V25" s="9">
        <v>4.5</v>
      </c>
      <c r="W25" s="9">
        <v>3.4</v>
      </c>
      <c r="X25" s="9">
        <v>2.7</v>
      </c>
      <c r="Y25" s="9">
        <v>3.5</v>
      </c>
      <c r="Z25" s="45">
        <f t="shared" si="0"/>
        <v>2.966666666666667</v>
      </c>
      <c r="AA25" s="116" t="s">
        <v>33</v>
      </c>
      <c r="AB25" s="9">
        <v>5.5</v>
      </c>
      <c r="AC25" s="123">
        <v>0.6784722222222223</v>
      </c>
      <c r="AD25" s="29">
        <v>22</v>
      </c>
      <c r="AE25" s="116" t="s">
        <v>33</v>
      </c>
      <c r="AF25" s="9">
        <v>11.4</v>
      </c>
      <c r="AG25" s="126">
        <v>0.6673611111111111</v>
      </c>
    </row>
    <row r="26" spans="1:33" ht="14.25" customHeight="1">
      <c r="A26" s="112">
        <v>23</v>
      </c>
      <c r="B26" s="13">
        <v>3.9</v>
      </c>
      <c r="C26" s="9">
        <v>3.9</v>
      </c>
      <c r="D26" s="9">
        <v>1.9</v>
      </c>
      <c r="E26" s="9">
        <v>2.9</v>
      </c>
      <c r="F26" s="9">
        <v>2.5</v>
      </c>
      <c r="G26" s="9">
        <v>1.9</v>
      </c>
      <c r="H26" s="9">
        <v>2.1</v>
      </c>
      <c r="I26" s="9">
        <v>2.2</v>
      </c>
      <c r="J26" s="9">
        <v>1.9</v>
      </c>
      <c r="K26" s="9">
        <v>0.7</v>
      </c>
      <c r="L26" s="9">
        <v>1.6</v>
      </c>
      <c r="M26" s="9">
        <v>3</v>
      </c>
      <c r="N26" s="9">
        <v>4.5</v>
      </c>
      <c r="O26" s="9">
        <v>5.1</v>
      </c>
      <c r="P26" s="9">
        <v>2.6</v>
      </c>
      <c r="Q26" s="9">
        <v>1.2</v>
      </c>
      <c r="R26" s="9">
        <v>1.9</v>
      </c>
      <c r="S26" s="9">
        <v>1.5</v>
      </c>
      <c r="T26" s="9">
        <v>5.8</v>
      </c>
      <c r="U26" s="9">
        <v>4</v>
      </c>
      <c r="V26" s="9">
        <v>4.6</v>
      </c>
      <c r="W26" s="9">
        <v>2.5</v>
      </c>
      <c r="X26" s="9">
        <v>1.9</v>
      </c>
      <c r="Y26" s="9">
        <v>1.3</v>
      </c>
      <c r="Z26" s="45">
        <f t="shared" si="0"/>
        <v>2.725</v>
      </c>
      <c r="AA26" s="116" t="s">
        <v>17</v>
      </c>
      <c r="AB26" s="9">
        <v>6.9</v>
      </c>
      <c r="AC26" s="123">
        <v>0.6034722222222222</v>
      </c>
      <c r="AD26" s="29">
        <v>23</v>
      </c>
      <c r="AE26" s="116" t="s">
        <v>17</v>
      </c>
      <c r="AF26" s="9">
        <v>12.3</v>
      </c>
      <c r="AG26" s="126">
        <v>0.6</v>
      </c>
    </row>
    <row r="27" spans="1:33" ht="14.25" customHeight="1">
      <c r="A27" s="112">
        <v>24</v>
      </c>
      <c r="B27" s="13">
        <v>1.4</v>
      </c>
      <c r="C27" s="9">
        <v>1.2</v>
      </c>
      <c r="D27" s="9">
        <v>1.3</v>
      </c>
      <c r="E27" s="9">
        <v>0.9</v>
      </c>
      <c r="F27" s="9">
        <v>3.4</v>
      </c>
      <c r="G27" s="9">
        <v>4.4</v>
      </c>
      <c r="H27" s="9">
        <v>2.9</v>
      </c>
      <c r="I27" s="9">
        <v>2.8</v>
      </c>
      <c r="J27" s="9">
        <v>2.1</v>
      </c>
      <c r="K27" s="9">
        <v>2.2</v>
      </c>
      <c r="L27" s="9">
        <v>6.4</v>
      </c>
      <c r="M27" s="9">
        <v>4.2</v>
      </c>
      <c r="N27" s="9">
        <v>4.6</v>
      </c>
      <c r="O27" s="9">
        <v>3.9</v>
      </c>
      <c r="P27" s="9">
        <v>2.7</v>
      </c>
      <c r="Q27" s="9">
        <v>2.6</v>
      </c>
      <c r="R27" s="9">
        <v>2.1</v>
      </c>
      <c r="S27" s="9">
        <v>1.9</v>
      </c>
      <c r="T27" s="9">
        <v>1.4</v>
      </c>
      <c r="U27" s="9">
        <v>2.7</v>
      </c>
      <c r="V27" s="9">
        <v>2.8</v>
      </c>
      <c r="W27" s="9">
        <v>1.9</v>
      </c>
      <c r="X27" s="9">
        <v>3</v>
      </c>
      <c r="Y27" s="9">
        <v>2.1</v>
      </c>
      <c r="Z27" s="45">
        <f t="shared" si="0"/>
        <v>2.704166666666667</v>
      </c>
      <c r="AA27" s="116" t="s">
        <v>14</v>
      </c>
      <c r="AB27" s="9">
        <v>6.4</v>
      </c>
      <c r="AC27" s="123">
        <v>0.4583333333333333</v>
      </c>
      <c r="AD27" s="29">
        <v>24</v>
      </c>
      <c r="AE27" s="116" t="s">
        <v>20</v>
      </c>
      <c r="AF27" s="9">
        <v>11.4</v>
      </c>
      <c r="AG27" s="126">
        <v>0.5354166666666667</v>
      </c>
    </row>
    <row r="28" spans="1:33" ht="14.25" customHeight="1">
      <c r="A28" s="112">
        <v>25</v>
      </c>
      <c r="B28" s="13">
        <v>1.9</v>
      </c>
      <c r="C28" s="9">
        <v>2.1</v>
      </c>
      <c r="D28" s="9">
        <v>1.6</v>
      </c>
      <c r="E28" s="9">
        <v>3.1</v>
      </c>
      <c r="F28" s="9">
        <v>5.4</v>
      </c>
      <c r="G28" s="9">
        <v>2.8</v>
      </c>
      <c r="H28" s="9">
        <v>1</v>
      </c>
      <c r="I28" s="9">
        <v>3.5</v>
      </c>
      <c r="J28" s="9">
        <v>2.6</v>
      </c>
      <c r="K28" s="9">
        <v>3.7</v>
      </c>
      <c r="L28" s="9">
        <v>3.8</v>
      </c>
      <c r="M28" s="9">
        <v>3.2</v>
      </c>
      <c r="N28" s="9">
        <v>3.3</v>
      </c>
      <c r="O28" s="9">
        <v>2.3</v>
      </c>
      <c r="P28" s="9">
        <v>1.9</v>
      </c>
      <c r="Q28" s="9">
        <v>2</v>
      </c>
      <c r="R28" s="9">
        <v>2.1</v>
      </c>
      <c r="S28" s="9">
        <v>1</v>
      </c>
      <c r="T28" s="9">
        <v>1.7</v>
      </c>
      <c r="U28" s="9">
        <v>1.9</v>
      </c>
      <c r="V28" s="9">
        <v>1.3</v>
      </c>
      <c r="W28" s="9">
        <v>1.5</v>
      </c>
      <c r="X28" s="9">
        <v>2.3</v>
      </c>
      <c r="Y28" s="9">
        <v>2.2</v>
      </c>
      <c r="Z28" s="45">
        <f t="shared" si="0"/>
        <v>2.425</v>
      </c>
      <c r="AA28" s="116" t="s">
        <v>18</v>
      </c>
      <c r="AB28" s="9">
        <v>6.3</v>
      </c>
      <c r="AC28" s="123">
        <v>0.2020833333333333</v>
      </c>
      <c r="AD28" s="29">
        <v>25</v>
      </c>
      <c r="AE28" s="116" t="s">
        <v>18</v>
      </c>
      <c r="AF28" s="9">
        <v>12.6</v>
      </c>
      <c r="AG28" s="126">
        <v>0.19583333333333333</v>
      </c>
    </row>
    <row r="29" spans="1:33" ht="14.25" customHeight="1">
      <c r="A29" s="112">
        <v>26</v>
      </c>
      <c r="B29" s="13">
        <v>2.7</v>
      </c>
      <c r="C29" s="9">
        <v>2.9</v>
      </c>
      <c r="D29" s="9">
        <v>2.4</v>
      </c>
      <c r="E29" s="9">
        <v>2.2</v>
      </c>
      <c r="F29" s="9">
        <v>1.1</v>
      </c>
      <c r="G29" s="9">
        <v>1.4</v>
      </c>
      <c r="H29" s="9">
        <v>0.1</v>
      </c>
      <c r="I29" s="9">
        <v>0.4</v>
      </c>
      <c r="J29" s="9">
        <v>0.8</v>
      </c>
      <c r="K29" s="9">
        <v>0.7</v>
      </c>
      <c r="L29" s="9">
        <v>1.6</v>
      </c>
      <c r="M29" s="9">
        <v>0.5</v>
      </c>
      <c r="N29" s="9">
        <v>1</v>
      </c>
      <c r="O29" s="9">
        <v>1</v>
      </c>
      <c r="P29" s="9">
        <v>1.4</v>
      </c>
      <c r="Q29" s="9">
        <v>0.8</v>
      </c>
      <c r="R29" s="9">
        <v>1</v>
      </c>
      <c r="S29" s="9">
        <v>1.4</v>
      </c>
      <c r="T29" s="9">
        <v>0.9</v>
      </c>
      <c r="U29" s="9">
        <v>0.6</v>
      </c>
      <c r="V29" s="9">
        <v>0.9</v>
      </c>
      <c r="W29" s="9">
        <v>0.9</v>
      </c>
      <c r="X29" s="9">
        <v>1.9</v>
      </c>
      <c r="Y29" s="9">
        <v>4.1</v>
      </c>
      <c r="Z29" s="45">
        <f t="shared" si="0"/>
        <v>1.3624999999999998</v>
      </c>
      <c r="AA29" s="116" t="s">
        <v>16</v>
      </c>
      <c r="AB29" s="9">
        <v>4.6</v>
      </c>
      <c r="AC29" s="123">
        <v>0.9861111111111112</v>
      </c>
      <c r="AD29" s="29">
        <v>26</v>
      </c>
      <c r="AE29" s="116" t="s">
        <v>16</v>
      </c>
      <c r="AF29" s="9">
        <v>9.2</v>
      </c>
      <c r="AG29" s="126">
        <v>0.9840277777777778</v>
      </c>
    </row>
    <row r="30" spans="1:33" ht="14.25" customHeight="1">
      <c r="A30" s="112">
        <v>27</v>
      </c>
      <c r="B30" s="13">
        <v>4</v>
      </c>
      <c r="C30" s="9">
        <v>2.8</v>
      </c>
      <c r="D30" s="9">
        <v>4.6</v>
      </c>
      <c r="E30" s="9">
        <v>4.3</v>
      </c>
      <c r="F30" s="9">
        <v>4.1</v>
      </c>
      <c r="G30" s="9">
        <v>5.2</v>
      </c>
      <c r="H30" s="9">
        <v>6.3</v>
      </c>
      <c r="I30" s="9">
        <v>1.7</v>
      </c>
      <c r="J30" s="9">
        <v>6.3</v>
      </c>
      <c r="K30" s="9">
        <v>1.2</v>
      </c>
      <c r="L30" s="9">
        <v>1.8</v>
      </c>
      <c r="M30" s="9">
        <v>3.6</v>
      </c>
      <c r="N30" s="9">
        <v>5.4</v>
      </c>
      <c r="O30" s="9">
        <v>5</v>
      </c>
      <c r="P30" s="9">
        <v>3.4</v>
      </c>
      <c r="Q30" s="9">
        <v>4.3</v>
      </c>
      <c r="R30" s="9">
        <v>2</v>
      </c>
      <c r="S30" s="9">
        <v>0.6</v>
      </c>
      <c r="T30" s="9">
        <v>0.5</v>
      </c>
      <c r="U30" s="9">
        <v>3</v>
      </c>
      <c r="V30" s="9">
        <v>4.1</v>
      </c>
      <c r="W30" s="9">
        <v>3.9</v>
      </c>
      <c r="X30" s="9">
        <v>1.7</v>
      </c>
      <c r="Y30" s="9">
        <v>1.4</v>
      </c>
      <c r="Z30" s="45">
        <f t="shared" si="0"/>
        <v>3.3833333333333333</v>
      </c>
      <c r="AA30" s="116" t="s">
        <v>15</v>
      </c>
      <c r="AB30" s="9">
        <v>8.4</v>
      </c>
      <c r="AC30" s="123">
        <v>0.638888888888889</v>
      </c>
      <c r="AD30" s="29">
        <v>27</v>
      </c>
      <c r="AE30" s="116" t="s">
        <v>18</v>
      </c>
      <c r="AF30" s="9">
        <v>17.6</v>
      </c>
      <c r="AG30" s="126">
        <v>0.6340277777777777</v>
      </c>
    </row>
    <row r="31" spans="1:33" ht="14.25" customHeight="1">
      <c r="A31" s="112">
        <v>28</v>
      </c>
      <c r="B31" s="13">
        <v>3.4</v>
      </c>
      <c r="C31" s="9">
        <v>3</v>
      </c>
      <c r="D31" s="9">
        <v>0.9</v>
      </c>
      <c r="E31" s="9">
        <v>1.9</v>
      </c>
      <c r="F31" s="9">
        <v>2.6</v>
      </c>
      <c r="G31" s="9">
        <v>1.1</v>
      </c>
      <c r="H31" s="9">
        <v>2</v>
      </c>
      <c r="I31" s="9">
        <v>3.2</v>
      </c>
      <c r="J31" s="9">
        <v>3.6</v>
      </c>
      <c r="K31" s="9">
        <v>2.7</v>
      </c>
      <c r="L31" s="9">
        <v>4.6</v>
      </c>
      <c r="M31" s="9">
        <v>3.9</v>
      </c>
      <c r="N31" s="9">
        <v>2.6</v>
      </c>
      <c r="O31" s="9">
        <v>2.6</v>
      </c>
      <c r="P31" s="9">
        <v>2.2</v>
      </c>
      <c r="Q31" s="9">
        <v>3.1</v>
      </c>
      <c r="R31" s="9">
        <v>3.2</v>
      </c>
      <c r="S31" s="9">
        <v>3.4</v>
      </c>
      <c r="T31" s="9">
        <v>3</v>
      </c>
      <c r="U31" s="9">
        <v>3.2</v>
      </c>
      <c r="V31" s="9">
        <v>2.2</v>
      </c>
      <c r="W31" s="9">
        <v>2.7</v>
      </c>
      <c r="X31" s="9">
        <v>2.9</v>
      </c>
      <c r="Y31" s="9">
        <v>3.1</v>
      </c>
      <c r="Z31" s="45">
        <f t="shared" si="0"/>
        <v>2.795833333333334</v>
      </c>
      <c r="AA31" s="116" t="s">
        <v>35</v>
      </c>
      <c r="AB31" s="9">
        <v>5</v>
      </c>
      <c r="AC31" s="123">
        <v>0.45555555555555555</v>
      </c>
      <c r="AD31" s="29">
        <v>28</v>
      </c>
      <c r="AE31" s="116" t="s">
        <v>15</v>
      </c>
      <c r="AF31" s="9">
        <v>9.5</v>
      </c>
      <c r="AG31" s="126">
        <v>0.40208333333333335</v>
      </c>
    </row>
    <row r="32" spans="1:33" ht="14.25" customHeight="1">
      <c r="A32" s="112">
        <v>29</v>
      </c>
      <c r="B32" s="13">
        <v>3.3</v>
      </c>
      <c r="C32" s="9">
        <v>2.9</v>
      </c>
      <c r="D32" s="9">
        <v>3.7</v>
      </c>
      <c r="E32" s="9">
        <v>3.6</v>
      </c>
      <c r="F32" s="9">
        <v>3.4</v>
      </c>
      <c r="G32" s="9">
        <v>3.1</v>
      </c>
      <c r="H32" s="9">
        <v>2.7</v>
      </c>
      <c r="I32" s="9">
        <v>2.3</v>
      </c>
      <c r="J32" s="9">
        <v>2.5</v>
      </c>
      <c r="K32" s="9">
        <v>2.9</v>
      </c>
      <c r="L32" s="9">
        <v>2.8</v>
      </c>
      <c r="M32" s="9">
        <v>3.5</v>
      </c>
      <c r="N32" s="9">
        <v>3.1</v>
      </c>
      <c r="O32" s="9">
        <v>2.5</v>
      </c>
      <c r="P32" s="9">
        <v>4.2</v>
      </c>
      <c r="Q32" s="9">
        <v>3.7</v>
      </c>
      <c r="R32" s="9">
        <v>4.2</v>
      </c>
      <c r="S32" s="9">
        <v>4.2</v>
      </c>
      <c r="T32" s="9">
        <v>3.9</v>
      </c>
      <c r="U32" s="9">
        <v>3.1</v>
      </c>
      <c r="V32" s="9">
        <v>3.1</v>
      </c>
      <c r="W32" s="9">
        <v>3.5</v>
      </c>
      <c r="X32" s="9">
        <v>3</v>
      </c>
      <c r="Y32" s="9">
        <v>3.1</v>
      </c>
      <c r="Z32" s="45">
        <f t="shared" si="0"/>
        <v>3.2624999999999997</v>
      </c>
      <c r="AA32" s="116" t="s">
        <v>32</v>
      </c>
      <c r="AB32" s="9">
        <v>4.5</v>
      </c>
      <c r="AC32" s="123">
        <v>0.748611111111111</v>
      </c>
      <c r="AD32" s="29">
        <v>29</v>
      </c>
      <c r="AE32" s="116" t="s">
        <v>32</v>
      </c>
      <c r="AF32" s="9">
        <v>10.7</v>
      </c>
      <c r="AG32" s="126">
        <v>0.7340277777777778</v>
      </c>
    </row>
    <row r="33" spans="1:33" ht="14.25" customHeight="1">
      <c r="A33" s="112">
        <v>30</v>
      </c>
      <c r="B33" s="13">
        <v>2.4</v>
      </c>
      <c r="C33" s="9">
        <v>3.7</v>
      </c>
      <c r="D33" s="9">
        <v>3.7</v>
      </c>
      <c r="E33" s="9">
        <v>3.6</v>
      </c>
      <c r="F33" s="9">
        <v>3</v>
      </c>
      <c r="G33" s="9">
        <v>3.2</v>
      </c>
      <c r="H33" s="9">
        <v>3.7</v>
      </c>
      <c r="I33" s="9">
        <v>5</v>
      </c>
      <c r="J33" s="9">
        <v>4.5</v>
      </c>
      <c r="K33" s="9">
        <v>2.3</v>
      </c>
      <c r="L33" s="9">
        <v>5.6</v>
      </c>
      <c r="M33" s="9">
        <v>4.8</v>
      </c>
      <c r="N33" s="9">
        <v>4.5</v>
      </c>
      <c r="O33" s="9">
        <v>4.2</v>
      </c>
      <c r="P33" s="9">
        <v>5.6</v>
      </c>
      <c r="Q33" s="9">
        <v>6</v>
      </c>
      <c r="R33" s="9">
        <v>4.4</v>
      </c>
      <c r="S33" s="9">
        <v>6.6</v>
      </c>
      <c r="T33" s="9">
        <v>3.8</v>
      </c>
      <c r="U33" s="9">
        <v>1.7</v>
      </c>
      <c r="V33" s="9">
        <v>1.5</v>
      </c>
      <c r="W33" s="9">
        <v>1.6</v>
      </c>
      <c r="X33" s="9">
        <v>0.9</v>
      </c>
      <c r="Y33" s="9">
        <v>1.2</v>
      </c>
      <c r="Z33" s="45">
        <f t="shared" si="0"/>
        <v>3.6458333333333335</v>
      </c>
      <c r="AA33" s="116" t="s">
        <v>15</v>
      </c>
      <c r="AB33" s="9">
        <v>7.1</v>
      </c>
      <c r="AC33" s="123">
        <v>0.7465277777777778</v>
      </c>
      <c r="AD33" s="29">
        <v>30</v>
      </c>
      <c r="AE33" s="116" t="s">
        <v>17</v>
      </c>
      <c r="AF33" s="9">
        <v>15.5</v>
      </c>
      <c r="AG33" s="126">
        <v>0.4604166666666667</v>
      </c>
    </row>
    <row r="34" spans="1:33" ht="14.25" customHeight="1">
      <c r="A34" s="112">
        <v>31</v>
      </c>
      <c r="B34" s="13">
        <v>1.5</v>
      </c>
      <c r="C34" s="9">
        <v>1.2</v>
      </c>
      <c r="D34" s="9">
        <v>0.8</v>
      </c>
      <c r="E34" s="9">
        <v>2.4</v>
      </c>
      <c r="F34" s="9">
        <v>1.9</v>
      </c>
      <c r="G34" s="9">
        <v>1.8</v>
      </c>
      <c r="H34" s="9">
        <v>2.5</v>
      </c>
      <c r="I34" s="9">
        <v>2</v>
      </c>
      <c r="J34" s="9">
        <v>2.9</v>
      </c>
      <c r="K34" s="9">
        <v>3.6</v>
      </c>
      <c r="L34" s="9">
        <v>5</v>
      </c>
      <c r="M34" s="9">
        <v>2.9</v>
      </c>
      <c r="N34" s="9">
        <v>4.7</v>
      </c>
      <c r="O34" s="9">
        <v>4.2</v>
      </c>
      <c r="P34" s="9">
        <v>4.7</v>
      </c>
      <c r="Q34" s="9">
        <v>3.9</v>
      </c>
      <c r="R34" s="9">
        <v>3.9</v>
      </c>
      <c r="S34" s="9">
        <v>4.3</v>
      </c>
      <c r="T34" s="9">
        <v>3.7</v>
      </c>
      <c r="U34" s="9">
        <v>1.5</v>
      </c>
      <c r="V34" s="9">
        <v>2</v>
      </c>
      <c r="W34" s="9">
        <v>1.8</v>
      </c>
      <c r="X34" s="9">
        <v>2.4</v>
      </c>
      <c r="Y34" s="9">
        <v>2.6</v>
      </c>
      <c r="Z34" s="45">
        <f t="shared" si="0"/>
        <v>2.841666666666667</v>
      </c>
      <c r="AA34" s="116" t="s">
        <v>33</v>
      </c>
      <c r="AB34" s="9">
        <v>6</v>
      </c>
      <c r="AC34" s="123">
        <v>0.6104166666666667</v>
      </c>
      <c r="AD34" s="29">
        <v>31</v>
      </c>
      <c r="AE34" s="116" t="s">
        <v>33</v>
      </c>
      <c r="AF34" s="9">
        <v>10.7</v>
      </c>
      <c r="AG34" s="126">
        <v>0.5555555555555556</v>
      </c>
    </row>
    <row r="35" spans="1:33" ht="14.25" customHeight="1">
      <c r="A35" s="114" t="s">
        <v>24</v>
      </c>
      <c r="B35" s="26">
        <f aca="true" t="shared" si="1" ref="B35:K35">AVERAGE(B4:B34)</f>
        <v>2.696774193548388</v>
      </c>
      <c r="C35" s="27">
        <f t="shared" si="1"/>
        <v>2.419354838709678</v>
      </c>
      <c r="D35" s="27">
        <f t="shared" si="1"/>
        <v>2.351612903225807</v>
      </c>
      <c r="E35" s="27">
        <f t="shared" si="1"/>
        <v>2.4548387096774196</v>
      </c>
      <c r="F35" s="27">
        <f t="shared" si="1"/>
        <v>2.4967741935483874</v>
      </c>
      <c r="G35" s="27">
        <f t="shared" si="1"/>
        <v>2.4870967741935477</v>
      </c>
      <c r="H35" s="27">
        <f t="shared" si="1"/>
        <v>2.4483870967741943</v>
      </c>
      <c r="I35" s="27">
        <f t="shared" si="1"/>
        <v>2.664516129032259</v>
      </c>
      <c r="J35" s="27">
        <f t="shared" si="1"/>
        <v>3.167741935483871</v>
      </c>
      <c r="K35" s="27">
        <f t="shared" si="1"/>
        <v>3.0580645161290327</v>
      </c>
      <c r="L35" s="27">
        <f aca="true" t="shared" si="2" ref="L35:Z35">AVERAGE(L4:L34)</f>
        <v>3.909677419354838</v>
      </c>
      <c r="M35" s="27">
        <f t="shared" si="2"/>
        <v>3.3483870967741938</v>
      </c>
      <c r="N35" s="27">
        <f t="shared" si="2"/>
        <v>3.9999999999999996</v>
      </c>
      <c r="O35" s="27">
        <f t="shared" si="2"/>
        <v>3.7096774193548385</v>
      </c>
      <c r="P35" s="27">
        <f t="shared" si="2"/>
        <v>3.3870967741935494</v>
      </c>
      <c r="Q35" s="27">
        <f t="shared" si="2"/>
        <v>3.1967741935483867</v>
      </c>
      <c r="R35" s="27">
        <f t="shared" si="2"/>
        <v>3.080645161290323</v>
      </c>
      <c r="S35" s="27">
        <f t="shared" si="2"/>
        <v>2.8870967741935485</v>
      </c>
      <c r="T35" s="27">
        <f t="shared" si="2"/>
        <v>2.9193548387096784</v>
      </c>
      <c r="U35" s="27">
        <f t="shared" si="2"/>
        <v>3.0354838709677416</v>
      </c>
      <c r="V35" s="27">
        <f t="shared" si="2"/>
        <v>3.1483870967741927</v>
      </c>
      <c r="W35" s="27">
        <f t="shared" si="2"/>
        <v>2.812903225806452</v>
      </c>
      <c r="X35" s="27">
        <f t="shared" si="2"/>
        <v>2.374193548387097</v>
      </c>
      <c r="Y35" s="27">
        <f t="shared" si="2"/>
        <v>2.5</v>
      </c>
      <c r="Z35" s="47">
        <f t="shared" si="2"/>
        <v>2.939784946236559</v>
      </c>
      <c r="AA35" s="118"/>
      <c r="AB35" s="27">
        <f>AVERAGE(AB4:AB34)</f>
        <v>6.767741935483872</v>
      </c>
      <c r="AC35" s="42"/>
      <c r="AD35" s="42"/>
      <c r="AE35" s="118"/>
      <c r="AF35" s="27">
        <f>AVERAGE(AF4:AF34)</f>
        <v>13.158064516129029</v>
      </c>
      <c r="AG35" s="43"/>
    </row>
    <row r="36" spans="8:20" ht="14.25" customHeight="1">
      <c r="H36" t="s">
        <v>25</v>
      </c>
      <c r="N36" t="s">
        <v>26</v>
      </c>
      <c r="T36" t="s">
        <v>27</v>
      </c>
    </row>
    <row r="37" spans="9:23" ht="14.25" customHeight="1">
      <c r="I37" s="15" t="s">
        <v>28</v>
      </c>
      <c r="J37" s="5"/>
      <c r="K37" s="33">
        <f>COUNTIF(風速1,"&gt;=10")</f>
        <v>2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29</v>
      </c>
      <c r="J38" s="22"/>
      <c r="K38" s="34">
        <f>COUNTIF(風速1,"&gt;=15")</f>
        <v>0</v>
      </c>
      <c r="L38" s="8"/>
      <c r="N38" s="19">
        <f>MAX(風速1)</f>
        <v>12.2</v>
      </c>
      <c r="O38" s="119" t="s">
        <v>31</v>
      </c>
      <c r="P38" s="30">
        <v>21</v>
      </c>
      <c r="Q38" s="120">
        <v>0.5777777777777778</v>
      </c>
      <c r="T38" s="19">
        <f>MAX(風速2)</f>
        <v>25.4</v>
      </c>
      <c r="U38" s="119" t="s">
        <v>31</v>
      </c>
      <c r="V38" s="30">
        <v>21</v>
      </c>
      <c r="W38" s="120">
        <v>0.5638888888888889</v>
      </c>
    </row>
    <row r="39" spans="9:23" ht="14.25" customHeight="1">
      <c r="I39" s="23" t="s">
        <v>30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v>2002</v>
      </c>
      <c r="AA1" s="2" t="s">
        <v>1</v>
      </c>
      <c r="AB1" s="121">
        <v>4</v>
      </c>
      <c r="AC1" s="2" t="s">
        <v>1</v>
      </c>
    </row>
    <row r="2" spans="1:33" ht="10.5" customHeight="1">
      <c r="A2" s="3" t="s">
        <v>2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11">
        <v>1</v>
      </c>
      <c r="B4" s="12">
        <v>2.7</v>
      </c>
      <c r="C4" s="11">
        <v>2.8</v>
      </c>
      <c r="D4" s="11">
        <v>1.4</v>
      </c>
      <c r="E4" s="11">
        <v>2.2</v>
      </c>
      <c r="F4" s="11">
        <v>2.3</v>
      </c>
      <c r="G4" s="11">
        <v>1.8</v>
      </c>
      <c r="H4" s="11">
        <v>0.6</v>
      </c>
      <c r="I4" s="11">
        <v>2.1</v>
      </c>
      <c r="J4" s="11">
        <v>1.7</v>
      </c>
      <c r="K4" s="11">
        <v>2.3</v>
      </c>
      <c r="L4" s="11">
        <v>2.5</v>
      </c>
      <c r="M4" s="11">
        <v>2.3</v>
      </c>
      <c r="N4" s="11">
        <v>3.5</v>
      </c>
      <c r="O4" s="11">
        <v>3.2</v>
      </c>
      <c r="P4" s="11">
        <v>3.8</v>
      </c>
      <c r="Q4" s="11">
        <v>2.3</v>
      </c>
      <c r="R4" s="11">
        <v>3.6</v>
      </c>
      <c r="S4" s="11">
        <v>3.1</v>
      </c>
      <c r="T4" s="11">
        <v>1.6</v>
      </c>
      <c r="U4" s="11">
        <v>3.1</v>
      </c>
      <c r="V4" s="11">
        <v>3.4</v>
      </c>
      <c r="W4" s="11">
        <v>1.7</v>
      </c>
      <c r="X4" s="11">
        <v>2.1</v>
      </c>
      <c r="Y4" s="11">
        <v>2.4</v>
      </c>
      <c r="Z4" s="44">
        <f aca="true" t="shared" si="0" ref="Z4:Z33">AVERAGE(B4:Y4)</f>
        <v>2.4375000000000004</v>
      </c>
      <c r="AA4" s="115" t="s">
        <v>14</v>
      </c>
      <c r="AB4" s="11">
        <v>4.3</v>
      </c>
      <c r="AC4" s="122">
        <v>0.8604166666666666</v>
      </c>
      <c r="AD4" s="28">
        <v>1</v>
      </c>
      <c r="AE4" s="115" t="s">
        <v>21</v>
      </c>
      <c r="AF4" s="11">
        <v>20.1</v>
      </c>
      <c r="AG4" s="125">
        <v>0.5729166666666666</v>
      </c>
    </row>
    <row r="5" spans="1:33" ht="14.25" customHeight="1">
      <c r="A5" s="112">
        <v>2</v>
      </c>
      <c r="B5" s="13">
        <v>4.6</v>
      </c>
      <c r="C5" s="9">
        <v>2.9</v>
      </c>
      <c r="D5" s="9">
        <v>2</v>
      </c>
      <c r="E5" s="9">
        <v>2.5</v>
      </c>
      <c r="F5" s="9">
        <v>2.4</v>
      </c>
      <c r="G5" s="9">
        <v>1.6</v>
      </c>
      <c r="H5" s="9">
        <v>1.6</v>
      </c>
      <c r="I5" s="9">
        <v>0.9</v>
      </c>
      <c r="J5" s="9">
        <v>3</v>
      </c>
      <c r="K5" s="9">
        <v>1</v>
      </c>
      <c r="L5" s="9">
        <v>1.2</v>
      </c>
      <c r="M5" s="9">
        <v>3</v>
      </c>
      <c r="N5" s="9">
        <v>2.6</v>
      </c>
      <c r="O5" s="9">
        <v>1.2</v>
      </c>
      <c r="P5" s="9">
        <v>1.7</v>
      </c>
      <c r="Q5" s="9">
        <v>3.4</v>
      </c>
      <c r="R5" s="9">
        <v>3.8</v>
      </c>
      <c r="S5" s="9">
        <v>3.9</v>
      </c>
      <c r="T5" s="9">
        <v>3.3</v>
      </c>
      <c r="U5" s="9">
        <v>1.7</v>
      </c>
      <c r="V5" s="9">
        <v>1.7</v>
      </c>
      <c r="W5" s="9">
        <v>1.2</v>
      </c>
      <c r="X5" s="9">
        <v>1</v>
      </c>
      <c r="Y5" s="9">
        <v>1</v>
      </c>
      <c r="Z5" s="45">
        <f t="shared" si="0"/>
        <v>2.216666666666667</v>
      </c>
      <c r="AA5" s="116" t="s">
        <v>19</v>
      </c>
      <c r="AB5" s="9">
        <v>5.6</v>
      </c>
      <c r="AC5" s="123">
        <v>0.6930555555555555</v>
      </c>
      <c r="AD5" s="29">
        <v>2</v>
      </c>
      <c r="AE5" s="116" t="s">
        <v>33</v>
      </c>
      <c r="AF5" s="9">
        <v>9.9</v>
      </c>
      <c r="AG5" s="126">
        <v>0.6868055555555556</v>
      </c>
    </row>
    <row r="6" spans="1:33" ht="14.25" customHeight="1">
      <c r="A6" s="112">
        <v>3</v>
      </c>
      <c r="B6" s="13">
        <v>1.3</v>
      </c>
      <c r="C6" s="9">
        <v>1.1</v>
      </c>
      <c r="D6" s="9">
        <v>1</v>
      </c>
      <c r="E6" s="9">
        <v>0.3</v>
      </c>
      <c r="F6" s="9">
        <v>1.2</v>
      </c>
      <c r="G6" s="9">
        <v>1.8</v>
      </c>
      <c r="H6" s="9">
        <v>0</v>
      </c>
      <c r="I6" s="9">
        <v>1.6</v>
      </c>
      <c r="J6" s="9">
        <v>1.3</v>
      </c>
      <c r="K6" s="9">
        <v>2.2</v>
      </c>
      <c r="L6" s="9">
        <v>1.8</v>
      </c>
      <c r="M6" s="9">
        <v>2.1</v>
      </c>
      <c r="N6" s="9">
        <v>2.3</v>
      </c>
      <c r="O6" s="9">
        <v>2</v>
      </c>
      <c r="P6" s="9">
        <v>1.8</v>
      </c>
      <c r="Q6" s="9">
        <v>1.9</v>
      </c>
      <c r="R6" s="9">
        <v>1.5</v>
      </c>
      <c r="S6" s="9">
        <v>1.8</v>
      </c>
      <c r="T6" s="9">
        <v>3.5</v>
      </c>
      <c r="U6" s="9">
        <v>2.5</v>
      </c>
      <c r="V6" s="9">
        <v>3.2</v>
      </c>
      <c r="W6" s="9">
        <v>2.4</v>
      </c>
      <c r="X6" s="9">
        <v>2.7</v>
      </c>
      <c r="Y6" s="9">
        <v>0.8</v>
      </c>
      <c r="Z6" s="45">
        <f t="shared" si="0"/>
        <v>1.7541666666666667</v>
      </c>
      <c r="AA6" s="116" t="s">
        <v>16</v>
      </c>
      <c r="AB6" s="9">
        <v>4.3</v>
      </c>
      <c r="AC6" s="123">
        <v>0.7993055555555556</v>
      </c>
      <c r="AD6" s="29">
        <v>3</v>
      </c>
      <c r="AE6" s="116" t="s">
        <v>16</v>
      </c>
      <c r="AF6" s="9">
        <v>7.5</v>
      </c>
      <c r="AG6" s="126">
        <v>0.7965277777777778</v>
      </c>
    </row>
    <row r="7" spans="1:33" ht="14.25" customHeight="1">
      <c r="A7" s="112">
        <v>4</v>
      </c>
      <c r="B7" s="13">
        <v>2</v>
      </c>
      <c r="C7" s="9">
        <v>1.7</v>
      </c>
      <c r="D7" s="9">
        <v>4.5</v>
      </c>
      <c r="E7" s="9">
        <v>4.4</v>
      </c>
      <c r="F7" s="9">
        <v>5.5</v>
      </c>
      <c r="G7" s="9">
        <v>5.2</v>
      </c>
      <c r="H7" s="9">
        <v>4.8</v>
      </c>
      <c r="I7" s="9">
        <v>3.5</v>
      </c>
      <c r="J7" s="9">
        <v>5.2</v>
      </c>
      <c r="K7" s="9">
        <v>6.1</v>
      </c>
      <c r="L7" s="9">
        <v>4.5</v>
      </c>
      <c r="M7" s="9">
        <v>7.1</v>
      </c>
      <c r="N7" s="9">
        <v>7</v>
      </c>
      <c r="O7" s="9">
        <v>6.4</v>
      </c>
      <c r="P7" s="9">
        <v>4.7</v>
      </c>
      <c r="Q7" s="9">
        <v>4.4</v>
      </c>
      <c r="R7" s="9">
        <v>4.6</v>
      </c>
      <c r="S7" s="9">
        <v>2.6</v>
      </c>
      <c r="T7" s="9">
        <v>3.6</v>
      </c>
      <c r="U7" s="9">
        <v>4.3</v>
      </c>
      <c r="V7" s="9">
        <v>2.3</v>
      </c>
      <c r="W7" s="9">
        <v>4.6</v>
      </c>
      <c r="X7" s="9">
        <v>4.8</v>
      </c>
      <c r="Y7" s="9">
        <v>4.3</v>
      </c>
      <c r="Z7" s="45">
        <f t="shared" si="0"/>
        <v>4.5041666666666655</v>
      </c>
      <c r="AA7" s="116" t="s">
        <v>23</v>
      </c>
      <c r="AB7" s="9">
        <v>8.2</v>
      </c>
      <c r="AC7" s="123">
        <v>0.5118055555555555</v>
      </c>
      <c r="AD7" s="29">
        <v>4</v>
      </c>
      <c r="AE7" s="116" t="s">
        <v>33</v>
      </c>
      <c r="AF7" s="9">
        <v>15.3</v>
      </c>
      <c r="AG7" s="126">
        <v>0.49722222222222223</v>
      </c>
    </row>
    <row r="8" spans="1:33" ht="14.25" customHeight="1">
      <c r="A8" s="112">
        <v>5</v>
      </c>
      <c r="B8" s="13">
        <v>4.8</v>
      </c>
      <c r="C8" s="9">
        <v>4</v>
      </c>
      <c r="D8" s="9">
        <v>3.8</v>
      </c>
      <c r="E8" s="9">
        <v>3.1</v>
      </c>
      <c r="F8" s="9">
        <v>3.4</v>
      </c>
      <c r="G8" s="9">
        <v>4.6</v>
      </c>
      <c r="H8" s="9">
        <v>5.9</v>
      </c>
      <c r="I8" s="9">
        <v>6.9</v>
      </c>
      <c r="J8" s="9">
        <v>7.9</v>
      </c>
      <c r="K8" s="9">
        <v>5.7</v>
      </c>
      <c r="L8" s="9">
        <v>5.2</v>
      </c>
      <c r="M8" s="9">
        <v>4.2</v>
      </c>
      <c r="N8" s="9">
        <v>6.3</v>
      </c>
      <c r="O8" s="9">
        <v>7</v>
      </c>
      <c r="P8" s="9">
        <v>4.4</v>
      </c>
      <c r="Q8" s="9">
        <v>3.5</v>
      </c>
      <c r="R8" s="9">
        <v>4.6</v>
      </c>
      <c r="S8" s="9">
        <v>3</v>
      </c>
      <c r="T8" s="9">
        <v>2.9</v>
      </c>
      <c r="U8" s="9">
        <v>2.2</v>
      </c>
      <c r="V8" s="9">
        <v>1.5</v>
      </c>
      <c r="W8" s="9">
        <v>1.5</v>
      </c>
      <c r="X8" s="9">
        <v>0.6</v>
      </c>
      <c r="Y8" s="9">
        <v>1.1</v>
      </c>
      <c r="Z8" s="45">
        <f t="shared" si="0"/>
        <v>4.0875</v>
      </c>
      <c r="AA8" s="116" t="s">
        <v>22</v>
      </c>
      <c r="AB8" s="9">
        <v>8</v>
      </c>
      <c r="AC8" s="123">
        <v>0.3756944444444445</v>
      </c>
      <c r="AD8" s="29">
        <v>5</v>
      </c>
      <c r="AE8" s="116" t="s">
        <v>22</v>
      </c>
      <c r="AF8" s="9">
        <v>18.6</v>
      </c>
      <c r="AG8" s="126">
        <v>0.375</v>
      </c>
    </row>
    <row r="9" spans="1:33" ht="14.25" customHeight="1">
      <c r="A9" s="112">
        <v>6</v>
      </c>
      <c r="B9" s="13">
        <v>1</v>
      </c>
      <c r="C9" s="9">
        <v>2.1</v>
      </c>
      <c r="D9" s="9">
        <v>1.2</v>
      </c>
      <c r="E9" s="9">
        <v>1.8</v>
      </c>
      <c r="F9" s="9">
        <v>2.1</v>
      </c>
      <c r="G9" s="9">
        <v>1.4</v>
      </c>
      <c r="H9" s="9">
        <v>1.1</v>
      </c>
      <c r="I9" s="9">
        <v>2.3</v>
      </c>
      <c r="J9" s="9">
        <v>4.7</v>
      </c>
      <c r="K9" s="9">
        <v>4.3</v>
      </c>
      <c r="L9" s="9">
        <v>5.3</v>
      </c>
      <c r="M9" s="9">
        <v>5.2</v>
      </c>
      <c r="N9" s="9">
        <v>5.5</v>
      </c>
      <c r="O9" s="9">
        <v>5.7</v>
      </c>
      <c r="P9" s="9">
        <v>5</v>
      </c>
      <c r="Q9" s="9">
        <v>4.8</v>
      </c>
      <c r="R9" s="9">
        <v>4.7</v>
      </c>
      <c r="S9" s="9">
        <v>4</v>
      </c>
      <c r="T9" s="9">
        <v>3.3</v>
      </c>
      <c r="U9" s="9">
        <v>1.9</v>
      </c>
      <c r="V9" s="9">
        <v>1.9</v>
      </c>
      <c r="W9" s="9">
        <v>1.5</v>
      </c>
      <c r="X9" s="9">
        <v>2.1</v>
      </c>
      <c r="Y9" s="9">
        <v>2.3</v>
      </c>
      <c r="Z9" s="45">
        <f t="shared" si="0"/>
        <v>3.1333333333333333</v>
      </c>
      <c r="AA9" s="116" t="s">
        <v>33</v>
      </c>
      <c r="AB9" s="9">
        <v>6.2</v>
      </c>
      <c r="AC9" s="123">
        <v>0.5979166666666667</v>
      </c>
      <c r="AD9" s="29">
        <v>6</v>
      </c>
      <c r="AE9" s="116" t="s">
        <v>33</v>
      </c>
      <c r="AF9" s="9">
        <v>10.9</v>
      </c>
      <c r="AG9" s="126">
        <v>0.5923611111111111</v>
      </c>
    </row>
    <row r="10" spans="1:33" ht="14.25" customHeight="1">
      <c r="A10" s="112">
        <v>7</v>
      </c>
      <c r="B10" s="13">
        <v>1.2</v>
      </c>
      <c r="C10" s="9">
        <v>2.3</v>
      </c>
      <c r="D10" s="9">
        <v>1.6</v>
      </c>
      <c r="E10" s="9">
        <v>0.8</v>
      </c>
      <c r="F10" s="9">
        <v>0.6</v>
      </c>
      <c r="G10" s="9">
        <v>1.1</v>
      </c>
      <c r="H10" s="9">
        <v>1.2</v>
      </c>
      <c r="I10" s="9">
        <v>0.3</v>
      </c>
      <c r="J10" s="9">
        <v>0.3</v>
      </c>
      <c r="K10" s="9">
        <v>0.3</v>
      </c>
      <c r="L10" s="9">
        <v>1.6</v>
      </c>
      <c r="M10" s="9">
        <v>0.7</v>
      </c>
      <c r="N10" s="9">
        <v>1.5</v>
      </c>
      <c r="O10" s="9">
        <v>2</v>
      </c>
      <c r="P10" s="9">
        <v>1.4</v>
      </c>
      <c r="Q10" s="9">
        <v>1.1</v>
      </c>
      <c r="R10" s="9">
        <v>0.7</v>
      </c>
      <c r="S10" s="9">
        <v>0.4</v>
      </c>
      <c r="T10" s="9">
        <v>1.4</v>
      </c>
      <c r="U10" s="9">
        <v>1.5</v>
      </c>
      <c r="V10" s="9">
        <v>0.1</v>
      </c>
      <c r="W10" s="9">
        <v>1.1</v>
      </c>
      <c r="X10" s="9">
        <v>1.6</v>
      </c>
      <c r="Y10" s="9">
        <v>1.2</v>
      </c>
      <c r="Z10" s="45">
        <f t="shared" si="0"/>
        <v>1.0833333333333333</v>
      </c>
      <c r="AA10" s="116" t="s">
        <v>36</v>
      </c>
      <c r="AB10" s="9">
        <v>2.5</v>
      </c>
      <c r="AC10" s="123">
        <v>0.6506944444444445</v>
      </c>
      <c r="AD10" s="29">
        <v>7</v>
      </c>
      <c r="AE10" s="116" t="s">
        <v>36</v>
      </c>
      <c r="AF10" s="9">
        <v>4</v>
      </c>
      <c r="AG10" s="126">
        <v>0.6479166666666667</v>
      </c>
    </row>
    <row r="11" spans="1:33" ht="14.25" customHeight="1">
      <c r="A11" s="112">
        <v>8</v>
      </c>
      <c r="B11" s="13">
        <v>0.2</v>
      </c>
      <c r="C11" s="9">
        <v>1.1</v>
      </c>
      <c r="D11" s="9">
        <v>1.4</v>
      </c>
      <c r="E11" s="9">
        <v>0.6</v>
      </c>
      <c r="F11" s="9">
        <v>1</v>
      </c>
      <c r="G11" s="9">
        <v>0.4</v>
      </c>
      <c r="H11" s="9">
        <v>0.2</v>
      </c>
      <c r="I11" s="9">
        <v>1</v>
      </c>
      <c r="J11" s="9">
        <v>1.4</v>
      </c>
      <c r="K11" s="9">
        <v>1.6</v>
      </c>
      <c r="L11" s="9">
        <v>1.8</v>
      </c>
      <c r="M11" s="9">
        <v>1.8</v>
      </c>
      <c r="N11" s="9">
        <v>1.8</v>
      </c>
      <c r="O11" s="9">
        <v>0.9</v>
      </c>
      <c r="P11" s="9">
        <v>1.6</v>
      </c>
      <c r="Q11" s="9">
        <v>1.6</v>
      </c>
      <c r="R11" s="9">
        <v>1.2</v>
      </c>
      <c r="S11" s="9">
        <v>1.4</v>
      </c>
      <c r="T11" s="9">
        <v>1</v>
      </c>
      <c r="U11" s="9">
        <v>0.7</v>
      </c>
      <c r="V11" s="9">
        <v>0.4</v>
      </c>
      <c r="W11" s="9">
        <v>2.1</v>
      </c>
      <c r="X11" s="9">
        <v>0.5</v>
      </c>
      <c r="Y11" s="9">
        <v>0.7</v>
      </c>
      <c r="Z11" s="45">
        <f t="shared" si="0"/>
        <v>1.1</v>
      </c>
      <c r="AA11" s="116" t="s">
        <v>20</v>
      </c>
      <c r="AB11" s="9">
        <v>3.1</v>
      </c>
      <c r="AC11" s="123">
        <v>0.94375</v>
      </c>
      <c r="AD11" s="29">
        <v>8</v>
      </c>
      <c r="AE11" s="116" t="s">
        <v>20</v>
      </c>
      <c r="AF11" s="9">
        <v>6.6</v>
      </c>
      <c r="AG11" s="126">
        <v>0.9409722222222222</v>
      </c>
    </row>
    <row r="12" spans="1:33" ht="14.25" customHeight="1">
      <c r="A12" s="112">
        <v>9</v>
      </c>
      <c r="B12" s="13">
        <v>1.2</v>
      </c>
      <c r="C12" s="9">
        <v>1.5</v>
      </c>
      <c r="D12" s="9">
        <v>0.9</v>
      </c>
      <c r="E12" s="9">
        <v>0.9</v>
      </c>
      <c r="F12" s="9">
        <v>0.7</v>
      </c>
      <c r="G12" s="9">
        <v>1.4</v>
      </c>
      <c r="H12" s="9">
        <v>2</v>
      </c>
      <c r="I12" s="9">
        <v>3</v>
      </c>
      <c r="J12" s="9">
        <v>4.2</v>
      </c>
      <c r="K12" s="9">
        <v>3.8</v>
      </c>
      <c r="L12" s="9">
        <v>6.8</v>
      </c>
      <c r="M12" s="9">
        <v>4.7</v>
      </c>
      <c r="N12" s="9">
        <v>5.6</v>
      </c>
      <c r="O12" s="9">
        <v>4.3</v>
      </c>
      <c r="P12" s="9">
        <v>7.2</v>
      </c>
      <c r="Q12" s="9">
        <v>4</v>
      </c>
      <c r="R12" s="9">
        <v>6.1</v>
      </c>
      <c r="S12" s="9">
        <v>5.5</v>
      </c>
      <c r="T12" s="9">
        <v>4.1</v>
      </c>
      <c r="U12" s="9">
        <v>5</v>
      </c>
      <c r="V12" s="9">
        <v>3.8</v>
      </c>
      <c r="W12" s="9">
        <v>3.3</v>
      </c>
      <c r="X12" s="9">
        <v>3</v>
      </c>
      <c r="Y12" s="9">
        <v>2</v>
      </c>
      <c r="Z12" s="45">
        <f t="shared" si="0"/>
        <v>3.5416666666666665</v>
      </c>
      <c r="AA12" s="116" t="s">
        <v>19</v>
      </c>
      <c r="AB12" s="9">
        <v>7.6</v>
      </c>
      <c r="AC12" s="123">
        <v>0.5090277777777777</v>
      </c>
      <c r="AD12" s="29">
        <v>9</v>
      </c>
      <c r="AE12" s="116" t="s">
        <v>19</v>
      </c>
      <c r="AF12" s="9">
        <v>14</v>
      </c>
      <c r="AG12" s="126">
        <v>0.4840277777777778</v>
      </c>
    </row>
    <row r="13" spans="1:33" ht="14.25" customHeight="1">
      <c r="A13" s="112">
        <v>10</v>
      </c>
      <c r="B13" s="13">
        <v>1.6</v>
      </c>
      <c r="C13" s="9">
        <v>2.2</v>
      </c>
      <c r="D13" s="9">
        <v>1.7</v>
      </c>
      <c r="E13" s="9">
        <v>2.1</v>
      </c>
      <c r="F13" s="9">
        <v>1.7</v>
      </c>
      <c r="G13" s="9">
        <v>2.2</v>
      </c>
      <c r="H13" s="9">
        <v>2.2</v>
      </c>
      <c r="I13" s="9">
        <v>2.9</v>
      </c>
      <c r="J13" s="9">
        <v>2.9</v>
      </c>
      <c r="K13" s="9">
        <v>2.5</v>
      </c>
      <c r="L13" s="9">
        <v>3</v>
      </c>
      <c r="M13" s="9">
        <v>2.7</v>
      </c>
      <c r="N13" s="9">
        <v>3.2</v>
      </c>
      <c r="O13" s="9">
        <v>3.2</v>
      </c>
      <c r="P13" s="9">
        <v>2.4</v>
      </c>
      <c r="Q13" s="9">
        <v>2.7</v>
      </c>
      <c r="R13" s="9">
        <v>1.6</v>
      </c>
      <c r="S13" s="9">
        <v>1.7</v>
      </c>
      <c r="T13" s="9">
        <v>1.4</v>
      </c>
      <c r="U13" s="9">
        <v>1.8</v>
      </c>
      <c r="V13" s="9">
        <v>1.7</v>
      </c>
      <c r="W13" s="9">
        <v>1.8</v>
      </c>
      <c r="X13" s="9">
        <v>1.4</v>
      </c>
      <c r="Y13" s="9">
        <v>1.5</v>
      </c>
      <c r="Z13" s="45">
        <f t="shared" si="0"/>
        <v>2.170833333333333</v>
      </c>
      <c r="AA13" s="116" t="s">
        <v>23</v>
      </c>
      <c r="AB13" s="9">
        <v>4.1</v>
      </c>
      <c r="AC13" s="123">
        <v>0.513888888888889</v>
      </c>
      <c r="AD13" s="29">
        <v>10</v>
      </c>
      <c r="AE13" s="116" t="s">
        <v>23</v>
      </c>
      <c r="AF13" s="9">
        <v>7.1</v>
      </c>
      <c r="AG13" s="126">
        <v>0.5111111111111112</v>
      </c>
    </row>
    <row r="14" spans="1:33" ht="14.25" customHeight="1">
      <c r="A14" s="113">
        <v>11</v>
      </c>
      <c r="B14" s="19">
        <v>1.3</v>
      </c>
      <c r="C14" s="20">
        <v>1.4</v>
      </c>
      <c r="D14" s="20">
        <v>1.7</v>
      </c>
      <c r="E14" s="20">
        <v>1.4</v>
      </c>
      <c r="F14" s="20">
        <v>1.7</v>
      </c>
      <c r="G14" s="20">
        <v>1.7</v>
      </c>
      <c r="H14" s="20">
        <v>3.2</v>
      </c>
      <c r="I14" s="20">
        <v>1.6</v>
      </c>
      <c r="J14" s="20">
        <v>1.9</v>
      </c>
      <c r="K14" s="20">
        <v>3.7</v>
      </c>
      <c r="L14" s="20">
        <v>3.6</v>
      </c>
      <c r="M14" s="20">
        <v>3.2</v>
      </c>
      <c r="N14" s="20">
        <v>3.7</v>
      </c>
      <c r="O14" s="20">
        <v>4.2</v>
      </c>
      <c r="P14" s="20">
        <v>3.1</v>
      </c>
      <c r="Q14" s="20">
        <v>3.1</v>
      </c>
      <c r="R14" s="20">
        <v>2.6</v>
      </c>
      <c r="S14" s="20">
        <v>3.1</v>
      </c>
      <c r="T14" s="20">
        <v>2.4</v>
      </c>
      <c r="U14" s="20">
        <v>2</v>
      </c>
      <c r="V14" s="20">
        <v>2.3</v>
      </c>
      <c r="W14" s="20">
        <v>1.7</v>
      </c>
      <c r="X14" s="20">
        <v>1.6</v>
      </c>
      <c r="Y14" s="20">
        <v>2.1</v>
      </c>
      <c r="Z14" s="46">
        <f t="shared" si="0"/>
        <v>2.429166666666667</v>
      </c>
      <c r="AA14" s="117" t="s">
        <v>23</v>
      </c>
      <c r="AB14" s="20">
        <v>4.8</v>
      </c>
      <c r="AC14" s="124">
        <v>0.5743055555555555</v>
      </c>
      <c r="AD14" s="31">
        <v>11</v>
      </c>
      <c r="AE14" s="117" t="s">
        <v>23</v>
      </c>
      <c r="AF14" s="20">
        <v>8</v>
      </c>
      <c r="AG14" s="127">
        <v>0.5729166666666666</v>
      </c>
    </row>
    <row r="15" spans="1:33" ht="14.25" customHeight="1">
      <c r="A15" s="112">
        <v>12</v>
      </c>
      <c r="B15" s="13">
        <v>1.4</v>
      </c>
      <c r="C15" s="9">
        <v>2.3</v>
      </c>
      <c r="D15" s="9">
        <v>2.9</v>
      </c>
      <c r="E15" s="9">
        <v>3</v>
      </c>
      <c r="F15" s="9">
        <v>2.6</v>
      </c>
      <c r="G15" s="9">
        <v>2.2</v>
      </c>
      <c r="H15" s="9">
        <v>3</v>
      </c>
      <c r="I15" s="9">
        <v>2.6</v>
      </c>
      <c r="J15" s="9">
        <v>2.8</v>
      </c>
      <c r="K15" s="9">
        <v>3.9</v>
      </c>
      <c r="L15" s="9">
        <v>3.1</v>
      </c>
      <c r="M15" s="9">
        <v>3.7</v>
      </c>
      <c r="N15" s="9">
        <v>3.4</v>
      </c>
      <c r="O15" s="9">
        <v>3</v>
      </c>
      <c r="P15" s="9">
        <v>2.7</v>
      </c>
      <c r="Q15" s="9">
        <v>3.4</v>
      </c>
      <c r="R15" s="9">
        <v>2.8</v>
      </c>
      <c r="S15" s="9">
        <v>2.9</v>
      </c>
      <c r="T15" s="9">
        <v>2.6</v>
      </c>
      <c r="U15" s="9">
        <v>1.3</v>
      </c>
      <c r="V15" s="9">
        <v>1.8</v>
      </c>
      <c r="W15" s="9">
        <v>0.4</v>
      </c>
      <c r="X15" s="9">
        <v>1.4</v>
      </c>
      <c r="Y15" s="9">
        <v>2.1</v>
      </c>
      <c r="Z15" s="45">
        <f t="shared" si="0"/>
        <v>2.5541666666666663</v>
      </c>
      <c r="AA15" s="116" t="s">
        <v>22</v>
      </c>
      <c r="AB15" s="9">
        <v>5.7</v>
      </c>
      <c r="AC15" s="123">
        <v>0.6583333333333333</v>
      </c>
      <c r="AD15" s="29">
        <v>12</v>
      </c>
      <c r="AE15" s="116" t="s">
        <v>22</v>
      </c>
      <c r="AF15" s="9">
        <v>11.9</v>
      </c>
      <c r="AG15" s="126">
        <v>0.6548611111111111</v>
      </c>
    </row>
    <row r="16" spans="1:33" ht="14.25" customHeight="1">
      <c r="A16" s="112">
        <v>13</v>
      </c>
      <c r="B16" s="13">
        <v>2.7</v>
      </c>
      <c r="C16" s="9">
        <v>1.5</v>
      </c>
      <c r="D16" s="9">
        <v>2.2</v>
      </c>
      <c r="E16" s="9">
        <v>1.3</v>
      </c>
      <c r="F16" s="9">
        <v>2.2</v>
      </c>
      <c r="G16" s="9">
        <v>0.2</v>
      </c>
      <c r="H16" s="9">
        <v>0.4</v>
      </c>
      <c r="I16" s="9">
        <v>1.9</v>
      </c>
      <c r="J16" s="9">
        <v>1.3</v>
      </c>
      <c r="K16" s="9">
        <v>2.5</v>
      </c>
      <c r="L16" s="9">
        <v>1.9</v>
      </c>
      <c r="M16" s="9">
        <v>2.5</v>
      </c>
      <c r="N16" s="9">
        <v>2.2</v>
      </c>
      <c r="O16" s="9">
        <v>2</v>
      </c>
      <c r="P16" s="9">
        <v>2.9</v>
      </c>
      <c r="Q16" s="9">
        <v>2.1</v>
      </c>
      <c r="R16" s="9">
        <v>1.3</v>
      </c>
      <c r="S16" s="9">
        <v>1.1</v>
      </c>
      <c r="T16" s="9">
        <v>2.5</v>
      </c>
      <c r="U16" s="9">
        <v>1.7</v>
      </c>
      <c r="V16" s="9">
        <v>1.2</v>
      </c>
      <c r="W16" s="9">
        <v>0.9</v>
      </c>
      <c r="X16" s="9">
        <v>1.7</v>
      </c>
      <c r="Y16" s="9">
        <v>0.7</v>
      </c>
      <c r="Z16" s="45">
        <f t="shared" si="0"/>
        <v>1.7041666666666673</v>
      </c>
      <c r="AA16" s="116" t="s">
        <v>19</v>
      </c>
      <c r="AB16" s="9">
        <v>3.8</v>
      </c>
      <c r="AC16" s="123">
        <v>0.782638888888889</v>
      </c>
      <c r="AD16" s="29">
        <v>13</v>
      </c>
      <c r="AE16" s="116" t="s">
        <v>20</v>
      </c>
      <c r="AF16" s="9">
        <v>7.6</v>
      </c>
      <c r="AG16" s="126">
        <v>0.545138888888889</v>
      </c>
    </row>
    <row r="17" spans="1:33" ht="14.25" customHeight="1">
      <c r="A17" s="112">
        <v>14</v>
      </c>
      <c r="B17" s="13">
        <v>1.7</v>
      </c>
      <c r="C17" s="9">
        <v>1.3</v>
      </c>
      <c r="D17" s="9">
        <v>1.1</v>
      </c>
      <c r="E17" s="9">
        <v>2.5</v>
      </c>
      <c r="F17" s="9">
        <v>1.6</v>
      </c>
      <c r="G17" s="9">
        <v>1.6</v>
      </c>
      <c r="H17" s="9">
        <v>0.1</v>
      </c>
      <c r="I17" s="9">
        <v>2.2</v>
      </c>
      <c r="J17" s="9">
        <v>2</v>
      </c>
      <c r="K17" s="9">
        <v>2.8</v>
      </c>
      <c r="L17" s="9">
        <v>2.8</v>
      </c>
      <c r="M17" s="9">
        <v>3.1</v>
      </c>
      <c r="N17" s="9">
        <v>3.1</v>
      </c>
      <c r="O17" s="9">
        <v>2.1</v>
      </c>
      <c r="P17" s="9">
        <v>3.3</v>
      </c>
      <c r="Q17" s="9">
        <v>1.9</v>
      </c>
      <c r="R17" s="9">
        <v>2</v>
      </c>
      <c r="S17" s="9">
        <v>1.7</v>
      </c>
      <c r="T17" s="9">
        <v>1.9</v>
      </c>
      <c r="U17" s="9">
        <v>2.3</v>
      </c>
      <c r="V17" s="9">
        <v>0.7</v>
      </c>
      <c r="W17" s="9">
        <v>1.5</v>
      </c>
      <c r="X17" s="9">
        <v>0.9</v>
      </c>
      <c r="Y17" s="9">
        <v>0.8</v>
      </c>
      <c r="Z17" s="45">
        <f t="shared" si="0"/>
        <v>1.875</v>
      </c>
      <c r="AA17" s="116" t="s">
        <v>34</v>
      </c>
      <c r="AB17" s="9">
        <v>4.4</v>
      </c>
      <c r="AC17" s="123">
        <v>0.4875</v>
      </c>
      <c r="AD17" s="29">
        <v>14</v>
      </c>
      <c r="AE17" s="116" t="s">
        <v>21</v>
      </c>
      <c r="AF17" s="9">
        <v>8.8</v>
      </c>
      <c r="AG17" s="126">
        <v>0.48125</v>
      </c>
    </row>
    <row r="18" spans="1:33" ht="14.25" customHeight="1">
      <c r="A18" s="112">
        <v>15</v>
      </c>
      <c r="B18" s="13">
        <v>2.5</v>
      </c>
      <c r="C18" s="9">
        <v>4.1</v>
      </c>
      <c r="D18" s="9">
        <v>3.8</v>
      </c>
      <c r="E18" s="9">
        <v>2.2</v>
      </c>
      <c r="F18" s="9">
        <v>2</v>
      </c>
      <c r="G18" s="9">
        <v>2.6</v>
      </c>
      <c r="H18" s="9">
        <v>1.6</v>
      </c>
      <c r="I18" s="9">
        <v>3.6</v>
      </c>
      <c r="J18" s="9">
        <v>3.2</v>
      </c>
      <c r="K18" s="9">
        <v>2.9</v>
      </c>
      <c r="L18" s="9">
        <v>3.2</v>
      </c>
      <c r="M18" s="9">
        <v>3.3</v>
      </c>
      <c r="N18" s="9">
        <v>3.5</v>
      </c>
      <c r="O18" s="9">
        <v>3.3</v>
      </c>
      <c r="P18" s="9">
        <v>1.8</v>
      </c>
      <c r="Q18" s="9">
        <v>2.5</v>
      </c>
      <c r="R18" s="9">
        <v>3.1</v>
      </c>
      <c r="S18" s="9">
        <v>3.2</v>
      </c>
      <c r="T18" s="9">
        <v>4.1</v>
      </c>
      <c r="U18" s="9">
        <v>4.3</v>
      </c>
      <c r="V18" s="9">
        <v>3.6</v>
      </c>
      <c r="W18" s="9">
        <v>2.9</v>
      </c>
      <c r="X18" s="9">
        <v>4.5</v>
      </c>
      <c r="Y18" s="9">
        <v>4.4</v>
      </c>
      <c r="Z18" s="45">
        <f t="shared" si="0"/>
        <v>3.1750000000000003</v>
      </c>
      <c r="AA18" s="116" t="s">
        <v>14</v>
      </c>
      <c r="AB18" s="9">
        <v>5.4</v>
      </c>
      <c r="AC18" s="123">
        <v>0.9875</v>
      </c>
      <c r="AD18" s="29">
        <v>15</v>
      </c>
      <c r="AE18" s="116" t="s">
        <v>31</v>
      </c>
      <c r="AF18" s="9">
        <v>11.4</v>
      </c>
      <c r="AG18" s="126">
        <v>0.7986111111111112</v>
      </c>
    </row>
    <row r="19" spans="1:33" ht="14.25" customHeight="1">
      <c r="A19" s="112">
        <v>16</v>
      </c>
      <c r="B19" s="13">
        <v>3</v>
      </c>
      <c r="C19" s="9">
        <v>4.2</v>
      </c>
      <c r="D19" s="9">
        <v>2.7</v>
      </c>
      <c r="E19" s="9">
        <v>1.3</v>
      </c>
      <c r="F19" s="9">
        <v>3.6</v>
      </c>
      <c r="G19" s="9">
        <v>5.5</v>
      </c>
      <c r="H19" s="9">
        <v>5.9</v>
      </c>
      <c r="I19" s="9">
        <v>3.9</v>
      </c>
      <c r="J19" s="9">
        <v>4.1</v>
      </c>
      <c r="K19" s="9">
        <v>5.4</v>
      </c>
      <c r="L19" s="9">
        <v>7.4</v>
      </c>
      <c r="M19" s="9">
        <v>5.9</v>
      </c>
      <c r="N19" s="9">
        <v>7.6</v>
      </c>
      <c r="O19" s="9">
        <v>9.5</v>
      </c>
      <c r="P19" s="9">
        <v>6.9</v>
      </c>
      <c r="Q19" s="9">
        <v>7.3</v>
      </c>
      <c r="R19" s="9">
        <v>4.1</v>
      </c>
      <c r="S19" s="9">
        <v>4.7</v>
      </c>
      <c r="T19" s="9">
        <v>7.5</v>
      </c>
      <c r="U19" s="9">
        <v>5</v>
      </c>
      <c r="V19" s="9">
        <v>4.3</v>
      </c>
      <c r="W19" s="9">
        <v>6.3</v>
      </c>
      <c r="X19" s="9">
        <v>7.8</v>
      </c>
      <c r="Y19" s="9">
        <v>7.9</v>
      </c>
      <c r="Z19" s="45">
        <f t="shared" si="0"/>
        <v>5.491666666666666</v>
      </c>
      <c r="AA19" s="116" t="s">
        <v>31</v>
      </c>
      <c r="AB19" s="9">
        <v>9.5</v>
      </c>
      <c r="AC19" s="123">
        <v>0.5833333333333334</v>
      </c>
      <c r="AD19" s="29">
        <v>16</v>
      </c>
      <c r="AE19" s="116" t="s">
        <v>31</v>
      </c>
      <c r="AF19" s="9">
        <v>18.5</v>
      </c>
      <c r="AG19" s="126">
        <v>0.5583333333333333</v>
      </c>
    </row>
    <row r="20" spans="1:33" ht="14.25" customHeight="1">
      <c r="A20" s="112">
        <v>17</v>
      </c>
      <c r="B20" s="13">
        <v>6.3</v>
      </c>
      <c r="C20" s="9">
        <v>6.3</v>
      </c>
      <c r="D20" s="9">
        <v>5.1</v>
      </c>
      <c r="E20" s="9">
        <v>5.1</v>
      </c>
      <c r="F20" s="9">
        <v>5.1</v>
      </c>
      <c r="G20" s="9">
        <v>4.4</v>
      </c>
      <c r="H20" s="9">
        <v>3.8</v>
      </c>
      <c r="I20" s="9">
        <v>4.5</v>
      </c>
      <c r="J20" s="9">
        <v>6.2</v>
      </c>
      <c r="K20" s="10">
        <v>6.7</v>
      </c>
      <c r="L20" s="9">
        <v>7.6</v>
      </c>
      <c r="M20" s="9">
        <v>6.9</v>
      </c>
      <c r="N20" s="9">
        <v>7</v>
      </c>
      <c r="O20" s="9">
        <v>7</v>
      </c>
      <c r="P20" s="9">
        <v>9.4</v>
      </c>
      <c r="Q20" s="9">
        <v>8.1</v>
      </c>
      <c r="R20" s="9">
        <v>7.7</v>
      </c>
      <c r="S20" s="9">
        <v>7.6</v>
      </c>
      <c r="T20" s="9">
        <v>3.2</v>
      </c>
      <c r="U20" s="9">
        <v>4.1</v>
      </c>
      <c r="V20" s="9">
        <v>1.3</v>
      </c>
      <c r="W20" s="9">
        <v>2.6</v>
      </c>
      <c r="X20" s="9">
        <v>2.3</v>
      </c>
      <c r="Y20" s="9">
        <v>0.6</v>
      </c>
      <c r="Z20" s="45">
        <f t="shared" si="0"/>
        <v>5.370833333333333</v>
      </c>
      <c r="AA20" s="116" t="s">
        <v>31</v>
      </c>
      <c r="AB20" s="9">
        <v>11</v>
      </c>
      <c r="AC20" s="123">
        <v>0.6083333333333333</v>
      </c>
      <c r="AD20" s="29">
        <v>17</v>
      </c>
      <c r="AE20" s="116" t="s">
        <v>31</v>
      </c>
      <c r="AF20" s="9">
        <v>22.9</v>
      </c>
      <c r="AG20" s="126">
        <v>0.6034722222222222</v>
      </c>
    </row>
    <row r="21" spans="1:33" ht="14.25" customHeight="1">
      <c r="A21" s="112">
        <v>18</v>
      </c>
      <c r="B21" s="13">
        <v>1.2</v>
      </c>
      <c r="C21" s="9">
        <v>2.2</v>
      </c>
      <c r="D21" s="9">
        <v>1</v>
      </c>
      <c r="E21" s="9">
        <v>1.5</v>
      </c>
      <c r="F21" s="9">
        <v>1.3</v>
      </c>
      <c r="G21" s="9">
        <v>1.8</v>
      </c>
      <c r="H21" s="9">
        <v>1.5</v>
      </c>
      <c r="I21" s="9">
        <v>1.8</v>
      </c>
      <c r="J21" s="9">
        <v>2.2</v>
      </c>
      <c r="K21" s="9">
        <v>3.1</v>
      </c>
      <c r="L21" s="9">
        <v>2.6</v>
      </c>
      <c r="M21" s="9">
        <v>2.8</v>
      </c>
      <c r="N21" s="9">
        <v>2.2</v>
      </c>
      <c r="O21" s="9">
        <v>4.9</v>
      </c>
      <c r="P21" s="9">
        <v>2.2</v>
      </c>
      <c r="Q21" s="9">
        <v>2.1</v>
      </c>
      <c r="R21" s="9">
        <v>2.2</v>
      </c>
      <c r="S21" s="9">
        <v>2.2</v>
      </c>
      <c r="T21" s="9">
        <v>1.7</v>
      </c>
      <c r="U21" s="9">
        <v>2.3</v>
      </c>
      <c r="V21" s="9">
        <v>2.8</v>
      </c>
      <c r="W21" s="9">
        <v>3.3</v>
      </c>
      <c r="X21" s="9">
        <v>2.8</v>
      </c>
      <c r="Y21" s="9">
        <v>2.7</v>
      </c>
      <c r="Z21" s="45">
        <f t="shared" si="0"/>
        <v>2.266666666666667</v>
      </c>
      <c r="AA21" s="116" t="s">
        <v>20</v>
      </c>
      <c r="AB21" s="9">
        <v>5.2</v>
      </c>
      <c r="AC21" s="123">
        <v>0.5694444444444444</v>
      </c>
      <c r="AD21" s="29">
        <v>18</v>
      </c>
      <c r="AE21" s="116" t="s">
        <v>20</v>
      </c>
      <c r="AF21" s="9">
        <v>8.2</v>
      </c>
      <c r="AG21" s="126">
        <v>0.4902777777777778</v>
      </c>
    </row>
    <row r="22" spans="1:33" ht="14.25" customHeight="1">
      <c r="A22" s="112">
        <v>19</v>
      </c>
      <c r="B22" s="13">
        <v>1.3</v>
      </c>
      <c r="C22" s="9">
        <v>1.8</v>
      </c>
      <c r="D22" s="9">
        <v>0.9</v>
      </c>
      <c r="E22" s="9">
        <v>1.3</v>
      </c>
      <c r="F22" s="9">
        <v>1.1</v>
      </c>
      <c r="G22" s="9">
        <v>0.9</v>
      </c>
      <c r="H22" s="9">
        <v>1.2</v>
      </c>
      <c r="I22" s="9">
        <v>2.6</v>
      </c>
      <c r="J22" s="9">
        <v>2.6</v>
      </c>
      <c r="K22" s="9">
        <v>3.2</v>
      </c>
      <c r="L22" s="9">
        <v>3.6</v>
      </c>
      <c r="M22" s="9">
        <v>3.1</v>
      </c>
      <c r="N22" s="9">
        <v>3.1</v>
      </c>
      <c r="O22" s="9">
        <v>2.5</v>
      </c>
      <c r="P22" s="9">
        <v>2.8</v>
      </c>
      <c r="Q22" s="9">
        <v>2.4</v>
      </c>
      <c r="R22" s="9">
        <v>1.9</v>
      </c>
      <c r="S22" s="9">
        <v>2</v>
      </c>
      <c r="T22" s="9">
        <v>2.5</v>
      </c>
      <c r="U22" s="9">
        <v>1.4</v>
      </c>
      <c r="V22" s="9">
        <v>1.8</v>
      </c>
      <c r="W22" s="9">
        <v>1.4</v>
      </c>
      <c r="X22" s="9">
        <v>1.8</v>
      </c>
      <c r="Y22" s="9">
        <v>1</v>
      </c>
      <c r="Z22" s="45">
        <f t="shared" si="0"/>
        <v>2.008333333333333</v>
      </c>
      <c r="AA22" s="116" t="s">
        <v>20</v>
      </c>
      <c r="AB22" s="9">
        <v>4</v>
      </c>
      <c r="AC22" s="123">
        <v>0.4625</v>
      </c>
      <c r="AD22" s="29">
        <v>19</v>
      </c>
      <c r="AE22" s="116" t="s">
        <v>20</v>
      </c>
      <c r="AF22" s="9">
        <v>7.5</v>
      </c>
      <c r="AG22" s="126">
        <v>0.4590277777777778</v>
      </c>
    </row>
    <row r="23" spans="1:33" ht="14.25" customHeight="1">
      <c r="A23" s="112">
        <v>20</v>
      </c>
      <c r="B23" s="13">
        <v>1.8</v>
      </c>
      <c r="C23" s="9">
        <v>1.7</v>
      </c>
      <c r="D23" s="9">
        <v>1.5</v>
      </c>
      <c r="E23" s="9">
        <v>1.7</v>
      </c>
      <c r="F23" s="9">
        <v>1.6</v>
      </c>
      <c r="G23" s="9">
        <v>1.2</v>
      </c>
      <c r="H23" s="9">
        <v>0.4</v>
      </c>
      <c r="I23" s="9">
        <v>2.7</v>
      </c>
      <c r="J23" s="9">
        <v>2.5</v>
      </c>
      <c r="K23" s="9">
        <v>3.5</v>
      </c>
      <c r="L23" s="9">
        <v>2.7</v>
      </c>
      <c r="M23" s="9">
        <v>4.1</v>
      </c>
      <c r="N23" s="9">
        <v>2.7</v>
      </c>
      <c r="O23" s="9">
        <v>2.6</v>
      </c>
      <c r="P23" s="9">
        <v>3.2</v>
      </c>
      <c r="Q23" s="9">
        <v>2.8</v>
      </c>
      <c r="R23" s="9">
        <v>1.6</v>
      </c>
      <c r="S23" s="9">
        <v>1.4</v>
      </c>
      <c r="T23" s="9">
        <v>1.8</v>
      </c>
      <c r="U23" s="9">
        <v>2.2</v>
      </c>
      <c r="V23" s="9">
        <v>2.3</v>
      </c>
      <c r="W23" s="9">
        <v>1.7</v>
      </c>
      <c r="X23" s="9">
        <v>0.9</v>
      </c>
      <c r="Y23" s="9">
        <v>0.8</v>
      </c>
      <c r="Z23" s="45">
        <f t="shared" si="0"/>
        <v>2.058333333333333</v>
      </c>
      <c r="AA23" s="116" t="s">
        <v>20</v>
      </c>
      <c r="AB23" s="9">
        <v>4.4</v>
      </c>
      <c r="AC23" s="123">
        <v>0.5736111111111112</v>
      </c>
      <c r="AD23" s="29">
        <v>20</v>
      </c>
      <c r="AE23" s="116" t="s">
        <v>20</v>
      </c>
      <c r="AF23" s="9">
        <v>7.8</v>
      </c>
      <c r="AG23" s="126">
        <v>0.49652777777777773</v>
      </c>
    </row>
    <row r="24" spans="1:33" ht="14.25" customHeight="1">
      <c r="A24" s="113">
        <v>21</v>
      </c>
      <c r="B24" s="19">
        <v>1</v>
      </c>
      <c r="C24" s="20">
        <v>1.5</v>
      </c>
      <c r="D24" s="20">
        <v>1.8</v>
      </c>
      <c r="E24" s="20">
        <v>1.3</v>
      </c>
      <c r="F24" s="20">
        <v>1.6</v>
      </c>
      <c r="G24" s="20">
        <v>1.2</v>
      </c>
      <c r="H24" s="20">
        <v>1</v>
      </c>
      <c r="I24" s="20">
        <v>2.1</v>
      </c>
      <c r="J24" s="20">
        <v>2</v>
      </c>
      <c r="K24" s="20">
        <v>2</v>
      </c>
      <c r="L24" s="20">
        <v>2.7</v>
      </c>
      <c r="M24" s="20">
        <v>2.6</v>
      </c>
      <c r="N24" s="20">
        <v>2.8</v>
      </c>
      <c r="O24" s="20">
        <v>2.8</v>
      </c>
      <c r="P24" s="20">
        <v>2.8</v>
      </c>
      <c r="Q24" s="20">
        <v>2.4</v>
      </c>
      <c r="R24" s="20">
        <v>2.9</v>
      </c>
      <c r="S24" s="20">
        <v>0.9</v>
      </c>
      <c r="T24" s="20">
        <v>2.1</v>
      </c>
      <c r="U24" s="20">
        <v>2</v>
      </c>
      <c r="V24" s="20">
        <v>1.2</v>
      </c>
      <c r="W24" s="20">
        <v>1.3</v>
      </c>
      <c r="X24" s="20">
        <v>2</v>
      </c>
      <c r="Y24" s="20">
        <v>2.3</v>
      </c>
      <c r="Z24" s="46">
        <f t="shared" si="0"/>
        <v>1.9291666666666665</v>
      </c>
      <c r="AA24" s="117" t="s">
        <v>23</v>
      </c>
      <c r="AB24" s="20">
        <v>3.6</v>
      </c>
      <c r="AC24" s="124">
        <v>0.47152777777777777</v>
      </c>
      <c r="AD24" s="31">
        <v>21</v>
      </c>
      <c r="AE24" s="117" t="s">
        <v>22</v>
      </c>
      <c r="AF24" s="20">
        <v>6.6</v>
      </c>
      <c r="AG24" s="127">
        <v>0.7166666666666667</v>
      </c>
    </row>
    <row r="25" spans="1:33" ht="14.25" customHeight="1">
      <c r="A25" s="112">
        <v>22</v>
      </c>
      <c r="B25" s="13">
        <v>4</v>
      </c>
      <c r="C25" s="9">
        <v>3.2</v>
      </c>
      <c r="D25" s="9">
        <v>3.6</v>
      </c>
      <c r="E25" s="9">
        <v>4.2</v>
      </c>
      <c r="F25" s="9">
        <v>4.1</v>
      </c>
      <c r="G25" s="9">
        <v>5.4</v>
      </c>
      <c r="H25" s="9">
        <v>5.6</v>
      </c>
      <c r="I25" s="9">
        <v>5.9</v>
      </c>
      <c r="J25" s="9">
        <v>6.2</v>
      </c>
      <c r="K25" s="9">
        <v>5.3</v>
      </c>
      <c r="L25" s="9">
        <v>5.5</v>
      </c>
      <c r="M25" s="9">
        <v>6.9</v>
      </c>
      <c r="N25" s="9">
        <v>5.2</v>
      </c>
      <c r="O25" s="9">
        <v>6.1</v>
      </c>
      <c r="P25" s="9">
        <v>5.8</v>
      </c>
      <c r="Q25" s="9">
        <v>6</v>
      </c>
      <c r="R25" s="9">
        <v>5.4</v>
      </c>
      <c r="S25" s="9">
        <v>3.8</v>
      </c>
      <c r="T25" s="9">
        <v>4.1</v>
      </c>
      <c r="U25" s="9">
        <v>3.4</v>
      </c>
      <c r="V25" s="9">
        <v>3.3</v>
      </c>
      <c r="W25" s="9">
        <v>3.2</v>
      </c>
      <c r="X25" s="9">
        <v>3.9</v>
      </c>
      <c r="Y25" s="9">
        <v>3.8</v>
      </c>
      <c r="Z25" s="45">
        <f t="shared" si="0"/>
        <v>4.745833333333333</v>
      </c>
      <c r="AA25" s="116" t="s">
        <v>33</v>
      </c>
      <c r="AB25" s="9">
        <v>7.3</v>
      </c>
      <c r="AC25" s="123">
        <v>0.4923611111111111</v>
      </c>
      <c r="AD25" s="29">
        <v>22</v>
      </c>
      <c r="AE25" s="116" t="s">
        <v>19</v>
      </c>
      <c r="AF25" s="9">
        <v>14</v>
      </c>
      <c r="AG25" s="126">
        <v>0.41111111111111115</v>
      </c>
    </row>
    <row r="26" spans="1:33" ht="14.25" customHeight="1">
      <c r="A26" s="112">
        <v>23</v>
      </c>
      <c r="B26" s="13">
        <v>2.9</v>
      </c>
      <c r="C26" s="9">
        <v>3</v>
      </c>
      <c r="D26" s="9">
        <v>2.5</v>
      </c>
      <c r="E26" s="9">
        <v>1.9</v>
      </c>
      <c r="F26" s="9">
        <v>2</v>
      </c>
      <c r="G26" s="9">
        <v>2.2</v>
      </c>
      <c r="H26" s="9">
        <v>3.1</v>
      </c>
      <c r="I26" s="9">
        <v>3.3</v>
      </c>
      <c r="J26" s="9">
        <v>4.2</v>
      </c>
      <c r="K26" s="9">
        <v>4.4</v>
      </c>
      <c r="L26" s="9">
        <v>4.9</v>
      </c>
      <c r="M26" s="9">
        <v>4.6</v>
      </c>
      <c r="N26" s="9">
        <v>4.8</v>
      </c>
      <c r="O26" s="9">
        <v>5.1</v>
      </c>
      <c r="P26" s="9">
        <v>4.5</v>
      </c>
      <c r="Q26" s="9">
        <v>5.6</v>
      </c>
      <c r="R26" s="9">
        <v>4.1</v>
      </c>
      <c r="S26" s="9">
        <v>3.9</v>
      </c>
      <c r="T26" s="9">
        <v>4.1</v>
      </c>
      <c r="U26" s="9">
        <v>2.6</v>
      </c>
      <c r="V26" s="9">
        <v>3.3</v>
      </c>
      <c r="W26" s="9">
        <v>3</v>
      </c>
      <c r="X26" s="9">
        <v>2.6</v>
      </c>
      <c r="Y26" s="9">
        <v>2.2</v>
      </c>
      <c r="Z26" s="45">
        <f t="shared" si="0"/>
        <v>3.5333333333333328</v>
      </c>
      <c r="AA26" s="116" t="s">
        <v>23</v>
      </c>
      <c r="AB26" s="9">
        <v>5.8</v>
      </c>
      <c r="AC26" s="123">
        <v>0.46597222222222223</v>
      </c>
      <c r="AD26" s="29">
        <v>23</v>
      </c>
      <c r="AE26" s="116" t="s">
        <v>23</v>
      </c>
      <c r="AF26" s="9">
        <v>10.2</v>
      </c>
      <c r="AG26" s="126">
        <v>0.4479166666666667</v>
      </c>
    </row>
    <row r="27" spans="1:33" ht="14.25" customHeight="1">
      <c r="A27" s="112">
        <v>24</v>
      </c>
      <c r="B27" s="13">
        <v>2.3</v>
      </c>
      <c r="C27" s="9">
        <v>2.1</v>
      </c>
      <c r="D27" s="9">
        <v>2.5</v>
      </c>
      <c r="E27" s="9">
        <v>1.8</v>
      </c>
      <c r="F27" s="9">
        <v>1.7</v>
      </c>
      <c r="G27" s="9">
        <v>1.2</v>
      </c>
      <c r="H27" s="9">
        <v>1.8</v>
      </c>
      <c r="I27" s="9">
        <v>2.1</v>
      </c>
      <c r="J27" s="9">
        <v>3.2</v>
      </c>
      <c r="K27" s="9">
        <v>1.8</v>
      </c>
      <c r="L27" s="9">
        <v>2.7</v>
      </c>
      <c r="M27" s="9">
        <v>2.1</v>
      </c>
      <c r="N27" s="9">
        <v>2</v>
      </c>
      <c r="O27" s="9">
        <v>2.7</v>
      </c>
      <c r="P27" s="9">
        <v>2.1</v>
      </c>
      <c r="Q27" s="9">
        <v>2.8</v>
      </c>
      <c r="R27" s="9">
        <v>2</v>
      </c>
      <c r="S27" s="9">
        <v>1.5</v>
      </c>
      <c r="T27" s="9">
        <v>1.4</v>
      </c>
      <c r="U27" s="9">
        <v>1.2</v>
      </c>
      <c r="V27" s="9">
        <v>1</v>
      </c>
      <c r="W27" s="9">
        <v>1.1</v>
      </c>
      <c r="X27" s="9">
        <v>2.6</v>
      </c>
      <c r="Y27" s="9">
        <v>1.9</v>
      </c>
      <c r="Z27" s="45">
        <f t="shared" si="0"/>
        <v>1.9833333333333334</v>
      </c>
      <c r="AA27" s="116" t="s">
        <v>36</v>
      </c>
      <c r="AB27" s="9">
        <v>3.7</v>
      </c>
      <c r="AC27" s="123">
        <v>0.46388888888888885</v>
      </c>
      <c r="AD27" s="29">
        <v>24</v>
      </c>
      <c r="AE27" s="116" t="s">
        <v>36</v>
      </c>
      <c r="AF27" s="9">
        <v>6.1</v>
      </c>
      <c r="AG27" s="126">
        <v>0.4916666666666667</v>
      </c>
    </row>
    <row r="28" spans="1:33" ht="14.25" customHeight="1">
      <c r="A28" s="112">
        <v>25</v>
      </c>
      <c r="B28" s="13">
        <v>2.1</v>
      </c>
      <c r="C28" s="9">
        <v>1.4</v>
      </c>
      <c r="D28" s="9">
        <v>1.2</v>
      </c>
      <c r="E28" s="9">
        <v>1.8</v>
      </c>
      <c r="F28" s="9">
        <v>1.5</v>
      </c>
      <c r="G28" s="9">
        <v>2.3</v>
      </c>
      <c r="H28" s="9">
        <v>1.1</v>
      </c>
      <c r="I28" s="9">
        <v>2.3</v>
      </c>
      <c r="J28" s="9">
        <v>2</v>
      </c>
      <c r="K28" s="9">
        <v>1.9</v>
      </c>
      <c r="L28" s="9">
        <v>2.3</v>
      </c>
      <c r="M28" s="9">
        <v>2.5</v>
      </c>
      <c r="N28" s="9">
        <v>2.9</v>
      </c>
      <c r="O28" s="9">
        <v>2.6</v>
      </c>
      <c r="P28" s="9">
        <v>2.7</v>
      </c>
      <c r="Q28" s="9">
        <v>3.4</v>
      </c>
      <c r="R28" s="9">
        <v>3.4</v>
      </c>
      <c r="S28" s="9">
        <v>3.4</v>
      </c>
      <c r="T28" s="9">
        <v>3.9</v>
      </c>
      <c r="U28" s="9">
        <v>3.7</v>
      </c>
      <c r="V28" s="9">
        <v>2.1</v>
      </c>
      <c r="W28" s="9">
        <v>3.2</v>
      </c>
      <c r="X28" s="9">
        <v>2.3</v>
      </c>
      <c r="Y28" s="9">
        <v>2.6</v>
      </c>
      <c r="Z28" s="45">
        <f t="shared" si="0"/>
        <v>2.441666666666667</v>
      </c>
      <c r="AA28" s="116" t="s">
        <v>33</v>
      </c>
      <c r="AB28" s="9">
        <v>4.4</v>
      </c>
      <c r="AC28" s="123">
        <v>0.7152777777777778</v>
      </c>
      <c r="AD28" s="29">
        <v>25</v>
      </c>
      <c r="AE28" s="116" t="s">
        <v>19</v>
      </c>
      <c r="AF28" s="9">
        <v>8.7</v>
      </c>
      <c r="AG28" s="126">
        <v>0.7923611111111111</v>
      </c>
    </row>
    <row r="29" spans="1:33" ht="14.25" customHeight="1">
      <c r="A29" s="112">
        <v>26</v>
      </c>
      <c r="B29" s="13">
        <v>2</v>
      </c>
      <c r="C29" s="9">
        <v>2.3</v>
      </c>
      <c r="D29" s="9">
        <v>2.4</v>
      </c>
      <c r="E29" s="9">
        <v>5.5</v>
      </c>
      <c r="F29" s="9">
        <v>4.5</v>
      </c>
      <c r="G29" s="9">
        <v>4.3</v>
      </c>
      <c r="H29" s="9">
        <v>4.5</v>
      </c>
      <c r="I29" s="9">
        <v>4.4</v>
      </c>
      <c r="J29" s="9">
        <v>4.2</v>
      </c>
      <c r="K29" s="9">
        <v>4.8</v>
      </c>
      <c r="L29" s="9">
        <v>4.7</v>
      </c>
      <c r="M29" s="9">
        <v>5.6</v>
      </c>
      <c r="N29" s="9">
        <v>5.4</v>
      </c>
      <c r="O29" s="9">
        <v>5.3</v>
      </c>
      <c r="P29" s="9">
        <v>4.9</v>
      </c>
      <c r="Q29" s="9">
        <v>5.2</v>
      </c>
      <c r="R29" s="9">
        <v>5</v>
      </c>
      <c r="S29" s="9">
        <v>4.9</v>
      </c>
      <c r="T29" s="9">
        <v>3.3</v>
      </c>
      <c r="U29" s="9">
        <v>3.2</v>
      </c>
      <c r="V29" s="9">
        <v>3.6</v>
      </c>
      <c r="W29" s="9">
        <v>3.1</v>
      </c>
      <c r="X29" s="9">
        <v>2.2</v>
      </c>
      <c r="Y29" s="9">
        <v>2.1</v>
      </c>
      <c r="Z29" s="45">
        <f t="shared" si="0"/>
        <v>4.058333333333333</v>
      </c>
      <c r="AA29" s="116" t="s">
        <v>33</v>
      </c>
      <c r="AB29" s="9">
        <v>6.9</v>
      </c>
      <c r="AC29" s="123">
        <v>0.22083333333333333</v>
      </c>
      <c r="AD29" s="29">
        <v>26</v>
      </c>
      <c r="AE29" s="116" t="s">
        <v>19</v>
      </c>
      <c r="AF29" s="9">
        <v>14</v>
      </c>
      <c r="AG29" s="126">
        <v>0.4791666666666667</v>
      </c>
    </row>
    <row r="30" spans="1:33" ht="14.25" customHeight="1">
      <c r="A30" s="112">
        <v>27</v>
      </c>
      <c r="B30" s="13">
        <v>2.2</v>
      </c>
      <c r="C30" s="9">
        <v>2.8</v>
      </c>
      <c r="D30" s="9">
        <v>2.4</v>
      </c>
      <c r="E30" s="9">
        <v>2.1</v>
      </c>
      <c r="F30" s="9">
        <v>3</v>
      </c>
      <c r="G30" s="9">
        <v>3.7</v>
      </c>
      <c r="H30" s="9">
        <v>6.6</v>
      </c>
      <c r="I30" s="9">
        <v>7.6</v>
      </c>
      <c r="J30" s="9">
        <v>6.8</v>
      </c>
      <c r="K30" s="9">
        <v>7.2</v>
      </c>
      <c r="L30" s="9">
        <v>6.6</v>
      </c>
      <c r="M30" s="9">
        <v>6.3</v>
      </c>
      <c r="N30" s="9">
        <v>6.5</v>
      </c>
      <c r="O30" s="9">
        <v>6.9</v>
      </c>
      <c r="P30" s="9">
        <v>7.4</v>
      </c>
      <c r="Q30" s="9">
        <v>5.9</v>
      </c>
      <c r="R30" s="9">
        <v>4.8</v>
      </c>
      <c r="S30" s="9">
        <v>4.8</v>
      </c>
      <c r="T30" s="9">
        <v>4</v>
      </c>
      <c r="U30" s="9">
        <v>3.5</v>
      </c>
      <c r="V30" s="9">
        <v>3.9</v>
      </c>
      <c r="W30" s="9">
        <v>3.2</v>
      </c>
      <c r="X30" s="9">
        <v>3.4</v>
      </c>
      <c r="Y30" s="9">
        <v>2.5</v>
      </c>
      <c r="Z30" s="45">
        <f t="shared" si="0"/>
        <v>4.754166666666667</v>
      </c>
      <c r="AA30" s="116" t="s">
        <v>19</v>
      </c>
      <c r="AB30" s="9">
        <v>7.8</v>
      </c>
      <c r="AC30" s="123">
        <v>0.33194444444444443</v>
      </c>
      <c r="AD30" s="29">
        <v>27</v>
      </c>
      <c r="AE30" s="116" t="s">
        <v>33</v>
      </c>
      <c r="AF30" s="9">
        <v>15.3</v>
      </c>
      <c r="AG30" s="126">
        <v>0.40069444444444446</v>
      </c>
    </row>
    <row r="31" spans="1:33" ht="14.25" customHeight="1">
      <c r="A31" s="112">
        <v>28</v>
      </c>
      <c r="B31" s="13">
        <v>3</v>
      </c>
      <c r="C31" s="9">
        <v>2.8</v>
      </c>
      <c r="D31" s="9">
        <v>2.5</v>
      </c>
      <c r="E31" s="9">
        <v>2.3</v>
      </c>
      <c r="F31" s="9">
        <v>2.8</v>
      </c>
      <c r="G31" s="9">
        <v>2.3</v>
      </c>
      <c r="H31" s="9">
        <v>3.2</v>
      </c>
      <c r="I31" s="9">
        <v>2.7</v>
      </c>
      <c r="J31" s="9">
        <v>2.9</v>
      </c>
      <c r="K31" s="9">
        <v>4.4</v>
      </c>
      <c r="L31" s="9">
        <v>4.5</v>
      </c>
      <c r="M31" s="9">
        <v>5.8</v>
      </c>
      <c r="N31" s="9">
        <v>5.8</v>
      </c>
      <c r="O31" s="9">
        <v>5.7</v>
      </c>
      <c r="P31" s="9">
        <v>5</v>
      </c>
      <c r="Q31" s="9">
        <v>4.7</v>
      </c>
      <c r="R31" s="9">
        <v>3.5</v>
      </c>
      <c r="S31" s="9">
        <v>2.8</v>
      </c>
      <c r="T31" s="9">
        <v>1.6</v>
      </c>
      <c r="U31" s="9">
        <v>2</v>
      </c>
      <c r="V31" s="9">
        <v>2.5</v>
      </c>
      <c r="W31" s="9">
        <v>1.8</v>
      </c>
      <c r="X31" s="9">
        <v>1.5</v>
      </c>
      <c r="Y31" s="9">
        <v>1.6</v>
      </c>
      <c r="Z31" s="45">
        <f t="shared" si="0"/>
        <v>3.2374999999999994</v>
      </c>
      <c r="AA31" s="116" t="s">
        <v>23</v>
      </c>
      <c r="AB31" s="9">
        <v>6.2</v>
      </c>
      <c r="AC31" s="123">
        <v>0.58125</v>
      </c>
      <c r="AD31" s="29">
        <v>28</v>
      </c>
      <c r="AE31" s="116" t="s">
        <v>23</v>
      </c>
      <c r="AF31" s="9">
        <v>10.4</v>
      </c>
      <c r="AG31" s="126">
        <v>0.576388888888889</v>
      </c>
    </row>
    <row r="32" spans="1:33" ht="14.25" customHeight="1">
      <c r="A32" s="112">
        <v>29</v>
      </c>
      <c r="B32" s="13">
        <v>2.9</v>
      </c>
      <c r="C32" s="9">
        <v>2.2</v>
      </c>
      <c r="D32" s="9">
        <v>1.1</v>
      </c>
      <c r="E32" s="9">
        <v>1.7</v>
      </c>
      <c r="F32" s="9">
        <v>1.9</v>
      </c>
      <c r="G32" s="9">
        <v>0.6</v>
      </c>
      <c r="H32" s="9">
        <v>1</v>
      </c>
      <c r="I32" s="9">
        <v>1.5</v>
      </c>
      <c r="J32" s="9">
        <v>2.7</v>
      </c>
      <c r="K32" s="9">
        <v>3.3</v>
      </c>
      <c r="L32" s="9">
        <v>3.6</v>
      </c>
      <c r="M32" s="9">
        <v>2.5</v>
      </c>
      <c r="N32" s="9">
        <v>3.3</v>
      </c>
      <c r="O32" s="9">
        <v>4.1</v>
      </c>
      <c r="P32" s="9">
        <v>3.9</v>
      </c>
      <c r="Q32" s="9">
        <v>3.1</v>
      </c>
      <c r="R32" s="9">
        <v>3.2</v>
      </c>
      <c r="S32" s="9">
        <v>2.1</v>
      </c>
      <c r="T32" s="9">
        <v>1.2</v>
      </c>
      <c r="U32" s="9">
        <v>1.3</v>
      </c>
      <c r="V32" s="9">
        <v>1.5</v>
      </c>
      <c r="W32" s="9">
        <v>0.8</v>
      </c>
      <c r="X32" s="9">
        <v>0.5</v>
      </c>
      <c r="Y32" s="9">
        <v>0.4</v>
      </c>
      <c r="Z32" s="45">
        <f t="shared" si="0"/>
        <v>2.1</v>
      </c>
      <c r="AA32" s="116" t="s">
        <v>23</v>
      </c>
      <c r="AB32" s="9">
        <v>5.1</v>
      </c>
      <c r="AC32" s="123">
        <v>0.6152777777777778</v>
      </c>
      <c r="AD32" s="29">
        <v>29</v>
      </c>
      <c r="AE32" s="116" t="s">
        <v>23</v>
      </c>
      <c r="AF32" s="9">
        <v>7.8</v>
      </c>
      <c r="AG32" s="126">
        <v>0.6298611111111111</v>
      </c>
    </row>
    <row r="33" spans="1:33" ht="14.25" customHeight="1">
      <c r="A33" s="112">
        <v>30</v>
      </c>
      <c r="B33" s="13">
        <v>1.4</v>
      </c>
      <c r="C33" s="9">
        <v>0.8</v>
      </c>
      <c r="D33" s="9">
        <v>0.4</v>
      </c>
      <c r="E33" s="9">
        <v>1</v>
      </c>
      <c r="F33" s="9">
        <v>1.1</v>
      </c>
      <c r="G33" s="9">
        <v>1.2</v>
      </c>
      <c r="H33" s="9">
        <v>2.1</v>
      </c>
      <c r="I33" s="9">
        <v>2.4</v>
      </c>
      <c r="J33" s="9">
        <v>2.6</v>
      </c>
      <c r="K33" s="9">
        <v>2.3</v>
      </c>
      <c r="L33" s="9">
        <v>3.8</v>
      </c>
      <c r="M33" s="9">
        <v>4.2</v>
      </c>
      <c r="N33" s="9">
        <v>3.9</v>
      </c>
      <c r="O33" s="9">
        <v>3.7</v>
      </c>
      <c r="P33" s="9">
        <v>3.8</v>
      </c>
      <c r="Q33" s="9">
        <v>3.6</v>
      </c>
      <c r="R33" s="9">
        <v>4.5</v>
      </c>
      <c r="S33" s="9">
        <v>3.8</v>
      </c>
      <c r="T33" s="9">
        <v>4</v>
      </c>
      <c r="U33" s="9">
        <v>3.9</v>
      </c>
      <c r="V33" s="9">
        <v>3.9</v>
      </c>
      <c r="W33" s="9">
        <v>4</v>
      </c>
      <c r="X33" s="9">
        <v>2.9</v>
      </c>
      <c r="Y33" s="9">
        <v>1.5</v>
      </c>
      <c r="Z33" s="45">
        <f t="shared" si="0"/>
        <v>2.783333333333333</v>
      </c>
      <c r="AA33" s="116" t="s">
        <v>31</v>
      </c>
      <c r="AB33" s="9">
        <v>5.1</v>
      </c>
      <c r="AC33" s="123">
        <v>0.6583333333333333</v>
      </c>
      <c r="AD33" s="29">
        <v>30</v>
      </c>
      <c r="AE33" s="116" t="s">
        <v>31</v>
      </c>
      <c r="AF33" s="9">
        <v>10.4</v>
      </c>
      <c r="AG33" s="126">
        <v>0.5243055555555556</v>
      </c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6"/>
      <c r="AB34" s="9"/>
      <c r="AC34" s="123"/>
      <c r="AD34" s="29">
        <v>31</v>
      </c>
      <c r="AE34" s="116"/>
      <c r="AF34" s="9"/>
      <c r="AG34" s="126"/>
    </row>
    <row r="35" spans="1:33" ht="14.25" customHeight="1">
      <c r="A35" s="114" t="s">
        <v>24</v>
      </c>
      <c r="B35" s="26">
        <f aca="true" t="shared" si="1" ref="B35:K35">AVERAGE(B4:B34)</f>
        <v>2.253333333333333</v>
      </c>
      <c r="C35" s="27">
        <f t="shared" si="1"/>
        <v>2.353333333333333</v>
      </c>
      <c r="D35" s="27">
        <f t="shared" si="1"/>
        <v>2.0933333333333333</v>
      </c>
      <c r="E35" s="27">
        <f t="shared" si="1"/>
        <v>2.1199999999999997</v>
      </c>
      <c r="F35" s="27">
        <f t="shared" si="1"/>
        <v>2.2633333333333336</v>
      </c>
      <c r="G35" s="27">
        <f t="shared" si="1"/>
        <v>2.2666666666666666</v>
      </c>
      <c r="H35" s="27">
        <f t="shared" si="1"/>
        <v>2.3566666666666665</v>
      </c>
      <c r="I35" s="27">
        <f t="shared" si="1"/>
        <v>2.8733333333333335</v>
      </c>
      <c r="J35" s="27">
        <f t="shared" si="1"/>
        <v>3.273333333333334</v>
      </c>
      <c r="K35" s="27">
        <f t="shared" si="1"/>
        <v>3.496666666666667</v>
      </c>
      <c r="L35" s="27">
        <f aca="true" t="shared" si="2" ref="L35:Z35">AVERAGE(L4:L34)</f>
        <v>3.783333333333333</v>
      </c>
      <c r="M35" s="27">
        <f t="shared" si="2"/>
        <v>3.849999999999999</v>
      </c>
      <c r="N35" s="27">
        <f t="shared" si="2"/>
        <v>4.013333333333334</v>
      </c>
      <c r="O35" s="27">
        <f t="shared" si="2"/>
        <v>4.066666666666666</v>
      </c>
      <c r="P35" s="27">
        <f t="shared" si="2"/>
        <v>3.8400000000000003</v>
      </c>
      <c r="Q35" s="27">
        <f t="shared" si="2"/>
        <v>3.6033333333333335</v>
      </c>
      <c r="R35" s="27">
        <f t="shared" si="2"/>
        <v>3.3500000000000005</v>
      </c>
      <c r="S35" s="27">
        <f t="shared" si="2"/>
        <v>2.9733333333333336</v>
      </c>
      <c r="T35" s="27">
        <f t="shared" si="2"/>
        <v>2.8666666666666667</v>
      </c>
      <c r="U35" s="27">
        <f t="shared" si="2"/>
        <v>2.6033333333333335</v>
      </c>
      <c r="V35" s="27">
        <f t="shared" si="2"/>
        <v>2.28</v>
      </c>
      <c r="W35" s="27">
        <f t="shared" si="2"/>
        <v>2.2866666666666666</v>
      </c>
      <c r="X35" s="27">
        <f t="shared" si="2"/>
        <v>2.313333333333333</v>
      </c>
      <c r="Y35" s="27">
        <f t="shared" si="2"/>
        <v>2.0433333333333334</v>
      </c>
      <c r="Z35" s="47">
        <f t="shared" si="2"/>
        <v>2.884305555555555</v>
      </c>
      <c r="AA35" s="118"/>
      <c r="AB35" s="27">
        <f>AVERAGE(AB4:AB34)</f>
        <v>5.6</v>
      </c>
      <c r="AC35" s="42"/>
      <c r="AD35" s="42"/>
      <c r="AE35" s="118"/>
      <c r="AF35" s="27">
        <f>AVERAGE(AF4:AF34)</f>
        <v>11.003333333333334</v>
      </c>
      <c r="AG35" s="43"/>
    </row>
    <row r="36" spans="8:20" ht="14.25" customHeight="1">
      <c r="H36" t="s">
        <v>25</v>
      </c>
      <c r="N36" t="s">
        <v>26</v>
      </c>
      <c r="T36" t="s">
        <v>27</v>
      </c>
    </row>
    <row r="37" spans="9:23" ht="14.25" customHeight="1">
      <c r="I37" s="15" t="s">
        <v>28</v>
      </c>
      <c r="J37" s="5"/>
      <c r="K37" s="33">
        <f>COUNTIF(風速1,"&gt;=10")</f>
        <v>1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29</v>
      </c>
      <c r="J38" s="22"/>
      <c r="K38" s="34">
        <f>COUNTIF(風速1,"&gt;=15")</f>
        <v>0</v>
      </c>
      <c r="L38" s="8"/>
      <c r="N38" s="19">
        <f>MAX(風速1)</f>
        <v>11</v>
      </c>
      <c r="O38" s="119" t="s">
        <v>31</v>
      </c>
      <c r="P38" s="30">
        <v>17</v>
      </c>
      <c r="Q38" s="120">
        <v>0.6083333333333333</v>
      </c>
      <c r="T38" s="19">
        <f>MAX(風速2)</f>
        <v>22.9</v>
      </c>
      <c r="U38" s="119" t="s">
        <v>31</v>
      </c>
      <c r="V38" s="30">
        <v>17</v>
      </c>
      <c r="W38" s="120">
        <v>0.6034722222222222</v>
      </c>
    </row>
    <row r="39" spans="9:23" ht="14.25" customHeight="1">
      <c r="I39" s="23" t="s">
        <v>30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v>2002</v>
      </c>
      <c r="AA1" s="2" t="s">
        <v>1</v>
      </c>
      <c r="AB1" s="121">
        <v>5</v>
      </c>
      <c r="AC1" s="2" t="s">
        <v>1</v>
      </c>
    </row>
    <row r="2" spans="1:33" ht="10.5" customHeight="1">
      <c r="A2" s="3" t="s">
        <v>2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11">
        <v>1</v>
      </c>
      <c r="B4" s="12">
        <v>2.6</v>
      </c>
      <c r="C4" s="11">
        <v>1.8</v>
      </c>
      <c r="D4" s="11">
        <v>1.6</v>
      </c>
      <c r="E4" s="11">
        <v>1.5</v>
      </c>
      <c r="F4" s="11">
        <v>1</v>
      </c>
      <c r="G4" s="11">
        <v>0.5</v>
      </c>
      <c r="H4" s="11">
        <v>0.7</v>
      </c>
      <c r="I4" s="11">
        <v>1.6</v>
      </c>
      <c r="J4" s="11">
        <v>1.2</v>
      </c>
      <c r="K4" s="11">
        <v>2.2</v>
      </c>
      <c r="L4" s="11">
        <v>4.4</v>
      </c>
      <c r="M4" s="11">
        <v>4.5</v>
      </c>
      <c r="N4" s="11">
        <v>4.1</v>
      </c>
      <c r="O4" s="11">
        <v>4.5</v>
      </c>
      <c r="P4" s="11">
        <v>3.5</v>
      </c>
      <c r="Q4" s="11">
        <v>3.4</v>
      </c>
      <c r="R4" s="11">
        <v>2.6</v>
      </c>
      <c r="S4" s="11">
        <v>1.9</v>
      </c>
      <c r="T4" s="11">
        <v>1.9</v>
      </c>
      <c r="U4" s="11">
        <v>1.8</v>
      </c>
      <c r="V4" s="11">
        <v>1.5</v>
      </c>
      <c r="W4" s="11">
        <v>1.6</v>
      </c>
      <c r="X4" s="11">
        <v>0.4</v>
      </c>
      <c r="Y4" s="11">
        <v>1.3</v>
      </c>
      <c r="Z4" s="44">
        <f aca="true" t="shared" si="0" ref="Z4:Z34">AVERAGE(B4:Y4)</f>
        <v>2.170833333333333</v>
      </c>
      <c r="AA4" s="115" t="s">
        <v>33</v>
      </c>
      <c r="AB4" s="11">
        <v>5.2</v>
      </c>
      <c r="AC4" s="122">
        <v>0.5715277777777777</v>
      </c>
      <c r="AD4" s="28">
        <v>1</v>
      </c>
      <c r="AE4" s="115" t="s">
        <v>33</v>
      </c>
      <c r="AF4" s="11">
        <v>10.2</v>
      </c>
      <c r="AG4" s="125">
        <v>0.5708333333333333</v>
      </c>
    </row>
    <row r="5" spans="1:33" ht="14.25" customHeight="1">
      <c r="A5" s="112">
        <v>2</v>
      </c>
      <c r="B5" s="13">
        <v>2.2</v>
      </c>
      <c r="C5" s="9">
        <v>2.2</v>
      </c>
      <c r="D5" s="9">
        <v>2.5</v>
      </c>
      <c r="E5" s="9">
        <v>1.3</v>
      </c>
      <c r="F5" s="9">
        <v>2.7</v>
      </c>
      <c r="G5" s="9">
        <v>4.2</v>
      </c>
      <c r="H5" s="9">
        <v>3.8</v>
      </c>
      <c r="I5" s="9">
        <v>4.5</v>
      </c>
      <c r="J5" s="9">
        <v>3.8</v>
      </c>
      <c r="K5" s="9">
        <v>4.5</v>
      </c>
      <c r="L5" s="9">
        <v>3.1</v>
      </c>
      <c r="M5" s="9">
        <v>2.8</v>
      </c>
      <c r="N5" s="9">
        <v>2.1</v>
      </c>
      <c r="O5" s="9">
        <v>3.1</v>
      </c>
      <c r="P5" s="9">
        <v>2.8</v>
      </c>
      <c r="Q5" s="9">
        <v>2.4</v>
      </c>
      <c r="R5" s="9">
        <v>2.9</v>
      </c>
      <c r="S5" s="9">
        <v>2.2</v>
      </c>
      <c r="T5" s="9">
        <v>2.2</v>
      </c>
      <c r="U5" s="9">
        <v>2.6</v>
      </c>
      <c r="V5" s="9">
        <v>1.9</v>
      </c>
      <c r="W5" s="9">
        <v>1.7</v>
      </c>
      <c r="X5" s="9">
        <v>1.6</v>
      </c>
      <c r="Y5" s="9">
        <v>3.8</v>
      </c>
      <c r="Z5" s="45">
        <f t="shared" si="0"/>
        <v>2.7875</v>
      </c>
      <c r="AA5" s="116" t="s">
        <v>22</v>
      </c>
      <c r="AB5" s="9">
        <v>4.8</v>
      </c>
      <c r="AC5" s="123">
        <v>0.2576388888888889</v>
      </c>
      <c r="AD5" s="29">
        <v>2</v>
      </c>
      <c r="AE5" s="116" t="s">
        <v>22</v>
      </c>
      <c r="AF5" s="9">
        <v>9.9</v>
      </c>
      <c r="AG5" s="126">
        <v>0.2548611111111111</v>
      </c>
    </row>
    <row r="6" spans="1:33" ht="14.25" customHeight="1">
      <c r="A6" s="112">
        <v>3</v>
      </c>
      <c r="B6" s="13">
        <v>2.6</v>
      </c>
      <c r="C6" s="9">
        <v>2.3</v>
      </c>
      <c r="D6" s="9">
        <v>2</v>
      </c>
      <c r="E6" s="9">
        <v>2.7</v>
      </c>
      <c r="F6" s="9">
        <v>1.9</v>
      </c>
      <c r="G6" s="9">
        <v>2.3</v>
      </c>
      <c r="H6" s="9">
        <v>2.9</v>
      </c>
      <c r="I6" s="9">
        <v>4.3</v>
      </c>
      <c r="J6" s="9">
        <v>4.9</v>
      </c>
      <c r="K6" s="9">
        <v>4.4</v>
      </c>
      <c r="L6" s="9">
        <v>3.1</v>
      </c>
      <c r="M6" s="9">
        <v>3.6</v>
      </c>
      <c r="N6" s="9">
        <v>5</v>
      </c>
      <c r="O6" s="9">
        <v>3</v>
      </c>
      <c r="P6" s="9">
        <v>4.8</v>
      </c>
      <c r="Q6" s="9">
        <v>3.7</v>
      </c>
      <c r="R6" s="9">
        <v>4.8</v>
      </c>
      <c r="S6" s="9">
        <v>4</v>
      </c>
      <c r="T6" s="9">
        <v>3.6</v>
      </c>
      <c r="U6" s="9">
        <v>3.1</v>
      </c>
      <c r="V6" s="9">
        <v>3.8</v>
      </c>
      <c r="W6" s="9">
        <v>3.8</v>
      </c>
      <c r="X6" s="9">
        <v>4.4</v>
      </c>
      <c r="Y6" s="9">
        <v>5.9</v>
      </c>
      <c r="Z6" s="45">
        <f t="shared" si="0"/>
        <v>3.620833333333333</v>
      </c>
      <c r="AA6" s="116" t="s">
        <v>14</v>
      </c>
      <c r="AB6" s="9">
        <v>6.2</v>
      </c>
      <c r="AC6" s="123">
        <v>0.9958333333333332</v>
      </c>
      <c r="AD6" s="29">
        <v>3</v>
      </c>
      <c r="AE6" s="116" t="s">
        <v>31</v>
      </c>
      <c r="AF6" s="9">
        <v>11.6</v>
      </c>
      <c r="AG6" s="126">
        <v>0.7104166666666667</v>
      </c>
    </row>
    <row r="7" spans="1:33" ht="14.25" customHeight="1">
      <c r="A7" s="112">
        <v>4</v>
      </c>
      <c r="B7" s="13">
        <v>5.7</v>
      </c>
      <c r="C7" s="9">
        <v>5</v>
      </c>
      <c r="D7" s="9">
        <v>5.2</v>
      </c>
      <c r="E7" s="9">
        <v>4.4</v>
      </c>
      <c r="F7" s="9">
        <v>4.9</v>
      </c>
      <c r="G7" s="9">
        <v>4.3</v>
      </c>
      <c r="H7" s="9">
        <v>4.5</v>
      </c>
      <c r="I7" s="9">
        <v>6.5</v>
      </c>
      <c r="J7" s="9">
        <v>6.1</v>
      </c>
      <c r="K7" s="9">
        <v>6.3</v>
      </c>
      <c r="L7" s="9">
        <v>6.2</v>
      </c>
      <c r="M7" s="9">
        <v>5.9</v>
      </c>
      <c r="N7" s="9">
        <v>4.6</v>
      </c>
      <c r="O7" s="9">
        <v>5.4</v>
      </c>
      <c r="P7" s="9">
        <v>4.8</v>
      </c>
      <c r="Q7" s="9">
        <v>5.1</v>
      </c>
      <c r="R7" s="9">
        <v>4.9</v>
      </c>
      <c r="S7" s="9">
        <v>4.1</v>
      </c>
      <c r="T7" s="9">
        <v>3.1</v>
      </c>
      <c r="U7" s="9">
        <v>2.4</v>
      </c>
      <c r="V7" s="9">
        <v>5</v>
      </c>
      <c r="W7" s="9">
        <v>3</v>
      </c>
      <c r="X7" s="9">
        <v>2.9</v>
      </c>
      <c r="Y7" s="9">
        <v>5.9</v>
      </c>
      <c r="Z7" s="45">
        <f t="shared" si="0"/>
        <v>4.841666666666667</v>
      </c>
      <c r="AA7" s="116" t="s">
        <v>14</v>
      </c>
      <c r="AB7" s="9">
        <v>7.1</v>
      </c>
      <c r="AC7" s="123">
        <v>0.3368055555555556</v>
      </c>
      <c r="AD7" s="29">
        <v>4</v>
      </c>
      <c r="AE7" s="116" t="s">
        <v>31</v>
      </c>
      <c r="AF7" s="9">
        <v>14.3</v>
      </c>
      <c r="AG7" s="126">
        <v>0.4548611111111111</v>
      </c>
    </row>
    <row r="8" spans="1:33" ht="14.25" customHeight="1">
      <c r="A8" s="112">
        <v>5</v>
      </c>
      <c r="B8" s="13">
        <v>3.5</v>
      </c>
      <c r="C8" s="9">
        <v>4</v>
      </c>
      <c r="D8" s="9">
        <v>6</v>
      </c>
      <c r="E8" s="9">
        <v>4.3</v>
      </c>
      <c r="F8" s="9">
        <v>4.6</v>
      </c>
      <c r="G8" s="9">
        <v>2.4</v>
      </c>
      <c r="H8" s="9">
        <v>2.2</v>
      </c>
      <c r="I8" s="9">
        <v>4.9</v>
      </c>
      <c r="J8" s="9">
        <v>7.2</v>
      </c>
      <c r="K8" s="9">
        <v>3</v>
      </c>
      <c r="L8" s="9">
        <v>3.3</v>
      </c>
      <c r="M8" s="9">
        <v>1.8</v>
      </c>
      <c r="N8" s="9">
        <v>2.2</v>
      </c>
      <c r="O8" s="9">
        <v>2.5</v>
      </c>
      <c r="P8" s="9">
        <v>2.2</v>
      </c>
      <c r="Q8" s="9">
        <v>0.9</v>
      </c>
      <c r="R8" s="9">
        <v>1.2</v>
      </c>
      <c r="S8" s="9">
        <v>1.8</v>
      </c>
      <c r="T8" s="9">
        <v>2.6</v>
      </c>
      <c r="U8" s="9">
        <v>2.3</v>
      </c>
      <c r="V8" s="9">
        <v>2.4</v>
      </c>
      <c r="W8" s="9">
        <v>1.7</v>
      </c>
      <c r="X8" s="9">
        <v>4.1</v>
      </c>
      <c r="Y8" s="9">
        <v>1</v>
      </c>
      <c r="Z8" s="45">
        <f t="shared" si="0"/>
        <v>3.0041666666666664</v>
      </c>
      <c r="AA8" s="116" t="s">
        <v>33</v>
      </c>
      <c r="AB8" s="9">
        <v>8</v>
      </c>
      <c r="AC8" s="123">
        <v>0.3736111111111111</v>
      </c>
      <c r="AD8" s="29">
        <v>5</v>
      </c>
      <c r="AE8" s="116" t="s">
        <v>22</v>
      </c>
      <c r="AF8" s="9">
        <v>13.6</v>
      </c>
      <c r="AG8" s="126">
        <v>0.36875</v>
      </c>
    </row>
    <row r="9" spans="1:33" ht="14.25" customHeight="1">
      <c r="A9" s="112">
        <v>6</v>
      </c>
      <c r="B9" s="13">
        <v>2.7</v>
      </c>
      <c r="C9" s="9">
        <v>0.6</v>
      </c>
      <c r="D9" s="9">
        <v>2</v>
      </c>
      <c r="E9" s="9">
        <v>1.9</v>
      </c>
      <c r="F9" s="9">
        <v>3.5</v>
      </c>
      <c r="G9" s="9">
        <v>3.1</v>
      </c>
      <c r="H9" s="9">
        <v>4.1</v>
      </c>
      <c r="I9" s="9">
        <v>4.6</v>
      </c>
      <c r="J9" s="9">
        <v>5.7</v>
      </c>
      <c r="K9" s="9">
        <v>5.2</v>
      </c>
      <c r="L9" s="9">
        <v>4.9</v>
      </c>
      <c r="M9" s="9">
        <v>5</v>
      </c>
      <c r="N9" s="9">
        <v>4.6</v>
      </c>
      <c r="O9" s="9">
        <v>4</v>
      </c>
      <c r="P9" s="9">
        <v>3.5</v>
      </c>
      <c r="Q9" s="9">
        <v>3.5</v>
      </c>
      <c r="R9" s="9">
        <v>2.5</v>
      </c>
      <c r="S9" s="9">
        <v>2.7</v>
      </c>
      <c r="T9" s="9">
        <v>1.5</v>
      </c>
      <c r="U9" s="9">
        <v>1.9</v>
      </c>
      <c r="V9" s="9">
        <v>1.4</v>
      </c>
      <c r="W9" s="9">
        <v>1.5</v>
      </c>
      <c r="X9" s="9">
        <v>1.4</v>
      </c>
      <c r="Y9" s="9">
        <v>0.8</v>
      </c>
      <c r="Z9" s="45">
        <f t="shared" si="0"/>
        <v>3.0250000000000004</v>
      </c>
      <c r="AA9" s="116" t="s">
        <v>23</v>
      </c>
      <c r="AB9" s="9">
        <v>6.2</v>
      </c>
      <c r="AC9" s="123">
        <v>0.47152777777777777</v>
      </c>
      <c r="AD9" s="29">
        <v>6</v>
      </c>
      <c r="AE9" s="116" t="s">
        <v>23</v>
      </c>
      <c r="AF9" s="9">
        <v>13.5</v>
      </c>
      <c r="AG9" s="126">
        <v>0.3597222222222222</v>
      </c>
    </row>
    <row r="10" spans="1:33" ht="14.25" customHeight="1">
      <c r="A10" s="112">
        <v>7</v>
      </c>
      <c r="B10" s="13">
        <v>1.5</v>
      </c>
      <c r="C10" s="9">
        <v>2.6</v>
      </c>
      <c r="D10" s="9">
        <v>1.1</v>
      </c>
      <c r="E10" s="9">
        <v>1.5</v>
      </c>
      <c r="F10" s="9">
        <v>1.5</v>
      </c>
      <c r="G10" s="9">
        <v>1.5</v>
      </c>
      <c r="H10" s="9">
        <v>1.7</v>
      </c>
      <c r="I10" s="9">
        <v>1.8</v>
      </c>
      <c r="J10" s="9">
        <v>1.4</v>
      </c>
      <c r="K10" s="9">
        <v>1.9</v>
      </c>
      <c r="L10" s="9">
        <v>2.8</v>
      </c>
      <c r="M10" s="9">
        <v>1.6</v>
      </c>
      <c r="N10" s="9">
        <v>1.9</v>
      </c>
      <c r="O10" s="9">
        <v>2.4</v>
      </c>
      <c r="P10" s="9">
        <v>3</v>
      </c>
      <c r="Q10" s="9">
        <v>2.6</v>
      </c>
      <c r="R10" s="9">
        <v>3.8</v>
      </c>
      <c r="S10" s="9">
        <v>3</v>
      </c>
      <c r="T10" s="9">
        <v>2.3</v>
      </c>
      <c r="U10" s="9">
        <v>2.4</v>
      </c>
      <c r="V10" s="9">
        <v>1.8</v>
      </c>
      <c r="W10" s="9">
        <v>2.1</v>
      </c>
      <c r="X10" s="9">
        <v>1</v>
      </c>
      <c r="Y10" s="9">
        <v>0.9</v>
      </c>
      <c r="Z10" s="45">
        <f t="shared" si="0"/>
        <v>2.0041666666666664</v>
      </c>
      <c r="AA10" s="116" t="s">
        <v>19</v>
      </c>
      <c r="AB10" s="9">
        <v>4.4</v>
      </c>
      <c r="AC10" s="123">
        <v>0.7118055555555555</v>
      </c>
      <c r="AD10" s="29">
        <v>7</v>
      </c>
      <c r="AE10" s="116" t="s">
        <v>19</v>
      </c>
      <c r="AF10" s="9">
        <v>7.5</v>
      </c>
      <c r="AG10" s="126">
        <v>0.7118055555555555</v>
      </c>
    </row>
    <row r="11" spans="1:33" ht="14.25" customHeight="1">
      <c r="A11" s="112">
        <v>8</v>
      </c>
      <c r="B11" s="13">
        <v>1.3</v>
      </c>
      <c r="C11" s="9">
        <v>1.2</v>
      </c>
      <c r="D11" s="9">
        <v>1.3</v>
      </c>
      <c r="E11" s="9">
        <v>1.8</v>
      </c>
      <c r="F11" s="9">
        <v>1.3</v>
      </c>
      <c r="G11" s="9">
        <v>1.1</v>
      </c>
      <c r="H11" s="9">
        <v>1</v>
      </c>
      <c r="I11" s="9">
        <v>1.6</v>
      </c>
      <c r="J11" s="9">
        <v>2.2</v>
      </c>
      <c r="K11" s="9">
        <v>2.3</v>
      </c>
      <c r="L11" s="9">
        <v>2.7</v>
      </c>
      <c r="M11" s="9">
        <v>2.6</v>
      </c>
      <c r="N11" s="9">
        <v>2.8</v>
      </c>
      <c r="O11" s="9">
        <v>3.9</v>
      </c>
      <c r="P11" s="9">
        <v>5.4</v>
      </c>
      <c r="Q11" s="9">
        <v>4</v>
      </c>
      <c r="R11" s="9">
        <v>4.3</v>
      </c>
      <c r="S11" s="9">
        <v>4.3</v>
      </c>
      <c r="T11" s="9">
        <v>3.7</v>
      </c>
      <c r="U11" s="9">
        <v>3.5</v>
      </c>
      <c r="V11" s="9">
        <v>3.5</v>
      </c>
      <c r="W11" s="9">
        <v>3.1</v>
      </c>
      <c r="X11" s="9">
        <v>5.2</v>
      </c>
      <c r="Y11" s="9">
        <v>5.1</v>
      </c>
      <c r="Z11" s="45">
        <f t="shared" si="0"/>
        <v>2.883333333333333</v>
      </c>
      <c r="AA11" s="116" t="s">
        <v>19</v>
      </c>
      <c r="AB11" s="9">
        <v>5.9</v>
      </c>
      <c r="AC11" s="123">
        <v>0.9625</v>
      </c>
      <c r="AD11" s="29">
        <v>8</v>
      </c>
      <c r="AE11" s="116" t="s">
        <v>19</v>
      </c>
      <c r="AF11" s="9">
        <v>11.4</v>
      </c>
      <c r="AG11" s="126">
        <v>0.9958333333333332</v>
      </c>
    </row>
    <row r="12" spans="1:33" ht="14.25" customHeight="1">
      <c r="A12" s="112">
        <v>9</v>
      </c>
      <c r="B12" s="13">
        <v>4.5</v>
      </c>
      <c r="C12" s="9">
        <v>3.8</v>
      </c>
      <c r="D12" s="9">
        <v>3.4</v>
      </c>
      <c r="E12" s="9">
        <v>2.3</v>
      </c>
      <c r="F12" s="9">
        <v>2.2</v>
      </c>
      <c r="G12" s="9">
        <v>4.4</v>
      </c>
      <c r="H12" s="9">
        <v>4.9</v>
      </c>
      <c r="I12" s="9">
        <v>5.9</v>
      </c>
      <c r="J12" s="9">
        <v>6</v>
      </c>
      <c r="K12" s="9">
        <v>6.2</v>
      </c>
      <c r="L12" s="9">
        <v>6.3</v>
      </c>
      <c r="M12" s="9">
        <v>5.1</v>
      </c>
      <c r="N12" s="9">
        <v>3.8</v>
      </c>
      <c r="O12" s="9">
        <v>4.5</v>
      </c>
      <c r="P12" s="9">
        <v>3.3</v>
      </c>
      <c r="Q12" s="9">
        <v>3.8</v>
      </c>
      <c r="R12" s="9">
        <v>3.2</v>
      </c>
      <c r="S12" s="9">
        <v>4.1</v>
      </c>
      <c r="T12" s="9">
        <v>4.2</v>
      </c>
      <c r="U12" s="9">
        <v>3.5</v>
      </c>
      <c r="V12" s="9">
        <v>3.1</v>
      </c>
      <c r="W12" s="9">
        <v>3.3</v>
      </c>
      <c r="X12" s="9">
        <v>3.4</v>
      </c>
      <c r="Y12" s="9">
        <v>2.5</v>
      </c>
      <c r="Z12" s="45">
        <f t="shared" si="0"/>
        <v>4.070833333333333</v>
      </c>
      <c r="AA12" s="116" t="s">
        <v>33</v>
      </c>
      <c r="AB12" s="9">
        <v>7.6</v>
      </c>
      <c r="AC12" s="123">
        <v>0.4270833333333333</v>
      </c>
      <c r="AD12" s="29">
        <v>9</v>
      </c>
      <c r="AE12" s="116" t="s">
        <v>33</v>
      </c>
      <c r="AF12" s="9">
        <v>14</v>
      </c>
      <c r="AG12" s="126">
        <v>0.4076388888888889</v>
      </c>
    </row>
    <row r="13" spans="1:33" ht="14.25" customHeight="1">
      <c r="A13" s="112">
        <v>10</v>
      </c>
      <c r="B13" s="13">
        <v>2.2</v>
      </c>
      <c r="C13" s="9">
        <v>1.9</v>
      </c>
      <c r="D13" s="9">
        <v>2.4</v>
      </c>
      <c r="E13" s="9">
        <v>2</v>
      </c>
      <c r="F13" s="9">
        <v>2.3</v>
      </c>
      <c r="G13" s="9">
        <v>2</v>
      </c>
      <c r="H13" s="9">
        <v>3.6</v>
      </c>
      <c r="I13" s="9">
        <v>3.9</v>
      </c>
      <c r="J13" s="9">
        <v>2.3</v>
      </c>
      <c r="K13" s="9">
        <v>3.1</v>
      </c>
      <c r="L13" s="9">
        <v>2.8</v>
      </c>
      <c r="M13" s="9">
        <v>2.6</v>
      </c>
      <c r="N13" s="9">
        <v>3.8</v>
      </c>
      <c r="O13" s="9">
        <v>3.1</v>
      </c>
      <c r="P13" s="9">
        <v>2.4</v>
      </c>
      <c r="Q13" s="9">
        <v>1.9</v>
      </c>
      <c r="R13" s="9">
        <v>2.6</v>
      </c>
      <c r="S13" s="9">
        <v>3.2</v>
      </c>
      <c r="T13" s="9">
        <v>3</v>
      </c>
      <c r="U13" s="9">
        <v>2.9</v>
      </c>
      <c r="V13" s="9">
        <v>3.9</v>
      </c>
      <c r="W13" s="9">
        <v>3</v>
      </c>
      <c r="X13" s="9">
        <v>3.6</v>
      </c>
      <c r="Y13" s="9">
        <v>4.6</v>
      </c>
      <c r="Z13" s="45">
        <f t="shared" si="0"/>
        <v>2.8791666666666664</v>
      </c>
      <c r="AA13" s="116" t="s">
        <v>19</v>
      </c>
      <c r="AB13" s="9">
        <v>4.7</v>
      </c>
      <c r="AC13" s="123">
        <v>0.9909722222222223</v>
      </c>
      <c r="AD13" s="29">
        <v>10</v>
      </c>
      <c r="AE13" s="116" t="s">
        <v>19</v>
      </c>
      <c r="AF13" s="9">
        <v>8.5</v>
      </c>
      <c r="AG13" s="126">
        <v>0.9902777777777777</v>
      </c>
    </row>
    <row r="14" spans="1:33" ht="14.25" customHeight="1">
      <c r="A14" s="113">
        <v>11</v>
      </c>
      <c r="B14" s="19">
        <v>4.8</v>
      </c>
      <c r="C14" s="20">
        <v>5.3</v>
      </c>
      <c r="D14" s="20">
        <v>5.8</v>
      </c>
      <c r="E14" s="20">
        <v>6.2</v>
      </c>
      <c r="F14" s="20">
        <v>7.2</v>
      </c>
      <c r="G14" s="20">
        <v>7.3</v>
      </c>
      <c r="H14" s="20">
        <v>7.8</v>
      </c>
      <c r="I14" s="20">
        <v>8.5</v>
      </c>
      <c r="J14" s="20">
        <v>6.9</v>
      </c>
      <c r="K14" s="20">
        <v>6.7</v>
      </c>
      <c r="L14" s="20">
        <v>6.5</v>
      </c>
      <c r="M14" s="20">
        <v>5.5</v>
      </c>
      <c r="N14" s="20">
        <v>5.9</v>
      </c>
      <c r="O14" s="20">
        <v>4.6</v>
      </c>
      <c r="P14" s="20">
        <v>4</v>
      </c>
      <c r="Q14" s="20">
        <v>2.7</v>
      </c>
      <c r="R14" s="20">
        <v>3.3</v>
      </c>
      <c r="S14" s="20">
        <v>4</v>
      </c>
      <c r="T14" s="20">
        <v>2.7</v>
      </c>
      <c r="U14" s="20">
        <v>2.7</v>
      </c>
      <c r="V14" s="20">
        <v>2.8</v>
      </c>
      <c r="W14" s="20">
        <v>1.8</v>
      </c>
      <c r="X14" s="20">
        <v>2.7</v>
      </c>
      <c r="Y14" s="20">
        <v>2.3</v>
      </c>
      <c r="Z14" s="46">
        <f t="shared" si="0"/>
        <v>4.916666666666666</v>
      </c>
      <c r="AA14" s="117" t="s">
        <v>19</v>
      </c>
      <c r="AB14" s="20">
        <v>9.4</v>
      </c>
      <c r="AC14" s="124">
        <v>0.3194444444444445</v>
      </c>
      <c r="AD14" s="31">
        <v>11</v>
      </c>
      <c r="AE14" s="117" t="s">
        <v>19</v>
      </c>
      <c r="AF14" s="20">
        <v>18.9</v>
      </c>
      <c r="AG14" s="127">
        <v>0.32569444444444445</v>
      </c>
    </row>
    <row r="15" spans="1:33" ht="14.25" customHeight="1">
      <c r="A15" s="112">
        <v>12</v>
      </c>
      <c r="B15" s="13">
        <v>1.8</v>
      </c>
      <c r="C15" s="9">
        <v>1.4</v>
      </c>
      <c r="D15" s="9">
        <v>0.7</v>
      </c>
      <c r="E15" s="9">
        <v>0.7</v>
      </c>
      <c r="F15" s="9">
        <v>0.5</v>
      </c>
      <c r="G15" s="9">
        <v>1.6</v>
      </c>
      <c r="H15" s="9">
        <v>0.7</v>
      </c>
      <c r="I15" s="9">
        <v>3.1</v>
      </c>
      <c r="J15" s="9">
        <v>2.9</v>
      </c>
      <c r="K15" s="9">
        <v>3.2</v>
      </c>
      <c r="L15" s="9">
        <v>3.8</v>
      </c>
      <c r="M15" s="9">
        <v>3.3</v>
      </c>
      <c r="N15" s="9">
        <v>2.8</v>
      </c>
      <c r="O15" s="9">
        <v>3</v>
      </c>
      <c r="P15" s="9">
        <v>3.4</v>
      </c>
      <c r="Q15" s="9">
        <v>4</v>
      </c>
      <c r="R15" s="9">
        <v>4.9</v>
      </c>
      <c r="S15" s="9">
        <v>4.3</v>
      </c>
      <c r="T15" s="9">
        <v>3.7</v>
      </c>
      <c r="U15" s="9">
        <v>2.9</v>
      </c>
      <c r="V15" s="9">
        <v>3.1</v>
      </c>
      <c r="W15" s="9">
        <v>2.5</v>
      </c>
      <c r="X15" s="9">
        <v>3.2</v>
      </c>
      <c r="Y15" s="9">
        <v>2.9</v>
      </c>
      <c r="Z15" s="45">
        <f t="shared" si="0"/>
        <v>2.6833333333333336</v>
      </c>
      <c r="AA15" s="116" t="s">
        <v>19</v>
      </c>
      <c r="AB15" s="9">
        <v>5.2</v>
      </c>
      <c r="AC15" s="123">
        <v>0.7236111111111111</v>
      </c>
      <c r="AD15" s="29">
        <v>12</v>
      </c>
      <c r="AE15" s="116" t="s">
        <v>23</v>
      </c>
      <c r="AF15" s="9">
        <v>9.3</v>
      </c>
      <c r="AG15" s="126">
        <v>0.748611111111111</v>
      </c>
    </row>
    <row r="16" spans="1:33" ht="14.25" customHeight="1">
      <c r="A16" s="112">
        <v>13</v>
      </c>
      <c r="B16" s="13">
        <v>2.9</v>
      </c>
      <c r="C16" s="9">
        <v>2.2</v>
      </c>
      <c r="D16" s="9">
        <v>2.6</v>
      </c>
      <c r="E16" s="9">
        <v>2.1</v>
      </c>
      <c r="F16" s="9">
        <v>1.2</v>
      </c>
      <c r="G16" s="9">
        <v>0.7</v>
      </c>
      <c r="H16" s="9">
        <v>1.7</v>
      </c>
      <c r="I16" s="9">
        <v>1.5</v>
      </c>
      <c r="J16" s="9">
        <v>2</v>
      </c>
      <c r="K16" s="9">
        <v>1.7</v>
      </c>
      <c r="L16" s="9">
        <v>1.2</v>
      </c>
      <c r="M16" s="9">
        <v>1.5</v>
      </c>
      <c r="N16" s="9">
        <v>1.7</v>
      </c>
      <c r="O16" s="9">
        <v>2.4</v>
      </c>
      <c r="P16" s="9">
        <v>2.4</v>
      </c>
      <c r="Q16" s="9">
        <v>1.9</v>
      </c>
      <c r="R16" s="9">
        <v>1.8</v>
      </c>
      <c r="S16" s="9">
        <v>1.2</v>
      </c>
      <c r="T16" s="9">
        <v>1.6</v>
      </c>
      <c r="U16" s="9">
        <v>1.9</v>
      </c>
      <c r="V16" s="9">
        <v>2.1</v>
      </c>
      <c r="W16" s="9">
        <v>3</v>
      </c>
      <c r="X16" s="9">
        <v>2.6</v>
      </c>
      <c r="Y16" s="9">
        <v>2.1</v>
      </c>
      <c r="Z16" s="45">
        <f t="shared" si="0"/>
        <v>1.9166666666666667</v>
      </c>
      <c r="AA16" s="116" t="s">
        <v>19</v>
      </c>
      <c r="AB16" s="9">
        <v>3.8</v>
      </c>
      <c r="AC16" s="123">
        <v>0.006944444444444444</v>
      </c>
      <c r="AD16" s="29">
        <v>13</v>
      </c>
      <c r="AE16" s="116" t="s">
        <v>19</v>
      </c>
      <c r="AF16" s="9">
        <v>6.4</v>
      </c>
      <c r="AG16" s="126">
        <v>0.004861111111111111</v>
      </c>
    </row>
    <row r="17" spans="1:33" ht="14.25" customHeight="1">
      <c r="A17" s="112">
        <v>14</v>
      </c>
      <c r="B17" s="13">
        <v>1.5</v>
      </c>
      <c r="C17" s="9">
        <v>2.1</v>
      </c>
      <c r="D17" s="9">
        <v>2.1</v>
      </c>
      <c r="E17" s="9">
        <v>2.6</v>
      </c>
      <c r="F17" s="9">
        <v>2.2</v>
      </c>
      <c r="G17" s="9">
        <v>1.1</v>
      </c>
      <c r="H17" s="9">
        <v>1.6</v>
      </c>
      <c r="I17" s="9">
        <v>3.1</v>
      </c>
      <c r="J17" s="9">
        <v>2.4</v>
      </c>
      <c r="K17" s="9">
        <v>3.6</v>
      </c>
      <c r="L17" s="9">
        <v>3.3</v>
      </c>
      <c r="M17" s="9">
        <v>3.5</v>
      </c>
      <c r="N17" s="9">
        <v>3.7</v>
      </c>
      <c r="O17" s="9">
        <v>4.6</v>
      </c>
      <c r="P17" s="9">
        <v>3.9</v>
      </c>
      <c r="Q17" s="9">
        <v>2.7</v>
      </c>
      <c r="R17" s="9">
        <v>2.6</v>
      </c>
      <c r="S17" s="9">
        <v>2.6</v>
      </c>
      <c r="T17" s="9">
        <v>2</v>
      </c>
      <c r="U17" s="9">
        <v>1.6</v>
      </c>
      <c r="V17" s="9">
        <v>2.1</v>
      </c>
      <c r="W17" s="9">
        <v>0.9</v>
      </c>
      <c r="X17" s="9">
        <v>2.1</v>
      </c>
      <c r="Y17" s="9">
        <v>2.6</v>
      </c>
      <c r="Z17" s="45">
        <f t="shared" si="0"/>
        <v>2.520833333333334</v>
      </c>
      <c r="AA17" s="116" t="s">
        <v>23</v>
      </c>
      <c r="AB17" s="9">
        <v>5.2</v>
      </c>
      <c r="AC17" s="123">
        <v>0.5520833333333334</v>
      </c>
      <c r="AD17" s="29">
        <v>14</v>
      </c>
      <c r="AE17" s="116" t="s">
        <v>23</v>
      </c>
      <c r="AF17" s="9">
        <v>7.8</v>
      </c>
      <c r="AG17" s="126">
        <v>0.6</v>
      </c>
    </row>
    <row r="18" spans="1:33" ht="14.25" customHeight="1">
      <c r="A18" s="112">
        <v>15</v>
      </c>
      <c r="B18" s="13">
        <v>1.7</v>
      </c>
      <c r="C18" s="9">
        <v>1.7</v>
      </c>
      <c r="D18" s="9">
        <v>1.4</v>
      </c>
      <c r="E18" s="9">
        <v>2.5</v>
      </c>
      <c r="F18" s="9">
        <v>1.8</v>
      </c>
      <c r="G18" s="9">
        <v>1.5</v>
      </c>
      <c r="H18" s="9">
        <v>1.7</v>
      </c>
      <c r="I18" s="9">
        <v>1.8</v>
      </c>
      <c r="J18" s="9">
        <v>2.6</v>
      </c>
      <c r="K18" s="9">
        <v>3.9</v>
      </c>
      <c r="L18" s="9">
        <v>4.7</v>
      </c>
      <c r="M18" s="9">
        <v>5.1</v>
      </c>
      <c r="N18" s="9">
        <v>4.4</v>
      </c>
      <c r="O18" s="9">
        <v>4.8</v>
      </c>
      <c r="P18" s="9">
        <v>4.7</v>
      </c>
      <c r="Q18" s="9">
        <v>5.7</v>
      </c>
      <c r="R18" s="9">
        <v>5.5</v>
      </c>
      <c r="S18" s="9">
        <v>5.3</v>
      </c>
      <c r="T18" s="9">
        <v>4.5</v>
      </c>
      <c r="U18" s="9">
        <v>4.8</v>
      </c>
      <c r="V18" s="9">
        <v>3.8</v>
      </c>
      <c r="W18" s="9">
        <v>2.9</v>
      </c>
      <c r="X18" s="9">
        <v>4.5</v>
      </c>
      <c r="Y18" s="9">
        <v>4.8</v>
      </c>
      <c r="Z18" s="45">
        <f t="shared" si="0"/>
        <v>3.5875</v>
      </c>
      <c r="AA18" s="116" t="s">
        <v>33</v>
      </c>
      <c r="AB18" s="9">
        <v>6.4</v>
      </c>
      <c r="AC18" s="123">
        <v>0.6645833333333333</v>
      </c>
      <c r="AD18" s="29">
        <v>15</v>
      </c>
      <c r="AE18" s="116" t="s">
        <v>19</v>
      </c>
      <c r="AF18" s="9">
        <v>11.2</v>
      </c>
      <c r="AG18" s="126">
        <v>0.7034722222222222</v>
      </c>
    </row>
    <row r="19" spans="1:33" ht="14.25" customHeight="1">
      <c r="A19" s="112">
        <v>16</v>
      </c>
      <c r="B19" s="13">
        <v>3.8</v>
      </c>
      <c r="C19" s="9">
        <v>4.2</v>
      </c>
      <c r="D19" s="9">
        <v>4.2</v>
      </c>
      <c r="E19" s="9">
        <v>4.9</v>
      </c>
      <c r="F19" s="9">
        <v>3.6</v>
      </c>
      <c r="G19" s="9">
        <v>2.5</v>
      </c>
      <c r="H19" s="9">
        <v>3.8</v>
      </c>
      <c r="I19" s="9">
        <v>3.4</v>
      </c>
      <c r="J19" s="9">
        <v>3.9</v>
      </c>
      <c r="K19" s="9">
        <v>4.9</v>
      </c>
      <c r="L19" s="9">
        <v>4.7</v>
      </c>
      <c r="M19" s="9">
        <v>4.6</v>
      </c>
      <c r="N19" s="9">
        <v>4.6</v>
      </c>
      <c r="O19" s="9">
        <v>4.2</v>
      </c>
      <c r="P19" s="9">
        <v>3.6</v>
      </c>
      <c r="Q19" s="9">
        <v>3.9</v>
      </c>
      <c r="R19" s="9">
        <v>3</v>
      </c>
      <c r="S19" s="9">
        <v>3.3</v>
      </c>
      <c r="T19" s="9">
        <v>2.6</v>
      </c>
      <c r="U19" s="9">
        <v>2.4</v>
      </c>
      <c r="V19" s="9">
        <v>2.6</v>
      </c>
      <c r="W19" s="9">
        <v>1.9</v>
      </c>
      <c r="X19" s="9">
        <v>1.9</v>
      </c>
      <c r="Y19" s="9">
        <v>1.7</v>
      </c>
      <c r="Z19" s="45">
        <f t="shared" si="0"/>
        <v>3.508333333333334</v>
      </c>
      <c r="AA19" s="116" t="s">
        <v>19</v>
      </c>
      <c r="AB19" s="9">
        <v>5.4</v>
      </c>
      <c r="AC19" s="123">
        <v>0.052083333333333336</v>
      </c>
      <c r="AD19" s="29">
        <v>16</v>
      </c>
      <c r="AE19" s="116" t="s">
        <v>33</v>
      </c>
      <c r="AF19" s="9">
        <v>11.4</v>
      </c>
      <c r="AG19" s="126">
        <v>0.06736111111111111</v>
      </c>
    </row>
    <row r="20" spans="1:33" ht="14.25" customHeight="1">
      <c r="A20" s="112">
        <v>17</v>
      </c>
      <c r="B20" s="13">
        <v>1.8</v>
      </c>
      <c r="C20" s="9">
        <v>2</v>
      </c>
      <c r="D20" s="9">
        <v>2.8</v>
      </c>
      <c r="E20" s="9">
        <v>2.9</v>
      </c>
      <c r="F20" s="9">
        <v>1.4</v>
      </c>
      <c r="G20" s="9">
        <v>2.7</v>
      </c>
      <c r="H20" s="9">
        <v>2.7</v>
      </c>
      <c r="I20" s="9">
        <v>2.8</v>
      </c>
      <c r="J20" s="9">
        <v>2.6</v>
      </c>
      <c r="K20" s="10">
        <v>2.8</v>
      </c>
      <c r="L20" s="9">
        <v>3.2</v>
      </c>
      <c r="M20" s="9">
        <v>2.4</v>
      </c>
      <c r="N20" s="9">
        <v>3.1</v>
      </c>
      <c r="O20" s="9">
        <v>3.3</v>
      </c>
      <c r="P20" s="9">
        <v>3.3</v>
      </c>
      <c r="Q20" s="9">
        <v>3.6</v>
      </c>
      <c r="R20" s="9">
        <v>2.7</v>
      </c>
      <c r="S20" s="9">
        <v>3.5</v>
      </c>
      <c r="T20" s="9">
        <v>3.3</v>
      </c>
      <c r="U20" s="9">
        <v>4.5</v>
      </c>
      <c r="V20" s="9">
        <v>3</v>
      </c>
      <c r="W20" s="9">
        <v>3.4</v>
      </c>
      <c r="X20" s="9">
        <v>3.5</v>
      </c>
      <c r="Y20" s="9">
        <v>2.2</v>
      </c>
      <c r="Z20" s="45">
        <f t="shared" si="0"/>
        <v>2.8958333333333335</v>
      </c>
      <c r="AA20" s="116" t="s">
        <v>19</v>
      </c>
      <c r="AB20" s="9">
        <v>4.5</v>
      </c>
      <c r="AC20" s="123">
        <v>0.8340277777777777</v>
      </c>
      <c r="AD20" s="29">
        <v>17</v>
      </c>
      <c r="AE20" s="116" t="s">
        <v>22</v>
      </c>
      <c r="AF20" s="9">
        <v>8.2</v>
      </c>
      <c r="AG20" s="126">
        <v>0.7458333333333332</v>
      </c>
    </row>
    <row r="21" spans="1:33" ht="14.25" customHeight="1">
      <c r="A21" s="112">
        <v>18</v>
      </c>
      <c r="B21" s="13">
        <v>2.6</v>
      </c>
      <c r="C21" s="9">
        <v>2.1</v>
      </c>
      <c r="D21" s="9">
        <v>4.1</v>
      </c>
      <c r="E21" s="9">
        <v>4.7</v>
      </c>
      <c r="F21" s="9">
        <v>4.2</v>
      </c>
      <c r="G21" s="9">
        <v>4</v>
      </c>
      <c r="H21" s="9">
        <v>5</v>
      </c>
      <c r="I21" s="9">
        <v>5.1</v>
      </c>
      <c r="J21" s="9">
        <v>4.8</v>
      </c>
      <c r="K21" s="9">
        <v>3.3</v>
      </c>
      <c r="L21" s="9">
        <v>5.2</v>
      </c>
      <c r="M21" s="9">
        <v>4.1</v>
      </c>
      <c r="N21" s="9">
        <v>2.7</v>
      </c>
      <c r="O21" s="9">
        <v>0.8</v>
      </c>
      <c r="P21" s="9">
        <v>0.8</v>
      </c>
      <c r="Q21" s="9">
        <v>1.1</v>
      </c>
      <c r="R21" s="9">
        <v>0.8</v>
      </c>
      <c r="S21" s="9">
        <v>1.5</v>
      </c>
      <c r="T21" s="9">
        <v>1.6</v>
      </c>
      <c r="U21" s="9">
        <v>0.6</v>
      </c>
      <c r="V21" s="9">
        <v>1.2</v>
      </c>
      <c r="W21" s="9">
        <v>1.2</v>
      </c>
      <c r="X21" s="9">
        <v>0.8</v>
      </c>
      <c r="Y21" s="9">
        <v>0.6</v>
      </c>
      <c r="Z21" s="45">
        <f t="shared" si="0"/>
        <v>2.620833333333333</v>
      </c>
      <c r="AA21" s="116" t="s">
        <v>19</v>
      </c>
      <c r="AB21" s="9">
        <v>6.7</v>
      </c>
      <c r="AC21" s="123">
        <v>0.4298611111111111</v>
      </c>
      <c r="AD21" s="29">
        <v>18</v>
      </c>
      <c r="AE21" s="116" t="s">
        <v>19</v>
      </c>
      <c r="AF21" s="9">
        <v>13.3</v>
      </c>
      <c r="AG21" s="126">
        <v>0.4263888888888889</v>
      </c>
    </row>
    <row r="22" spans="1:33" ht="14.25" customHeight="1">
      <c r="A22" s="112">
        <v>19</v>
      </c>
      <c r="B22" s="13">
        <v>0.2</v>
      </c>
      <c r="C22" s="9">
        <v>1</v>
      </c>
      <c r="D22" s="9">
        <v>1.7</v>
      </c>
      <c r="E22" s="9">
        <v>1</v>
      </c>
      <c r="F22" s="9">
        <v>1.2</v>
      </c>
      <c r="G22" s="9">
        <v>0.5</v>
      </c>
      <c r="H22" s="9">
        <v>0.5</v>
      </c>
      <c r="I22" s="9">
        <v>2</v>
      </c>
      <c r="J22" s="9">
        <v>2.6</v>
      </c>
      <c r="K22" s="9">
        <v>3.1</v>
      </c>
      <c r="L22" s="9">
        <v>3.5</v>
      </c>
      <c r="M22" s="9">
        <v>3.4</v>
      </c>
      <c r="N22" s="9">
        <v>2.8</v>
      </c>
      <c r="O22" s="9">
        <v>3.6</v>
      </c>
      <c r="P22" s="9">
        <v>3.3</v>
      </c>
      <c r="Q22" s="9">
        <v>3.8</v>
      </c>
      <c r="R22" s="9">
        <v>3</v>
      </c>
      <c r="S22" s="9">
        <v>1.8</v>
      </c>
      <c r="T22" s="9">
        <v>2.6</v>
      </c>
      <c r="U22" s="9">
        <v>2.8</v>
      </c>
      <c r="V22" s="9">
        <v>1.1</v>
      </c>
      <c r="W22" s="9">
        <v>1.8</v>
      </c>
      <c r="X22" s="9">
        <v>1.8</v>
      </c>
      <c r="Y22" s="9">
        <v>4.1</v>
      </c>
      <c r="Z22" s="45">
        <f t="shared" si="0"/>
        <v>2.2166666666666663</v>
      </c>
      <c r="AA22" s="116" t="s">
        <v>19</v>
      </c>
      <c r="AB22" s="9">
        <v>4.9</v>
      </c>
      <c r="AC22" s="123">
        <v>0.9847222222222222</v>
      </c>
      <c r="AD22" s="29">
        <v>19</v>
      </c>
      <c r="AE22" s="116" t="s">
        <v>34</v>
      </c>
      <c r="AF22" s="9">
        <v>9.3</v>
      </c>
      <c r="AG22" s="126">
        <v>0.6069444444444444</v>
      </c>
    </row>
    <row r="23" spans="1:33" ht="14.25" customHeight="1">
      <c r="A23" s="112">
        <v>20</v>
      </c>
      <c r="B23" s="13">
        <v>3.7</v>
      </c>
      <c r="C23" s="9">
        <v>3.6</v>
      </c>
      <c r="D23" s="9">
        <v>4.6</v>
      </c>
      <c r="E23" s="9">
        <v>3.8</v>
      </c>
      <c r="F23" s="9">
        <v>3.9</v>
      </c>
      <c r="G23" s="9">
        <v>4</v>
      </c>
      <c r="H23" s="9">
        <v>5.1</v>
      </c>
      <c r="I23" s="9">
        <v>5.3</v>
      </c>
      <c r="J23" s="9">
        <v>6.2</v>
      </c>
      <c r="K23" s="9">
        <v>3.9</v>
      </c>
      <c r="L23" s="9">
        <v>2.9</v>
      </c>
      <c r="M23" s="9">
        <v>4.1</v>
      </c>
      <c r="N23" s="9">
        <v>5.4</v>
      </c>
      <c r="O23" s="9">
        <v>4.5</v>
      </c>
      <c r="P23" s="9">
        <v>3.6</v>
      </c>
      <c r="Q23" s="9">
        <v>3.5</v>
      </c>
      <c r="R23" s="9">
        <v>3</v>
      </c>
      <c r="S23" s="9">
        <v>3.9</v>
      </c>
      <c r="T23" s="9">
        <v>2</v>
      </c>
      <c r="U23" s="9">
        <v>1.9</v>
      </c>
      <c r="V23" s="9">
        <v>2.2</v>
      </c>
      <c r="W23" s="9">
        <v>1.7</v>
      </c>
      <c r="X23" s="9">
        <v>1.6</v>
      </c>
      <c r="Y23" s="9">
        <v>1.5</v>
      </c>
      <c r="Z23" s="45">
        <f t="shared" si="0"/>
        <v>3.579166666666667</v>
      </c>
      <c r="AA23" s="116" t="s">
        <v>33</v>
      </c>
      <c r="AB23" s="9">
        <v>6.5</v>
      </c>
      <c r="AC23" s="123">
        <v>0.37916666666666665</v>
      </c>
      <c r="AD23" s="29">
        <v>20</v>
      </c>
      <c r="AE23" s="116" t="s">
        <v>33</v>
      </c>
      <c r="AF23" s="9">
        <v>12.8</v>
      </c>
      <c r="AG23" s="126">
        <v>0.3833333333333333</v>
      </c>
    </row>
    <row r="24" spans="1:33" ht="14.25" customHeight="1">
      <c r="A24" s="113">
        <v>21</v>
      </c>
      <c r="B24" s="19">
        <v>1.6</v>
      </c>
      <c r="C24" s="20">
        <v>1.3</v>
      </c>
      <c r="D24" s="20">
        <v>0.7</v>
      </c>
      <c r="E24" s="20">
        <v>0.6</v>
      </c>
      <c r="F24" s="20">
        <v>0.6</v>
      </c>
      <c r="G24" s="20">
        <v>2.1</v>
      </c>
      <c r="H24" s="20">
        <v>1</v>
      </c>
      <c r="I24" s="20">
        <v>2</v>
      </c>
      <c r="J24" s="20">
        <v>1.4</v>
      </c>
      <c r="K24" s="20">
        <v>4.3</v>
      </c>
      <c r="L24" s="20">
        <v>3.2</v>
      </c>
      <c r="M24" s="20">
        <v>3.3</v>
      </c>
      <c r="N24" s="20">
        <v>1.1</v>
      </c>
      <c r="O24" s="20">
        <v>2.9</v>
      </c>
      <c r="P24" s="20">
        <v>2.1</v>
      </c>
      <c r="Q24" s="20">
        <v>1.5</v>
      </c>
      <c r="R24" s="20">
        <v>2</v>
      </c>
      <c r="S24" s="20">
        <v>1.4</v>
      </c>
      <c r="T24" s="20">
        <v>1.6</v>
      </c>
      <c r="U24" s="20">
        <v>1.6</v>
      </c>
      <c r="V24" s="20">
        <v>1.4</v>
      </c>
      <c r="W24" s="20">
        <v>2.3</v>
      </c>
      <c r="X24" s="20">
        <v>2.5</v>
      </c>
      <c r="Y24" s="20">
        <v>1</v>
      </c>
      <c r="Z24" s="46">
        <f t="shared" si="0"/>
        <v>1.8125</v>
      </c>
      <c r="AA24" s="117" t="s">
        <v>14</v>
      </c>
      <c r="AB24" s="20">
        <v>4.7</v>
      </c>
      <c r="AC24" s="124">
        <v>0.48819444444444443</v>
      </c>
      <c r="AD24" s="31">
        <v>21</v>
      </c>
      <c r="AE24" s="117" t="s">
        <v>34</v>
      </c>
      <c r="AF24" s="20">
        <v>8.3</v>
      </c>
      <c r="AG24" s="127">
        <v>0.5784722222222222</v>
      </c>
    </row>
    <row r="25" spans="1:33" ht="14.25" customHeight="1">
      <c r="A25" s="112">
        <v>22</v>
      </c>
      <c r="B25" s="13">
        <v>1.8</v>
      </c>
      <c r="C25" s="9">
        <v>1.3</v>
      </c>
      <c r="D25" s="9">
        <v>1.2</v>
      </c>
      <c r="E25" s="9">
        <v>1.1</v>
      </c>
      <c r="F25" s="9">
        <v>1.4</v>
      </c>
      <c r="G25" s="9">
        <v>0.9</v>
      </c>
      <c r="H25" s="9">
        <v>0.8</v>
      </c>
      <c r="I25" s="9">
        <v>2.8</v>
      </c>
      <c r="J25" s="9">
        <v>2.3</v>
      </c>
      <c r="K25" s="9">
        <v>3.1</v>
      </c>
      <c r="L25" s="9">
        <v>3.7</v>
      </c>
      <c r="M25" s="9">
        <v>2.7</v>
      </c>
      <c r="N25" s="9">
        <v>3.4</v>
      </c>
      <c r="O25" s="9">
        <v>2.4</v>
      </c>
      <c r="P25" s="9">
        <v>2.3</v>
      </c>
      <c r="Q25" s="9">
        <v>2.3</v>
      </c>
      <c r="R25" s="9">
        <v>2.1</v>
      </c>
      <c r="S25" s="9">
        <v>1.2</v>
      </c>
      <c r="T25" s="9">
        <v>1.6</v>
      </c>
      <c r="U25" s="9">
        <v>1.7</v>
      </c>
      <c r="V25" s="9">
        <v>0.9</v>
      </c>
      <c r="W25" s="9">
        <v>0.8</v>
      </c>
      <c r="X25" s="9">
        <v>0.7</v>
      </c>
      <c r="Y25" s="9">
        <v>0.9</v>
      </c>
      <c r="Z25" s="45">
        <f t="shared" si="0"/>
        <v>1.8083333333333336</v>
      </c>
      <c r="AA25" s="116" t="s">
        <v>36</v>
      </c>
      <c r="AB25" s="9">
        <v>4.2</v>
      </c>
      <c r="AC25" s="123">
        <v>0.3958333333333333</v>
      </c>
      <c r="AD25" s="29">
        <v>22</v>
      </c>
      <c r="AE25" s="116" t="s">
        <v>36</v>
      </c>
      <c r="AF25" s="9">
        <v>7.1</v>
      </c>
      <c r="AG25" s="126">
        <v>0.3951388888888889</v>
      </c>
    </row>
    <row r="26" spans="1:33" ht="14.25" customHeight="1">
      <c r="A26" s="112">
        <v>23</v>
      </c>
      <c r="B26" s="13">
        <v>1.3</v>
      </c>
      <c r="C26" s="9">
        <v>0.8</v>
      </c>
      <c r="D26" s="9">
        <v>1</v>
      </c>
      <c r="E26" s="9">
        <v>0.6</v>
      </c>
      <c r="F26" s="9">
        <v>1.1</v>
      </c>
      <c r="G26" s="9">
        <v>1.2</v>
      </c>
      <c r="H26" s="9">
        <v>1</v>
      </c>
      <c r="I26" s="9">
        <v>1.2</v>
      </c>
      <c r="J26" s="9">
        <v>1</v>
      </c>
      <c r="K26" s="9">
        <v>1.7</v>
      </c>
      <c r="L26" s="9">
        <v>2.4</v>
      </c>
      <c r="M26" s="9">
        <v>2.7</v>
      </c>
      <c r="N26" s="9">
        <v>2.7</v>
      </c>
      <c r="O26" s="9">
        <v>2</v>
      </c>
      <c r="P26" s="9">
        <v>2.5</v>
      </c>
      <c r="Q26" s="9">
        <v>1.3</v>
      </c>
      <c r="R26" s="9">
        <v>1.8</v>
      </c>
      <c r="S26" s="9">
        <v>1.3</v>
      </c>
      <c r="T26" s="9">
        <v>1.5</v>
      </c>
      <c r="U26" s="9">
        <v>1</v>
      </c>
      <c r="V26" s="9">
        <v>1</v>
      </c>
      <c r="W26" s="9">
        <v>1.1</v>
      </c>
      <c r="X26" s="9">
        <v>1.9</v>
      </c>
      <c r="Y26" s="9">
        <v>0.3</v>
      </c>
      <c r="Z26" s="45">
        <f t="shared" si="0"/>
        <v>1.4333333333333333</v>
      </c>
      <c r="AA26" s="116" t="s">
        <v>35</v>
      </c>
      <c r="AB26" s="9">
        <v>3.6</v>
      </c>
      <c r="AC26" s="123">
        <v>0.5263888888888889</v>
      </c>
      <c r="AD26" s="29">
        <v>23</v>
      </c>
      <c r="AE26" s="116" t="s">
        <v>35</v>
      </c>
      <c r="AF26" s="9">
        <v>5.9</v>
      </c>
      <c r="AG26" s="126">
        <v>0.5222222222222223</v>
      </c>
    </row>
    <row r="27" spans="1:33" ht="14.25" customHeight="1">
      <c r="A27" s="112">
        <v>24</v>
      </c>
      <c r="B27" s="13">
        <v>2.1</v>
      </c>
      <c r="C27" s="9">
        <v>1.7</v>
      </c>
      <c r="D27" s="9">
        <v>0.9</v>
      </c>
      <c r="E27" s="9">
        <v>0.8</v>
      </c>
      <c r="F27" s="9">
        <v>1.2</v>
      </c>
      <c r="G27" s="9">
        <v>1.1</v>
      </c>
      <c r="H27" s="9">
        <v>0.9</v>
      </c>
      <c r="I27" s="9">
        <v>4</v>
      </c>
      <c r="J27" s="9">
        <v>3</v>
      </c>
      <c r="K27" s="9">
        <v>4.5</v>
      </c>
      <c r="L27" s="9">
        <v>5</v>
      </c>
      <c r="M27" s="9">
        <v>4</v>
      </c>
      <c r="N27" s="9">
        <v>3.6</v>
      </c>
      <c r="O27" s="9">
        <v>1.7</v>
      </c>
      <c r="P27" s="9">
        <v>3.5</v>
      </c>
      <c r="Q27" s="9">
        <v>3.5</v>
      </c>
      <c r="R27" s="9">
        <v>4.5</v>
      </c>
      <c r="S27" s="9">
        <v>2.7</v>
      </c>
      <c r="T27" s="9">
        <v>0.4</v>
      </c>
      <c r="U27" s="9">
        <v>1.7</v>
      </c>
      <c r="V27" s="9">
        <v>1.2</v>
      </c>
      <c r="W27" s="9">
        <v>1.1</v>
      </c>
      <c r="X27" s="9">
        <v>2.9</v>
      </c>
      <c r="Y27" s="9">
        <v>5.1</v>
      </c>
      <c r="Z27" s="45">
        <f t="shared" si="0"/>
        <v>2.545833333333334</v>
      </c>
      <c r="AA27" s="116" t="s">
        <v>19</v>
      </c>
      <c r="AB27" s="9">
        <v>6.4</v>
      </c>
      <c r="AC27" s="123">
        <v>0.7006944444444444</v>
      </c>
      <c r="AD27" s="29">
        <v>24</v>
      </c>
      <c r="AE27" s="116" t="s">
        <v>33</v>
      </c>
      <c r="AF27" s="9">
        <v>12.4</v>
      </c>
      <c r="AG27" s="126">
        <v>0.6951388888888889</v>
      </c>
    </row>
    <row r="28" spans="1:33" ht="14.25" customHeight="1">
      <c r="A28" s="112">
        <v>25</v>
      </c>
      <c r="B28" s="13">
        <v>4.2</v>
      </c>
      <c r="C28" s="9">
        <v>4.2</v>
      </c>
      <c r="D28" s="9">
        <v>4.3</v>
      </c>
      <c r="E28" s="9">
        <v>4</v>
      </c>
      <c r="F28" s="9">
        <v>5.2</v>
      </c>
      <c r="G28" s="9">
        <v>3.2</v>
      </c>
      <c r="H28" s="9">
        <v>2.9</v>
      </c>
      <c r="I28" s="9">
        <v>3.8</v>
      </c>
      <c r="J28" s="9">
        <v>4</v>
      </c>
      <c r="K28" s="9">
        <v>3.8</v>
      </c>
      <c r="L28" s="9">
        <v>4.1</v>
      </c>
      <c r="M28" s="9">
        <v>4.7</v>
      </c>
      <c r="N28" s="9">
        <v>2.3</v>
      </c>
      <c r="O28" s="9">
        <v>3</v>
      </c>
      <c r="P28" s="9">
        <v>3.4</v>
      </c>
      <c r="Q28" s="9">
        <v>1.7</v>
      </c>
      <c r="R28" s="9">
        <v>2.2</v>
      </c>
      <c r="S28" s="9">
        <v>0.9</v>
      </c>
      <c r="T28" s="9">
        <v>1</v>
      </c>
      <c r="U28" s="9">
        <v>1.5</v>
      </c>
      <c r="V28" s="9">
        <v>4.5</v>
      </c>
      <c r="W28" s="9">
        <v>3.5</v>
      </c>
      <c r="X28" s="9">
        <v>4</v>
      </c>
      <c r="Y28" s="9">
        <v>4.2</v>
      </c>
      <c r="Z28" s="45">
        <f t="shared" si="0"/>
        <v>3.358333333333334</v>
      </c>
      <c r="AA28" s="116" t="s">
        <v>14</v>
      </c>
      <c r="AB28" s="9">
        <v>6</v>
      </c>
      <c r="AC28" s="123">
        <v>0.49513888888888885</v>
      </c>
      <c r="AD28" s="29">
        <v>25</v>
      </c>
      <c r="AE28" s="116" t="s">
        <v>14</v>
      </c>
      <c r="AF28" s="9">
        <v>12.9</v>
      </c>
      <c r="AG28" s="126">
        <v>0.4354166666666666</v>
      </c>
    </row>
    <row r="29" spans="1:33" ht="14.25" customHeight="1">
      <c r="A29" s="112">
        <v>26</v>
      </c>
      <c r="B29" s="13">
        <v>1.4</v>
      </c>
      <c r="C29" s="9">
        <v>1.6</v>
      </c>
      <c r="D29" s="9">
        <v>1.1</v>
      </c>
      <c r="E29" s="9">
        <v>3.2</v>
      </c>
      <c r="F29" s="9">
        <v>1.1</v>
      </c>
      <c r="G29" s="9">
        <v>1</v>
      </c>
      <c r="H29" s="9">
        <v>1.7</v>
      </c>
      <c r="I29" s="9">
        <v>1.8</v>
      </c>
      <c r="J29" s="9">
        <v>2.5</v>
      </c>
      <c r="K29" s="9">
        <v>2.9</v>
      </c>
      <c r="L29" s="9">
        <v>3.6</v>
      </c>
      <c r="M29" s="9">
        <v>2.3</v>
      </c>
      <c r="N29" s="9">
        <v>2.9</v>
      </c>
      <c r="O29" s="9">
        <v>3.4</v>
      </c>
      <c r="P29" s="9">
        <v>1.9</v>
      </c>
      <c r="Q29" s="9">
        <v>1.8</v>
      </c>
      <c r="R29" s="9">
        <v>2</v>
      </c>
      <c r="S29" s="9">
        <v>2.4</v>
      </c>
      <c r="T29" s="9">
        <v>1.3</v>
      </c>
      <c r="U29" s="9">
        <v>2.2</v>
      </c>
      <c r="V29" s="9">
        <v>1</v>
      </c>
      <c r="W29" s="9">
        <v>1</v>
      </c>
      <c r="X29" s="9">
        <v>0.9</v>
      </c>
      <c r="Y29" s="9">
        <v>0.9</v>
      </c>
      <c r="Z29" s="45">
        <f t="shared" si="0"/>
        <v>1.9124999999999996</v>
      </c>
      <c r="AA29" s="116" t="s">
        <v>17</v>
      </c>
      <c r="AB29" s="9">
        <v>4.2</v>
      </c>
      <c r="AC29" s="123">
        <v>0.0006944444444444445</v>
      </c>
      <c r="AD29" s="29">
        <v>26</v>
      </c>
      <c r="AE29" s="116" t="s">
        <v>20</v>
      </c>
      <c r="AF29" s="9">
        <v>7.8</v>
      </c>
      <c r="AG29" s="126">
        <v>0.5854166666666667</v>
      </c>
    </row>
    <row r="30" spans="1:33" ht="14.25" customHeight="1">
      <c r="A30" s="112">
        <v>27</v>
      </c>
      <c r="B30" s="13">
        <v>1.2</v>
      </c>
      <c r="C30" s="9">
        <v>0.8</v>
      </c>
      <c r="D30" s="9">
        <v>0.8</v>
      </c>
      <c r="E30" s="9">
        <v>0.6</v>
      </c>
      <c r="F30" s="9">
        <v>0.6</v>
      </c>
      <c r="G30" s="9">
        <v>0.9</v>
      </c>
      <c r="H30" s="9">
        <v>1.5</v>
      </c>
      <c r="I30" s="9">
        <v>2.1</v>
      </c>
      <c r="J30" s="9">
        <v>2.1</v>
      </c>
      <c r="K30" s="9">
        <v>1.6</v>
      </c>
      <c r="L30" s="9">
        <v>4.3</v>
      </c>
      <c r="M30" s="9">
        <v>4.6</v>
      </c>
      <c r="N30" s="9">
        <v>2.2</v>
      </c>
      <c r="O30" s="9">
        <v>1.5</v>
      </c>
      <c r="P30" s="9">
        <v>3</v>
      </c>
      <c r="Q30" s="9">
        <v>2.6</v>
      </c>
      <c r="R30" s="9">
        <v>2.2</v>
      </c>
      <c r="S30" s="9">
        <v>1.3</v>
      </c>
      <c r="T30" s="9">
        <v>1.7</v>
      </c>
      <c r="U30" s="9">
        <v>2</v>
      </c>
      <c r="V30" s="9">
        <v>2</v>
      </c>
      <c r="W30" s="9">
        <v>1.6</v>
      </c>
      <c r="X30" s="9">
        <v>1.8</v>
      </c>
      <c r="Y30" s="9">
        <v>1.3</v>
      </c>
      <c r="Z30" s="45">
        <f t="shared" si="0"/>
        <v>1.8458333333333332</v>
      </c>
      <c r="AA30" s="116" t="s">
        <v>15</v>
      </c>
      <c r="AB30" s="9">
        <v>5.2</v>
      </c>
      <c r="AC30" s="123">
        <v>0.5020833333333333</v>
      </c>
      <c r="AD30" s="29">
        <v>27</v>
      </c>
      <c r="AE30" s="116" t="s">
        <v>17</v>
      </c>
      <c r="AF30" s="9">
        <v>11.2</v>
      </c>
      <c r="AG30" s="126">
        <v>0.4770833333333333</v>
      </c>
    </row>
    <row r="31" spans="1:33" ht="14.25" customHeight="1">
      <c r="A31" s="112">
        <v>28</v>
      </c>
      <c r="B31" s="13">
        <v>1.9</v>
      </c>
      <c r="C31" s="9">
        <v>1</v>
      </c>
      <c r="D31" s="9">
        <v>0.8</v>
      </c>
      <c r="E31" s="9">
        <v>0.6</v>
      </c>
      <c r="F31" s="9">
        <v>1.3</v>
      </c>
      <c r="G31" s="9">
        <v>1.8</v>
      </c>
      <c r="H31" s="9">
        <v>1.3</v>
      </c>
      <c r="I31" s="9">
        <v>1.6</v>
      </c>
      <c r="J31" s="9">
        <v>2</v>
      </c>
      <c r="K31" s="9">
        <v>2.1</v>
      </c>
      <c r="L31" s="9">
        <v>1.8</v>
      </c>
      <c r="M31" s="9">
        <v>3.9</v>
      </c>
      <c r="N31" s="9">
        <v>3.3</v>
      </c>
      <c r="O31" s="9">
        <v>2.6</v>
      </c>
      <c r="P31" s="9">
        <v>3.1</v>
      </c>
      <c r="Q31" s="9">
        <v>3.4</v>
      </c>
      <c r="R31" s="9">
        <v>3</v>
      </c>
      <c r="S31" s="9">
        <v>2.4</v>
      </c>
      <c r="T31" s="9">
        <v>1.3</v>
      </c>
      <c r="U31" s="9">
        <v>1.7</v>
      </c>
      <c r="V31" s="9">
        <v>2</v>
      </c>
      <c r="W31" s="9">
        <v>1.2</v>
      </c>
      <c r="X31" s="9">
        <v>1.7</v>
      </c>
      <c r="Y31" s="9">
        <v>1.4</v>
      </c>
      <c r="Z31" s="45">
        <f t="shared" si="0"/>
        <v>1.9666666666666668</v>
      </c>
      <c r="AA31" s="116" t="s">
        <v>36</v>
      </c>
      <c r="AB31" s="9">
        <v>4.2</v>
      </c>
      <c r="AC31" s="123">
        <v>0.5027777777777778</v>
      </c>
      <c r="AD31" s="29">
        <v>28</v>
      </c>
      <c r="AE31" s="116" t="s">
        <v>36</v>
      </c>
      <c r="AF31" s="9">
        <v>7</v>
      </c>
      <c r="AG31" s="126">
        <v>0.5020833333333333</v>
      </c>
    </row>
    <row r="32" spans="1:33" ht="14.25" customHeight="1">
      <c r="A32" s="112">
        <v>29</v>
      </c>
      <c r="B32" s="13">
        <v>1</v>
      </c>
      <c r="C32" s="9">
        <v>2.1</v>
      </c>
      <c r="D32" s="9">
        <v>1.9</v>
      </c>
      <c r="E32" s="9">
        <v>1.7</v>
      </c>
      <c r="F32" s="9">
        <v>1</v>
      </c>
      <c r="G32" s="9">
        <v>0.3</v>
      </c>
      <c r="H32" s="9">
        <v>0.6</v>
      </c>
      <c r="I32" s="9">
        <v>2</v>
      </c>
      <c r="J32" s="9">
        <v>2.7</v>
      </c>
      <c r="K32" s="9">
        <v>3</v>
      </c>
      <c r="L32" s="9">
        <v>3.2</v>
      </c>
      <c r="M32" s="9">
        <v>2.3</v>
      </c>
      <c r="N32" s="9">
        <v>1.7</v>
      </c>
      <c r="O32" s="9">
        <v>2.3</v>
      </c>
      <c r="P32" s="9">
        <v>2</v>
      </c>
      <c r="Q32" s="9">
        <v>1.9</v>
      </c>
      <c r="R32" s="9">
        <v>1.4</v>
      </c>
      <c r="S32" s="9">
        <v>1.4</v>
      </c>
      <c r="T32" s="9">
        <v>1.4</v>
      </c>
      <c r="U32" s="9">
        <v>1.1</v>
      </c>
      <c r="V32" s="9">
        <v>0.7</v>
      </c>
      <c r="W32" s="9">
        <v>1.3</v>
      </c>
      <c r="X32" s="9">
        <v>0.9</v>
      </c>
      <c r="Y32" s="9">
        <v>1.6</v>
      </c>
      <c r="Z32" s="45">
        <f t="shared" si="0"/>
        <v>1.6458333333333333</v>
      </c>
      <c r="AA32" s="116" t="s">
        <v>14</v>
      </c>
      <c r="AB32" s="9">
        <v>4.4</v>
      </c>
      <c r="AC32" s="123">
        <v>0.4041666666666666</v>
      </c>
      <c r="AD32" s="29">
        <v>29</v>
      </c>
      <c r="AE32" s="116" t="s">
        <v>31</v>
      </c>
      <c r="AF32" s="9">
        <v>7.5</v>
      </c>
      <c r="AG32" s="126">
        <v>0.3819444444444444</v>
      </c>
    </row>
    <row r="33" spans="1:33" ht="14.25" customHeight="1">
      <c r="A33" s="112">
        <v>30</v>
      </c>
      <c r="B33" s="13">
        <v>0.8</v>
      </c>
      <c r="C33" s="9">
        <v>1.4</v>
      </c>
      <c r="D33" s="9">
        <v>1.5</v>
      </c>
      <c r="E33" s="9">
        <v>0.5</v>
      </c>
      <c r="F33" s="9">
        <v>1.5</v>
      </c>
      <c r="G33" s="9">
        <v>1</v>
      </c>
      <c r="H33" s="9">
        <v>2.1</v>
      </c>
      <c r="I33" s="9">
        <v>2</v>
      </c>
      <c r="J33" s="9">
        <v>2.5</v>
      </c>
      <c r="K33" s="9">
        <v>2.1</v>
      </c>
      <c r="L33" s="9">
        <v>2.2</v>
      </c>
      <c r="M33" s="9">
        <v>1.9</v>
      </c>
      <c r="N33" s="9">
        <v>2.3</v>
      </c>
      <c r="O33" s="9">
        <v>1.7</v>
      </c>
      <c r="P33" s="9">
        <v>2.8</v>
      </c>
      <c r="Q33" s="9">
        <v>2.5</v>
      </c>
      <c r="R33" s="9">
        <v>1.5</v>
      </c>
      <c r="S33" s="9">
        <v>1.6</v>
      </c>
      <c r="T33" s="9">
        <v>0.3</v>
      </c>
      <c r="U33" s="9">
        <v>2.3</v>
      </c>
      <c r="V33" s="9">
        <v>0.5</v>
      </c>
      <c r="W33" s="9">
        <v>1</v>
      </c>
      <c r="X33" s="9">
        <v>0.4</v>
      </c>
      <c r="Y33" s="9">
        <v>0.1</v>
      </c>
      <c r="Z33" s="45">
        <f t="shared" si="0"/>
        <v>1.5208333333333333</v>
      </c>
      <c r="AA33" s="116" t="s">
        <v>20</v>
      </c>
      <c r="AB33" s="9">
        <v>3.3</v>
      </c>
      <c r="AC33" s="123">
        <v>0.3833333333333333</v>
      </c>
      <c r="AD33" s="29">
        <v>30</v>
      </c>
      <c r="AE33" s="116" t="s">
        <v>32</v>
      </c>
      <c r="AF33" s="9">
        <v>6.1</v>
      </c>
      <c r="AG33" s="126">
        <v>0.6534722222222222</v>
      </c>
    </row>
    <row r="34" spans="1:33" ht="14.25" customHeight="1">
      <c r="A34" s="112">
        <v>31</v>
      </c>
      <c r="B34" s="13">
        <v>0.6</v>
      </c>
      <c r="C34" s="9">
        <v>1</v>
      </c>
      <c r="D34" s="9">
        <v>1.2</v>
      </c>
      <c r="E34" s="9">
        <v>1.2</v>
      </c>
      <c r="F34" s="9">
        <v>0.1</v>
      </c>
      <c r="G34" s="9">
        <v>0.3</v>
      </c>
      <c r="H34" s="9">
        <v>0.8</v>
      </c>
      <c r="I34" s="9">
        <v>2.7</v>
      </c>
      <c r="J34" s="9">
        <v>2.2</v>
      </c>
      <c r="K34" s="9">
        <v>1.7</v>
      </c>
      <c r="L34" s="9">
        <v>1.5</v>
      </c>
      <c r="M34" s="9">
        <v>1.7</v>
      </c>
      <c r="N34" s="9">
        <v>3.4</v>
      </c>
      <c r="O34" s="9">
        <v>4.2</v>
      </c>
      <c r="P34" s="9">
        <v>3.2</v>
      </c>
      <c r="Q34" s="9">
        <v>4.5</v>
      </c>
      <c r="R34" s="9">
        <v>4.9</v>
      </c>
      <c r="S34" s="9">
        <v>4.4</v>
      </c>
      <c r="T34" s="9">
        <v>4.6</v>
      </c>
      <c r="U34" s="9">
        <v>4.1</v>
      </c>
      <c r="V34" s="9">
        <v>1.6</v>
      </c>
      <c r="W34" s="9">
        <v>2.7</v>
      </c>
      <c r="X34" s="9">
        <v>1.8</v>
      </c>
      <c r="Y34" s="9">
        <v>2.5</v>
      </c>
      <c r="Z34" s="45">
        <f t="shared" si="0"/>
        <v>2.370833333333333</v>
      </c>
      <c r="AA34" s="116" t="s">
        <v>31</v>
      </c>
      <c r="AB34" s="9">
        <v>5.4</v>
      </c>
      <c r="AC34" s="123">
        <v>0.5555555555555556</v>
      </c>
      <c r="AD34" s="29">
        <v>31</v>
      </c>
      <c r="AE34" s="116" t="s">
        <v>31</v>
      </c>
      <c r="AF34" s="9">
        <v>10.7</v>
      </c>
      <c r="AG34" s="126">
        <v>0.5527777777777778</v>
      </c>
    </row>
    <row r="35" spans="1:33" ht="14.25" customHeight="1">
      <c r="A35" s="114" t="s">
        <v>24</v>
      </c>
      <c r="B35" s="26">
        <f aca="true" t="shared" si="1" ref="B35:K35">AVERAGE(B4:B34)</f>
        <v>2.306451612903226</v>
      </c>
      <c r="C35" s="27">
        <f t="shared" si="1"/>
        <v>2.2000000000000006</v>
      </c>
      <c r="D35" s="27">
        <f t="shared" si="1"/>
        <v>2.351612903225807</v>
      </c>
      <c r="E35" s="27">
        <f t="shared" si="1"/>
        <v>2.2580645161290316</v>
      </c>
      <c r="F35" s="27">
        <f t="shared" si="1"/>
        <v>2.2</v>
      </c>
      <c r="G35" s="27">
        <f t="shared" si="1"/>
        <v>2.112903225806452</v>
      </c>
      <c r="H35" s="27">
        <f t="shared" si="1"/>
        <v>2.4064516129032256</v>
      </c>
      <c r="I35" s="27">
        <f t="shared" si="1"/>
        <v>3.2967741935483863</v>
      </c>
      <c r="J35" s="27">
        <f t="shared" si="1"/>
        <v>3.3354838709677415</v>
      </c>
      <c r="K35" s="27">
        <f t="shared" si="1"/>
        <v>3.451612903225806</v>
      </c>
      <c r="L35" s="27">
        <f aca="true" t="shared" si="2" ref="L35:Z35">AVERAGE(L4:L34)</f>
        <v>3.6645161290322585</v>
      </c>
      <c r="M35" s="27">
        <f t="shared" si="2"/>
        <v>3.4548387096774196</v>
      </c>
      <c r="N35" s="27">
        <f t="shared" si="2"/>
        <v>3.25483870967742</v>
      </c>
      <c r="O35" s="27">
        <f t="shared" si="2"/>
        <v>3.2225806451612904</v>
      </c>
      <c r="P35" s="27">
        <f t="shared" si="2"/>
        <v>3.177419354838709</v>
      </c>
      <c r="Q35" s="27">
        <f t="shared" si="2"/>
        <v>2.9419354838709677</v>
      </c>
      <c r="R35" s="27">
        <f t="shared" si="2"/>
        <v>2.9354838709677424</v>
      </c>
      <c r="S35" s="27">
        <f t="shared" si="2"/>
        <v>2.7000000000000006</v>
      </c>
      <c r="T35" s="27">
        <f t="shared" si="2"/>
        <v>2.303225806451613</v>
      </c>
      <c r="U35" s="27">
        <f t="shared" si="2"/>
        <v>2.367741935483871</v>
      </c>
      <c r="V35" s="27">
        <f t="shared" si="2"/>
        <v>2.2290322580645165</v>
      </c>
      <c r="W35" s="27">
        <f t="shared" si="2"/>
        <v>2.0483870967741935</v>
      </c>
      <c r="X35" s="27">
        <f t="shared" si="2"/>
        <v>2.329032258064516</v>
      </c>
      <c r="Y35" s="27">
        <f t="shared" si="2"/>
        <v>2.4483870967741934</v>
      </c>
      <c r="Z35" s="47">
        <f t="shared" si="2"/>
        <v>2.708198924731182</v>
      </c>
      <c r="AA35" s="118"/>
      <c r="AB35" s="27">
        <f>AVERAGE(AB4:AB34)</f>
        <v>5.474193548387097</v>
      </c>
      <c r="AC35" s="42"/>
      <c r="AD35" s="42"/>
      <c r="AE35" s="118"/>
      <c r="AF35" s="27">
        <f>AVERAGE(AF4:AF34)</f>
        <v>10.322580645161292</v>
      </c>
      <c r="AG35" s="43"/>
    </row>
    <row r="36" spans="8:20" ht="14.25" customHeight="1">
      <c r="H36" t="s">
        <v>25</v>
      </c>
      <c r="N36" t="s">
        <v>26</v>
      </c>
      <c r="T36" t="s">
        <v>27</v>
      </c>
    </row>
    <row r="37" spans="9:23" ht="14.25" customHeight="1">
      <c r="I37" s="15" t="s">
        <v>28</v>
      </c>
      <c r="J37" s="5"/>
      <c r="K37" s="33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29</v>
      </c>
      <c r="J38" s="22"/>
      <c r="K38" s="34">
        <f>COUNTIF(風速1,"&gt;=15")</f>
        <v>0</v>
      </c>
      <c r="L38" s="8"/>
      <c r="N38" s="19">
        <f>MAX(風速1)</f>
        <v>9.4</v>
      </c>
      <c r="O38" s="119" t="s">
        <v>19</v>
      </c>
      <c r="P38" s="30">
        <v>11</v>
      </c>
      <c r="Q38" s="120">
        <v>0.3194444444444445</v>
      </c>
      <c r="T38" s="19">
        <f>MAX(風速2)</f>
        <v>18.9</v>
      </c>
      <c r="U38" s="119" t="s">
        <v>19</v>
      </c>
      <c r="V38" s="30">
        <v>11</v>
      </c>
      <c r="W38" s="120">
        <v>0.32569444444444445</v>
      </c>
    </row>
    <row r="39" spans="9:23" ht="14.25" customHeight="1">
      <c r="I39" s="23" t="s">
        <v>30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v>2002</v>
      </c>
      <c r="AA1" s="2" t="s">
        <v>1</v>
      </c>
      <c r="AB1" s="121">
        <v>6</v>
      </c>
      <c r="AC1" s="2" t="s">
        <v>1</v>
      </c>
    </row>
    <row r="2" spans="1:33" ht="10.5" customHeight="1">
      <c r="A2" s="3" t="s">
        <v>2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11">
        <v>1</v>
      </c>
      <c r="B4" s="12">
        <v>2.6</v>
      </c>
      <c r="C4" s="11">
        <v>1</v>
      </c>
      <c r="D4" s="11">
        <v>0.4</v>
      </c>
      <c r="E4" s="11">
        <v>1.9</v>
      </c>
      <c r="F4" s="11">
        <v>0.9</v>
      </c>
      <c r="G4" s="11">
        <v>2.4</v>
      </c>
      <c r="H4" s="11">
        <v>2.1</v>
      </c>
      <c r="I4" s="11">
        <v>1.8</v>
      </c>
      <c r="J4" s="11">
        <v>2.7</v>
      </c>
      <c r="K4" s="11">
        <v>2.8</v>
      </c>
      <c r="L4" s="11">
        <v>3.3</v>
      </c>
      <c r="M4" s="11">
        <v>2.4</v>
      </c>
      <c r="N4" s="11">
        <v>2.1</v>
      </c>
      <c r="O4" s="11">
        <v>2.3</v>
      </c>
      <c r="P4" s="11">
        <v>3.9</v>
      </c>
      <c r="Q4" s="11">
        <v>2.8</v>
      </c>
      <c r="R4" s="11">
        <v>2</v>
      </c>
      <c r="S4" s="11">
        <v>1.1</v>
      </c>
      <c r="T4" s="11">
        <v>1.1</v>
      </c>
      <c r="U4" s="11">
        <v>2.3</v>
      </c>
      <c r="V4" s="11">
        <v>1.1</v>
      </c>
      <c r="W4" s="11">
        <v>1.5</v>
      </c>
      <c r="X4" s="11">
        <v>0.7</v>
      </c>
      <c r="Y4" s="11">
        <v>1</v>
      </c>
      <c r="Z4" s="44">
        <f aca="true" t="shared" si="0" ref="Z4:Z33">AVERAGE(B4:Y4)</f>
        <v>1.925</v>
      </c>
      <c r="AA4" s="115" t="s">
        <v>32</v>
      </c>
      <c r="AB4" s="11">
        <v>4.1</v>
      </c>
      <c r="AC4" s="131">
        <v>0.6277777777777778</v>
      </c>
      <c r="AD4" s="28">
        <v>1</v>
      </c>
      <c r="AE4" s="115" t="s">
        <v>34</v>
      </c>
      <c r="AF4" s="11">
        <v>8.5</v>
      </c>
      <c r="AG4" s="125">
        <v>0.59375</v>
      </c>
    </row>
    <row r="5" spans="1:33" ht="14.25" customHeight="1">
      <c r="A5" s="112">
        <v>2</v>
      </c>
      <c r="B5" s="13">
        <v>1.5</v>
      </c>
      <c r="C5" s="9">
        <v>1.3</v>
      </c>
      <c r="D5" s="9">
        <v>0.9</v>
      </c>
      <c r="E5" s="9">
        <v>0.5</v>
      </c>
      <c r="F5" s="9">
        <v>1.2</v>
      </c>
      <c r="G5" s="9">
        <v>0.6</v>
      </c>
      <c r="H5" s="9">
        <v>1.6</v>
      </c>
      <c r="I5" s="9">
        <v>1.9</v>
      </c>
      <c r="J5" s="9">
        <v>2.8</v>
      </c>
      <c r="K5" s="9">
        <v>2.5</v>
      </c>
      <c r="L5" s="9">
        <v>2.1</v>
      </c>
      <c r="M5" s="9">
        <v>2.3</v>
      </c>
      <c r="N5" s="9">
        <v>3.8</v>
      </c>
      <c r="O5" s="9">
        <v>2.3</v>
      </c>
      <c r="P5" s="9">
        <v>2.2</v>
      </c>
      <c r="Q5" s="9">
        <v>2.2</v>
      </c>
      <c r="R5" s="9">
        <v>2.6</v>
      </c>
      <c r="S5" s="9">
        <v>1.9</v>
      </c>
      <c r="T5" s="9">
        <v>2.9</v>
      </c>
      <c r="U5" s="9">
        <v>1.6</v>
      </c>
      <c r="V5" s="9">
        <v>2.1</v>
      </c>
      <c r="W5" s="9">
        <v>1.3</v>
      </c>
      <c r="X5" s="9">
        <v>1.3</v>
      </c>
      <c r="Y5" s="9">
        <v>1.1</v>
      </c>
      <c r="Z5" s="45">
        <f t="shared" si="0"/>
        <v>1.8541666666666667</v>
      </c>
      <c r="AA5" s="116" t="s">
        <v>20</v>
      </c>
      <c r="AB5" s="9">
        <v>4.1</v>
      </c>
      <c r="AC5" s="132">
        <v>0.5284722222222222</v>
      </c>
      <c r="AD5" s="29">
        <v>2</v>
      </c>
      <c r="AE5" s="116" t="s">
        <v>20</v>
      </c>
      <c r="AF5" s="9">
        <v>7.6</v>
      </c>
      <c r="AG5" s="126">
        <v>0.475</v>
      </c>
    </row>
    <row r="6" spans="1:33" ht="14.25" customHeight="1">
      <c r="A6" s="112">
        <v>3</v>
      </c>
      <c r="B6" s="13">
        <v>1.1</v>
      </c>
      <c r="C6" s="9">
        <v>0.7</v>
      </c>
      <c r="D6" s="9">
        <v>1</v>
      </c>
      <c r="E6" s="9">
        <v>1.2</v>
      </c>
      <c r="F6" s="9">
        <v>2.2</v>
      </c>
      <c r="G6" s="9">
        <v>2.7</v>
      </c>
      <c r="H6" s="9">
        <v>3</v>
      </c>
      <c r="I6" s="9">
        <v>3</v>
      </c>
      <c r="J6" s="9">
        <v>4</v>
      </c>
      <c r="K6" s="9">
        <v>2.7</v>
      </c>
      <c r="L6" s="9">
        <v>3</v>
      </c>
      <c r="M6" s="9">
        <v>3.5</v>
      </c>
      <c r="N6" s="9">
        <v>2.4</v>
      </c>
      <c r="O6" s="9">
        <v>2.6</v>
      </c>
      <c r="P6" s="9">
        <v>2.5</v>
      </c>
      <c r="Q6" s="9">
        <v>1.5</v>
      </c>
      <c r="R6" s="9">
        <v>2.1</v>
      </c>
      <c r="S6" s="9">
        <v>0.8</v>
      </c>
      <c r="T6" s="9">
        <v>1.3</v>
      </c>
      <c r="U6" s="9">
        <v>1.5</v>
      </c>
      <c r="V6" s="9">
        <v>2</v>
      </c>
      <c r="W6" s="9">
        <v>2</v>
      </c>
      <c r="X6" s="9">
        <v>1.9</v>
      </c>
      <c r="Y6" s="9">
        <v>2.3</v>
      </c>
      <c r="Z6" s="45">
        <f t="shared" si="0"/>
        <v>2.1249999999999996</v>
      </c>
      <c r="AA6" s="116" t="s">
        <v>23</v>
      </c>
      <c r="AB6" s="9">
        <v>4.1</v>
      </c>
      <c r="AC6" s="132">
        <v>0.3736111111111111</v>
      </c>
      <c r="AD6" s="29">
        <v>3</v>
      </c>
      <c r="AE6" s="116" t="s">
        <v>35</v>
      </c>
      <c r="AF6" s="9">
        <v>6.6</v>
      </c>
      <c r="AG6" s="126">
        <v>0.46875</v>
      </c>
    </row>
    <row r="7" spans="1:33" ht="14.25" customHeight="1">
      <c r="A7" s="112">
        <v>4</v>
      </c>
      <c r="B7" s="13">
        <v>1.8</v>
      </c>
      <c r="C7" s="9">
        <v>1</v>
      </c>
      <c r="D7" s="9">
        <v>1.1</v>
      </c>
      <c r="E7" s="9">
        <v>1.4</v>
      </c>
      <c r="F7" s="9">
        <v>1.2</v>
      </c>
      <c r="G7" s="9">
        <v>0.8</v>
      </c>
      <c r="H7" s="9">
        <v>0.8</v>
      </c>
      <c r="I7" s="9">
        <v>1.8</v>
      </c>
      <c r="J7" s="9">
        <v>1.2</v>
      </c>
      <c r="K7" s="9">
        <v>3</v>
      </c>
      <c r="L7" s="9">
        <v>2.8</v>
      </c>
      <c r="M7" s="9">
        <v>2.4</v>
      </c>
      <c r="N7" s="9">
        <v>1.6</v>
      </c>
      <c r="O7" s="9">
        <v>2.2</v>
      </c>
      <c r="P7" s="9">
        <v>2.2</v>
      </c>
      <c r="Q7" s="9">
        <v>2.6</v>
      </c>
      <c r="R7" s="9">
        <v>2</v>
      </c>
      <c r="S7" s="9">
        <v>2.1</v>
      </c>
      <c r="T7" s="9">
        <v>2</v>
      </c>
      <c r="U7" s="9">
        <v>1.9</v>
      </c>
      <c r="V7" s="9">
        <v>1.8</v>
      </c>
      <c r="W7" s="9">
        <v>1.8</v>
      </c>
      <c r="X7" s="9">
        <v>1.7</v>
      </c>
      <c r="Y7" s="9">
        <v>1.1</v>
      </c>
      <c r="Z7" s="45">
        <f t="shared" si="0"/>
        <v>1.7625</v>
      </c>
      <c r="AA7" s="116" t="s">
        <v>36</v>
      </c>
      <c r="AB7" s="9">
        <v>3.7</v>
      </c>
      <c r="AC7" s="132">
        <v>0.5638888888888889</v>
      </c>
      <c r="AD7" s="29">
        <v>4</v>
      </c>
      <c r="AE7" s="116" t="s">
        <v>32</v>
      </c>
      <c r="AF7" s="9">
        <v>6.8</v>
      </c>
      <c r="AG7" s="126">
        <v>0.6493055555555556</v>
      </c>
    </row>
    <row r="8" spans="1:33" ht="14.25" customHeight="1">
      <c r="A8" s="112">
        <v>5</v>
      </c>
      <c r="B8" s="13">
        <v>1</v>
      </c>
      <c r="C8" s="9">
        <v>1</v>
      </c>
      <c r="D8" s="9">
        <v>1.9</v>
      </c>
      <c r="E8" s="9">
        <v>1.5</v>
      </c>
      <c r="F8" s="9">
        <v>1.3</v>
      </c>
      <c r="G8" s="9">
        <v>0.2</v>
      </c>
      <c r="H8" s="9">
        <v>1.6</v>
      </c>
      <c r="I8" s="9">
        <v>0.6</v>
      </c>
      <c r="J8" s="9">
        <v>1.4</v>
      </c>
      <c r="K8" s="9">
        <v>4.3</v>
      </c>
      <c r="L8" s="9">
        <v>4.8</v>
      </c>
      <c r="M8" s="9">
        <v>5.2</v>
      </c>
      <c r="N8" s="9">
        <v>5.9</v>
      </c>
      <c r="O8" s="9">
        <v>4.4</v>
      </c>
      <c r="P8" s="9">
        <v>4.5</v>
      </c>
      <c r="Q8" s="9">
        <v>4.2</v>
      </c>
      <c r="R8" s="9">
        <v>3.2</v>
      </c>
      <c r="S8" s="9">
        <v>4</v>
      </c>
      <c r="T8" s="9">
        <v>3.2</v>
      </c>
      <c r="U8" s="9">
        <v>3.2</v>
      </c>
      <c r="V8" s="9">
        <v>3</v>
      </c>
      <c r="W8" s="9">
        <v>2.4</v>
      </c>
      <c r="X8" s="9">
        <v>2.8</v>
      </c>
      <c r="Y8" s="9">
        <v>1.1</v>
      </c>
      <c r="Z8" s="45">
        <f t="shared" si="0"/>
        <v>2.779166666666667</v>
      </c>
      <c r="AA8" s="116" t="s">
        <v>33</v>
      </c>
      <c r="AB8" s="9">
        <v>6.1</v>
      </c>
      <c r="AC8" s="132">
        <v>0.5090277777777777</v>
      </c>
      <c r="AD8" s="29">
        <v>5</v>
      </c>
      <c r="AE8" s="116" t="s">
        <v>33</v>
      </c>
      <c r="AF8" s="9">
        <v>10.4</v>
      </c>
      <c r="AG8" s="126">
        <v>0.49652777777777773</v>
      </c>
    </row>
    <row r="9" spans="1:33" ht="14.25" customHeight="1">
      <c r="A9" s="112">
        <v>6</v>
      </c>
      <c r="B9" s="13">
        <v>1.9</v>
      </c>
      <c r="C9" s="9">
        <v>1.2</v>
      </c>
      <c r="D9" s="9">
        <v>2.5</v>
      </c>
      <c r="E9" s="9">
        <v>2</v>
      </c>
      <c r="F9" s="9">
        <v>2.3</v>
      </c>
      <c r="G9" s="9">
        <v>2.9</v>
      </c>
      <c r="H9" s="9">
        <v>4.1</v>
      </c>
      <c r="I9" s="9">
        <v>3.2</v>
      </c>
      <c r="J9" s="9">
        <v>3.5</v>
      </c>
      <c r="K9" s="9">
        <v>4</v>
      </c>
      <c r="L9" s="9">
        <v>3.7</v>
      </c>
      <c r="M9" s="9">
        <v>5</v>
      </c>
      <c r="N9" s="9">
        <v>3.6</v>
      </c>
      <c r="O9" s="9">
        <v>3</v>
      </c>
      <c r="P9" s="9">
        <v>2.5</v>
      </c>
      <c r="Q9" s="9">
        <v>2.2</v>
      </c>
      <c r="R9" s="9">
        <v>3.7</v>
      </c>
      <c r="S9" s="9">
        <v>2.2</v>
      </c>
      <c r="T9" s="9">
        <v>2.3</v>
      </c>
      <c r="U9" s="9">
        <v>1.5</v>
      </c>
      <c r="V9" s="9">
        <v>2</v>
      </c>
      <c r="W9" s="9">
        <v>1.1</v>
      </c>
      <c r="X9" s="9">
        <v>1.1</v>
      </c>
      <c r="Y9" s="9">
        <v>1.3</v>
      </c>
      <c r="Z9" s="45">
        <f t="shared" si="0"/>
        <v>2.6166666666666667</v>
      </c>
      <c r="AA9" s="116" t="s">
        <v>23</v>
      </c>
      <c r="AB9" s="9">
        <v>5.3</v>
      </c>
      <c r="AC9" s="132">
        <v>0.4993055555555555</v>
      </c>
      <c r="AD9" s="29">
        <v>6</v>
      </c>
      <c r="AE9" s="116" t="s">
        <v>23</v>
      </c>
      <c r="AF9" s="9">
        <v>8.8</v>
      </c>
      <c r="AG9" s="126">
        <v>0.4055555555555555</v>
      </c>
    </row>
    <row r="10" spans="1:33" ht="14.25" customHeight="1">
      <c r="A10" s="112">
        <v>7</v>
      </c>
      <c r="B10" s="13">
        <v>1.1</v>
      </c>
      <c r="C10" s="9">
        <v>1.1</v>
      </c>
      <c r="D10" s="9">
        <v>1.3</v>
      </c>
      <c r="E10" s="9">
        <v>1.4</v>
      </c>
      <c r="F10" s="9">
        <v>1.8</v>
      </c>
      <c r="G10" s="9">
        <v>0.2</v>
      </c>
      <c r="H10" s="9">
        <v>2.3</v>
      </c>
      <c r="I10" s="9">
        <v>1.8</v>
      </c>
      <c r="J10" s="9">
        <v>2.4</v>
      </c>
      <c r="K10" s="9">
        <v>1.8</v>
      </c>
      <c r="L10" s="9">
        <v>2.9</v>
      </c>
      <c r="M10" s="9">
        <v>2.9</v>
      </c>
      <c r="N10" s="9">
        <v>3.5</v>
      </c>
      <c r="O10" s="9">
        <v>2.5</v>
      </c>
      <c r="P10" s="9">
        <v>2.5</v>
      </c>
      <c r="Q10" s="9">
        <v>2.4</v>
      </c>
      <c r="R10" s="9">
        <v>1.9</v>
      </c>
      <c r="S10" s="9">
        <v>2.5</v>
      </c>
      <c r="T10" s="9">
        <v>1.8</v>
      </c>
      <c r="U10" s="9">
        <v>1.3</v>
      </c>
      <c r="V10" s="9">
        <v>1.4</v>
      </c>
      <c r="W10" s="9">
        <v>1.8</v>
      </c>
      <c r="X10" s="9">
        <v>2.7</v>
      </c>
      <c r="Y10" s="9">
        <v>3</v>
      </c>
      <c r="Z10" s="45">
        <f t="shared" si="0"/>
        <v>2.0124999999999997</v>
      </c>
      <c r="AA10" s="116" t="s">
        <v>21</v>
      </c>
      <c r="AB10" s="9">
        <v>3.9</v>
      </c>
      <c r="AC10" s="132">
        <v>0.5458333333333333</v>
      </c>
      <c r="AD10" s="29">
        <v>7</v>
      </c>
      <c r="AE10" s="116" t="s">
        <v>21</v>
      </c>
      <c r="AF10" s="9">
        <v>7.6</v>
      </c>
      <c r="AG10" s="126">
        <v>0.5902777777777778</v>
      </c>
    </row>
    <row r="11" spans="1:33" ht="14.25" customHeight="1">
      <c r="A11" s="112">
        <v>8</v>
      </c>
      <c r="B11" s="13">
        <v>2.6</v>
      </c>
      <c r="C11" s="9">
        <v>3</v>
      </c>
      <c r="D11" s="9">
        <v>0.8</v>
      </c>
      <c r="E11" s="9">
        <v>0.6</v>
      </c>
      <c r="F11" s="9">
        <v>0.7</v>
      </c>
      <c r="G11" s="9">
        <v>0.2</v>
      </c>
      <c r="H11" s="9">
        <v>1.4</v>
      </c>
      <c r="I11" s="9">
        <v>3.3</v>
      </c>
      <c r="J11" s="9">
        <v>1.9</v>
      </c>
      <c r="K11" s="9">
        <v>2.7</v>
      </c>
      <c r="L11" s="9">
        <v>2.1</v>
      </c>
      <c r="M11" s="9">
        <v>2.9</v>
      </c>
      <c r="N11" s="9">
        <v>3.4</v>
      </c>
      <c r="O11" s="9">
        <v>3.5</v>
      </c>
      <c r="P11" s="9">
        <v>3.9</v>
      </c>
      <c r="Q11" s="9">
        <v>4.3</v>
      </c>
      <c r="R11" s="9">
        <v>4.8</v>
      </c>
      <c r="S11" s="9">
        <v>3.4</v>
      </c>
      <c r="T11" s="9">
        <v>2.7</v>
      </c>
      <c r="U11" s="9">
        <v>1.6</v>
      </c>
      <c r="V11" s="9">
        <v>3.4</v>
      </c>
      <c r="W11" s="9">
        <v>2.7</v>
      </c>
      <c r="X11" s="9">
        <v>2.6</v>
      </c>
      <c r="Y11" s="9">
        <v>2.3</v>
      </c>
      <c r="Z11" s="45">
        <f t="shared" si="0"/>
        <v>2.533333333333333</v>
      </c>
      <c r="AA11" s="116" t="s">
        <v>31</v>
      </c>
      <c r="AB11" s="9">
        <v>5.8</v>
      </c>
      <c r="AC11" s="132">
        <v>0.7131944444444445</v>
      </c>
      <c r="AD11" s="29">
        <v>8</v>
      </c>
      <c r="AE11" s="116" t="s">
        <v>31</v>
      </c>
      <c r="AF11" s="9">
        <v>11.1</v>
      </c>
      <c r="AG11" s="126">
        <v>0.7076388888888889</v>
      </c>
    </row>
    <row r="12" spans="1:33" ht="14.25" customHeight="1">
      <c r="A12" s="112">
        <v>9</v>
      </c>
      <c r="B12" s="13">
        <v>1.7</v>
      </c>
      <c r="C12" s="9">
        <v>2.6</v>
      </c>
      <c r="D12" s="9">
        <v>1.3</v>
      </c>
      <c r="E12" s="9">
        <v>1.8</v>
      </c>
      <c r="F12" s="9">
        <v>2</v>
      </c>
      <c r="G12" s="9">
        <v>1.1</v>
      </c>
      <c r="H12" s="9">
        <v>1.9</v>
      </c>
      <c r="I12" s="9">
        <v>4.3</v>
      </c>
      <c r="J12" s="9">
        <v>3.8</v>
      </c>
      <c r="K12" s="9">
        <v>5</v>
      </c>
      <c r="L12" s="9">
        <v>5.2</v>
      </c>
      <c r="M12" s="9">
        <v>4.8</v>
      </c>
      <c r="N12" s="9">
        <v>4.3</v>
      </c>
      <c r="O12" s="9">
        <v>3.7</v>
      </c>
      <c r="P12" s="9">
        <v>3.8</v>
      </c>
      <c r="Q12" s="9">
        <v>3.4</v>
      </c>
      <c r="R12" s="9">
        <v>5.2</v>
      </c>
      <c r="S12" s="9">
        <v>1.5</v>
      </c>
      <c r="T12" s="9">
        <v>2</v>
      </c>
      <c r="U12" s="9">
        <v>1.8</v>
      </c>
      <c r="V12" s="9">
        <v>2.4</v>
      </c>
      <c r="W12" s="9">
        <v>1.7</v>
      </c>
      <c r="X12" s="9">
        <v>0.5</v>
      </c>
      <c r="Y12" s="9">
        <v>1.2</v>
      </c>
      <c r="Z12" s="45">
        <f t="shared" si="0"/>
        <v>2.7916666666666665</v>
      </c>
      <c r="AA12" s="116" t="s">
        <v>15</v>
      </c>
      <c r="AB12" s="9">
        <v>7.5</v>
      </c>
      <c r="AC12" s="132">
        <v>0.5569444444444445</v>
      </c>
      <c r="AD12" s="29">
        <v>9</v>
      </c>
      <c r="AE12" s="116" t="s">
        <v>15</v>
      </c>
      <c r="AF12" s="9">
        <v>14.5</v>
      </c>
      <c r="AG12" s="126">
        <v>0.5569444444444445</v>
      </c>
    </row>
    <row r="13" spans="1:33" ht="14.25" customHeight="1">
      <c r="A13" s="112">
        <v>10</v>
      </c>
      <c r="B13" s="13">
        <v>5</v>
      </c>
      <c r="C13" s="9">
        <v>5.6</v>
      </c>
      <c r="D13" s="9">
        <v>7.9</v>
      </c>
      <c r="E13" s="9">
        <v>5</v>
      </c>
      <c r="F13" s="9">
        <v>2.5</v>
      </c>
      <c r="G13" s="9">
        <v>0.9</v>
      </c>
      <c r="H13" s="9">
        <v>1.4</v>
      </c>
      <c r="I13" s="9">
        <v>2.1</v>
      </c>
      <c r="J13" s="9">
        <v>1.4</v>
      </c>
      <c r="K13" s="9">
        <v>1.5</v>
      </c>
      <c r="L13" s="9">
        <v>3.5</v>
      </c>
      <c r="M13" s="9">
        <v>3.1</v>
      </c>
      <c r="N13" s="9">
        <v>2.6</v>
      </c>
      <c r="O13" s="9">
        <v>2.2</v>
      </c>
      <c r="P13" s="9">
        <v>2.2</v>
      </c>
      <c r="Q13" s="9">
        <v>2.1</v>
      </c>
      <c r="R13" s="9">
        <v>1.9</v>
      </c>
      <c r="S13" s="9">
        <v>1.4</v>
      </c>
      <c r="T13" s="9">
        <v>2</v>
      </c>
      <c r="U13" s="9">
        <v>2</v>
      </c>
      <c r="V13" s="9">
        <v>1.8</v>
      </c>
      <c r="W13" s="9">
        <v>1.8</v>
      </c>
      <c r="X13" s="9">
        <v>1.3</v>
      </c>
      <c r="Y13" s="9">
        <v>1.4</v>
      </c>
      <c r="Z13" s="45">
        <f t="shared" si="0"/>
        <v>2.608333333333333</v>
      </c>
      <c r="AA13" s="116" t="s">
        <v>17</v>
      </c>
      <c r="AB13" s="9">
        <v>8.2</v>
      </c>
      <c r="AC13" s="132">
        <v>0.12569444444444444</v>
      </c>
      <c r="AD13" s="29">
        <v>10</v>
      </c>
      <c r="AE13" s="116" t="s">
        <v>17</v>
      </c>
      <c r="AF13" s="9">
        <v>14.1</v>
      </c>
      <c r="AG13" s="126">
        <v>0.1423611111111111</v>
      </c>
    </row>
    <row r="14" spans="1:33" ht="14.25" customHeight="1">
      <c r="A14" s="113">
        <v>11</v>
      </c>
      <c r="B14" s="19">
        <v>1.3</v>
      </c>
      <c r="C14" s="20">
        <v>2.1</v>
      </c>
      <c r="D14" s="20">
        <v>1.1</v>
      </c>
      <c r="E14" s="20">
        <v>1.4</v>
      </c>
      <c r="F14" s="20">
        <v>1.8</v>
      </c>
      <c r="G14" s="20">
        <v>1.5</v>
      </c>
      <c r="H14" s="20">
        <v>1.7</v>
      </c>
      <c r="I14" s="20">
        <v>1.6</v>
      </c>
      <c r="J14" s="20">
        <v>2.1</v>
      </c>
      <c r="K14" s="20">
        <v>2.7</v>
      </c>
      <c r="L14" s="20">
        <v>1.9</v>
      </c>
      <c r="M14" s="20">
        <v>2.9</v>
      </c>
      <c r="N14" s="20">
        <v>4.1</v>
      </c>
      <c r="O14" s="20">
        <v>4.5</v>
      </c>
      <c r="P14" s="20">
        <v>2.9</v>
      </c>
      <c r="Q14" s="20">
        <v>4.5</v>
      </c>
      <c r="R14" s="20">
        <v>3.3</v>
      </c>
      <c r="S14" s="20">
        <v>2.7</v>
      </c>
      <c r="T14" s="20">
        <v>3.3</v>
      </c>
      <c r="U14" s="20">
        <v>3.4</v>
      </c>
      <c r="V14" s="20">
        <v>1.7</v>
      </c>
      <c r="W14" s="20">
        <v>2</v>
      </c>
      <c r="X14" s="20">
        <v>1.9</v>
      </c>
      <c r="Y14" s="20">
        <v>2.9</v>
      </c>
      <c r="Z14" s="46">
        <f t="shared" si="0"/>
        <v>2.4708333333333328</v>
      </c>
      <c r="AA14" s="117" t="s">
        <v>23</v>
      </c>
      <c r="AB14" s="20">
        <v>4.8</v>
      </c>
      <c r="AC14" s="133">
        <v>0.5722222222222222</v>
      </c>
      <c r="AD14" s="31">
        <v>11</v>
      </c>
      <c r="AE14" s="117" t="s">
        <v>33</v>
      </c>
      <c r="AF14" s="20">
        <v>8.7</v>
      </c>
      <c r="AG14" s="127">
        <v>0.6340277777777777</v>
      </c>
    </row>
    <row r="15" spans="1:33" ht="14.25" customHeight="1">
      <c r="A15" s="112">
        <v>12</v>
      </c>
      <c r="B15" s="13">
        <v>2.8</v>
      </c>
      <c r="C15" s="9">
        <v>2.4</v>
      </c>
      <c r="D15" s="9">
        <v>0.7</v>
      </c>
      <c r="E15" s="9">
        <v>2.4</v>
      </c>
      <c r="F15" s="9">
        <v>2</v>
      </c>
      <c r="G15" s="9">
        <v>2.6</v>
      </c>
      <c r="H15" s="9">
        <v>2</v>
      </c>
      <c r="I15" s="9">
        <v>3.3</v>
      </c>
      <c r="J15" s="9">
        <v>3.8</v>
      </c>
      <c r="K15" s="9">
        <v>4.4</v>
      </c>
      <c r="L15" s="9">
        <v>3.3</v>
      </c>
      <c r="M15" s="9">
        <v>5</v>
      </c>
      <c r="N15" s="9">
        <v>5.3</v>
      </c>
      <c r="O15" s="9">
        <v>3.2</v>
      </c>
      <c r="P15" s="9">
        <v>4.2</v>
      </c>
      <c r="Q15" s="9">
        <v>3.6</v>
      </c>
      <c r="R15" s="9">
        <v>2.6</v>
      </c>
      <c r="S15" s="9">
        <v>2.9</v>
      </c>
      <c r="T15" s="9">
        <v>3.5</v>
      </c>
      <c r="U15" s="9">
        <v>2.6</v>
      </c>
      <c r="V15" s="9">
        <v>3.3</v>
      </c>
      <c r="W15" s="9">
        <v>2.7</v>
      </c>
      <c r="X15" s="9">
        <v>1.7</v>
      </c>
      <c r="Y15" s="9">
        <v>2.3</v>
      </c>
      <c r="Z15" s="45">
        <f t="shared" si="0"/>
        <v>3.0250000000000004</v>
      </c>
      <c r="AA15" s="116" t="s">
        <v>33</v>
      </c>
      <c r="AB15" s="9">
        <v>5.7</v>
      </c>
      <c r="AC15" s="132">
        <v>0.5368055555555555</v>
      </c>
      <c r="AD15" s="29">
        <v>12</v>
      </c>
      <c r="AE15" s="116" t="s">
        <v>33</v>
      </c>
      <c r="AF15" s="9">
        <v>10.2</v>
      </c>
      <c r="AG15" s="126">
        <v>0.5409722222222222</v>
      </c>
    </row>
    <row r="16" spans="1:33" ht="14.25" customHeight="1">
      <c r="A16" s="112">
        <v>13</v>
      </c>
      <c r="B16" s="13">
        <v>2.4</v>
      </c>
      <c r="C16" s="9">
        <v>2.3</v>
      </c>
      <c r="D16" s="9">
        <v>2.8</v>
      </c>
      <c r="E16" s="9">
        <v>2.5</v>
      </c>
      <c r="F16" s="9">
        <v>2.6</v>
      </c>
      <c r="G16" s="9">
        <v>3.6</v>
      </c>
      <c r="H16" s="9">
        <v>3.3</v>
      </c>
      <c r="I16" s="9">
        <v>3.3</v>
      </c>
      <c r="J16" s="9">
        <v>3.7</v>
      </c>
      <c r="K16" s="9">
        <v>3.2</v>
      </c>
      <c r="L16" s="9">
        <v>3</v>
      </c>
      <c r="M16" s="9">
        <v>4.9</v>
      </c>
      <c r="N16" s="9">
        <v>3.5</v>
      </c>
      <c r="O16" s="9">
        <v>4.8</v>
      </c>
      <c r="P16" s="9">
        <v>4.2</v>
      </c>
      <c r="Q16" s="9">
        <v>5.1</v>
      </c>
      <c r="R16" s="9">
        <v>3.7</v>
      </c>
      <c r="S16" s="9">
        <v>4.3</v>
      </c>
      <c r="T16" s="9">
        <v>3.9</v>
      </c>
      <c r="U16" s="9">
        <v>4.1</v>
      </c>
      <c r="V16" s="9">
        <v>3.6</v>
      </c>
      <c r="W16" s="9">
        <v>3.2</v>
      </c>
      <c r="X16" s="9">
        <v>3.6</v>
      </c>
      <c r="Y16" s="9">
        <v>3.4</v>
      </c>
      <c r="Z16" s="45">
        <f t="shared" si="0"/>
        <v>3.5416666666666665</v>
      </c>
      <c r="AA16" s="116" t="s">
        <v>19</v>
      </c>
      <c r="AB16" s="9">
        <v>5.5</v>
      </c>
      <c r="AC16" s="132">
        <v>0.6534722222222222</v>
      </c>
      <c r="AD16" s="29">
        <v>13</v>
      </c>
      <c r="AE16" s="116" t="s">
        <v>19</v>
      </c>
      <c r="AF16" s="9">
        <v>9.3</v>
      </c>
      <c r="AG16" s="126">
        <v>0.7951388888888888</v>
      </c>
    </row>
    <row r="17" spans="1:33" ht="14.25" customHeight="1">
      <c r="A17" s="112">
        <v>14</v>
      </c>
      <c r="B17" s="13">
        <v>3.4</v>
      </c>
      <c r="C17" s="9">
        <v>2.3</v>
      </c>
      <c r="D17" s="9">
        <v>3</v>
      </c>
      <c r="E17" s="9">
        <v>1.7</v>
      </c>
      <c r="F17" s="9">
        <v>1</v>
      </c>
      <c r="G17" s="9">
        <v>1.2</v>
      </c>
      <c r="H17" s="9">
        <v>1.1</v>
      </c>
      <c r="I17" s="9">
        <v>1.7</v>
      </c>
      <c r="J17" s="9">
        <v>2.1</v>
      </c>
      <c r="K17" s="9">
        <v>2.3</v>
      </c>
      <c r="L17" s="9">
        <v>3.2</v>
      </c>
      <c r="M17" s="9">
        <v>3.8</v>
      </c>
      <c r="N17" s="9">
        <v>2.9</v>
      </c>
      <c r="O17" s="9">
        <v>2.4</v>
      </c>
      <c r="P17" s="9">
        <v>2.8</v>
      </c>
      <c r="Q17" s="9">
        <v>2.9</v>
      </c>
      <c r="R17" s="9">
        <v>2.7</v>
      </c>
      <c r="S17" s="9">
        <v>2.5</v>
      </c>
      <c r="T17" s="9">
        <v>2.5</v>
      </c>
      <c r="U17" s="9">
        <v>1.9</v>
      </c>
      <c r="V17" s="9">
        <v>2.2</v>
      </c>
      <c r="W17" s="9">
        <v>2.3</v>
      </c>
      <c r="X17" s="9">
        <v>2.2</v>
      </c>
      <c r="Y17" s="9">
        <v>2.3</v>
      </c>
      <c r="Z17" s="45">
        <f t="shared" si="0"/>
        <v>2.3499999999999996</v>
      </c>
      <c r="AA17" s="116" t="s">
        <v>23</v>
      </c>
      <c r="AB17" s="9">
        <v>4.4</v>
      </c>
      <c r="AC17" s="132">
        <v>0.5104166666666666</v>
      </c>
      <c r="AD17" s="29">
        <v>14</v>
      </c>
      <c r="AE17" s="116" t="s">
        <v>23</v>
      </c>
      <c r="AF17" s="9">
        <v>8.5</v>
      </c>
      <c r="AG17" s="126">
        <v>0.5090277777777777</v>
      </c>
    </row>
    <row r="18" spans="1:33" ht="14.25" customHeight="1">
      <c r="A18" s="112">
        <v>15</v>
      </c>
      <c r="B18" s="13">
        <v>2.5</v>
      </c>
      <c r="C18" s="9">
        <v>2.5</v>
      </c>
      <c r="D18" s="9">
        <v>2.1</v>
      </c>
      <c r="E18" s="9">
        <v>2.8</v>
      </c>
      <c r="F18" s="9">
        <v>2.9</v>
      </c>
      <c r="G18" s="9">
        <v>2.6</v>
      </c>
      <c r="H18" s="9">
        <v>4.1</v>
      </c>
      <c r="I18" s="9">
        <v>3</v>
      </c>
      <c r="J18" s="9">
        <v>3.4</v>
      </c>
      <c r="K18" s="9">
        <v>2.8</v>
      </c>
      <c r="L18" s="9">
        <v>3.7</v>
      </c>
      <c r="M18" s="9">
        <v>3.1</v>
      </c>
      <c r="N18" s="9">
        <v>2.2</v>
      </c>
      <c r="O18" s="9">
        <v>3.6</v>
      </c>
      <c r="P18" s="9">
        <v>2.8</v>
      </c>
      <c r="Q18" s="9">
        <v>3.7</v>
      </c>
      <c r="R18" s="9">
        <v>2.8</v>
      </c>
      <c r="S18" s="9">
        <v>2.3</v>
      </c>
      <c r="T18" s="9">
        <v>2.1</v>
      </c>
      <c r="U18" s="9">
        <v>2.3</v>
      </c>
      <c r="V18" s="9">
        <v>1</v>
      </c>
      <c r="W18" s="9">
        <v>1.8</v>
      </c>
      <c r="X18" s="9">
        <v>0.9</v>
      </c>
      <c r="Y18" s="9">
        <v>0.7</v>
      </c>
      <c r="Z18" s="45">
        <f t="shared" si="0"/>
        <v>2.5708333333333333</v>
      </c>
      <c r="AA18" s="116" t="s">
        <v>19</v>
      </c>
      <c r="AB18" s="9">
        <v>4.4</v>
      </c>
      <c r="AC18" s="132">
        <v>0.2902777777777778</v>
      </c>
      <c r="AD18" s="29">
        <v>15</v>
      </c>
      <c r="AE18" s="116" t="s">
        <v>19</v>
      </c>
      <c r="AF18" s="9">
        <v>8.7</v>
      </c>
      <c r="AG18" s="126">
        <v>0.28611111111111115</v>
      </c>
    </row>
    <row r="19" spans="1:33" ht="14.25" customHeight="1">
      <c r="A19" s="112">
        <v>16</v>
      </c>
      <c r="B19" s="13">
        <v>0.9</v>
      </c>
      <c r="C19" s="9">
        <v>0.7</v>
      </c>
      <c r="D19" s="9">
        <v>1.9</v>
      </c>
      <c r="E19" s="9">
        <v>1.2</v>
      </c>
      <c r="F19" s="9">
        <v>1.2</v>
      </c>
      <c r="G19" s="9">
        <v>0.6</v>
      </c>
      <c r="H19" s="9">
        <v>1</v>
      </c>
      <c r="I19" s="9">
        <v>1.7</v>
      </c>
      <c r="J19" s="9">
        <v>1.5</v>
      </c>
      <c r="K19" s="9">
        <v>1.9</v>
      </c>
      <c r="L19" s="9">
        <v>2.6</v>
      </c>
      <c r="M19" s="9">
        <v>2.5</v>
      </c>
      <c r="N19" s="9">
        <v>2.2</v>
      </c>
      <c r="O19" s="9">
        <v>2.4</v>
      </c>
      <c r="P19" s="9">
        <v>1.8</v>
      </c>
      <c r="Q19" s="9">
        <v>2.5</v>
      </c>
      <c r="R19" s="9">
        <v>1.5</v>
      </c>
      <c r="S19" s="9">
        <v>2</v>
      </c>
      <c r="T19" s="9">
        <v>1.8</v>
      </c>
      <c r="U19" s="9">
        <v>1.3</v>
      </c>
      <c r="V19" s="9">
        <v>2.7</v>
      </c>
      <c r="W19" s="9">
        <v>2</v>
      </c>
      <c r="X19" s="9">
        <v>1.8</v>
      </c>
      <c r="Y19" s="9">
        <v>1.1</v>
      </c>
      <c r="Z19" s="45">
        <f t="shared" si="0"/>
        <v>1.7</v>
      </c>
      <c r="AA19" s="116" t="s">
        <v>21</v>
      </c>
      <c r="AB19" s="9">
        <v>3.8</v>
      </c>
      <c r="AC19" s="132">
        <v>0.4472222222222222</v>
      </c>
      <c r="AD19" s="29">
        <v>16</v>
      </c>
      <c r="AE19" s="116" t="s">
        <v>20</v>
      </c>
      <c r="AF19" s="9">
        <v>6.3</v>
      </c>
      <c r="AG19" s="126">
        <v>0.44375</v>
      </c>
    </row>
    <row r="20" spans="1:33" ht="14.25" customHeight="1">
      <c r="A20" s="112">
        <v>17</v>
      </c>
      <c r="B20" s="13">
        <v>1.7</v>
      </c>
      <c r="C20" s="9">
        <v>1.4</v>
      </c>
      <c r="D20" s="9">
        <v>0.9</v>
      </c>
      <c r="E20" s="9">
        <v>0.8</v>
      </c>
      <c r="F20" s="9">
        <v>1.2</v>
      </c>
      <c r="G20" s="9">
        <v>2.2</v>
      </c>
      <c r="H20" s="9">
        <v>1</v>
      </c>
      <c r="I20" s="9">
        <v>2.1</v>
      </c>
      <c r="J20" s="9">
        <v>1.7</v>
      </c>
      <c r="K20" s="10">
        <v>2.4</v>
      </c>
      <c r="L20" s="9">
        <v>2.6</v>
      </c>
      <c r="M20" s="9">
        <v>2</v>
      </c>
      <c r="N20" s="9">
        <v>1.8</v>
      </c>
      <c r="O20" s="9">
        <v>2.5</v>
      </c>
      <c r="P20" s="9">
        <v>2</v>
      </c>
      <c r="Q20" s="9">
        <v>1.3</v>
      </c>
      <c r="R20" s="9">
        <v>2.1</v>
      </c>
      <c r="S20" s="9">
        <v>1.2</v>
      </c>
      <c r="T20" s="9">
        <v>1.6</v>
      </c>
      <c r="U20" s="9">
        <v>1.5</v>
      </c>
      <c r="V20" s="9">
        <v>0.8</v>
      </c>
      <c r="W20" s="9">
        <v>1.4</v>
      </c>
      <c r="X20" s="9">
        <v>1.2</v>
      </c>
      <c r="Y20" s="9">
        <v>0.3</v>
      </c>
      <c r="Z20" s="45">
        <f t="shared" si="0"/>
        <v>1.570833333333333</v>
      </c>
      <c r="AA20" s="116" t="s">
        <v>36</v>
      </c>
      <c r="AB20" s="9">
        <v>3.8</v>
      </c>
      <c r="AC20" s="132">
        <v>0.4756944444444444</v>
      </c>
      <c r="AD20" s="29">
        <v>17</v>
      </c>
      <c r="AE20" s="116" t="s">
        <v>36</v>
      </c>
      <c r="AF20" s="9">
        <v>6.1</v>
      </c>
      <c r="AG20" s="126">
        <v>0.4708333333333334</v>
      </c>
    </row>
    <row r="21" spans="1:33" ht="14.25" customHeight="1">
      <c r="A21" s="112">
        <v>18</v>
      </c>
      <c r="B21" s="13">
        <v>0.6</v>
      </c>
      <c r="C21" s="9">
        <v>0.9</v>
      </c>
      <c r="D21" s="9">
        <v>0</v>
      </c>
      <c r="E21" s="9">
        <v>1.8</v>
      </c>
      <c r="F21" s="9">
        <v>1.9</v>
      </c>
      <c r="G21" s="9">
        <v>1.6</v>
      </c>
      <c r="H21" s="9">
        <v>1.9</v>
      </c>
      <c r="I21" s="9">
        <v>1.1</v>
      </c>
      <c r="J21" s="9">
        <v>1.6</v>
      </c>
      <c r="K21" s="9">
        <v>2.6</v>
      </c>
      <c r="L21" s="9">
        <v>1.6</v>
      </c>
      <c r="M21" s="9">
        <v>2.1</v>
      </c>
      <c r="N21" s="9">
        <v>2.3</v>
      </c>
      <c r="O21" s="9">
        <v>6.5</v>
      </c>
      <c r="P21" s="9">
        <v>5.9</v>
      </c>
      <c r="Q21" s="9">
        <v>5.6</v>
      </c>
      <c r="R21" s="9">
        <v>5</v>
      </c>
      <c r="S21" s="9">
        <v>3.1</v>
      </c>
      <c r="T21" s="9">
        <v>3.4</v>
      </c>
      <c r="U21" s="9">
        <v>4</v>
      </c>
      <c r="V21" s="9">
        <v>4.7</v>
      </c>
      <c r="W21" s="9">
        <v>5.8</v>
      </c>
      <c r="X21" s="9">
        <v>4.5</v>
      </c>
      <c r="Y21" s="9">
        <v>5.5</v>
      </c>
      <c r="Z21" s="45">
        <f t="shared" si="0"/>
        <v>3.0833333333333335</v>
      </c>
      <c r="AA21" s="116" t="s">
        <v>19</v>
      </c>
      <c r="AB21" s="9">
        <v>6.9</v>
      </c>
      <c r="AC21" s="132">
        <v>0.6027777777777777</v>
      </c>
      <c r="AD21" s="29">
        <v>18</v>
      </c>
      <c r="AE21" s="116" t="s">
        <v>19</v>
      </c>
      <c r="AF21" s="9">
        <v>14.8</v>
      </c>
      <c r="AG21" s="126">
        <v>0.5986111111111111</v>
      </c>
    </row>
    <row r="22" spans="1:33" ht="14.25" customHeight="1">
      <c r="A22" s="112">
        <v>19</v>
      </c>
      <c r="B22" s="13">
        <v>4.3</v>
      </c>
      <c r="C22" s="9">
        <v>4.9</v>
      </c>
      <c r="D22" s="9">
        <v>5.6</v>
      </c>
      <c r="E22" s="9">
        <v>3.9</v>
      </c>
      <c r="F22" s="9">
        <v>2.2</v>
      </c>
      <c r="G22" s="9">
        <v>4</v>
      </c>
      <c r="H22" s="9">
        <v>0.7</v>
      </c>
      <c r="I22" s="9">
        <v>2.6</v>
      </c>
      <c r="J22" s="9">
        <v>3.4</v>
      </c>
      <c r="K22" s="9">
        <v>3.6</v>
      </c>
      <c r="L22" s="9">
        <v>4.3</v>
      </c>
      <c r="M22" s="9">
        <v>1.8</v>
      </c>
      <c r="N22" s="9">
        <v>2.5</v>
      </c>
      <c r="O22" s="9">
        <v>2.8</v>
      </c>
      <c r="P22" s="9">
        <v>2.9</v>
      </c>
      <c r="Q22" s="9">
        <v>1.9</v>
      </c>
      <c r="R22" s="9">
        <v>2.2</v>
      </c>
      <c r="S22" s="9">
        <v>3.4</v>
      </c>
      <c r="T22" s="9">
        <v>2.4</v>
      </c>
      <c r="U22" s="9">
        <v>1.6</v>
      </c>
      <c r="V22" s="9">
        <v>1.5</v>
      </c>
      <c r="W22" s="9">
        <v>0.4</v>
      </c>
      <c r="X22" s="9">
        <v>0.5</v>
      </c>
      <c r="Y22" s="9">
        <v>1.5</v>
      </c>
      <c r="Z22" s="45">
        <f t="shared" si="0"/>
        <v>2.7041666666666657</v>
      </c>
      <c r="AA22" s="116" t="s">
        <v>16</v>
      </c>
      <c r="AB22" s="9">
        <v>7.5</v>
      </c>
      <c r="AC22" s="132">
        <v>0.14027777777777778</v>
      </c>
      <c r="AD22" s="29">
        <v>19</v>
      </c>
      <c r="AE22" s="116" t="s">
        <v>16</v>
      </c>
      <c r="AF22" s="9">
        <v>14.5</v>
      </c>
      <c r="AG22" s="126">
        <v>0.1388888888888889</v>
      </c>
    </row>
    <row r="23" spans="1:33" ht="14.25" customHeight="1">
      <c r="A23" s="112">
        <v>20</v>
      </c>
      <c r="B23" s="13">
        <v>0.9</v>
      </c>
      <c r="C23" s="9">
        <v>1.4</v>
      </c>
      <c r="D23" s="9">
        <v>1.2</v>
      </c>
      <c r="E23" s="9">
        <v>2.4</v>
      </c>
      <c r="F23" s="9">
        <v>1.3</v>
      </c>
      <c r="G23" s="9">
        <v>1.4</v>
      </c>
      <c r="H23" s="9">
        <v>2.2</v>
      </c>
      <c r="I23" s="9">
        <v>1</v>
      </c>
      <c r="J23" s="9">
        <v>2.6</v>
      </c>
      <c r="K23" s="9">
        <v>1.7</v>
      </c>
      <c r="L23" s="9">
        <v>2.1</v>
      </c>
      <c r="M23" s="9">
        <v>2.3</v>
      </c>
      <c r="N23" s="9">
        <v>2.5</v>
      </c>
      <c r="O23" s="9">
        <v>3.3</v>
      </c>
      <c r="P23" s="9">
        <v>2.5</v>
      </c>
      <c r="Q23" s="9">
        <v>2.8</v>
      </c>
      <c r="R23" s="9">
        <v>1.8</v>
      </c>
      <c r="S23" s="9">
        <v>1.6</v>
      </c>
      <c r="T23" s="9">
        <v>2.5</v>
      </c>
      <c r="U23" s="9">
        <v>1.4</v>
      </c>
      <c r="V23" s="9">
        <v>1.6</v>
      </c>
      <c r="W23" s="9">
        <v>0.7</v>
      </c>
      <c r="X23" s="9">
        <v>0.3</v>
      </c>
      <c r="Y23" s="9">
        <v>0.5</v>
      </c>
      <c r="Z23" s="45">
        <f t="shared" si="0"/>
        <v>1.7500000000000002</v>
      </c>
      <c r="AA23" s="116" t="s">
        <v>32</v>
      </c>
      <c r="AB23" s="9">
        <v>3.6</v>
      </c>
      <c r="AC23" s="132">
        <v>0.6006944444444444</v>
      </c>
      <c r="AD23" s="29">
        <v>20</v>
      </c>
      <c r="AE23" s="116" t="s">
        <v>32</v>
      </c>
      <c r="AF23" s="9">
        <v>8.2</v>
      </c>
      <c r="AG23" s="126">
        <v>0.5916666666666667</v>
      </c>
    </row>
    <row r="24" spans="1:33" ht="14.25" customHeight="1">
      <c r="A24" s="113">
        <v>21</v>
      </c>
      <c r="B24" s="19">
        <v>1.2</v>
      </c>
      <c r="C24" s="20">
        <v>1.7</v>
      </c>
      <c r="D24" s="20">
        <v>2.3</v>
      </c>
      <c r="E24" s="20">
        <v>3.7</v>
      </c>
      <c r="F24" s="20">
        <v>3.6</v>
      </c>
      <c r="G24" s="20">
        <v>3.9</v>
      </c>
      <c r="H24" s="20">
        <v>3.4</v>
      </c>
      <c r="I24" s="20">
        <v>2</v>
      </c>
      <c r="J24" s="20">
        <v>3.2</v>
      </c>
      <c r="K24" s="20">
        <v>2.5</v>
      </c>
      <c r="L24" s="20">
        <v>3.1</v>
      </c>
      <c r="M24" s="20">
        <v>2.6</v>
      </c>
      <c r="N24" s="20">
        <v>2.1</v>
      </c>
      <c r="O24" s="20">
        <v>1.9</v>
      </c>
      <c r="P24" s="20">
        <v>3.3</v>
      </c>
      <c r="Q24" s="20">
        <v>2.9</v>
      </c>
      <c r="R24" s="20">
        <v>2.7</v>
      </c>
      <c r="S24" s="20">
        <v>3</v>
      </c>
      <c r="T24" s="20">
        <v>3.4</v>
      </c>
      <c r="U24" s="20">
        <v>4.4</v>
      </c>
      <c r="V24" s="20">
        <v>4.5</v>
      </c>
      <c r="W24" s="20">
        <v>4</v>
      </c>
      <c r="X24" s="20">
        <v>5.4</v>
      </c>
      <c r="Y24" s="20">
        <v>4.2</v>
      </c>
      <c r="Z24" s="46">
        <f t="shared" si="0"/>
        <v>3.125</v>
      </c>
      <c r="AA24" s="117" t="s">
        <v>33</v>
      </c>
      <c r="AB24" s="20">
        <v>6.1</v>
      </c>
      <c r="AC24" s="133">
        <v>0.9715277777777778</v>
      </c>
      <c r="AD24" s="31">
        <v>21</v>
      </c>
      <c r="AE24" s="117" t="s">
        <v>33</v>
      </c>
      <c r="AF24" s="20">
        <v>12.6</v>
      </c>
      <c r="AG24" s="127">
        <v>0.8729166666666667</v>
      </c>
    </row>
    <row r="25" spans="1:33" ht="14.25" customHeight="1">
      <c r="A25" s="112">
        <v>22</v>
      </c>
      <c r="B25" s="13">
        <v>3.4</v>
      </c>
      <c r="C25" s="9">
        <v>3.3</v>
      </c>
      <c r="D25" s="9">
        <v>3.4</v>
      </c>
      <c r="E25" s="9">
        <v>4.1</v>
      </c>
      <c r="F25" s="9">
        <v>4.6</v>
      </c>
      <c r="G25" s="9">
        <v>4.6</v>
      </c>
      <c r="H25" s="9">
        <v>3.5</v>
      </c>
      <c r="I25" s="9">
        <v>3.1</v>
      </c>
      <c r="J25" s="9">
        <v>5</v>
      </c>
      <c r="K25" s="9">
        <v>5.2</v>
      </c>
      <c r="L25" s="9">
        <v>4.6</v>
      </c>
      <c r="M25" s="9">
        <v>4.8</v>
      </c>
      <c r="N25" s="9">
        <v>4.9</v>
      </c>
      <c r="O25" s="9">
        <v>4.4</v>
      </c>
      <c r="P25" s="9">
        <v>4.9</v>
      </c>
      <c r="Q25" s="9">
        <v>4.1</v>
      </c>
      <c r="R25" s="9">
        <v>4.6</v>
      </c>
      <c r="S25" s="9">
        <v>4.7</v>
      </c>
      <c r="T25" s="9">
        <v>4.7</v>
      </c>
      <c r="U25" s="9">
        <v>4.8</v>
      </c>
      <c r="V25" s="9">
        <v>3.4</v>
      </c>
      <c r="W25" s="9">
        <v>2.7</v>
      </c>
      <c r="X25" s="9">
        <v>2.9</v>
      </c>
      <c r="Y25" s="9">
        <v>2.7</v>
      </c>
      <c r="Z25" s="45">
        <f t="shared" si="0"/>
        <v>4.1000000000000005</v>
      </c>
      <c r="AA25" s="116" t="s">
        <v>33</v>
      </c>
      <c r="AB25" s="9">
        <v>6.3</v>
      </c>
      <c r="AC25" s="132">
        <v>0.4916666666666667</v>
      </c>
      <c r="AD25" s="29">
        <v>22</v>
      </c>
      <c r="AE25" s="116" t="s">
        <v>19</v>
      </c>
      <c r="AF25" s="9">
        <v>12.9</v>
      </c>
      <c r="AG25" s="126">
        <v>0.5888888888888889</v>
      </c>
    </row>
    <row r="26" spans="1:33" ht="14.25" customHeight="1">
      <c r="A26" s="112">
        <v>23</v>
      </c>
      <c r="B26" s="13">
        <v>2.9</v>
      </c>
      <c r="C26" s="9">
        <v>2.3</v>
      </c>
      <c r="D26" s="9">
        <v>2.1</v>
      </c>
      <c r="E26" s="9">
        <v>1.8</v>
      </c>
      <c r="F26" s="9">
        <v>2</v>
      </c>
      <c r="G26" s="9">
        <v>2.3</v>
      </c>
      <c r="H26" s="9">
        <v>1.2</v>
      </c>
      <c r="I26" s="9">
        <v>2</v>
      </c>
      <c r="J26" s="9">
        <v>1.5</v>
      </c>
      <c r="K26" s="9">
        <v>1.7</v>
      </c>
      <c r="L26" s="9">
        <v>1.5</v>
      </c>
      <c r="M26" s="9">
        <v>1.4</v>
      </c>
      <c r="N26" s="9">
        <v>1.6</v>
      </c>
      <c r="O26" s="9">
        <v>1.6</v>
      </c>
      <c r="P26" s="9">
        <v>1.7</v>
      </c>
      <c r="Q26" s="9">
        <v>1.4</v>
      </c>
      <c r="R26" s="9">
        <v>0.7</v>
      </c>
      <c r="S26" s="9">
        <v>0.9</v>
      </c>
      <c r="T26" s="9">
        <v>1.6</v>
      </c>
      <c r="U26" s="9">
        <v>0.5</v>
      </c>
      <c r="V26" s="9">
        <v>1.1</v>
      </c>
      <c r="W26" s="9">
        <v>1.2</v>
      </c>
      <c r="X26" s="9">
        <v>1.1</v>
      </c>
      <c r="Y26" s="9">
        <v>0.4</v>
      </c>
      <c r="Z26" s="45">
        <f t="shared" si="0"/>
        <v>1.5208333333333333</v>
      </c>
      <c r="AA26" s="116" t="s">
        <v>22</v>
      </c>
      <c r="AB26" s="9">
        <v>3</v>
      </c>
      <c r="AC26" s="132">
        <v>0.04305555555555556</v>
      </c>
      <c r="AD26" s="29">
        <v>23</v>
      </c>
      <c r="AE26" s="116" t="s">
        <v>22</v>
      </c>
      <c r="AF26" s="9">
        <v>5.6</v>
      </c>
      <c r="AG26" s="126">
        <v>0.04097222222222222</v>
      </c>
    </row>
    <row r="27" spans="1:33" ht="14.25" customHeight="1">
      <c r="A27" s="112">
        <v>24</v>
      </c>
      <c r="B27" s="13">
        <v>1.1</v>
      </c>
      <c r="C27" s="9">
        <v>1.7</v>
      </c>
      <c r="D27" s="9">
        <v>0.8</v>
      </c>
      <c r="E27" s="9">
        <v>0.9</v>
      </c>
      <c r="F27" s="9">
        <v>1.3</v>
      </c>
      <c r="G27" s="9">
        <v>1.2</v>
      </c>
      <c r="H27" s="9">
        <v>1.5</v>
      </c>
      <c r="I27" s="9">
        <v>4.2</v>
      </c>
      <c r="J27" s="9">
        <v>3.8</v>
      </c>
      <c r="K27" s="9">
        <v>2.9</v>
      </c>
      <c r="L27" s="9">
        <v>3.8</v>
      </c>
      <c r="M27" s="9">
        <v>3.7</v>
      </c>
      <c r="N27" s="9">
        <v>2.3</v>
      </c>
      <c r="O27" s="9">
        <v>3.1</v>
      </c>
      <c r="P27" s="9">
        <v>2.6</v>
      </c>
      <c r="Q27" s="9">
        <v>2.5</v>
      </c>
      <c r="R27" s="9">
        <v>1.1</v>
      </c>
      <c r="S27" s="9">
        <v>1.8</v>
      </c>
      <c r="T27" s="9">
        <v>1.1</v>
      </c>
      <c r="U27" s="9">
        <v>0.7</v>
      </c>
      <c r="V27" s="9">
        <v>1.6</v>
      </c>
      <c r="W27" s="9">
        <v>2.1</v>
      </c>
      <c r="X27" s="9">
        <v>2.1</v>
      </c>
      <c r="Y27" s="9">
        <v>1.5</v>
      </c>
      <c r="Z27" s="45">
        <f t="shared" si="0"/>
        <v>2.0583333333333336</v>
      </c>
      <c r="AA27" s="116" t="s">
        <v>35</v>
      </c>
      <c r="AB27" s="9">
        <v>5.1</v>
      </c>
      <c r="AC27" s="132">
        <v>0.36041666666666666</v>
      </c>
      <c r="AD27" s="29">
        <v>24</v>
      </c>
      <c r="AE27" s="116" t="s">
        <v>33</v>
      </c>
      <c r="AF27" s="9">
        <v>10</v>
      </c>
      <c r="AG27" s="126">
        <v>0.40347222222222223</v>
      </c>
    </row>
    <row r="28" spans="1:33" ht="14.25" customHeight="1">
      <c r="A28" s="112">
        <v>25</v>
      </c>
      <c r="B28" s="13">
        <v>2.1</v>
      </c>
      <c r="C28" s="9">
        <v>0.9</v>
      </c>
      <c r="D28" s="9">
        <v>1.9</v>
      </c>
      <c r="E28" s="9">
        <v>2.2</v>
      </c>
      <c r="F28" s="9">
        <v>1.7</v>
      </c>
      <c r="G28" s="9">
        <v>1.5</v>
      </c>
      <c r="H28" s="9">
        <v>2.9</v>
      </c>
      <c r="I28" s="9">
        <v>2.7</v>
      </c>
      <c r="J28" s="9">
        <v>3.1</v>
      </c>
      <c r="K28" s="9">
        <v>3.3</v>
      </c>
      <c r="L28" s="9">
        <v>3.6</v>
      </c>
      <c r="M28" s="9">
        <v>3.4</v>
      </c>
      <c r="N28" s="9">
        <v>3.4</v>
      </c>
      <c r="O28" s="9">
        <v>3</v>
      </c>
      <c r="P28" s="9">
        <v>3.2</v>
      </c>
      <c r="Q28" s="9">
        <v>3.4</v>
      </c>
      <c r="R28" s="9">
        <v>3.6</v>
      </c>
      <c r="S28" s="9">
        <v>4</v>
      </c>
      <c r="T28" s="9">
        <v>3.9</v>
      </c>
      <c r="U28" s="9">
        <v>3.6</v>
      </c>
      <c r="V28" s="9">
        <v>3.7</v>
      </c>
      <c r="W28" s="9">
        <v>3.2</v>
      </c>
      <c r="X28" s="9">
        <v>3.3</v>
      </c>
      <c r="Y28" s="9">
        <v>3.7</v>
      </c>
      <c r="Z28" s="45">
        <f t="shared" si="0"/>
        <v>2.9708333333333337</v>
      </c>
      <c r="AA28" s="116" t="s">
        <v>19</v>
      </c>
      <c r="AB28" s="9">
        <v>4.8</v>
      </c>
      <c r="AC28" s="132">
        <v>0.8402777777777778</v>
      </c>
      <c r="AD28" s="29">
        <v>25</v>
      </c>
      <c r="AE28" s="116" t="s">
        <v>19</v>
      </c>
      <c r="AF28" s="9">
        <v>8.7</v>
      </c>
      <c r="AG28" s="126">
        <v>0.8743055555555556</v>
      </c>
    </row>
    <row r="29" spans="1:33" ht="14.25" customHeight="1">
      <c r="A29" s="112">
        <v>26</v>
      </c>
      <c r="B29" s="13">
        <v>3.4</v>
      </c>
      <c r="C29" s="9">
        <v>3.4</v>
      </c>
      <c r="D29" s="9">
        <v>2.8</v>
      </c>
      <c r="E29" s="9">
        <v>3</v>
      </c>
      <c r="F29" s="9">
        <v>3.6</v>
      </c>
      <c r="G29" s="9">
        <v>3</v>
      </c>
      <c r="H29" s="9">
        <v>2.6</v>
      </c>
      <c r="I29" s="9">
        <v>2.6</v>
      </c>
      <c r="J29" s="9">
        <v>4</v>
      </c>
      <c r="K29" s="9">
        <v>2.9</v>
      </c>
      <c r="L29" s="9">
        <v>3</v>
      </c>
      <c r="M29" s="9">
        <v>2.9</v>
      </c>
      <c r="N29" s="9">
        <v>2.9</v>
      </c>
      <c r="O29" s="9">
        <v>2.5</v>
      </c>
      <c r="P29" s="9">
        <v>1.9</v>
      </c>
      <c r="Q29" s="9">
        <v>2.4</v>
      </c>
      <c r="R29" s="9">
        <v>1.4</v>
      </c>
      <c r="S29" s="9">
        <v>1.2</v>
      </c>
      <c r="T29" s="9">
        <v>1.7</v>
      </c>
      <c r="U29" s="9">
        <v>1.4</v>
      </c>
      <c r="V29" s="9">
        <v>1.8</v>
      </c>
      <c r="W29" s="9">
        <v>1</v>
      </c>
      <c r="X29" s="9">
        <v>1.3</v>
      </c>
      <c r="Y29" s="9">
        <v>1.6</v>
      </c>
      <c r="Z29" s="45">
        <f t="shared" si="0"/>
        <v>2.4291666666666663</v>
      </c>
      <c r="AA29" s="116" t="s">
        <v>19</v>
      </c>
      <c r="AB29" s="9">
        <v>4.1</v>
      </c>
      <c r="AC29" s="132">
        <v>0.020833333333333332</v>
      </c>
      <c r="AD29" s="29">
        <v>26</v>
      </c>
      <c r="AE29" s="116" t="s">
        <v>19</v>
      </c>
      <c r="AF29" s="9">
        <v>7.3</v>
      </c>
      <c r="AG29" s="126">
        <v>0.002777777777777778</v>
      </c>
    </row>
    <row r="30" spans="1:33" ht="14.25" customHeight="1">
      <c r="A30" s="112">
        <v>27</v>
      </c>
      <c r="B30" s="13">
        <v>1.1</v>
      </c>
      <c r="C30" s="9">
        <v>1.4</v>
      </c>
      <c r="D30" s="9">
        <v>1.1</v>
      </c>
      <c r="E30" s="9">
        <v>1.5</v>
      </c>
      <c r="F30" s="9">
        <v>1.6</v>
      </c>
      <c r="G30" s="9">
        <v>1.8</v>
      </c>
      <c r="H30" s="9">
        <v>2.3</v>
      </c>
      <c r="I30" s="9">
        <v>3.1</v>
      </c>
      <c r="J30" s="9">
        <v>3.4</v>
      </c>
      <c r="K30" s="9">
        <v>3</v>
      </c>
      <c r="L30" s="9">
        <v>3.3</v>
      </c>
      <c r="M30" s="9">
        <v>3.5</v>
      </c>
      <c r="N30" s="9">
        <v>2.6</v>
      </c>
      <c r="O30" s="9">
        <v>2.3</v>
      </c>
      <c r="P30" s="9">
        <v>2.1</v>
      </c>
      <c r="Q30" s="9">
        <v>2.5</v>
      </c>
      <c r="R30" s="9">
        <v>3.1</v>
      </c>
      <c r="S30" s="9">
        <v>3.3</v>
      </c>
      <c r="T30" s="9">
        <v>2.4</v>
      </c>
      <c r="U30" s="9">
        <v>2.6</v>
      </c>
      <c r="V30" s="9">
        <v>2.4</v>
      </c>
      <c r="W30" s="9">
        <v>2.3</v>
      </c>
      <c r="X30" s="9">
        <v>2.8</v>
      </c>
      <c r="Y30" s="9">
        <v>2</v>
      </c>
      <c r="Z30" s="45">
        <f t="shared" si="0"/>
        <v>2.395833333333333</v>
      </c>
      <c r="AA30" s="116" t="s">
        <v>33</v>
      </c>
      <c r="AB30" s="9">
        <v>4.2</v>
      </c>
      <c r="AC30" s="132">
        <v>0.4673611111111111</v>
      </c>
      <c r="AD30" s="29">
        <v>27</v>
      </c>
      <c r="AE30" s="116" t="s">
        <v>33</v>
      </c>
      <c r="AF30" s="9">
        <v>7.1</v>
      </c>
      <c r="AG30" s="126">
        <v>0.46319444444444446</v>
      </c>
    </row>
    <row r="31" spans="1:33" ht="14.25" customHeight="1">
      <c r="A31" s="112">
        <v>28</v>
      </c>
      <c r="B31" s="13">
        <v>2.6</v>
      </c>
      <c r="C31" s="9">
        <v>2.2</v>
      </c>
      <c r="D31" s="9">
        <v>2.7</v>
      </c>
      <c r="E31" s="9">
        <v>1.9</v>
      </c>
      <c r="F31" s="9">
        <v>1.9</v>
      </c>
      <c r="G31" s="9">
        <v>1.8</v>
      </c>
      <c r="H31" s="9">
        <v>3.5</v>
      </c>
      <c r="I31" s="9">
        <v>3.7</v>
      </c>
      <c r="J31" s="9">
        <v>4.2</v>
      </c>
      <c r="K31" s="9">
        <v>2.9</v>
      </c>
      <c r="L31" s="9">
        <v>3.9</v>
      </c>
      <c r="M31" s="9">
        <v>3.2</v>
      </c>
      <c r="N31" s="9">
        <v>3.5</v>
      </c>
      <c r="O31" s="9">
        <v>3.9</v>
      </c>
      <c r="P31" s="9">
        <v>3.1</v>
      </c>
      <c r="Q31" s="9">
        <v>3.5</v>
      </c>
      <c r="R31" s="9">
        <v>3.1</v>
      </c>
      <c r="S31" s="9">
        <v>2.7</v>
      </c>
      <c r="T31" s="9">
        <v>2.3</v>
      </c>
      <c r="U31" s="9">
        <v>1.4</v>
      </c>
      <c r="V31" s="9">
        <v>1.5</v>
      </c>
      <c r="W31" s="9">
        <v>0.7</v>
      </c>
      <c r="X31" s="9">
        <v>1</v>
      </c>
      <c r="Y31" s="9">
        <v>0.7</v>
      </c>
      <c r="Z31" s="45">
        <f t="shared" si="0"/>
        <v>2.579166666666667</v>
      </c>
      <c r="AA31" s="116" t="s">
        <v>23</v>
      </c>
      <c r="AB31" s="9">
        <v>4.9</v>
      </c>
      <c r="AC31" s="132">
        <v>0.548611111111111</v>
      </c>
      <c r="AD31" s="29">
        <v>28</v>
      </c>
      <c r="AE31" s="116" t="s">
        <v>23</v>
      </c>
      <c r="AF31" s="9">
        <v>7.1</v>
      </c>
      <c r="AG31" s="126">
        <v>0.5534722222222223</v>
      </c>
    </row>
    <row r="32" spans="1:33" ht="14.25" customHeight="1">
      <c r="A32" s="112">
        <v>29</v>
      </c>
      <c r="B32" s="13">
        <v>0.3</v>
      </c>
      <c r="C32" s="9">
        <v>0.9</v>
      </c>
      <c r="D32" s="9">
        <v>1.2</v>
      </c>
      <c r="E32" s="9">
        <v>0.6</v>
      </c>
      <c r="F32" s="9">
        <v>1.3</v>
      </c>
      <c r="G32" s="9">
        <v>1.6</v>
      </c>
      <c r="H32" s="9">
        <v>1.1</v>
      </c>
      <c r="I32" s="9">
        <v>1.8</v>
      </c>
      <c r="J32" s="9">
        <v>2.1</v>
      </c>
      <c r="K32" s="9">
        <v>2.8</v>
      </c>
      <c r="L32" s="9">
        <v>2.4</v>
      </c>
      <c r="M32" s="9">
        <v>2.4</v>
      </c>
      <c r="N32" s="9">
        <v>2.6</v>
      </c>
      <c r="O32" s="9">
        <v>2.5</v>
      </c>
      <c r="P32" s="9">
        <v>2.2</v>
      </c>
      <c r="Q32" s="9">
        <v>1.6</v>
      </c>
      <c r="R32" s="9">
        <v>1.6</v>
      </c>
      <c r="S32" s="9">
        <v>2</v>
      </c>
      <c r="T32" s="9">
        <v>1.8</v>
      </c>
      <c r="U32" s="9">
        <v>1.6</v>
      </c>
      <c r="V32" s="9">
        <v>1.9</v>
      </c>
      <c r="W32" s="9">
        <v>1.3</v>
      </c>
      <c r="X32" s="9">
        <v>0.6</v>
      </c>
      <c r="Y32" s="9">
        <v>0.9</v>
      </c>
      <c r="Z32" s="45">
        <f t="shared" si="0"/>
        <v>1.6291666666666664</v>
      </c>
      <c r="AA32" s="116" t="s">
        <v>36</v>
      </c>
      <c r="AB32" s="9">
        <v>3.3</v>
      </c>
      <c r="AC32" s="132">
        <v>0.5583333333333333</v>
      </c>
      <c r="AD32" s="29">
        <v>29</v>
      </c>
      <c r="AE32" s="116" t="s">
        <v>36</v>
      </c>
      <c r="AF32" s="9">
        <v>5.4</v>
      </c>
      <c r="AG32" s="126">
        <v>0.5368055555555555</v>
      </c>
    </row>
    <row r="33" spans="1:33" ht="14.25" customHeight="1">
      <c r="A33" s="112">
        <v>30</v>
      </c>
      <c r="B33" s="13">
        <v>1.2</v>
      </c>
      <c r="C33" s="9">
        <v>1.8</v>
      </c>
      <c r="D33" s="9">
        <v>1.9</v>
      </c>
      <c r="E33" s="9">
        <v>2.8</v>
      </c>
      <c r="F33" s="9">
        <v>2</v>
      </c>
      <c r="G33" s="9">
        <v>3</v>
      </c>
      <c r="H33" s="9">
        <v>2.7</v>
      </c>
      <c r="I33" s="9">
        <v>2.4</v>
      </c>
      <c r="J33" s="9">
        <v>2.7</v>
      </c>
      <c r="K33" s="9">
        <v>3</v>
      </c>
      <c r="L33" s="9">
        <v>2.7</v>
      </c>
      <c r="M33" s="9">
        <v>3.2</v>
      </c>
      <c r="N33" s="9">
        <v>3.5</v>
      </c>
      <c r="O33" s="9">
        <v>3.1</v>
      </c>
      <c r="P33" s="9">
        <v>3.3</v>
      </c>
      <c r="Q33" s="9">
        <v>3</v>
      </c>
      <c r="R33" s="9">
        <v>3</v>
      </c>
      <c r="S33" s="9">
        <v>2.1</v>
      </c>
      <c r="T33" s="9">
        <v>2.3</v>
      </c>
      <c r="U33" s="9">
        <v>2.7</v>
      </c>
      <c r="V33" s="9">
        <v>2.3</v>
      </c>
      <c r="W33" s="9">
        <v>1.6</v>
      </c>
      <c r="X33" s="9">
        <v>0.8</v>
      </c>
      <c r="Y33" s="9">
        <v>0.4</v>
      </c>
      <c r="Z33" s="45">
        <f t="shared" si="0"/>
        <v>2.3958333333333326</v>
      </c>
      <c r="AA33" s="116" t="s">
        <v>33</v>
      </c>
      <c r="AB33" s="9">
        <v>4.7</v>
      </c>
      <c r="AC33" s="132">
        <v>0.5208333333333334</v>
      </c>
      <c r="AD33" s="29">
        <v>30</v>
      </c>
      <c r="AE33" s="116" t="s">
        <v>33</v>
      </c>
      <c r="AF33" s="9">
        <v>7.8</v>
      </c>
      <c r="AG33" s="126">
        <v>0.51875</v>
      </c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6"/>
      <c r="AB34" s="9"/>
      <c r="AC34" s="123"/>
      <c r="AD34" s="29">
        <v>31</v>
      </c>
      <c r="AE34" s="116"/>
      <c r="AF34" s="9"/>
      <c r="AG34" s="126"/>
    </row>
    <row r="35" spans="1:33" ht="14.25" customHeight="1">
      <c r="A35" s="114" t="s">
        <v>24</v>
      </c>
      <c r="B35" s="26">
        <f aca="true" t="shared" si="1" ref="B35:K35">AVERAGE(B4:B34)</f>
        <v>2.013333333333333</v>
      </c>
      <c r="C35" s="27">
        <f t="shared" si="1"/>
        <v>1.9666666666666663</v>
      </c>
      <c r="D35" s="27">
        <f t="shared" si="1"/>
        <v>1.9533333333333334</v>
      </c>
      <c r="E35" s="27">
        <f t="shared" si="1"/>
        <v>2.023333333333333</v>
      </c>
      <c r="F35" s="27">
        <f t="shared" si="1"/>
        <v>1.9266666666666665</v>
      </c>
      <c r="G35" s="27">
        <f t="shared" si="1"/>
        <v>1.9333333333333333</v>
      </c>
      <c r="H35" s="27">
        <f t="shared" si="1"/>
        <v>2.1300000000000003</v>
      </c>
      <c r="I35" s="27">
        <f t="shared" si="1"/>
        <v>2.4266666666666676</v>
      </c>
      <c r="J35" s="27">
        <f t="shared" si="1"/>
        <v>2.8000000000000003</v>
      </c>
      <c r="K35" s="27">
        <f t="shared" si="1"/>
        <v>2.936666666666667</v>
      </c>
      <c r="L35" s="27">
        <f aca="true" t="shared" si="2" ref="L35:Z35">AVERAGE(L4:L34)</f>
        <v>3.1199999999999997</v>
      </c>
      <c r="M35" s="27">
        <f t="shared" si="2"/>
        <v>3.2000000000000006</v>
      </c>
      <c r="N35" s="27">
        <f t="shared" si="2"/>
        <v>3.063333333333333</v>
      </c>
      <c r="O35" s="27">
        <f t="shared" si="2"/>
        <v>3.0999999999999996</v>
      </c>
      <c r="P35" s="27">
        <f t="shared" si="2"/>
        <v>3.0166666666666666</v>
      </c>
      <c r="Q35" s="27">
        <f t="shared" si="2"/>
        <v>2.9633333333333334</v>
      </c>
      <c r="R35" s="27">
        <f t="shared" si="2"/>
        <v>2.733333333333333</v>
      </c>
      <c r="S35" s="27">
        <f t="shared" si="2"/>
        <v>2.42</v>
      </c>
      <c r="T35" s="27">
        <f t="shared" si="2"/>
        <v>2.45</v>
      </c>
      <c r="U35" s="27">
        <f t="shared" si="2"/>
        <v>2.2166666666666663</v>
      </c>
      <c r="V35" s="27">
        <f t="shared" si="2"/>
        <v>2.2766666666666664</v>
      </c>
      <c r="W35" s="27">
        <f t="shared" si="2"/>
        <v>2.016666666666667</v>
      </c>
      <c r="X35" s="27">
        <f t="shared" si="2"/>
        <v>1.8833333333333326</v>
      </c>
      <c r="Y35" s="27">
        <f t="shared" si="2"/>
        <v>1.8133333333333335</v>
      </c>
      <c r="Z35" s="47">
        <f t="shared" si="2"/>
        <v>2.432638888888889</v>
      </c>
      <c r="AA35" s="118"/>
      <c r="AB35" s="27">
        <f>AVERAGE(AB4:AB34)</f>
        <v>4.989999999999999</v>
      </c>
      <c r="AC35" s="42"/>
      <c r="AD35" s="42"/>
      <c r="AE35" s="118"/>
      <c r="AF35" s="27">
        <f>AVERAGE(AF4:AF34)</f>
        <v>9.193333333333332</v>
      </c>
      <c r="AG35" s="43"/>
    </row>
    <row r="36" spans="8:20" ht="14.25" customHeight="1">
      <c r="H36" t="s">
        <v>25</v>
      </c>
      <c r="N36" t="s">
        <v>26</v>
      </c>
      <c r="T36" t="s">
        <v>27</v>
      </c>
    </row>
    <row r="37" spans="9:23" ht="14.25" customHeight="1">
      <c r="I37" s="15" t="s">
        <v>28</v>
      </c>
      <c r="J37" s="5"/>
      <c r="K37" s="33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29</v>
      </c>
      <c r="J38" s="22"/>
      <c r="K38" s="34">
        <f>COUNTIF(風速1,"&gt;=15")</f>
        <v>0</v>
      </c>
      <c r="L38" s="8"/>
      <c r="N38" s="19">
        <f>MAX(風速1)</f>
        <v>8.2</v>
      </c>
      <c r="O38" s="119" t="s">
        <v>17</v>
      </c>
      <c r="P38" s="30">
        <v>10</v>
      </c>
      <c r="Q38" s="134">
        <v>0.12569444444444444</v>
      </c>
      <c r="T38" s="19">
        <f>MAX(風速2)</f>
        <v>14.8</v>
      </c>
      <c r="U38" s="119" t="s">
        <v>19</v>
      </c>
      <c r="V38" s="30">
        <v>18</v>
      </c>
      <c r="W38" s="120">
        <v>0.5986111111111111</v>
      </c>
    </row>
    <row r="39" spans="9:23" ht="14.25" customHeight="1">
      <c r="I39" s="23" t="s">
        <v>30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v>2002</v>
      </c>
      <c r="AA1" s="2" t="s">
        <v>1</v>
      </c>
      <c r="AB1" s="121">
        <v>7</v>
      </c>
      <c r="AC1" s="2" t="s">
        <v>1</v>
      </c>
    </row>
    <row r="2" spans="1:33" ht="10.5" customHeight="1">
      <c r="A2" s="3" t="s">
        <v>2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11">
        <v>1</v>
      </c>
      <c r="B4" s="12">
        <v>1.2</v>
      </c>
      <c r="C4" s="11">
        <v>0.8</v>
      </c>
      <c r="D4" s="11">
        <v>0.2</v>
      </c>
      <c r="E4" s="11">
        <v>0</v>
      </c>
      <c r="F4" s="11">
        <v>0</v>
      </c>
      <c r="G4" s="11">
        <v>0.1</v>
      </c>
      <c r="H4" s="11">
        <v>1.2</v>
      </c>
      <c r="I4" s="11">
        <v>0.7</v>
      </c>
      <c r="J4" s="11">
        <v>0.9</v>
      </c>
      <c r="K4" s="11">
        <v>1.7</v>
      </c>
      <c r="L4" s="11">
        <v>1.6</v>
      </c>
      <c r="M4" s="11">
        <v>1.5</v>
      </c>
      <c r="N4" s="11">
        <v>1.3</v>
      </c>
      <c r="O4" s="11">
        <v>1.4</v>
      </c>
      <c r="P4" s="11">
        <v>1.1</v>
      </c>
      <c r="Q4" s="11">
        <v>2.5</v>
      </c>
      <c r="R4" s="11">
        <v>1.9</v>
      </c>
      <c r="S4" s="11">
        <v>1.9</v>
      </c>
      <c r="T4" s="11">
        <v>1</v>
      </c>
      <c r="U4" s="11">
        <v>1</v>
      </c>
      <c r="V4" s="11">
        <v>1.3</v>
      </c>
      <c r="W4" s="11">
        <v>1</v>
      </c>
      <c r="X4" s="11">
        <v>1.4</v>
      </c>
      <c r="Y4" s="11">
        <v>0.9</v>
      </c>
      <c r="Z4" s="44">
        <f aca="true" t="shared" si="0" ref="Z4:Z34">AVERAGE(B4:Y4)</f>
        <v>1.1083333333333332</v>
      </c>
      <c r="AA4" s="115" t="s">
        <v>33</v>
      </c>
      <c r="AB4" s="11">
        <v>3</v>
      </c>
      <c r="AC4" s="122">
        <v>0.6625</v>
      </c>
      <c r="AD4" s="28">
        <v>1</v>
      </c>
      <c r="AE4" s="115" t="s">
        <v>33</v>
      </c>
      <c r="AF4" s="11">
        <v>5.4</v>
      </c>
      <c r="AG4" s="125">
        <v>0.6722222222222222</v>
      </c>
    </row>
    <row r="5" spans="1:33" ht="14.25" customHeight="1">
      <c r="A5" s="112">
        <v>2</v>
      </c>
      <c r="B5" s="13">
        <v>0.8</v>
      </c>
      <c r="C5" s="9">
        <v>0.8</v>
      </c>
      <c r="D5" s="9">
        <v>0.7</v>
      </c>
      <c r="E5" s="9">
        <v>1.2</v>
      </c>
      <c r="F5" s="9">
        <v>0.8</v>
      </c>
      <c r="G5" s="9">
        <v>0.8</v>
      </c>
      <c r="H5" s="9">
        <v>1.1</v>
      </c>
      <c r="I5" s="9">
        <v>0.1</v>
      </c>
      <c r="J5" s="9">
        <v>2.3</v>
      </c>
      <c r="K5" s="9">
        <v>1.4</v>
      </c>
      <c r="L5" s="9">
        <v>1.3</v>
      </c>
      <c r="M5" s="9">
        <v>2.1</v>
      </c>
      <c r="N5" s="9">
        <v>1.7</v>
      </c>
      <c r="O5" s="9">
        <v>2</v>
      </c>
      <c r="P5" s="9">
        <v>2.1</v>
      </c>
      <c r="Q5" s="9">
        <v>2.6</v>
      </c>
      <c r="R5" s="9">
        <v>2.7</v>
      </c>
      <c r="S5" s="9">
        <v>2.3</v>
      </c>
      <c r="T5" s="9">
        <v>0.7</v>
      </c>
      <c r="U5" s="9">
        <v>0.5</v>
      </c>
      <c r="V5" s="9">
        <v>1.2</v>
      </c>
      <c r="W5" s="9">
        <v>1.6</v>
      </c>
      <c r="X5" s="9">
        <v>1.5</v>
      </c>
      <c r="Y5" s="9">
        <v>2</v>
      </c>
      <c r="Z5" s="45">
        <f t="shared" si="0"/>
        <v>1.4291666666666665</v>
      </c>
      <c r="AA5" s="116" t="s">
        <v>35</v>
      </c>
      <c r="AB5" s="9">
        <v>3.7</v>
      </c>
      <c r="AC5" s="123">
        <v>0.6131944444444445</v>
      </c>
      <c r="AD5" s="29">
        <v>2</v>
      </c>
      <c r="AE5" s="116" t="s">
        <v>23</v>
      </c>
      <c r="AF5" s="9">
        <v>5.8</v>
      </c>
      <c r="AG5" s="126">
        <v>0.6083333333333333</v>
      </c>
    </row>
    <row r="6" spans="1:33" ht="14.25" customHeight="1">
      <c r="A6" s="112">
        <v>3</v>
      </c>
      <c r="B6" s="13">
        <v>2</v>
      </c>
      <c r="C6" s="9">
        <v>2.5</v>
      </c>
      <c r="D6" s="9">
        <v>2</v>
      </c>
      <c r="E6" s="9">
        <v>1.3</v>
      </c>
      <c r="F6" s="9">
        <v>1.1</v>
      </c>
      <c r="G6" s="9">
        <v>0.3</v>
      </c>
      <c r="H6" s="9">
        <v>0.8</v>
      </c>
      <c r="I6" s="9">
        <v>2.1</v>
      </c>
      <c r="J6" s="9">
        <v>0.7</v>
      </c>
      <c r="K6" s="9">
        <v>0.9</v>
      </c>
      <c r="L6" s="9">
        <v>1.9</v>
      </c>
      <c r="M6" s="9">
        <v>1.7</v>
      </c>
      <c r="N6" s="9">
        <v>1.5</v>
      </c>
      <c r="O6" s="9">
        <v>1.1</v>
      </c>
      <c r="P6" s="9">
        <v>1.5</v>
      </c>
      <c r="Q6" s="9">
        <v>1.2</v>
      </c>
      <c r="R6" s="9">
        <v>1.4</v>
      </c>
      <c r="S6" s="9">
        <v>1.2</v>
      </c>
      <c r="T6" s="9">
        <v>1.5</v>
      </c>
      <c r="U6" s="9">
        <v>0.4</v>
      </c>
      <c r="V6" s="9">
        <v>0.3</v>
      </c>
      <c r="W6" s="9">
        <v>1.5</v>
      </c>
      <c r="X6" s="9">
        <v>1.8</v>
      </c>
      <c r="Y6" s="9">
        <v>0.8</v>
      </c>
      <c r="Z6" s="45">
        <f t="shared" si="0"/>
        <v>1.3125</v>
      </c>
      <c r="AA6" s="116" t="s">
        <v>23</v>
      </c>
      <c r="AB6" s="9">
        <v>3.1</v>
      </c>
      <c r="AC6" s="123">
        <v>0.0875</v>
      </c>
      <c r="AD6" s="29">
        <v>3</v>
      </c>
      <c r="AE6" s="116" t="s">
        <v>19</v>
      </c>
      <c r="AF6" s="9">
        <v>5.4</v>
      </c>
      <c r="AG6" s="126">
        <v>0.14583333333333334</v>
      </c>
    </row>
    <row r="7" spans="1:33" ht="14.25" customHeight="1">
      <c r="A7" s="112">
        <v>4</v>
      </c>
      <c r="B7" s="13">
        <v>0.4</v>
      </c>
      <c r="C7" s="9">
        <v>0.6</v>
      </c>
      <c r="D7" s="9">
        <v>0.9</v>
      </c>
      <c r="E7" s="9">
        <v>1</v>
      </c>
      <c r="F7" s="9">
        <v>1.3</v>
      </c>
      <c r="G7" s="9">
        <v>1.9</v>
      </c>
      <c r="H7" s="9">
        <v>1.2</v>
      </c>
      <c r="I7" s="9">
        <v>1.4</v>
      </c>
      <c r="J7" s="9">
        <v>2.4</v>
      </c>
      <c r="K7" s="9">
        <v>2.1</v>
      </c>
      <c r="L7" s="9">
        <v>3.2</v>
      </c>
      <c r="M7" s="9">
        <v>3.3</v>
      </c>
      <c r="N7" s="9">
        <v>3.2</v>
      </c>
      <c r="O7" s="9">
        <v>3.2</v>
      </c>
      <c r="P7" s="9">
        <v>2.2</v>
      </c>
      <c r="Q7" s="9">
        <v>2.5</v>
      </c>
      <c r="R7" s="9">
        <v>1.4</v>
      </c>
      <c r="S7" s="9">
        <v>2</v>
      </c>
      <c r="T7" s="9">
        <v>1.4</v>
      </c>
      <c r="U7" s="9">
        <v>1.6</v>
      </c>
      <c r="V7" s="9">
        <v>1.2</v>
      </c>
      <c r="W7" s="9">
        <v>0.7</v>
      </c>
      <c r="X7" s="9">
        <v>1.1</v>
      </c>
      <c r="Y7" s="9">
        <v>1.2</v>
      </c>
      <c r="Z7" s="45">
        <f t="shared" si="0"/>
        <v>1.7250000000000003</v>
      </c>
      <c r="AA7" s="116" t="s">
        <v>23</v>
      </c>
      <c r="AB7" s="9">
        <v>4</v>
      </c>
      <c r="AC7" s="123">
        <v>0.5583333333333333</v>
      </c>
      <c r="AD7" s="29">
        <v>4</v>
      </c>
      <c r="AE7" s="116" t="s">
        <v>23</v>
      </c>
      <c r="AF7" s="9">
        <v>6.8</v>
      </c>
      <c r="AG7" s="126">
        <v>0.5145833333333333</v>
      </c>
    </row>
    <row r="8" spans="1:33" ht="14.25" customHeight="1">
      <c r="A8" s="112">
        <v>5</v>
      </c>
      <c r="B8" s="13">
        <v>1.3</v>
      </c>
      <c r="C8" s="9">
        <v>2.2</v>
      </c>
      <c r="D8" s="9">
        <v>3.3</v>
      </c>
      <c r="E8" s="9">
        <v>2.3</v>
      </c>
      <c r="F8" s="9">
        <v>1</v>
      </c>
      <c r="G8" s="9">
        <v>1.5</v>
      </c>
      <c r="H8" s="9">
        <v>1</v>
      </c>
      <c r="I8" s="9">
        <v>1</v>
      </c>
      <c r="J8" s="9">
        <v>1.5</v>
      </c>
      <c r="K8" s="9">
        <v>1.1</v>
      </c>
      <c r="L8" s="9">
        <v>2.1</v>
      </c>
      <c r="M8" s="9">
        <v>1.9</v>
      </c>
      <c r="N8" s="9">
        <v>1.9</v>
      </c>
      <c r="O8" s="9">
        <v>2.7</v>
      </c>
      <c r="P8" s="9">
        <v>1.8</v>
      </c>
      <c r="Q8" s="9">
        <v>2.2</v>
      </c>
      <c r="R8" s="9">
        <v>2</v>
      </c>
      <c r="S8" s="9">
        <v>1.2</v>
      </c>
      <c r="T8" s="9">
        <v>0.5</v>
      </c>
      <c r="U8" s="9">
        <v>1.1</v>
      </c>
      <c r="V8" s="9">
        <v>0.7</v>
      </c>
      <c r="W8" s="9">
        <v>1.3</v>
      </c>
      <c r="X8" s="9">
        <v>1</v>
      </c>
      <c r="Y8" s="9">
        <v>1.5</v>
      </c>
      <c r="Z8" s="45">
        <f t="shared" si="0"/>
        <v>1.5875000000000001</v>
      </c>
      <c r="AA8" s="116" t="s">
        <v>20</v>
      </c>
      <c r="AB8" s="9">
        <v>3.3</v>
      </c>
      <c r="AC8" s="123">
        <v>0.5875</v>
      </c>
      <c r="AD8" s="29">
        <v>5</v>
      </c>
      <c r="AE8" s="116" t="s">
        <v>21</v>
      </c>
      <c r="AF8" s="9">
        <v>5.6</v>
      </c>
      <c r="AG8" s="126">
        <v>0.5777777777777778</v>
      </c>
    </row>
    <row r="9" spans="1:33" ht="14.25" customHeight="1">
      <c r="A9" s="112">
        <v>6</v>
      </c>
      <c r="B9" s="13">
        <v>0.8</v>
      </c>
      <c r="C9" s="9">
        <v>0.6</v>
      </c>
      <c r="D9" s="9">
        <v>1.9</v>
      </c>
      <c r="E9" s="9">
        <v>1.5</v>
      </c>
      <c r="F9" s="9">
        <v>2.5</v>
      </c>
      <c r="G9" s="9">
        <v>0.7</v>
      </c>
      <c r="H9" s="9">
        <v>1</v>
      </c>
      <c r="I9" s="9">
        <v>1.8</v>
      </c>
      <c r="J9" s="9">
        <v>0.9</v>
      </c>
      <c r="K9" s="9">
        <v>1.7</v>
      </c>
      <c r="L9" s="9">
        <v>1.8</v>
      </c>
      <c r="M9" s="9">
        <v>1.6</v>
      </c>
      <c r="N9" s="9">
        <v>0.8</v>
      </c>
      <c r="O9" s="9">
        <v>5.5</v>
      </c>
      <c r="P9" s="9">
        <v>2.9</v>
      </c>
      <c r="Q9" s="9">
        <v>2.2</v>
      </c>
      <c r="R9" s="9">
        <v>2.9</v>
      </c>
      <c r="S9" s="9">
        <v>3.4</v>
      </c>
      <c r="T9" s="9">
        <v>2.4</v>
      </c>
      <c r="U9" s="9">
        <v>2.7</v>
      </c>
      <c r="V9" s="9">
        <v>1.9</v>
      </c>
      <c r="W9" s="9">
        <v>3.9</v>
      </c>
      <c r="X9" s="9">
        <v>2.6</v>
      </c>
      <c r="Y9" s="9">
        <v>3.5</v>
      </c>
      <c r="Z9" s="45">
        <f t="shared" si="0"/>
        <v>2.1458333333333335</v>
      </c>
      <c r="AA9" s="116" t="s">
        <v>31</v>
      </c>
      <c r="AB9" s="9">
        <v>6.5</v>
      </c>
      <c r="AC9" s="123">
        <v>0.5965277777777778</v>
      </c>
      <c r="AD9" s="29">
        <v>6</v>
      </c>
      <c r="AE9" s="116" t="s">
        <v>31</v>
      </c>
      <c r="AF9" s="9">
        <v>12.9</v>
      </c>
      <c r="AG9" s="126">
        <v>0.6020833333333333</v>
      </c>
    </row>
    <row r="10" spans="1:33" ht="14.25" customHeight="1">
      <c r="A10" s="112">
        <v>7</v>
      </c>
      <c r="B10" s="13">
        <v>3.8</v>
      </c>
      <c r="C10" s="9">
        <v>3.4</v>
      </c>
      <c r="D10" s="9">
        <v>4.1</v>
      </c>
      <c r="E10" s="9">
        <v>3.4</v>
      </c>
      <c r="F10" s="9">
        <v>3.4</v>
      </c>
      <c r="G10" s="9">
        <v>3.4</v>
      </c>
      <c r="H10" s="9">
        <v>4.9</v>
      </c>
      <c r="I10" s="9">
        <v>5.1</v>
      </c>
      <c r="J10" s="9">
        <v>5.2</v>
      </c>
      <c r="K10" s="9">
        <v>5.9</v>
      </c>
      <c r="L10" s="9">
        <v>6.6</v>
      </c>
      <c r="M10" s="9">
        <v>5.7</v>
      </c>
      <c r="N10" s="9">
        <v>6.1</v>
      </c>
      <c r="O10" s="9">
        <v>5.9</v>
      </c>
      <c r="P10" s="9">
        <v>4.9</v>
      </c>
      <c r="Q10" s="9">
        <v>4.8</v>
      </c>
      <c r="R10" s="9">
        <v>3.8</v>
      </c>
      <c r="S10" s="9">
        <v>4</v>
      </c>
      <c r="T10" s="9">
        <v>1.8</v>
      </c>
      <c r="U10" s="9">
        <v>3</v>
      </c>
      <c r="V10" s="9">
        <v>1.1</v>
      </c>
      <c r="W10" s="9">
        <v>1.9</v>
      </c>
      <c r="X10" s="9">
        <v>1</v>
      </c>
      <c r="Y10" s="9">
        <v>1.3</v>
      </c>
      <c r="Z10" s="45">
        <f t="shared" si="0"/>
        <v>3.9375</v>
      </c>
      <c r="AA10" s="116" t="s">
        <v>14</v>
      </c>
      <c r="AB10" s="9">
        <v>7.9</v>
      </c>
      <c r="AC10" s="123">
        <v>0.43125</v>
      </c>
      <c r="AD10" s="29">
        <v>7</v>
      </c>
      <c r="AE10" s="116" t="s">
        <v>14</v>
      </c>
      <c r="AF10" s="9">
        <v>15.3</v>
      </c>
      <c r="AG10" s="126">
        <v>0.4222222222222222</v>
      </c>
    </row>
    <row r="11" spans="1:33" ht="14.25" customHeight="1">
      <c r="A11" s="112">
        <v>8</v>
      </c>
      <c r="B11" s="13">
        <v>1.2</v>
      </c>
      <c r="C11" s="9">
        <v>0.2</v>
      </c>
      <c r="D11" s="9">
        <v>1.1</v>
      </c>
      <c r="E11" s="9">
        <v>0.7</v>
      </c>
      <c r="F11" s="9">
        <v>0.2</v>
      </c>
      <c r="G11" s="9">
        <v>0.7</v>
      </c>
      <c r="H11" s="9">
        <v>1.1</v>
      </c>
      <c r="I11" s="9">
        <v>2.7</v>
      </c>
      <c r="J11" s="9">
        <v>1.5</v>
      </c>
      <c r="K11" s="9">
        <v>3.1</v>
      </c>
      <c r="L11" s="9">
        <v>1.8</v>
      </c>
      <c r="M11" s="9">
        <v>2</v>
      </c>
      <c r="N11" s="9">
        <v>2.1</v>
      </c>
      <c r="O11" s="9">
        <v>2.4</v>
      </c>
      <c r="P11" s="9">
        <v>1.2</v>
      </c>
      <c r="Q11" s="9">
        <v>3.2</v>
      </c>
      <c r="R11" s="9">
        <v>3.3</v>
      </c>
      <c r="S11" s="9">
        <v>2.7</v>
      </c>
      <c r="T11" s="9">
        <v>2.5</v>
      </c>
      <c r="U11" s="9">
        <v>2.2</v>
      </c>
      <c r="V11" s="9">
        <v>2.5</v>
      </c>
      <c r="W11" s="9">
        <v>0.7</v>
      </c>
      <c r="X11" s="9">
        <v>0.7</v>
      </c>
      <c r="Y11" s="9">
        <v>0.5</v>
      </c>
      <c r="Z11" s="45">
        <f t="shared" si="0"/>
        <v>1.6791666666666671</v>
      </c>
      <c r="AA11" s="116" t="s">
        <v>19</v>
      </c>
      <c r="AB11" s="9">
        <v>4</v>
      </c>
      <c r="AC11" s="123">
        <v>0.7215277777777778</v>
      </c>
      <c r="AD11" s="29">
        <v>8</v>
      </c>
      <c r="AE11" s="116" t="s">
        <v>33</v>
      </c>
      <c r="AF11" s="9">
        <v>6.6</v>
      </c>
      <c r="AG11" s="126">
        <v>0.6875</v>
      </c>
    </row>
    <row r="12" spans="1:33" ht="14.25" customHeight="1">
      <c r="A12" s="112">
        <v>9</v>
      </c>
      <c r="B12" s="13">
        <v>0.3</v>
      </c>
      <c r="C12" s="9">
        <v>0.7</v>
      </c>
      <c r="D12" s="9">
        <v>0.8</v>
      </c>
      <c r="E12" s="9">
        <v>0.7</v>
      </c>
      <c r="F12" s="9">
        <v>0.9</v>
      </c>
      <c r="G12" s="9">
        <v>0.3</v>
      </c>
      <c r="H12" s="9">
        <v>1</v>
      </c>
      <c r="I12" s="9">
        <v>1.1</v>
      </c>
      <c r="J12" s="9">
        <v>1.5</v>
      </c>
      <c r="K12" s="9">
        <v>1.4</v>
      </c>
      <c r="L12" s="9">
        <v>2.5</v>
      </c>
      <c r="M12" s="9">
        <v>3.7</v>
      </c>
      <c r="N12" s="9">
        <v>4.3</v>
      </c>
      <c r="O12" s="9">
        <v>4.5</v>
      </c>
      <c r="P12" s="9">
        <v>4.1</v>
      </c>
      <c r="Q12" s="9">
        <v>3.8</v>
      </c>
      <c r="R12" s="9">
        <v>4.3</v>
      </c>
      <c r="S12" s="9">
        <v>3.1</v>
      </c>
      <c r="T12" s="9">
        <v>2.5</v>
      </c>
      <c r="U12" s="9">
        <v>1.8</v>
      </c>
      <c r="V12" s="9">
        <v>1.8</v>
      </c>
      <c r="W12" s="9">
        <v>2.3</v>
      </c>
      <c r="X12" s="9">
        <v>1.8</v>
      </c>
      <c r="Y12" s="9">
        <v>1.8</v>
      </c>
      <c r="Z12" s="45">
        <f t="shared" si="0"/>
        <v>2.1249999999999996</v>
      </c>
      <c r="AA12" s="116" t="s">
        <v>19</v>
      </c>
      <c r="AB12" s="9">
        <v>5.3</v>
      </c>
      <c r="AC12" s="123">
        <v>0.6527777777777778</v>
      </c>
      <c r="AD12" s="29">
        <v>9</v>
      </c>
      <c r="AE12" s="116" t="s">
        <v>19</v>
      </c>
      <c r="AF12" s="9">
        <v>10.2</v>
      </c>
      <c r="AG12" s="126">
        <v>0.6527777777777778</v>
      </c>
    </row>
    <row r="13" spans="1:33" ht="14.25" customHeight="1">
      <c r="A13" s="112">
        <v>10</v>
      </c>
      <c r="B13" s="13">
        <v>1.8</v>
      </c>
      <c r="C13" s="9">
        <v>3.1</v>
      </c>
      <c r="D13" s="9">
        <v>3.5</v>
      </c>
      <c r="E13" s="9">
        <v>2.9</v>
      </c>
      <c r="F13" s="9">
        <v>4</v>
      </c>
      <c r="G13" s="9">
        <v>2.2</v>
      </c>
      <c r="H13" s="9">
        <v>2.2</v>
      </c>
      <c r="I13" s="9">
        <v>1.2</v>
      </c>
      <c r="J13" s="9">
        <v>1.5</v>
      </c>
      <c r="K13" s="9">
        <v>1.4</v>
      </c>
      <c r="L13" s="9">
        <v>1.5</v>
      </c>
      <c r="M13" s="9">
        <v>2.5</v>
      </c>
      <c r="N13" s="9">
        <v>3.5</v>
      </c>
      <c r="O13" s="9">
        <v>3.7</v>
      </c>
      <c r="P13" s="9">
        <v>1.9</v>
      </c>
      <c r="Q13" s="9">
        <v>2.2</v>
      </c>
      <c r="R13" s="9">
        <v>2.2</v>
      </c>
      <c r="S13" s="9">
        <v>2.8</v>
      </c>
      <c r="T13" s="9">
        <v>2.7</v>
      </c>
      <c r="U13" s="9">
        <v>2.7</v>
      </c>
      <c r="V13" s="9">
        <v>1.9</v>
      </c>
      <c r="W13" s="9">
        <v>2</v>
      </c>
      <c r="X13" s="9">
        <v>1.2</v>
      </c>
      <c r="Y13" s="9">
        <v>3.2</v>
      </c>
      <c r="Z13" s="45">
        <f t="shared" si="0"/>
        <v>2.4083333333333337</v>
      </c>
      <c r="AA13" s="116" t="s">
        <v>31</v>
      </c>
      <c r="AB13" s="9">
        <v>4.4</v>
      </c>
      <c r="AC13" s="123">
        <v>0.5805555555555556</v>
      </c>
      <c r="AD13" s="29">
        <v>10</v>
      </c>
      <c r="AE13" s="116" t="s">
        <v>21</v>
      </c>
      <c r="AF13" s="9">
        <v>10.5</v>
      </c>
      <c r="AG13" s="126">
        <v>0.7604166666666666</v>
      </c>
    </row>
    <row r="14" spans="1:33" ht="14.25" customHeight="1">
      <c r="A14" s="113">
        <v>11</v>
      </c>
      <c r="B14" s="19">
        <v>4.7</v>
      </c>
      <c r="C14" s="20">
        <v>6.2</v>
      </c>
      <c r="D14" s="20">
        <v>5.1</v>
      </c>
      <c r="E14" s="20">
        <v>6.7</v>
      </c>
      <c r="F14" s="20">
        <v>8.4</v>
      </c>
      <c r="G14" s="20">
        <v>7.2</v>
      </c>
      <c r="H14" s="20">
        <v>5.6</v>
      </c>
      <c r="I14" s="20">
        <v>8.2</v>
      </c>
      <c r="J14" s="20">
        <v>3.4</v>
      </c>
      <c r="K14" s="20">
        <v>4.8</v>
      </c>
      <c r="L14" s="20">
        <v>4.6</v>
      </c>
      <c r="M14" s="20">
        <v>3.6</v>
      </c>
      <c r="N14" s="20">
        <v>2.9</v>
      </c>
      <c r="O14" s="20">
        <v>2.2</v>
      </c>
      <c r="P14" s="20">
        <v>1.6</v>
      </c>
      <c r="Q14" s="20">
        <v>2</v>
      </c>
      <c r="R14" s="20">
        <v>3</v>
      </c>
      <c r="S14" s="20">
        <v>3</v>
      </c>
      <c r="T14" s="20">
        <v>2</v>
      </c>
      <c r="U14" s="20">
        <v>1.7</v>
      </c>
      <c r="V14" s="20">
        <v>1.6</v>
      </c>
      <c r="W14" s="20">
        <v>1.9</v>
      </c>
      <c r="X14" s="20">
        <v>0.8</v>
      </c>
      <c r="Y14" s="20">
        <v>1.9</v>
      </c>
      <c r="Z14" s="46">
        <f t="shared" si="0"/>
        <v>3.879166666666667</v>
      </c>
      <c r="AA14" s="117" t="s">
        <v>15</v>
      </c>
      <c r="AB14" s="20">
        <v>11.9</v>
      </c>
      <c r="AC14" s="124">
        <v>0.17847222222222223</v>
      </c>
      <c r="AD14" s="31">
        <v>11</v>
      </c>
      <c r="AE14" s="117" t="s">
        <v>17</v>
      </c>
      <c r="AF14" s="20">
        <v>22.7</v>
      </c>
      <c r="AG14" s="127">
        <v>0.19236111111111112</v>
      </c>
    </row>
    <row r="15" spans="1:33" ht="14.25" customHeight="1">
      <c r="A15" s="112">
        <v>12</v>
      </c>
      <c r="B15" s="13">
        <v>0.9</v>
      </c>
      <c r="C15" s="9">
        <v>2.2</v>
      </c>
      <c r="D15" s="9">
        <v>2</v>
      </c>
      <c r="E15" s="9">
        <v>2.1</v>
      </c>
      <c r="F15" s="9">
        <v>1.6</v>
      </c>
      <c r="G15" s="9">
        <v>1.4</v>
      </c>
      <c r="H15" s="9">
        <v>1.7</v>
      </c>
      <c r="I15" s="9">
        <v>2.6</v>
      </c>
      <c r="J15" s="9">
        <v>2.7</v>
      </c>
      <c r="K15" s="9">
        <v>2.9</v>
      </c>
      <c r="L15" s="9">
        <v>1.8</v>
      </c>
      <c r="M15" s="9">
        <v>2.2</v>
      </c>
      <c r="N15" s="9">
        <v>3.4</v>
      </c>
      <c r="O15" s="9">
        <v>3.3</v>
      </c>
      <c r="P15" s="9">
        <v>2.4</v>
      </c>
      <c r="Q15" s="9">
        <v>2.5</v>
      </c>
      <c r="R15" s="9">
        <v>3.1</v>
      </c>
      <c r="S15" s="9">
        <v>2.8</v>
      </c>
      <c r="T15" s="9">
        <v>1.5</v>
      </c>
      <c r="U15" s="9">
        <v>2.3</v>
      </c>
      <c r="V15" s="9">
        <v>1.7</v>
      </c>
      <c r="W15" s="9">
        <v>1.5</v>
      </c>
      <c r="X15" s="9">
        <v>1.2</v>
      </c>
      <c r="Y15" s="9">
        <v>1.3</v>
      </c>
      <c r="Z15" s="45">
        <f t="shared" si="0"/>
        <v>2.1291666666666664</v>
      </c>
      <c r="AA15" s="116" t="s">
        <v>20</v>
      </c>
      <c r="AB15" s="9">
        <v>4.3</v>
      </c>
      <c r="AC15" s="123">
        <v>0.5458333333333333</v>
      </c>
      <c r="AD15" s="29">
        <v>12</v>
      </c>
      <c r="AE15" s="116" t="s">
        <v>34</v>
      </c>
      <c r="AF15" s="9">
        <v>7.1</v>
      </c>
      <c r="AG15" s="126">
        <v>0.6638888888888889</v>
      </c>
    </row>
    <row r="16" spans="1:33" ht="14.25" customHeight="1">
      <c r="A16" s="112">
        <v>13</v>
      </c>
      <c r="B16" s="13">
        <v>1.3</v>
      </c>
      <c r="C16" s="9">
        <v>0.5</v>
      </c>
      <c r="D16" s="9">
        <v>1</v>
      </c>
      <c r="E16" s="9">
        <v>1.4</v>
      </c>
      <c r="F16" s="9">
        <v>1</v>
      </c>
      <c r="G16" s="9">
        <v>0.3</v>
      </c>
      <c r="H16" s="9">
        <v>1.6</v>
      </c>
      <c r="I16" s="9">
        <v>1.8</v>
      </c>
      <c r="J16" s="9">
        <v>1.6</v>
      </c>
      <c r="K16" s="9">
        <v>0.8</v>
      </c>
      <c r="L16" s="9">
        <v>1.6</v>
      </c>
      <c r="M16" s="9">
        <v>1.5</v>
      </c>
      <c r="N16" s="9">
        <v>3</v>
      </c>
      <c r="O16" s="9">
        <v>2.8</v>
      </c>
      <c r="P16" s="9">
        <v>2.2</v>
      </c>
      <c r="Q16" s="9">
        <v>3.3</v>
      </c>
      <c r="R16" s="9">
        <v>1.8</v>
      </c>
      <c r="S16" s="9">
        <v>1.6</v>
      </c>
      <c r="T16" s="9">
        <v>3</v>
      </c>
      <c r="U16" s="9">
        <v>1.8</v>
      </c>
      <c r="V16" s="9">
        <v>5.9</v>
      </c>
      <c r="W16" s="9">
        <v>6.2</v>
      </c>
      <c r="X16" s="9">
        <v>2.2</v>
      </c>
      <c r="Y16" s="9">
        <v>6.4</v>
      </c>
      <c r="Z16" s="45">
        <f t="shared" si="0"/>
        <v>2.275</v>
      </c>
      <c r="AA16" s="116" t="s">
        <v>16</v>
      </c>
      <c r="AB16" s="9">
        <v>7.9</v>
      </c>
      <c r="AC16" s="123">
        <v>0.8916666666666666</v>
      </c>
      <c r="AD16" s="29">
        <v>13</v>
      </c>
      <c r="AE16" s="116" t="s">
        <v>14</v>
      </c>
      <c r="AF16" s="9">
        <v>13.3</v>
      </c>
      <c r="AG16" s="126">
        <v>0.8784722222222222</v>
      </c>
    </row>
    <row r="17" spans="1:33" ht="14.25" customHeight="1">
      <c r="A17" s="112">
        <v>14</v>
      </c>
      <c r="B17" s="13">
        <v>8.1</v>
      </c>
      <c r="C17" s="9">
        <v>7.3</v>
      </c>
      <c r="D17" s="9">
        <v>3.9</v>
      </c>
      <c r="E17" s="9">
        <v>2.5</v>
      </c>
      <c r="F17" s="9">
        <v>2.9</v>
      </c>
      <c r="G17" s="9">
        <v>4.3</v>
      </c>
      <c r="H17" s="9">
        <v>3.8</v>
      </c>
      <c r="I17" s="9">
        <v>3.6</v>
      </c>
      <c r="J17" s="9">
        <v>4.2</v>
      </c>
      <c r="K17" s="9">
        <v>3.1</v>
      </c>
      <c r="L17" s="9">
        <v>5.9</v>
      </c>
      <c r="M17" s="9">
        <v>4.8</v>
      </c>
      <c r="N17" s="9">
        <v>6.7</v>
      </c>
      <c r="O17" s="9">
        <v>5.8</v>
      </c>
      <c r="P17" s="9">
        <v>6.9</v>
      </c>
      <c r="Q17" s="9">
        <v>5</v>
      </c>
      <c r="R17" s="9">
        <v>6.1</v>
      </c>
      <c r="S17" s="9">
        <v>5.7</v>
      </c>
      <c r="T17" s="9">
        <v>6.8</v>
      </c>
      <c r="U17" s="9">
        <v>5.2</v>
      </c>
      <c r="V17" s="9">
        <v>5.3</v>
      </c>
      <c r="W17" s="9">
        <v>3.5</v>
      </c>
      <c r="X17" s="9">
        <v>1.5</v>
      </c>
      <c r="Y17" s="9">
        <v>1.4</v>
      </c>
      <c r="Z17" s="45">
        <f t="shared" si="0"/>
        <v>4.7625</v>
      </c>
      <c r="AA17" s="116" t="s">
        <v>31</v>
      </c>
      <c r="AB17" s="9">
        <v>8.2</v>
      </c>
      <c r="AC17" s="123">
        <v>0.6375</v>
      </c>
      <c r="AD17" s="29">
        <v>14</v>
      </c>
      <c r="AE17" s="116" t="s">
        <v>14</v>
      </c>
      <c r="AF17" s="9">
        <v>14.8</v>
      </c>
      <c r="AG17" s="126">
        <v>0.5305555555555556</v>
      </c>
    </row>
    <row r="18" spans="1:33" ht="14.25" customHeight="1">
      <c r="A18" s="112">
        <v>15</v>
      </c>
      <c r="B18" s="13">
        <v>1.3</v>
      </c>
      <c r="C18" s="9">
        <v>1.5</v>
      </c>
      <c r="D18" s="9">
        <v>1.2</v>
      </c>
      <c r="E18" s="9">
        <v>0.6</v>
      </c>
      <c r="F18" s="9">
        <v>0.7</v>
      </c>
      <c r="G18" s="9">
        <v>0.8</v>
      </c>
      <c r="H18" s="9">
        <v>1.8</v>
      </c>
      <c r="I18" s="9">
        <v>2.4</v>
      </c>
      <c r="J18" s="9">
        <v>2</v>
      </c>
      <c r="K18" s="9">
        <v>3.1</v>
      </c>
      <c r="L18" s="9">
        <v>3.4</v>
      </c>
      <c r="M18" s="9">
        <v>3.4</v>
      </c>
      <c r="N18" s="9">
        <v>4.1</v>
      </c>
      <c r="O18" s="9">
        <v>2.7</v>
      </c>
      <c r="P18" s="9">
        <v>2.8</v>
      </c>
      <c r="Q18" s="9">
        <v>3</v>
      </c>
      <c r="R18" s="9">
        <v>3.1</v>
      </c>
      <c r="S18" s="9">
        <v>2.1</v>
      </c>
      <c r="T18" s="9">
        <v>1.5</v>
      </c>
      <c r="U18" s="9">
        <v>3.3</v>
      </c>
      <c r="V18" s="9">
        <v>0.7</v>
      </c>
      <c r="W18" s="9">
        <v>1.4</v>
      </c>
      <c r="X18" s="9">
        <v>1.3</v>
      </c>
      <c r="Y18" s="9">
        <v>2.1</v>
      </c>
      <c r="Z18" s="45">
        <f t="shared" si="0"/>
        <v>2.095833333333333</v>
      </c>
      <c r="AA18" s="116" t="s">
        <v>19</v>
      </c>
      <c r="AB18" s="9">
        <v>4.6</v>
      </c>
      <c r="AC18" s="123">
        <v>0.5965277777777778</v>
      </c>
      <c r="AD18" s="29">
        <v>15</v>
      </c>
      <c r="AE18" s="116" t="s">
        <v>22</v>
      </c>
      <c r="AF18" s="9">
        <v>9.3</v>
      </c>
      <c r="AG18" s="126">
        <v>0.8222222222222223</v>
      </c>
    </row>
    <row r="19" spans="1:33" ht="14.25" customHeight="1">
      <c r="A19" s="112">
        <v>16</v>
      </c>
      <c r="B19" s="13">
        <v>0.9</v>
      </c>
      <c r="C19" s="9">
        <v>1.5</v>
      </c>
      <c r="D19" s="9">
        <v>1.5</v>
      </c>
      <c r="E19" s="9">
        <v>1.2</v>
      </c>
      <c r="F19" s="9">
        <v>1.5</v>
      </c>
      <c r="G19" s="9">
        <v>2.8</v>
      </c>
      <c r="H19" s="9">
        <v>2</v>
      </c>
      <c r="I19" s="9">
        <v>2.2</v>
      </c>
      <c r="J19" s="9">
        <v>2.2</v>
      </c>
      <c r="K19" s="9">
        <v>3.4</v>
      </c>
      <c r="L19" s="9">
        <v>1.8</v>
      </c>
      <c r="M19" s="9">
        <v>2.5</v>
      </c>
      <c r="N19" s="9">
        <v>4.8</v>
      </c>
      <c r="O19" s="9">
        <v>4.8</v>
      </c>
      <c r="P19" s="9">
        <v>5.9</v>
      </c>
      <c r="Q19" s="9">
        <v>5.1</v>
      </c>
      <c r="R19" s="9">
        <v>3.2</v>
      </c>
      <c r="S19" s="9">
        <v>1.4</v>
      </c>
      <c r="T19" s="9">
        <v>1.3</v>
      </c>
      <c r="U19" s="9">
        <v>2.3</v>
      </c>
      <c r="V19" s="9">
        <v>1</v>
      </c>
      <c r="W19" s="9">
        <v>2</v>
      </c>
      <c r="X19" s="9">
        <v>0.9</v>
      </c>
      <c r="Y19" s="9">
        <v>0.5</v>
      </c>
      <c r="Z19" s="45">
        <f t="shared" si="0"/>
        <v>2.3624999999999994</v>
      </c>
      <c r="AA19" s="116" t="s">
        <v>17</v>
      </c>
      <c r="AB19" s="9">
        <v>7.2</v>
      </c>
      <c r="AC19" s="123">
        <v>0.6291666666666667</v>
      </c>
      <c r="AD19" s="29">
        <v>16</v>
      </c>
      <c r="AE19" s="116" t="s">
        <v>16</v>
      </c>
      <c r="AF19" s="9">
        <v>14</v>
      </c>
      <c r="AG19" s="126">
        <v>0.6229166666666667</v>
      </c>
    </row>
    <row r="20" spans="1:33" ht="14.25" customHeight="1">
      <c r="A20" s="112">
        <v>17</v>
      </c>
      <c r="B20" s="13">
        <v>1.1</v>
      </c>
      <c r="C20" s="9">
        <v>0</v>
      </c>
      <c r="D20" s="9">
        <v>0.1</v>
      </c>
      <c r="E20" s="9">
        <v>1.1</v>
      </c>
      <c r="F20" s="9">
        <v>0.7</v>
      </c>
      <c r="G20" s="9">
        <v>0.5</v>
      </c>
      <c r="H20" s="9">
        <v>0.9</v>
      </c>
      <c r="I20" s="9">
        <v>1.5</v>
      </c>
      <c r="J20" s="9">
        <v>2.5</v>
      </c>
      <c r="K20" s="10">
        <v>6.5</v>
      </c>
      <c r="L20" s="9">
        <v>2.6</v>
      </c>
      <c r="M20" s="9">
        <v>3.9</v>
      </c>
      <c r="N20" s="9">
        <v>3.9</v>
      </c>
      <c r="O20" s="9">
        <v>7.1</v>
      </c>
      <c r="P20" s="9">
        <v>4.1</v>
      </c>
      <c r="Q20" s="9">
        <v>2</v>
      </c>
      <c r="R20" s="9">
        <v>2.3</v>
      </c>
      <c r="S20" s="9">
        <v>2.4</v>
      </c>
      <c r="T20" s="9">
        <v>1.7</v>
      </c>
      <c r="U20" s="9">
        <v>1.7</v>
      </c>
      <c r="V20" s="9">
        <v>1.9</v>
      </c>
      <c r="W20" s="9">
        <v>1.1</v>
      </c>
      <c r="X20" s="9">
        <v>1.2</v>
      </c>
      <c r="Y20" s="9">
        <v>1.9</v>
      </c>
      <c r="Z20" s="45">
        <f t="shared" si="0"/>
        <v>2.1958333333333333</v>
      </c>
      <c r="AA20" s="116" t="s">
        <v>14</v>
      </c>
      <c r="AB20" s="9">
        <v>7.8</v>
      </c>
      <c r="AC20" s="123">
        <v>0.41111111111111115</v>
      </c>
      <c r="AD20" s="29">
        <v>17</v>
      </c>
      <c r="AE20" s="116" t="s">
        <v>14</v>
      </c>
      <c r="AF20" s="9">
        <v>16</v>
      </c>
      <c r="AG20" s="126">
        <v>0.40972222222222227</v>
      </c>
    </row>
    <row r="21" spans="1:33" ht="14.25" customHeight="1">
      <c r="A21" s="112">
        <v>18</v>
      </c>
      <c r="B21" s="13">
        <v>1.9</v>
      </c>
      <c r="C21" s="9">
        <v>1.8</v>
      </c>
      <c r="D21" s="9">
        <v>2.2</v>
      </c>
      <c r="E21" s="9">
        <v>1.2</v>
      </c>
      <c r="F21" s="9">
        <v>0.5</v>
      </c>
      <c r="G21" s="9">
        <v>0.3</v>
      </c>
      <c r="H21" s="9">
        <v>1.3</v>
      </c>
      <c r="I21" s="9">
        <v>2</v>
      </c>
      <c r="J21" s="9">
        <v>2.6</v>
      </c>
      <c r="K21" s="9">
        <v>3</v>
      </c>
      <c r="L21" s="9">
        <v>2.5</v>
      </c>
      <c r="M21" s="9">
        <v>1.9</v>
      </c>
      <c r="N21" s="9">
        <v>3.2</v>
      </c>
      <c r="O21" s="9">
        <v>1.9</v>
      </c>
      <c r="P21" s="9">
        <v>2.9</v>
      </c>
      <c r="Q21" s="9">
        <v>2.6</v>
      </c>
      <c r="R21" s="9">
        <v>3.3</v>
      </c>
      <c r="S21" s="9">
        <v>2.4</v>
      </c>
      <c r="T21" s="9">
        <v>1.7</v>
      </c>
      <c r="U21" s="9">
        <v>1.1</v>
      </c>
      <c r="V21" s="9">
        <v>2.6</v>
      </c>
      <c r="W21" s="9">
        <v>2.1</v>
      </c>
      <c r="X21" s="9">
        <v>2.2</v>
      </c>
      <c r="Y21" s="9">
        <v>2.4</v>
      </c>
      <c r="Z21" s="45">
        <f t="shared" si="0"/>
        <v>2.066666666666667</v>
      </c>
      <c r="AA21" s="116" t="s">
        <v>34</v>
      </c>
      <c r="AB21" s="9">
        <v>3.7</v>
      </c>
      <c r="AC21" s="123">
        <v>0.43333333333333335</v>
      </c>
      <c r="AD21" s="29">
        <v>18</v>
      </c>
      <c r="AE21" s="116" t="s">
        <v>34</v>
      </c>
      <c r="AF21" s="9">
        <v>8.8</v>
      </c>
      <c r="AG21" s="126">
        <v>0.6673611111111111</v>
      </c>
    </row>
    <row r="22" spans="1:33" ht="14.25" customHeight="1">
      <c r="A22" s="112">
        <v>19</v>
      </c>
      <c r="B22" s="13">
        <v>2.3</v>
      </c>
      <c r="C22" s="9">
        <v>1.9</v>
      </c>
      <c r="D22" s="9">
        <v>2.7</v>
      </c>
      <c r="E22" s="9">
        <v>3.3</v>
      </c>
      <c r="F22" s="9">
        <v>2.5</v>
      </c>
      <c r="G22" s="9">
        <v>2.3</v>
      </c>
      <c r="H22" s="9">
        <v>1.8</v>
      </c>
      <c r="I22" s="9">
        <v>1.8</v>
      </c>
      <c r="J22" s="9">
        <v>4.6</v>
      </c>
      <c r="K22" s="9">
        <v>2.1</v>
      </c>
      <c r="L22" s="9">
        <v>2.2</v>
      </c>
      <c r="M22" s="9">
        <v>2.9</v>
      </c>
      <c r="N22" s="9">
        <v>3.2</v>
      </c>
      <c r="O22" s="9">
        <v>2.2</v>
      </c>
      <c r="P22" s="9">
        <v>2.7</v>
      </c>
      <c r="Q22" s="9">
        <v>2.8</v>
      </c>
      <c r="R22" s="9">
        <v>4.5</v>
      </c>
      <c r="S22" s="9">
        <v>4.8</v>
      </c>
      <c r="T22" s="9">
        <v>2.2</v>
      </c>
      <c r="U22" s="9">
        <v>0.9</v>
      </c>
      <c r="V22" s="9">
        <v>1.2</v>
      </c>
      <c r="W22" s="9">
        <v>0.8</v>
      </c>
      <c r="X22" s="9">
        <v>2.4</v>
      </c>
      <c r="Y22" s="9">
        <v>3.6</v>
      </c>
      <c r="Z22" s="45">
        <f t="shared" si="0"/>
        <v>2.5708333333333333</v>
      </c>
      <c r="AA22" s="116" t="s">
        <v>31</v>
      </c>
      <c r="AB22" s="9">
        <v>5.6</v>
      </c>
      <c r="AC22" s="123">
        <v>0.6958333333333333</v>
      </c>
      <c r="AD22" s="29">
        <v>19</v>
      </c>
      <c r="AE22" s="116" t="s">
        <v>31</v>
      </c>
      <c r="AF22" s="9">
        <v>12.9</v>
      </c>
      <c r="AG22" s="126">
        <v>0.6909722222222222</v>
      </c>
    </row>
    <row r="23" spans="1:33" ht="14.25" customHeight="1">
      <c r="A23" s="112">
        <v>20</v>
      </c>
      <c r="B23" s="13">
        <v>5.2</v>
      </c>
      <c r="C23" s="9">
        <v>4.2</v>
      </c>
      <c r="D23" s="9">
        <v>2.4</v>
      </c>
      <c r="E23" s="9">
        <v>3.7</v>
      </c>
      <c r="F23" s="9">
        <v>3.6</v>
      </c>
      <c r="G23" s="9">
        <v>2</v>
      </c>
      <c r="H23" s="9">
        <v>2.4</v>
      </c>
      <c r="I23" s="9">
        <v>2.8</v>
      </c>
      <c r="J23" s="9">
        <v>2.4</v>
      </c>
      <c r="K23" s="9">
        <v>4.3</v>
      </c>
      <c r="L23" s="9">
        <v>2.8</v>
      </c>
      <c r="M23" s="9">
        <v>3.9</v>
      </c>
      <c r="N23" s="9">
        <v>3.5</v>
      </c>
      <c r="O23" s="9">
        <v>3</v>
      </c>
      <c r="P23" s="9">
        <v>2.6</v>
      </c>
      <c r="Q23" s="9">
        <v>2.4</v>
      </c>
      <c r="R23" s="9">
        <v>2.3</v>
      </c>
      <c r="S23" s="9">
        <v>2.2</v>
      </c>
      <c r="T23" s="9">
        <v>1.3</v>
      </c>
      <c r="U23" s="9">
        <v>3.2</v>
      </c>
      <c r="V23" s="9">
        <v>2.9</v>
      </c>
      <c r="W23" s="9">
        <v>2.3</v>
      </c>
      <c r="X23" s="9">
        <v>1.7</v>
      </c>
      <c r="Y23" s="9">
        <v>1.1</v>
      </c>
      <c r="Z23" s="45">
        <f t="shared" si="0"/>
        <v>2.8416666666666663</v>
      </c>
      <c r="AA23" s="116" t="s">
        <v>14</v>
      </c>
      <c r="AB23" s="9">
        <v>5.5</v>
      </c>
      <c r="AC23" s="123">
        <v>0.05694444444444444</v>
      </c>
      <c r="AD23" s="29">
        <v>20</v>
      </c>
      <c r="AE23" s="116" t="s">
        <v>14</v>
      </c>
      <c r="AF23" s="9">
        <v>9.9</v>
      </c>
      <c r="AG23" s="126">
        <v>0.06597222222222222</v>
      </c>
    </row>
    <row r="24" spans="1:33" ht="14.25" customHeight="1">
      <c r="A24" s="113">
        <v>21</v>
      </c>
      <c r="B24" s="19">
        <v>1.2</v>
      </c>
      <c r="C24" s="20">
        <v>1.2</v>
      </c>
      <c r="D24" s="20">
        <v>0.5</v>
      </c>
      <c r="E24" s="20">
        <v>0.8</v>
      </c>
      <c r="F24" s="20">
        <v>0.3</v>
      </c>
      <c r="G24" s="20">
        <v>1.2</v>
      </c>
      <c r="H24" s="20">
        <v>1</v>
      </c>
      <c r="I24" s="20">
        <v>1.9</v>
      </c>
      <c r="J24" s="20">
        <v>1.7</v>
      </c>
      <c r="K24" s="20">
        <v>2.2</v>
      </c>
      <c r="L24" s="20">
        <v>2.2</v>
      </c>
      <c r="M24" s="20">
        <v>1.5</v>
      </c>
      <c r="N24" s="20">
        <v>2.6</v>
      </c>
      <c r="O24" s="20">
        <v>2.8</v>
      </c>
      <c r="P24" s="20">
        <v>1.4</v>
      </c>
      <c r="Q24" s="20">
        <v>2</v>
      </c>
      <c r="R24" s="20">
        <v>1.7</v>
      </c>
      <c r="S24" s="20">
        <v>1.9</v>
      </c>
      <c r="T24" s="20">
        <v>0.8</v>
      </c>
      <c r="U24" s="20">
        <v>1.2</v>
      </c>
      <c r="V24" s="20">
        <v>0.5</v>
      </c>
      <c r="W24" s="20">
        <v>0.9</v>
      </c>
      <c r="X24" s="20">
        <v>1.2</v>
      </c>
      <c r="Y24" s="20">
        <v>1.5</v>
      </c>
      <c r="Z24" s="46">
        <f t="shared" si="0"/>
        <v>1.4249999999999998</v>
      </c>
      <c r="AA24" s="117" t="s">
        <v>34</v>
      </c>
      <c r="AB24" s="20">
        <v>3.6</v>
      </c>
      <c r="AC24" s="124">
        <v>0.5618055555555556</v>
      </c>
      <c r="AD24" s="31">
        <v>21</v>
      </c>
      <c r="AE24" s="117" t="s">
        <v>21</v>
      </c>
      <c r="AF24" s="20">
        <v>6.3</v>
      </c>
      <c r="AG24" s="127">
        <v>0.5881944444444445</v>
      </c>
    </row>
    <row r="25" spans="1:33" ht="14.25" customHeight="1">
      <c r="A25" s="112">
        <v>22</v>
      </c>
      <c r="B25" s="13">
        <v>2.9</v>
      </c>
      <c r="C25" s="9">
        <v>1.4</v>
      </c>
      <c r="D25" s="9">
        <v>1.4</v>
      </c>
      <c r="E25" s="9">
        <v>1.3</v>
      </c>
      <c r="F25" s="9">
        <v>1.2</v>
      </c>
      <c r="G25" s="9">
        <v>2.1</v>
      </c>
      <c r="H25" s="9">
        <v>2.2</v>
      </c>
      <c r="I25" s="9">
        <v>1.6</v>
      </c>
      <c r="J25" s="9">
        <v>2.1</v>
      </c>
      <c r="K25" s="9">
        <v>2.9</v>
      </c>
      <c r="L25" s="9">
        <v>3.5</v>
      </c>
      <c r="M25" s="9">
        <v>2.7</v>
      </c>
      <c r="N25" s="9">
        <v>2.9</v>
      </c>
      <c r="O25" s="9">
        <v>2.3</v>
      </c>
      <c r="P25" s="9">
        <v>2.3</v>
      </c>
      <c r="Q25" s="9">
        <v>2.1</v>
      </c>
      <c r="R25" s="9">
        <v>1.2</v>
      </c>
      <c r="S25" s="9">
        <v>1.4</v>
      </c>
      <c r="T25" s="9">
        <v>1.5</v>
      </c>
      <c r="U25" s="9">
        <v>0.6</v>
      </c>
      <c r="V25" s="9">
        <v>0.6</v>
      </c>
      <c r="W25" s="9">
        <v>1.2</v>
      </c>
      <c r="X25" s="9">
        <v>1.6</v>
      </c>
      <c r="Y25" s="9">
        <v>0.5</v>
      </c>
      <c r="Z25" s="45">
        <f t="shared" si="0"/>
        <v>1.8125000000000002</v>
      </c>
      <c r="AA25" s="116" t="s">
        <v>32</v>
      </c>
      <c r="AB25" s="9">
        <v>4.2</v>
      </c>
      <c r="AC25" s="123">
        <v>0.525</v>
      </c>
      <c r="AD25" s="29">
        <v>22</v>
      </c>
      <c r="AE25" s="116" t="s">
        <v>34</v>
      </c>
      <c r="AF25" s="9">
        <v>8.5</v>
      </c>
      <c r="AG25" s="126">
        <v>0.5236111111111111</v>
      </c>
    </row>
    <row r="26" spans="1:33" ht="14.25" customHeight="1">
      <c r="A26" s="112">
        <v>23</v>
      </c>
      <c r="B26" s="13">
        <v>0.9</v>
      </c>
      <c r="C26" s="9">
        <v>0.8</v>
      </c>
      <c r="D26" s="9">
        <v>0.3</v>
      </c>
      <c r="E26" s="9">
        <v>0.8</v>
      </c>
      <c r="F26" s="9">
        <v>1.1</v>
      </c>
      <c r="G26" s="9">
        <v>0.9</v>
      </c>
      <c r="H26" s="9">
        <v>0.8</v>
      </c>
      <c r="I26" s="9">
        <v>1.6</v>
      </c>
      <c r="J26" s="9">
        <v>1.5</v>
      </c>
      <c r="K26" s="9">
        <v>1.3</v>
      </c>
      <c r="L26" s="9">
        <v>1.6</v>
      </c>
      <c r="M26" s="9">
        <v>2.6</v>
      </c>
      <c r="N26" s="9">
        <v>2</v>
      </c>
      <c r="O26" s="9">
        <v>4.2</v>
      </c>
      <c r="P26" s="9">
        <v>4.6</v>
      </c>
      <c r="Q26" s="9">
        <v>3.9</v>
      </c>
      <c r="R26" s="9">
        <v>3.7</v>
      </c>
      <c r="S26" s="9">
        <v>3</v>
      </c>
      <c r="T26" s="9">
        <v>3.1</v>
      </c>
      <c r="U26" s="9">
        <v>2.7</v>
      </c>
      <c r="V26" s="9">
        <v>1.8</v>
      </c>
      <c r="W26" s="9">
        <v>1.1</v>
      </c>
      <c r="X26" s="9">
        <v>1.7</v>
      </c>
      <c r="Y26" s="9">
        <v>2.4</v>
      </c>
      <c r="Z26" s="45">
        <f t="shared" si="0"/>
        <v>2.016666666666667</v>
      </c>
      <c r="AA26" s="116" t="s">
        <v>19</v>
      </c>
      <c r="AB26" s="9">
        <v>5</v>
      </c>
      <c r="AC26" s="123">
        <v>0.6444444444444445</v>
      </c>
      <c r="AD26" s="29">
        <v>23</v>
      </c>
      <c r="AE26" s="116" t="s">
        <v>33</v>
      </c>
      <c r="AF26" s="9">
        <v>8.3</v>
      </c>
      <c r="AG26" s="126">
        <v>0.6305555555555555</v>
      </c>
    </row>
    <row r="27" spans="1:33" ht="14.25" customHeight="1">
      <c r="A27" s="112">
        <v>24</v>
      </c>
      <c r="B27" s="13">
        <v>2.4</v>
      </c>
      <c r="C27" s="9">
        <v>2.4</v>
      </c>
      <c r="D27" s="9">
        <v>2.2</v>
      </c>
      <c r="E27" s="9">
        <v>2.1</v>
      </c>
      <c r="F27" s="9">
        <v>2.4</v>
      </c>
      <c r="G27" s="9">
        <v>2.4</v>
      </c>
      <c r="H27" s="9">
        <v>3.1</v>
      </c>
      <c r="I27" s="9">
        <v>3.6</v>
      </c>
      <c r="J27" s="9">
        <v>4.1</v>
      </c>
      <c r="K27" s="9">
        <v>3.6</v>
      </c>
      <c r="L27" s="9">
        <v>3.2</v>
      </c>
      <c r="M27" s="9">
        <v>3.5</v>
      </c>
      <c r="N27" s="9">
        <v>3.3</v>
      </c>
      <c r="O27" s="9">
        <v>4.5</v>
      </c>
      <c r="P27" s="9">
        <v>4.2</v>
      </c>
      <c r="Q27" s="9">
        <v>3.9</v>
      </c>
      <c r="R27" s="9">
        <v>3.6</v>
      </c>
      <c r="S27" s="9">
        <v>3.2</v>
      </c>
      <c r="T27" s="9">
        <v>2.9</v>
      </c>
      <c r="U27" s="9">
        <v>3.5</v>
      </c>
      <c r="V27" s="9">
        <v>4</v>
      </c>
      <c r="W27" s="9">
        <v>2.4</v>
      </c>
      <c r="X27" s="9">
        <v>3.1</v>
      </c>
      <c r="Y27" s="9">
        <v>3.5</v>
      </c>
      <c r="Z27" s="45">
        <f t="shared" si="0"/>
        <v>3.2125</v>
      </c>
      <c r="AA27" s="116" t="s">
        <v>23</v>
      </c>
      <c r="AB27" s="9">
        <v>5.3</v>
      </c>
      <c r="AC27" s="123">
        <v>0.576388888888889</v>
      </c>
      <c r="AD27" s="29">
        <v>24</v>
      </c>
      <c r="AE27" s="116" t="s">
        <v>33</v>
      </c>
      <c r="AF27" s="9">
        <v>8.8</v>
      </c>
      <c r="AG27" s="126">
        <v>0.5145833333333333</v>
      </c>
    </row>
    <row r="28" spans="1:33" ht="14.25" customHeight="1">
      <c r="A28" s="112">
        <v>25</v>
      </c>
      <c r="B28" s="13">
        <v>1.9</v>
      </c>
      <c r="C28" s="9">
        <v>2.7</v>
      </c>
      <c r="D28" s="9">
        <v>2</v>
      </c>
      <c r="E28" s="9">
        <v>2.5</v>
      </c>
      <c r="F28" s="9">
        <v>1</v>
      </c>
      <c r="G28" s="9">
        <v>1.4</v>
      </c>
      <c r="H28" s="9">
        <v>2.4</v>
      </c>
      <c r="I28" s="9">
        <v>3.2</v>
      </c>
      <c r="J28" s="9">
        <v>2.7</v>
      </c>
      <c r="K28" s="9">
        <v>3.6</v>
      </c>
      <c r="L28" s="9">
        <v>3.8</v>
      </c>
      <c r="M28" s="9">
        <v>2.9</v>
      </c>
      <c r="N28" s="9">
        <v>3.4</v>
      </c>
      <c r="O28" s="9">
        <v>1.6</v>
      </c>
      <c r="P28" s="9">
        <v>2.4</v>
      </c>
      <c r="Q28" s="9">
        <v>1.3</v>
      </c>
      <c r="R28" s="9">
        <v>1.8</v>
      </c>
      <c r="S28" s="9">
        <v>1.4</v>
      </c>
      <c r="T28" s="9">
        <v>1.3</v>
      </c>
      <c r="U28" s="9">
        <v>0.3</v>
      </c>
      <c r="V28" s="9">
        <v>0.2</v>
      </c>
      <c r="W28" s="9">
        <v>0.6</v>
      </c>
      <c r="X28" s="9">
        <v>0.3</v>
      </c>
      <c r="Y28" s="9">
        <v>1.6</v>
      </c>
      <c r="Z28" s="45">
        <f t="shared" si="0"/>
        <v>1.9291666666666663</v>
      </c>
      <c r="AA28" s="116" t="s">
        <v>33</v>
      </c>
      <c r="AB28" s="9">
        <v>4.3</v>
      </c>
      <c r="AC28" s="123">
        <v>0.4465277777777778</v>
      </c>
      <c r="AD28" s="29">
        <v>25</v>
      </c>
      <c r="AE28" s="116" t="s">
        <v>33</v>
      </c>
      <c r="AF28" s="9">
        <v>7.1</v>
      </c>
      <c r="AG28" s="126">
        <v>0.4236111111111111</v>
      </c>
    </row>
    <row r="29" spans="1:33" ht="14.25" customHeight="1">
      <c r="A29" s="112">
        <v>26</v>
      </c>
      <c r="B29" s="13">
        <v>1.4</v>
      </c>
      <c r="C29" s="9">
        <v>1</v>
      </c>
      <c r="D29" s="9">
        <v>0.4</v>
      </c>
      <c r="E29" s="9">
        <v>1.9</v>
      </c>
      <c r="F29" s="9">
        <v>1.7</v>
      </c>
      <c r="G29" s="9">
        <v>1.4</v>
      </c>
      <c r="H29" s="9">
        <v>3.5</v>
      </c>
      <c r="I29" s="9">
        <v>3.6</v>
      </c>
      <c r="J29" s="9">
        <v>2.6</v>
      </c>
      <c r="K29" s="9">
        <v>2.3</v>
      </c>
      <c r="L29" s="9">
        <v>2.8</v>
      </c>
      <c r="M29" s="9">
        <v>3.6</v>
      </c>
      <c r="N29" s="9">
        <v>4.1</v>
      </c>
      <c r="O29" s="9">
        <v>3.9</v>
      </c>
      <c r="P29" s="9">
        <v>3.7</v>
      </c>
      <c r="Q29" s="9">
        <v>3.2</v>
      </c>
      <c r="R29" s="9">
        <v>2.9</v>
      </c>
      <c r="S29" s="9">
        <v>2.6</v>
      </c>
      <c r="T29" s="9">
        <v>2.7</v>
      </c>
      <c r="U29" s="9">
        <v>2.5</v>
      </c>
      <c r="V29" s="9">
        <v>2</v>
      </c>
      <c r="W29" s="9">
        <v>1.9</v>
      </c>
      <c r="X29" s="9">
        <v>4.3</v>
      </c>
      <c r="Y29" s="9">
        <v>3.1</v>
      </c>
      <c r="Z29" s="45">
        <f t="shared" si="0"/>
        <v>2.629166666666667</v>
      </c>
      <c r="AA29" s="116" t="s">
        <v>31</v>
      </c>
      <c r="AB29" s="9">
        <v>4.6</v>
      </c>
      <c r="AC29" s="123">
        <v>0.9652777777777778</v>
      </c>
      <c r="AD29" s="29">
        <v>26</v>
      </c>
      <c r="AE29" s="116" t="s">
        <v>34</v>
      </c>
      <c r="AF29" s="9">
        <v>9.7</v>
      </c>
      <c r="AG29" s="126">
        <v>0.576388888888889</v>
      </c>
    </row>
    <row r="30" spans="1:33" ht="14.25" customHeight="1">
      <c r="A30" s="112">
        <v>27</v>
      </c>
      <c r="B30" s="13">
        <v>3.3</v>
      </c>
      <c r="C30" s="9">
        <v>3.2</v>
      </c>
      <c r="D30" s="9">
        <v>2.5</v>
      </c>
      <c r="E30" s="9">
        <v>3</v>
      </c>
      <c r="F30" s="9">
        <v>2.4</v>
      </c>
      <c r="G30" s="9">
        <v>2.3</v>
      </c>
      <c r="H30" s="9">
        <v>3.3</v>
      </c>
      <c r="I30" s="9">
        <v>4</v>
      </c>
      <c r="J30" s="9">
        <v>3</v>
      </c>
      <c r="K30" s="9">
        <v>3.1</v>
      </c>
      <c r="L30" s="9">
        <v>1.6</v>
      </c>
      <c r="M30" s="9">
        <v>1.8</v>
      </c>
      <c r="N30" s="9">
        <v>3.9</v>
      </c>
      <c r="O30" s="9">
        <v>4.3</v>
      </c>
      <c r="P30" s="9">
        <v>3.7</v>
      </c>
      <c r="Q30" s="9">
        <v>3.7</v>
      </c>
      <c r="R30" s="9">
        <v>2.7</v>
      </c>
      <c r="S30" s="9">
        <v>2.6</v>
      </c>
      <c r="T30" s="9">
        <v>3.7</v>
      </c>
      <c r="U30" s="9">
        <v>3.2</v>
      </c>
      <c r="V30" s="9">
        <v>3.8</v>
      </c>
      <c r="W30" s="9">
        <v>3.5</v>
      </c>
      <c r="X30" s="9">
        <v>3.5</v>
      </c>
      <c r="Y30" s="9">
        <v>3.1</v>
      </c>
      <c r="Z30" s="45">
        <f t="shared" si="0"/>
        <v>3.1333333333333333</v>
      </c>
      <c r="AA30" s="116" t="s">
        <v>19</v>
      </c>
      <c r="AB30" s="9">
        <v>5.4</v>
      </c>
      <c r="AC30" s="123">
        <v>0.970138888888889</v>
      </c>
      <c r="AD30" s="29">
        <v>27</v>
      </c>
      <c r="AE30" s="116" t="s">
        <v>19</v>
      </c>
      <c r="AF30" s="9">
        <v>9.9</v>
      </c>
      <c r="AG30" s="126">
        <v>0.970138888888889</v>
      </c>
    </row>
    <row r="31" spans="1:33" ht="14.25" customHeight="1">
      <c r="A31" s="112">
        <v>28</v>
      </c>
      <c r="B31" s="13">
        <v>3.3</v>
      </c>
      <c r="C31" s="9">
        <v>3.5</v>
      </c>
      <c r="D31" s="9">
        <v>2.7</v>
      </c>
      <c r="E31" s="9">
        <v>3.5</v>
      </c>
      <c r="F31" s="9">
        <v>3</v>
      </c>
      <c r="G31" s="9">
        <v>2.4</v>
      </c>
      <c r="H31" s="9">
        <v>2.6</v>
      </c>
      <c r="I31" s="9">
        <v>2.2</v>
      </c>
      <c r="J31" s="9">
        <v>3.5</v>
      </c>
      <c r="K31" s="9">
        <v>5.3</v>
      </c>
      <c r="L31" s="9">
        <v>4.7</v>
      </c>
      <c r="M31" s="9">
        <v>4.5</v>
      </c>
      <c r="N31" s="9">
        <v>5</v>
      </c>
      <c r="O31" s="9">
        <v>4</v>
      </c>
      <c r="P31" s="9">
        <v>4.7</v>
      </c>
      <c r="Q31" s="9">
        <v>3.8</v>
      </c>
      <c r="R31" s="9">
        <v>4</v>
      </c>
      <c r="S31" s="9">
        <v>3.1</v>
      </c>
      <c r="T31" s="9">
        <v>2.3</v>
      </c>
      <c r="U31" s="9">
        <v>3.1</v>
      </c>
      <c r="V31" s="9">
        <v>3</v>
      </c>
      <c r="W31" s="9">
        <v>3.2</v>
      </c>
      <c r="X31" s="9">
        <v>2.8</v>
      </c>
      <c r="Y31" s="9">
        <v>2.8</v>
      </c>
      <c r="Z31" s="45">
        <f t="shared" si="0"/>
        <v>3.4583333333333326</v>
      </c>
      <c r="AA31" s="116" t="s">
        <v>19</v>
      </c>
      <c r="AB31" s="9">
        <v>5.8</v>
      </c>
      <c r="AC31" s="123">
        <v>0.4125</v>
      </c>
      <c r="AD31" s="29">
        <v>28</v>
      </c>
      <c r="AE31" s="116" t="s">
        <v>23</v>
      </c>
      <c r="AF31" s="9">
        <v>10</v>
      </c>
      <c r="AG31" s="126">
        <v>0.5083333333333333</v>
      </c>
    </row>
    <row r="32" spans="1:33" ht="14.25" customHeight="1">
      <c r="A32" s="112">
        <v>29</v>
      </c>
      <c r="B32" s="13">
        <v>1.9</v>
      </c>
      <c r="C32" s="9">
        <v>2.1</v>
      </c>
      <c r="D32" s="9">
        <v>2.6</v>
      </c>
      <c r="E32" s="9">
        <v>2.2</v>
      </c>
      <c r="F32" s="9">
        <v>1.1</v>
      </c>
      <c r="G32" s="9">
        <v>1.6</v>
      </c>
      <c r="H32" s="9">
        <v>2.7</v>
      </c>
      <c r="I32" s="9">
        <v>2.7</v>
      </c>
      <c r="J32" s="9">
        <v>2.8</v>
      </c>
      <c r="K32" s="9">
        <v>2</v>
      </c>
      <c r="L32" s="9">
        <v>2.4</v>
      </c>
      <c r="M32" s="9">
        <v>1.9</v>
      </c>
      <c r="N32" s="9">
        <v>1.3</v>
      </c>
      <c r="O32" s="9">
        <v>1.9</v>
      </c>
      <c r="P32" s="9">
        <v>1.6</v>
      </c>
      <c r="Q32" s="9">
        <v>1.5</v>
      </c>
      <c r="R32" s="9">
        <v>1.6</v>
      </c>
      <c r="S32" s="9">
        <v>2.1</v>
      </c>
      <c r="T32" s="9">
        <v>1.4</v>
      </c>
      <c r="U32" s="9">
        <v>1.3</v>
      </c>
      <c r="V32" s="9">
        <v>1.3</v>
      </c>
      <c r="W32" s="9">
        <v>0.2</v>
      </c>
      <c r="X32" s="9">
        <v>1</v>
      </c>
      <c r="Y32" s="9">
        <v>2.8</v>
      </c>
      <c r="Z32" s="45">
        <f t="shared" si="0"/>
        <v>1.833333333333333</v>
      </c>
      <c r="AA32" s="116" t="s">
        <v>19</v>
      </c>
      <c r="AB32" s="9">
        <v>3.6</v>
      </c>
      <c r="AC32" s="123">
        <v>0.3076388888888889</v>
      </c>
      <c r="AD32" s="29">
        <v>29</v>
      </c>
      <c r="AE32" s="116" t="s">
        <v>19</v>
      </c>
      <c r="AF32" s="9">
        <v>6.1</v>
      </c>
      <c r="AG32" s="126">
        <v>0.2826388888888889</v>
      </c>
    </row>
    <row r="33" spans="1:33" ht="14.25" customHeight="1">
      <c r="A33" s="112">
        <v>30</v>
      </c>
      <c r="B33" s="13">
        <v>1.4</v>
      </c>
      <c r="C33" s="9">
        <v>1</v>
      </c>
      <c r="D33" s="9">
        <v>0.6</v>
      </c>
      <c r="E33" s="9">
        <v>1.6</v>
      </c>
      <c r="F33" s="9">
        <v>1.7</v>
      </c>
      <c r="G33" s="9">
        <v>1.7</v>
      </c>
      <c r="H33" s="9">
        <v>1.8</v>
      </c>
      <c r="I33" s="9">
        <v>2.4</v>
      </c>
      <c r="J33" s="9">
        <v>1.4</v>
      </c>
      <c r="K33" s="9">
        <v>1.4</v>
      </c>
      <c r="L33" s="9">
        <v>2.1</v>
      </c>
      <c r="M33" s="9">
        <v>1.8</v>
      </c>
      <c r="N33" s="9">
        <v>2.5</v>
      </c>
      <c r="O33" s="9">
        <v>1.3</v>
      </c>
      <c r="P33" s="9">
        <v>1.8</v>
      </c>
      <c r="Q33" s="9">
        <v>2.3</v>
      </c>
      <c r="R33" s="9">
        <v>1.4</v>
      </c>
      <c r="S33" s="9">
        <v>1.4</v>
      </c>
      <c r="T33" s="9">
        <v>1</v>
      </c>
      <c r="U33" s="9">
        <v>0.9</v>
      </c>
      <c r="V33" s="9">
        <v>1.1</v>
      </c>
      <c r="W33" s="9">
        <v>1.2</v>
      </c>
      <c r="X33" s="9">
        <v>0.3</v>
      </c>
      <c r="Y33" s="9">
        <v>0.9</v>
      </c>
      <c r="Z33" s="45">
        <f t="shared" si="0"/>
        <v>1.4583333333333333</v>
      </c>
      <c r="AA33" s="116" t="s">
        <v>16</v>
      </c>
      <c r="AB33" s="9">
        <v>3.1</v>
      </c>
      <c r="AC33" s="123">
        <v>0.017361111111111112</v>
      </c>
      <c r="AD33" s="29">
        <v>30</v>
      </c>
      <c r="AE33" s="116" t="s">
        <v>23</v>
      </c>
      <c r="AF33" s="9">
        <v>5.2</v>
      </c>
      <c r="AG33" s="126">
        <v>0.32569444444444445</v>
      </c>
    </row>
    <row r="34" spans="1:33" ht="14.25" customHeight="1">
      <c r="A34" s="112">
        <v>31</v>
      </c>
      <c r="B34" s="13">
        <v>0.1</v>
      </c>
      <c r="C34" s="9">
        <v>0</v>
      </c>
      <c r="D34" s="9">
        <v>1.3</v>
      </c>
      <c r="E34" s="9">
        <v>0</v>
      </c>
      <c r="F34" s="9">
        <v>0.6</v>
      </c>
      <c r="G34" s="9">
        <v>0.4</v>
      </c>
      <c r="H34" s="9">
        <v>0.7</v>
      </c>
      <c r="I34" s="9">
        <v>1.2</v>
      </c>
      <c r="J34" s="9">
        <v>2</v>
      </c>
      <c r="K34" s="9">
        <v>2.2</v>
      </c>
      <c r="L34" s="9">
        <v>2</v>
      </c>
      <c r="M34" s="9">
        <v>3</v>
      </c>
      <c r="N34" s="9">
        <v>3</v>
      </c>
      <c r="O34" s="9">
        <v>2.6</v>
      </c>
      <c r="P34" s="9">
        <v>3.7</v>
      </c>
      <c r="Q34" s="9">
        <v>2.3</v>
      </c>
      <c r="R34" s="9">
        <v>1.7</v>
      </c>
      <c r="S34" s="9">
        <v>1.8</v>
      </c>
      <c r="T34" s="9">
        <v>1.1</v>
      </c>
      <c r="U34" s="9">
        <v>1.8</v>
      </c>
      <c r="V34" s="9">
        <v>2.1</v>
      </c>
      <c r="W34" s="9">
        <v>1.6</v>
      </c>
      <c r="X34" s="9">
        <v>2.5</v>
      </c>
      <c r="Y34" s="9">
        <v>2.2</v>
      </c>
      <c r="Z34" s="45">
        <f t="shared" si="0"/>
        <v>1.6625000000000003</v>
      </c>
      <c r="AA34" s="116" t="s">
        <v>32</v>
      </c>
      <c r="AB34" s="9">
        <v>4.2</v>
      </c>
      <c r="AC34" s="123">
        <v>0.6215277777777778</v>
      </c>
      <c r="AD34" s="29">
        <v>31</v>
      </c>
      <c r="AE34" s="116" t="s">
        <v>32</v>
      </c>
      <c r="AF34" s="9">
        <v>7.8</v>
      </c>
      <c r="AG34" s="126">
        <v>0.6201388888888889</v>
      </c>
    </row>
    <row r="35" spans="1:33" ht="14.25" customHeight="1">
      <c r="A35" s="114" t="s">
        <v>24</v>
      </c>
      <c r="B35" s="26">
        <f aca="true" t="shared" si="1" ref="B35:K35">AVERAGE(B4:B34)</f>
        <v>1.9999999999999998</v>
      </c>
      <c r="C35" s="27">
        <f t="shared" si="1"/>
        <v>1.9774193548387096</v>
      </c>
      <c r="D35" s="27">
        <f t="shared" si="1"/>
        <v>1.841935483870968</v>
      </c>
      <c r="E35" s="27">
        <f t="shared" si="1"/>
        <v>1.8870967741935485</v>
      </c>
      <c r="F35" s="27">
        <f t="shared" si="1"/>
        <v>1.77741935483871</v>
      </c>
      <c r="G35" s="27">
        <f t="shared" si="1"/>
        <v>1.6645161290322579</v>
      </c>
      <c r="H35" s="27">
        <f t="shared" si="1"/>
        <v>2.0161290322580645</v>
      </c>
      <c r="I35" s="27">
        <f t="shared" si="1"/>
        <v>2.3903225806451616</v>
      </c>
      <c r="J35" s="27">
        <f t="shared" si="1"/>
        <v>2.387096774193549</v>
      </c>
      <c r="K35" s="27">
        <f t="shared" si="1"/>
        <v>2.7290322580645157</v>
      </c>
      <c r="L35" s="27">
        <f aca="true" t="shared" si="2" ref="L35:Z35">AVERAGE(L4:L34)</f>
        <v>2.690322580645161</v>
      </c>
      <c r="M35" s="27">
        <f t="shared" si="2"/>
        <v>2.787096774193548</v>
      </c>
      <c r="N35" s="27">
        <f t="shared" si="2"/>
        <v>3.1967741935483875</v>
      </c>
      <c r="O35" s="27">
        <f t="shared" si="2"/>
        <v>3.277419354838709</v>
      </c>
      <c r="P35" s="27">
        <f t="shared" si="2"/>
        <v>2.9645161290322584</v>
      </c>
      <c r="Q35" s="27">
        <f t="shared" si="2"/>
        <v>2.835483870967742</v>
      </c>
      <c r="R35" s="27">
        <f t="shared" si="2"/>
        <v>2.738709677419355</v>
      </c>
      <c r="S35" s="27">
        <f t="shared" si="2"/>
        <v>2.4999999999999996</v>
      </c>
      <c r="T35" s="27">
        <f t="shared" si="2"/>
        <v>1.9935483870967743</v>
      </c>
      <c r="U35" s="27">
        <f t="shared" si="2"/>
        <v>1.9870967741935486</v>
      </c>
      <c r="V35" s="27">
        <f t="shared" si="2"/>
        <v>1.9064516129032258</v>
      </c>
      <c r="W35" s="27">
        <f t="shared" si="2"/>
        <v>1.8548387096774193</v>
      </c>
      <c r="X35" s="27">
        <f t="shared" si="2"/>
        <v>1.6709677419354836</v>
      </c>
      <c r="Y35" s="27">
        <f t="shared" si="2"/>
        <v>2.0548387096774197</v>
      </c>
      <c r="Z35" s="47">
        <f t="shared" si="2"/>
        <v>2.2970430107526876</v>
      </c>
      <c r="AA35" s="118"/>
      <c r="AB35" s="27">
        <f>AVERAGE(AB4:AB34)</f>
        <v>5.193548387096774</v>
      </c>
      <c r="AC35" s="42"/>
      <c r="AD35" s="42"/>
      <c r="AE35" s="118"/>
      <c r="AF35" s="27">
        <f>AVERAGE(AF4:AF34)</f>
        <v>9.70967741935484</v>
      </c>
      <c r="AG35" s="43"/>
    </row>
    <row r="36" spans="8:20" ht="14.25" customHeight="1">
      <c r="H36" t="s">
        <v>25</v>
      </c>
      <c r="N36" t="s">
        <v>26</v>
      </c>
      <c r="T36" t="s">
        <v>27</v>
      </c>
    </row>
    <row r="37" spans="9:23" ht="14.25" customHeight="1">
      <c r="I37" s="15" t="s">
        <v>28</v>
      </c>
      <c r="J37" s="5"/>
      <c r="K37" s="33">
        <f>COUNTIF(風速1,"&gt;=10")</f>
        <v>1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29</v>
      </c>
      <c r="J38" s="22"/>
      <c r="K38" s="34">
        <f>COUNTIF(風速1,"&gt;=15")</f>
        <v>0</v>
      </c>
      <c r="L38" s="8"/>
      <c r="N38" s="19">
        <f>MAX(風速1)</f>
        <v>11.9</v>
      </c>
      <c r="O38" s="119" t="s">
        <v>15</v>
      </c>
      <c r="P38" s="30">
        <v>11</v>
      </c>
      <c r="Q38" s="120">
        <v>0.17847222222222223</v>
      </c>
      <c r="T38" s="19">
        <f>MAX(風速2)</f>
        <v>22.7</v>
      </c>
      <c r="U38" s="119" t="s">
        <v>17</v>
      </c>
      <c r="V38" s="30">
        <v>11</v>
      </c>
      <c r="W38" s="120">
        <v>0.19236111111111112</v>
      </c>
    </row>
    <row r="39" spans="9:23" ht="14.25" customHeight="1">
      <c r="I39" s="23" t="s">
        <v>30</v>
      </c>
      <c r="J39" s="24"/>
      <c r="K39" s="35">
        <f>COUNTIF(風速1,"&gt;=30")</f>
        <v>0</v>
      </c>
      <c r="L39" s="8"/>
      <c r="N39" s="40"/>
      <c r="O39" s="119"/>
      <c r="P39" s="30"/>
      <c r="Q39" s="120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v>2002</v>
      </c>
      <c r="AA1" s="2" t="s">
        <v>1</v>
      </c>
      <c r="AB1" s="121">
        <v>8</v>
      </c>
      <c r="AC1" s="2" t="s">
        <v>1</v>
      </c>
    </row>
    <row r="2" spans="1:33" ht="10.5" customHeight="1">
      <c r="A2" s="3" t="s">
        <v>2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11">
        <v>1</v>
      </c>
      <c r="B4" s="12">
        <v>0.9</v>
      </c>
      <c r="C4" s="11">
        <v>0</v>
      </c>
      <c r="D4" s="11">
        <v>0.8</v>
      </c>
      <c r="E4" s="11">
        <v>0.9</v>
      </c>
      <c r="F4" s="11">
        <v>0.8</v>
      </c>
      <c r="G4" s="11">
        <v>1</v>
      </c>
      <c r="H4" s="11">
        <v>0.6</v>
      </c>
      <c r="I4" s="11">
        <v>1.1</v>
      </c>
      <c r="J4" s="11">
        <v>1.8</v>
      </c>
      <c r="K4" s="11">
        <v>1.1</v>
      </c>
      <c r="L4" s="11">
        <v>2</v>
      </c>
      <c r="M4" s="11">
        <v>2.8</v>
      </c>
      <c r="N4" s="11">
        <v>2.3</v>
      </c>
      <c r="O4" s="11">
        <v>2</v>
      </c>
      <c r="P4" s="11">
        <v>1.9</v>
      </c>
      <c r="Q4" s="11">
        <v>1.5</v>
      </c>
      <c r="R4" s="11">
        <v>2</v>
      </c>
      <c r="S4" s="11">
        <v>1</v>
      </c>
      <c r="T4" s="11">
        <v>1.7</v>
      </c>
      <c r="U4" s="11">
        <v>1.8</v>
      </c>
      <c r="V4" s="11">
        <v>2.1</v>
      </c>
      <c r="W4" s="11">
        <v>3.4</v>
      </c>
      <c r="X4" s="11">
        <v>1.6</v>
      </c>
      <c r="Y4" s="11">
        <v>2.4</v>
      </c>
      <c r="Z4" s="44">
        <f aca="true" t="shared" si="0" ref="Z4:Z34">AVERAGE(B4:Y4)</f>
        <v>1.5625</v>
      </c>
      <c r="AA4" s="115" t="s">
        <v>16</v>
      </c>
      <c r="AB4" s="11">
        <v>7</v>
      </c>
      <c r="AC4" s="122">
        <v>0.8923611111111112</v>
      </c>
      <c r="AD4" s="28">
        <v>1</v>
      </c>
      <c r="AE4" s="115" t="s">
        <v>14</v>
      </c>
      <c r="AF4" s="11">
        <v>14.5</v>
      </c>
      <c r="AG4" s="125">
        <v>0.8895833333333334</v>
      </c>
    </row>
    <row r="5" spans="1:33" ht="14.25" customHeight="1">
      <c r="A5" s="112">
        <v>2</v>
      </c>
      <c r="B5" s="13">
        <v>1.3</v>
      </c>
      <c r="C5" s="9">
        <v>2.3</v>
      </c>
      <c r="D5" s="9">
        <v>1.5</v>
      </c>
      <c r="E5" s="9">
        <v>2</v>
      </c>
      <c r="F5" s="9">
        <v>1.3</v>
      </c>
      <c r="G5" s="9">
        <v>1.7</v>
      </c>
      <c r="H5" s="9">
        <v>0.2</v>
      </c>
      <c r="I5" s="9">
        <v>1.7</v>
      </c>
      <c r="J5" s="9">
        <v>2.6</v>
      </c>
      <c r="K5" s="9">
        <v>2</v>
      </c>
      <c r="L5" s="9">
        <v>1</v>
      </c>
      <c r="M5" s="9">
        <v>3.1</v>
      </c>
      <c r="N5" s="9">
        <v>2.5</v>
      </c>
      <c r="O5" s="9">
        <v>2.5</v>
      </c>
      <c r="P5" s="9">
        <v>1.5</v>
      </c>
      <c r="Q5" s="9">
        <v>1.1</v>
      </c>
      <c r="R5" s="9">
        <v>0.7</v>
      </c>
      <c r="S5" s="9">
        <v>1.8</v>
      </c>
      <c r="T5" s="9">
        <v>0.5</v>
      </c>
      <c r="U5" s="9">
        <v>2</v>
      </c>
      <c r="V5" s="9">
        <v>2.5</v>
      </c>
      <c r="W5" s="9">
        <v>1.8</v>
      </c>
      <c r="X5" s="9">
        <v>2.3</v>
      </c>
      <c r="Y5" s="9">
        <v>1.6</v>
      </c>
      <c r="Z5" s="45">
        <f t="shared" si="0"/>
        <v>1.7291666666666663</v>
      </c>
      <c r="AA5" s="116" t="s">
        <v>36</v>
      </c>
      <c r="AB5" s="9">
        <v>4.1</v>
      </c>
      <c r="AC5" s="123">
        <v>0.5291666666666667</v>
      </c>
      <c r="AD5" s="29">
        <v>2</v>
      </c>
      <c r="AE5" s="116" t="s">
        <v>37</v>
      </c>
      <c r="AF5" s="9">
        <v>7.1</v>
      </c>
      <c r="AG5" s="126">
        <v>0.2965277777777778</v>
      </c>
    </row>
    <row r="6" spans="1:33" ht="14.25" customHeight="1">
      <c r="A6" s="112">
        <v>3</v>
      </c>
      <c r="B6" s="13">
        <v>2.5</v>
      </c>
      <c r="C6" s="9">
        <v>2.2</v>
      </c>
      <c r="D6" s="9">
        <v>2.7</v>
      </c>
      <c r="E6" s="9">
        <v>3.5</v>
      </c>
      <c r="F6" s="9">
        <v>2.4</v>
      </c>
      <c r="G6" s="9">
        <v>1.5</v>
      </c>
      <c r="H6" s="9">
        <v>2.6</v>
      </c>
      <c r="I6" s="9">
        <v>2.7</v>
      </c>
      <c r="J6" s="9">
        <v>3.3</v>
      </c>
      <c r="K6" s="9">
        <v>4.1</v>
      </c>
      <c r="L6" s="9">
        <v>4.2</v>
      </c>
      <c r="M6" s="9">
        <v>4.9</v>
      </c>
      <c r="N6" s="9">
        <v>3.7</v>
      </c>
      <c r="O6" s="9">
        <v>3.4</v>
      </c>
      <c r="P6" s="9">
        <v>2.9</v>
      </c>
      <c r="Q6" s="9">
        <v>3.6</v>
      </c>
      <c r="R6" s="9">
        <v>2.5</v>
      </c>
      <c r="S6" s="9">
        <v>2.6</v>
      </c>
      <c r="T6" s="9">
        <v>2</v>
      </c>
      <c r="U6" s="9">
        <v>1.9</v>
      </c>
      <c r="V6" s="9">
        <v>2.5</v>
      </c>
      <c r="W6" s="9">
        <v>1.8</v>
      </c>
      <c r="X6" s="9">
        <v>1.6</v>
      </c>
      <c r="Y6" s="9">
        <v>1.1</v>
      </c>
      <c r="Z6" s="45">
        <f t="shared" si="0"/>
        <v>2.758333333333333</v>
      </c>
      <c r="AA6" s="116" t="s">
        <v>23</v>
      </c>
      <c r="AB6" s="9">
        <v>5.1</v>
      </c>
      <c r="AC6" s="123">
        <v>0.5013888888888889</v>
      </c>
      <c r="AD6" s="29">
        <v>3</v>
      </c>
      <c r="AE6" s="116" t="s">
        <v>23</v>
      </c>
      <c r="AF6" s="9">
        <v>9</v>
      </c>
      <c r="AG6" s="126">
        <v>0.5</v>
      </c>
    </row>
    <row r="7" spans="1:33" ht="14.25" customHeight="1">
      <c r="A7" s="112">
        <v>4</v>
      </c>
      <c r="B7" s="13">
        <v>0.1</v>
      </c>
      <c r="C7" s="9">
        <v>0.6</v>
      </c>
      <c r="D7" s="9">
        <v>0.9</v>
      </c>
      <c r="E7" s="9">
        <v>1.9</v>
      </c>
      <c r="F7" s="9">
        <v>0.3</v>
      </c>
      <c r="G7" s="9">
        <v>0.9</v>
      </c>
      <c r="H7" s="9">
        <v>1.4</v>
      </c>
      <c r="I7" s="9">
        <v>1.7</v>
      </c>
      <c r="J7" s="9">
        <v>1.1</v>
      </c>
      <c r="K7" s="9">
        <v>1.9</v>
      </c>
      <c r="L7" s="9">
        <v>2.7</v>
      </c>
      <c r="M7" s="9">
        <v>2.4</v>
      </c>
      <c r="N7" s="9">
        <v>2.4</v>
      </c>
      <c r="O7" s="9">
        <v>2.3</v>
      </c>
      <c r="P7" s="9">
        <v>2.3</v>
      </c>
      <c r="Q7" s="9">
        <v>1.8</v>
      </c>
      <c r="R7" s="9">
        <v>2</v>
      </c>
      <c r="S7" s="9">
        <v>1.2</v>
      </c>
      <c r="T7" s="9">
        <v>1.2</v>
      </c>
      <c r="U7" s="9">
        <v>1.5</v>
      </c>
      <c r="V7" s="9">
        <v>1.1</v>
      </c>
      <c r="W7" s="9">
        <v>0.8</v>
      </c>
      <c r="X7" s="9">
        <v>1.6</v>
      </c>
      <c r="Y7" s="9">
        <v>0.4</v>
      </c>
      <c r="Z7" s="45">
        <f t="shared" si="0"/>
        <v>1.4375</v>
      </c>
      <c r="AA7" s="116" t="s">
        <v>21</v>
      </c>
      <c r="AB7" s="9">
        <v>3.5</v>
      </c>
      <c r="AC7" s="123">
        <v>0.5888888888888889</v>
      </c>
      <c r="AD7" s="29">
        <v>4</v>
      </c>
      <c r="AE7" s="116" t="s">
        <v>34</v>
      </c>
      <c r="AF7" s="9">
        <v>7</v>
      </c>
      <c r="AG7" s="126">
        <v>0.6361111111111112</v>
      </c>
    </row>
    <row r="8" spans="1:33" ht="14.25" customHeight="1">
      <c r="A8" s="112">
        <v>5</v>
      </c>
      <c r="B8" s="13">
        <v>1.6</v>
      </c>
      <c r="C8" s="9">
        <v>1</v>
      </c>
      <c r="D8" s="9">
        <v>1.4</v>
      </c>
      <c r="E8" s="9">
        <v>0.7</v>
      </c>
      <c r="F8" s="9">
        <v>0.1</v>
      </c>
      <c r="G8" s="9">
        <v>1.1</v>
      </c>
      <c r="H8" s="9">
        <v>0.9</v>
      </c>
      <c r="I8" s="9">
        <v>1.9</v>
      </c>
      <c r="J8" s="9">
        <v>1.7</v>
      </c>
      <c r="K8" s="9" t="s">
        <v>37</v>
      </c>
      <c r="L8" s="9">
        <v>2</v>
      </c>
      <c r="M8" s="9">
        <v>1.7</v>
      </c>
      <c r="N8" s="9">
        <v>2.8</v>
      </c>
      <c r="O8" s="9">
        <v>2.5</v>
      </c>
      <c r="P8" s="9">
        <v>2</v>
      </c>
      <c r="Q8" s="9">
        <v>1.7</v>
      </c>
      <c r="R8" s="9">
        <v>2.4</v>
      </c>
      <c r="S8" s="9">
        <v>1.6</v>
      </c>
      <c r="T8" s="9">
        <v>1.1</v>
      </c>
      <c r="U8" s="9">
        <v>1.6</v>
      </c>
      <c r="V8" s="9">
        <v>1.2</v>
      </c>
      <c r="W8" s="9">
        <v>1.7</v>
      </c>
      <c r="X8" s="9">
        <v>1.6</v>
      </c>
      <c r="Y8" s="9">
        <v>0.5</v>
      </c>
      <c r="Z8" s="45">
        <f t="shared" si="0"/>
        <v>1.5130434782608697</v>
      </c>
      <c r="AA8" s="116" t="s">
        <v>20</v>
      </c>
      <c r="AB8" s="9">
        <v>3</v>
      </c>
      <c r="AC8" s="123">
        <v>0.54375</v>
      </c>
      <c r="AD8" s="29">
        <v>5</v>
      </c>
      <c r="AE8" s="116" t="s">
        <v>21</v>
      </c>
      <c r="AF8" s="9">
        <v>5.8</v>
      </c>
      <c r="AG8" s="126">
        <v>0.6777777777777777</v>
      </c>
    </row>
    <row r="9" spans="1:33" ht="14.25" customHeight="1">
      <c r="A9" s="112">
        <v>6</v>
      </c>
      <c r="B9" s="13">
        <v>0.2</v>
      </c>
      <c r="C9" s="9">
        <v>0.8</v>
      </c>
      <c r="D9" s="9">
        <v>0.4</v>
      </c>
      <c r="E9" s="9">
        <v>0.7</v>
      </c>
      <c r="F9" s="9">
        <v>1.3</v>
      </c>
      <c r="G9" s="9">
        <v>1</v>
      </c>
      <c r="H9" s="9">
        <v>1.7</v>
      </c>
      <c r="I9" s="9">
        <v>1</v>
      </c>
      <c r="J9" s="9">
        <v>2.6</v>
      </c>
      <c r="K9" s="9">
        <v>1.5</v>
      </c>
      <c r="L9" s="9">
        <v>2</v>
      </c>
      <c r="M9" s="9">
        <v>2.4</v>
      </c>
      <c r="N9" s="9">
        <v>1.9</v>
      </c>
      <c r="O9" s="9">
        <v>2.5</v>
      </c>
      <c r="P9" s="9">
        <v>1.8</v>
      </c>
      <c r="Q9" s="9">
        <v>1.4</v>
      </c>
      <c r="R9" s="9">
        <v>1.9</v>
      </c>
      <c r="S9" s="9">
        <v>1</v>
      </c>
      <c r="T9" s="9">
        <v>1.2</v>
      </c>
      <c r="U9" s="9">
        <v>0.9</v>
      </c>
      <c r="V9" s="9">
        <v>1.4</v>
      </c>
      <c r="W9" s="9">
        <v>1.6</v>
      </c>
      <c r="X9" s="9">
        <v>1.3</v>
      </c>
      <c r="Y9" s="9">
        <v>0.9</v>
      </c>
      <c r="Z9" s="45">
        <f t="shared" si="0"/>
        <v>1.3916666666666664</v>
      </c>
      <c r="AA9" s="116" t="s">
        <v>20</v>
      </c>
      <c r="AB9" s="9">
        <v>3.2</v>
      </c>
      <c r="AC9" s="123">
        <v>0.60625</v>
      </c>
      <c r="AD9" s="29">
        <v>6</v>
      </c>
      <c r="AE9" s="116" t="s">
        <v>21</v>
      </c>
      <c r="AF9" s="9">
        <v>5.4</v>
      </c>
      <c r="AG9" s="126">
        <v>0.3847222222222222</v>
      </c>
    </row>
    <row r="10" spans="1:33" ht="14.25" customHeight="1">
      <c r="A10" s="112">
        <v>7</v>
      </c>
      <c r="B10" s="13">
        <v>1</v>
      </c>
      <c r="C10" s="9">
        <v>1.4</v>
      </c>
      <c r="D10" s="9">
        <v>1.1</v>
      </c>
      <c r="E10" s="9">
        <v>1.1</v>
      </c>
      <c r="F10" s="9">
        <v>0.8</v>
      </c>
      <c r="G10" s="9">
        <v>1.1</v>
      </c>
      <c r="H10" s="9">
        <v>1.5</v>
      </c>
      <c r="I10" s="9">
        <v>2.1</v>
      </c>
      <c r="J10" s="9">
        <v>2.7</v>
      </c>
      <c r="K10" s="9">
        <v>2.5</v>
      </c>
      <c r="L10" s="9">
        <v>2.2</v>
      </c>
      <c r="M10" s="9">
        <v>2.5</v>
      </c>
      <c r="N10" s="9">
        <v>2</v>
      </c>
      <c r="O10" s="9">
        <v>1.2</v>
      </c>
      <c r="P10" s="9">
        <v>1.7</v>
      </c>
      <c r="Q10" s="9">
        <v>1.9</v>
      </c>
      <c r="R10" s="9">
        <v>1.7</v>
      </c>
      <c r="S10" s="9">
        <v>1.4</v>
      </c>
      <c r="T10" s="9">
        <v>1</v>
      </c>
      <c r="U10" s="9">
        <v>1</v>
      </c>
      <c r="V10" s="9">
        <v>0.4</v>
      </c>
      <c r="W10" s="9">
        <v>0.3</v>
      </c>
      <c r="X10" s="9">
        <v>0.9</v>
      </c>
      <c r="Y10" s="9">
        <v>0.9</v>
      </c>
      <c r="Z10" s="45">
        <f t="shared" si="0"/>
        <v>1.433333333333333</v>
      </c>
      <c r="AA10" s="116" t="s">
        <v>20</v>
      </c>
      <c r="AB10" s="9">
        <v>3</v>
      </c>
      <c r="AC10" s="123">
        <v>0.5354166666666667</v>
      </c>
      <c r="AD10" s="29">
        <v>7</v>
      </c>
      <c r="AE10" s="116" t="s">
        <v>36</v>
      </c>
      <c r="AF10" s="9">
        <v>5.8</v>
      </c>
      <c r="AG10" s="126">
        <v>0.3951388888888889</v>
      </c>
    </row>
    <row r="11" spans="1:33" ht="14.25" customHeight="1">
      <c r="A11" s="112">
        <v>8</v>
      </c>
      <c r="B11" s="13">
        <v>0.9</v>
      </c>
      <c r="C11" s="9">
        <v>0.9</v>
      </c>
      <c r="D11" s="9">
        <v>0.6</v>
      </c>
      <c r="E11" s="9">
        <v>1.4</v>
      </c>
      <c r="F11" s="9">
        <v>0.9</v>
      </c>
      <c r="G11" s="9">
        <v>0.5</v>
      </c>
      <c r="H11" s="9">
        <v>0.7</v>
      </c>
      <c r="I11" s="9">
        <v>1.4</v>
      </c>
      <c r="J11" s="9">
        <v>4.6</v>
      </c>
      <c r="K11" s="9">
        <v>3.4</v>
      </c>
      <c r="L11" s="9">
        <v>4.6</v>
      </c>
      <c r="M11" s="9">
        <v>3.1</v>
      </c>
      <c r="N11" s="9">
        <v>3.3</v>
      </c>
      <c r="O11" s="9">
        <v>3.5</v>
      </c>
      <c r="P11" s="9">
        <v>4</v>
      </c>
      <c r="Q11" s="9">
        <v>5.6</v>
      </c>
      <c r="R11" s="9">
        <v>6</v>
      </c>
      <c r="S11" s="9">
        <v>4.9</v>
      </c>
      <c r="T11" s="9">
        <v>3.9</v>
      </c>
      <c r="U11" s="9">
        <v>2</v>
      </c>
      <c r="V11" s="9">
        <v>2</v>
      </c>
      <c r="W11" s="9">
        <v>2.2</v>
      </c>
      <c r="X11" s="9">
        <v>2.5</v>
      </c>
      <c r="Y11" s="9">
        <v>2.6</v>
      </c>
      <c r="Z11" s="45">
        <f t="shared" si="0"/>
        <v>2.7291666666666665</v>
      </c>
      <c r="AA11" s="116" t="s">
        <v>14</v>
      </c>
      <c r="AB11" s="9">
        <v>6.6</v>
      </c>
      <c r="AC11" s="123">
        <v>0.6972222222222223</v>
      </c>
      <c r="AD11" s="29">
        <v>8</v>
      </c>
      <c r="AE11" s="116" t="s">
        <v>31</v>
      </c>
      <c r="AF11" s="9">
        <v>11.7</v>
      </c>
      <c r="AG11" s="126">
        <v>0.7347222222222222</v>
      </c>
    </row>
    <row r="12" spans="1:33" ht="14.25" customHeight="1">
      <c r="A12" s="112">
        <v>9</v>
      </c>
      <c r="B12" s="13">
        <v>2.6</v>
      </c>
      <c r="C12" s="9">
        <v>2.4</v>
      </c>
      <c r="D12" s="9">
        <v>1.2</v>
      </c>
      <c r="E12" s="9">
        <v>1.2</v>
      </c>
      <c r="F12" s="9">
        <v>0.9</v>
      </c>
      <c r="G12" s="9">
        <v>3.1</v>
      </c>
      <c r="H12" s="9">
        <v>2.5</v>
      </c>
      <c r="I12" s="9">
        <v>3.1</v>
      </c>
      <c r="J12" s="9">
        <v>3.5</v>
      </c>
      <c r="K12" s="9">
        <v>3</v>
      </c>
      <c r="L12" s="9">
        <v>4.2</v>
      </c>
      <c r="M12" s="9">
        <v>3.5</v>
      </c>
      <c r="N12" s="9">
        <v>3.3</v>
      </c>
      <c r="O12" s="9">
        <v>4.7</v>
      </c>
      <c r="P12" s="9">
        <v>3.3</v>
      </c>
      <c r="Q12" s="9">
        <v>4.5</v>
      </c>
      <c r="R12" s="9">
        <v>4.1</v>
      </c>
      <c r="S12" s="9">
        <v>4.2</v>
      </c>
      <c r="T12" s="9">
        <v>3</v>
      </c>
      <c r="U12" s="9">
        <v>2.3</v>
      </c>
      <c r="V12" s="9">
        <v>2.7</v>
      </c>
      <c r="W12" s="9">
        <v>2.3</v>
      </c>
      <c r="X12" s="9">
        <v>2.4</v>
      </c>
      <c r="Y12" s="9">
        <v>3.1</v>
      </c>
      <c r="Z12" s="45">
        <f t="shared" si="0"/>
        <v>2.9625000000000004</v>
      </c>
      <c r="AA12" s="116" t="s">
        <v>31</v>
      </c>
      <c r="AB12" s="9">
        <v>5.8</v>
      </c>
      <c r="AC12" s="123">
        <v>0.6930555555555555</v>
      </c>
      <c r="AD12" s="29">
        <v>9</v>
      </c>
      <c r="AE12" s="116" t="s">
        <v>32</v>
      </c>
      <c r="AF12" s="9">
        <v>11.1</v>
      </c>
      <c r="AG12" s="126">
        <v>0.6097222222222222</v>
      </c>
    </row>
    <row r="13" spans="1:33" ht="14.25" customHeight="1">
      <c r="A13" s="112">
        <v>10</v>
      </c>
      <c r="B13" s="13">
        <v>2.3</v>
      </c>
      <c r="C13" s="9">
        <v>1.6</v>
      </c>
      <c r="D13" s="9">
        <v>1</v>
      </c>
      <c r="E13" s="9">
        <v>1</v>
      </c>
      <c r="F13" s="9">
        <v>0.4</v>
      </c>
      <c r="G13" s="9">
        <v>2.5</v>
      </c>
      <c r="H13" s="9">
        <v>2.4</v>
      </c>
      <c r="I13" s="9">
        <v>2.9</v>
      </c>
      <c r="J13" s="9">
        <v>3.1</v>
      </c>
      <c r="K13" s="9">
        <v>4</v>
      </c>
      <c r="L13" s="9">
        <v>3.9</v>
      </c>
      <c r="M13" s="9">
        <v>3.3</v>
      </c>
      <c r="N13" s="9">
        <v>2.3</v>
      </c>
      <c r="O13" s="9">
        <v>3.2</v>
      </c>
      <c r="P13" s="9">
        <v>3.1</v>
      </c>
      <c r="Q13" s="9">
        <v>4.5</v>
      </c>
      <c r="R13" s="9">
        <v>5.1</v>
      </c>
      <c r="S13" s="9">
        <v>4.4</v>
      </c>
      <c r="T13" s="9">
        <v>3.8</v>
      </c>
      <c r="U13" s="9">
        <v>2</v>
      </c>
      <c r="V13" s="9">
        <v>2.3</v>
      </c>
      <c r="W13" s="9">
        <v>4.1</v>
      </c>
      <c r="X13" s="9">
        <v>3.1</v>
      </c>
      <c r="Y13" s="9">
        <v>2.9</v>
      </c>
      <c r="Z13" s="45">
        <f t="shared" si="0"/>
        <v>2.8833333333333333</v>
      </c>
      <c r="AA13" s="116" t="s">
        <v>14</v>
      </c>
      <c r="AB13" s="9">
        <v>5.7</v>
      </c>
      <c r="AC13" s="123">
        <v>0.7166666666666667</v>
      </c>
      <c r="AD13" s="29">
        <v>10</v>
      </c>
      <c r="AE13" s="116" t="s">
        <v>31</v>
      </c>
      <c r="AF13" s="9">
        <v>10.7</v>
      </c>
      <c r="AG13" s="126">
        <v>0.5930555555555556</v>
      </c>
    </row>
    <row r="14" spans="1:33" ht="14.25" customHeight="1">
      <c r="A14" s="113">
        <v>11</v>
      </c>
      <c r="B14" s="19">
        <v>3.3</v>
      </c>
      <c r="C14" s="20">
        <v>2.1</v>
      </c>
      <c r="D14" s="20">
        <v>2</v>
      </c>
      <c r="E14" s="20">
        <v>1.8</v>
      </c>
      <c r="F14" s="20">
        <v>3</v>
      </c>
      <c r="G14" s="20">
        <v>0.8</v>
      </c>
      <c r="H14" s="20">
        <v>1.6</v>
      </c>
      <c r="I14" s="20">
        <v>1.4</v>
      </c>
      <c r="J14" s="20">
        <v>3</v>
      </c>
      <c r="K14" s="20">
        <v>4.8</v>
      </c>
      <c r="L14" s="20">
        <v>3.4</v>
      </c>
      <c r="M14" s="20">
        <v>2.5</v>
      </c>
      <c r="N14" s="20">
        <v>2.9</v>
      </c>
      <c r="O14" s="20">
        <v>4.4</v>
      </c>
      <c r="P14" s="20">
        <v>2.9</v>
      </c>
      <c r="Q14" s="20">
        <v>3.1</v>
      </c>
      <c r="R14" s="20">
        <v>3.9</v>
      </c>
      <c r="S14" s="20">
        <v>2.5</v>
      </c>
      <c r="T14" s="20">
        <v>3.4</v>
      </c>
      <c r="U14" s="20">
        <v>3.5</v>
      </c>
      <c r="V14" s="20">
        <v>2.1</v>
      </c>
      <c r="W14" s="20">
        <v>2.4</v>
      </c>
      <c r="X14" s="20">
        <v>3.3</v>
      </c>
      <c r="Y14" s="20">
        <v>3.3</v>
      </c>
      <c r="Z14" s="46">
        <f t="shared" si="0"/>
        <v>2.808333333333333</v>
      </c>
      <c r="AA14" s="117" t="s">
        <v>19</v>
      </c>
      <c r="AB14" s="20">
        <v>6.4</v>
      </c>
      <c r="AC14" s="124">
        <v>0.6965277777777777</v>
      </c>
      <c r="AD14" s="31">
        <v>11</v>
      </c>
      <c r="AE14" s="117" t="s">
        <v>19</v>
      </c>
      <c r="AF14" s="20">
        <v>12.3</v>
      </c>
      <c r="AG14" s="127">
        <v>0.6951388888888889</v>
      </c>
    </row>
    <row r="15" spans="1:33" ht="14.25" customHeight="1">
      <c r="A15" s="112">
        <v>12</v>
      </c>
      <c r="B15" s="13">
        <v>2.5</v>
      </c>
      <c r="C15" s="9">
        <v>2</v>
      </c>
      <c r="D15" s="9">
        <v>2</v>
      </c>
      <c r="E15" s="9">
        <v>2.7</v>
      </c>
      <c r="F15" s="9">
        <v>2.8</v>
      </c>
      <c r="G15" s="9">
        <v>2.7</v>
      </c>
      <c r="H15" s="9">
        <v>2.3</v>
      </c>
      <c r="I15" s="9">
        <v>2.7</v>
      </c>
      <c r="J15" s="9">
        <v>2.8</v>
      </c>
      <c r="K15" s="9">
        <v>3.3</v>
      </c>
      <c r="L15" s="9">
        <v>3.1</v>
      </c>
      <c r="M15" s="9">
        <v>2.5</v>
      </c>
      <c r="N15" s="9">
        <v>2.8</v>
      </c>
      <c r="O15" s="9">
        <v>2.5</v>
      </c>
      <c r="P15" s="9">
        <v>2.1</v>
      </c>
      <c r="Q15" s="9">
        <v>1.6</v>
      </c>
      <c r="R15" s="9">
        <v>1.5</v>
      </c>
      <c r="S15" s="9">
        <v>1.4</v>
      </c>
      <c r="T15" s="9">
        <v>1.4</v>
      </c>
      <c r="U15" s="9">
        <v>1.1</v>
      </c>
      <c r="V15" s="9">
        <v>0.5</v>
      </c>
      <c r="W15" s="9">
        <v>1.3</v>
      </c>
      <c r="X15" s="9">
        <v>0.4</v>
      </c>
      <c r="Y15" s="9">
        <v>1.1</v>
      </c>
      <c r="Z15" s="45">
        <f t="shared" si="0"/>
        <v>2.0458333333333334</v>
      </c>
      <c r="AA15" s="116" t="s">
        <v>19</v>
      </c>
      <c r="AB15" s="9">
        <v>4.1</v>
      </c>
      <c r="AC15" s="123">
        <v>0.38819444444444445</v>
      </c>
      <c r="AD15" s="29">
        <v>12</v>
      </c>
      <c r="AE15" s="116" t="s">
        <v>33</v>
      </c>
      <c r="AF15" s="9">
        <v>7.1</v>
      </c>
      <c r="AG15" s="126">
        <v>0.3847222222222222</v>
      </c>
    </row>
    <row r="16" spans="1:33" ht="14.25" customHeight="1">
      <c r="A16" s="112">
        <v>13</v>
      </c>
      <c r="B16" s="13">
        <v>1.5</v>
      </c>
      <c r="C16" s="9">
        <v>0.3</v>
      </c>
      <c r="D16" s="9">
        <v>0.5</v>
      </c>
      <c r="E16" s="9">
        <v>1.1</v>
      </c>
      <c r="F16" s="9">
        <v>0.8</v>
      </c>
      <c r="G16" s="9">
        <v>0.6</v>
      </c>
      <c r="H16" s="9">
        <v>1.4</v>
      </c>
      <c r="I16" s="9">
        <v>0.5</v>
      </c>
      <c r="J16" s="9">
        <v>1</v>
      </c>
      <c r="K16" s="9">
        <v>1.5</v>
      </c>
      <c r="L16" s="9">
        <v>2.1</v>
      </c>
      <c r="M16" s="9">
        <v>2.6</v>
      </c>
      <c r="N16" s="9">
        <v>1.9</v>
      </c>
      <c r="O16" s="9">
        <v>2.4</v>
      </c>
      <c r="P16" s="9">
        <v>2.1</v>
      </c>
      <c r="Q16" s="9">
        <v>1.8</v>
      </c>
      <c r="R16" s="9">
        <v>1.5</v>
      </c>
      <c r="S16" s="9">
        <v>1.2</v>
      </c>
      <c r="T16" s="9">
        <v>1.8</v>
      </c>
      <c r="U16" s="9">
        <v>0.6</v>
      </c>
      <c r="V16" s="9">
        <v>0.9</v>
      </c>
      <c r="W16" s="9">
        <v>1.4</v>
      </c>
      <c r="X16" s="9">
        <v>0.8</v>
      </c>
      <c r="Y16" s="9">
        <v>0.8</v>
      </c>
      <c r="Z16" s="45">
        <f t="shared" si="0"/>
        <v>1.2958333333333334</v>
      </c>
      <c r="AA16" s="116" t="s">
        <v>20</v>
      </c>
      <c r="AB16" s="9">
        <v>3.1</v>
      </c>
      <c r="AC16" s="123">
        <v>0.6083333333333333</v>
      </c>
      <c r="AD16" s="29">
        <v>13</v>
      </c>
      <c r="AE16" s="116" t="s">
        <v>20</v>
      </c>
      <c r="AF16" s="9">
        <v>6.1</v>
      </c>
      <c r="AG16" s="126">
        <v>0.6034722222222222</v>
      </c>
    </row>
    <row r="17" spans="1:33" ht="14.25" customHeight="1">
      <c r="A17" s="112">
        <v>14</v>
      </c>
      <c r="B17" s="13">
        <v>1.2</v>
      </c>
      <c r="C17" s="9">
        <v>0.7</v>
      </c>
      <c r="D17" s="9">
        <v>1.1</v>
      </c>
      <c r="E17" s="9">
        <v>1.5</v>
      </c>
      <c r="F17" s="9">
        <v>1.2</v>
      </c>
      <c r="G17" s="9">
        <v>0.3</v>
      </c>
      <c r="H17" s="9">
        <v>0.6</v>
      </c>
      <c r="I17" s="9">
        <v>2.2</v>
      </c>
      <c r="J17" s="9">
        <v>1.9</v>
      </c>
      <c r="K17" s="9">
        <v>1.5</v>
      </c>
      <c r="L17" s="9">
        <v>1.8</v>
      </c>
      <c r="M17" s="9">
        <v>2.1</v>
      </c>
      <c r="N17" s="9">
        <v>2.9</v>
      </c>
      <c r="O17" s="9">
        <v>3.4</v>
      </c>
      <c r="P17" s="9">
        <v>4.9</v>
      </c>
      <c r="Q17" s="9">
        <v>3.1</v>
      </c>
      <c r="R17" s="9">
        <v>4.4</v>
      </c>
      <c r="S17" s="9">
        <v>3.5</v>
      </c>
      <c r="T17" s="9">
        <v>3.1</v>
      </c>
      <c r="U17" s="9">
        <v>3.3</v>
      </c>
      <c r="V17" s="9">
        <v>3.5</v>
      </c>
      <c r="W17" s="9">
        <v>2.6</v>
      </c>
      <c r="X17" s="9">
        <v>2.6</v>
      </c>
      <c r="Y17" s="9">
        <v>2.4</v>
      </c>
      <c r="Z17" s="45">
        <f t="shared" si="0"/>
        <v>2.3249999999999997</v>
      </c>
      <c r="AA17" s="116" t="s">
        <v>19</v>
      </c>
      <c r="AB17" s="9">
        <v>5.6</v>
      </c>
      <c r="AC17" s="123">
        <v>0.5631944444444444</v>
      </c>
      <c r="AD17" s="29">
        <v>14</v>
      </c>
      <c r="AE17" s="116" t="s">
        <v>33</v>
      </c>
      <c r="AF17" s="9">
        <v>10</v>
      </c>
      <c r="AG17" s="126">
        <v>0.6951388888888889</v>
      </c>
    </row>
    <row r="18" spans="1:33" ht="14.25" customHeight="1">
      <c r="A18" s="112">
        <v>15</v>
      </c>
      <c r="B18" s="13">
        <v>1.5</v>
      </c>
      <c r="C18" s="9">
        <v>2</v>
      </c>
      <c r="D18" s="9">
        <v>1.1</v>
      </c>
      <c r="E18" s="9">
        <v>1.3</v>
      </c>
      <c r="F18" s="9">
        <v>1.5</v>
      </c>
      <c r="G18" s="9">
        <v>1.5</v>
      </c>
      <c r="H18" s="9">
        <v>1.7</v>
      </c>
      <c r="I18" s="9">
        <v>1.7</v>
      </c>
      <c r="J18" s="9">
        <v>1.4</v>
      </c>
      <c r="K18" s="9">
        <v>1.9</v>
      </c>
      <c r="L18" s="9">
        <v>2.5</v>
      </c>
      <c r="M18" s="9">
        <v>2.1</v>
      </c>
      <c r="N18" s="9">
        <v>2.2</v>
      </c>
      <c r="O18" s="9">
        <v>1.7</v>
      </c>
      <c r="P18" s="9">
        <v>2.1</v>
      </c>
      <c r="Q18" s="9">
        <v>2</v>
      </c>
      <c r="R18" s="9">
        <v>1.4</v>
      </c>
      <c r="S18" s="9">
        <v>3.5</v>
      </c>
      <c r="T18" s="9">
        <v>4.9</v>
      </c>
      <c r="U18" s="9">
        <v>1</v>
      </c>
      <c r="V18" s="9">
        <v>1.2</v>
      </c>
      <c r="W18" s="9">
        <v>2.3</v>
      </c>
      <c r="X18" s="9">
        <v>1.1</v>
      </c>
      <c r="Y18" s="9">
        <v>2.5</v>
      </c>
      <c r="Z18" s="45">
        <f t="shared" si="0"/>
        <v>1.9208333333333332</v>
      </c>
      <c r="AA18" s="116" t="s">
        <v>19</v>
      </c>
      <c r="AB18" s="9">
        <v>6.7</v>
      </c>
      <c r="AC18" s="123">
        <v>0.7861111111111111</v>
      </c>
      <c r="AD18" s="29">
        <v>15</v>
      </c>
      <c r="AE18" s="116" t="s">
        <v>19</v>
      </c>
      <c r="AF18" s="9">
        <v>13.5</v>
      </c>
      <c r="AG18" s="126">
        <v>0.782638888888889</v>
      </c>
    </row>
    <row r="19" spans="1:33" ht="14.25" customHeight="1">
      <c r="A19" s="112">
        <v>16</v>
      </c>
      <c r="B19" s="13">
        <v>1.2</v>
      </c>
      <c r="C19" s="9">
        <v>0.8</v>
      </c>
      <c r="D19" s="9">
        <v>1</v>
      </c>
      <c r="E19" s="9">
        <v>0.7</v>
      </c>
      <c r="F19" s="9">
        <v>2.1</v>
      </c>
      <c r="G19" s="9">
        <v>2.8</v>
      </c>
      <c r="H19" s="9">
        <v>3.6</v>
      </c>
      <c r="I19" s="9">
        <v>4.2</v>
      </c>
      <c r="J19" s="9">
        <v>3.5</v>
      </c>
      <c r="K19" s="9">
        <v>4</v>
      </c>
      <c r="L19" s="9">
        <v>3.8</v>
      </c>
      <c r="M19" s="9">
        <v>4.5</v>
      </c>
      <c r="N19" s="9">
        <v>3.8</v>
      </c>
      <c r="O19" s="9">
        <v>4.4</v>
      </c>
      <c r="P19" s="9">
        <v>4.6</v>
      </c>
      <c r="Q19" s="9">
        <v>3.6</v>
      </c>
      <c r="R19" s="9">
        <v>3.9</v>
      </c>
      <c r="S19" s="9">
        <v>3.2</v>
      </c>
      <c r="T19" s="9">
        <v>3.9</v>
      </c>
      <c r="U19" s="9">
        <v>3</v>
      </c>
      <c r="V19" s="9">
        <v>3.3</v>
      </c>
      <c r="W19" s="9">
        <v>2.7</v>
      </c>
      <c r="X19" s="9">
        <v>2.1</v>
      </c>
      <c r="Y19" s="9">
        <v>2.5</v>
      </c>
      <c r="Z19" s="45">
        <f t="shared" si="0"/>
        <v>3.0500000000000003</v>
      </c>
      <c r="AA19" s="116" t="s">
        <v>19</v>
      </c>
      <c r="AB19" s="9">
        <v>6.2</v>
      </c>
      <c r="AC19" s="123">
        <v>0.6125</v>
      </c>
      <c r="AD19" s="29">
        <v>16</v>
      </c>
      <c r="AE19" s="116" t="s">
        <v>19</v>
      </c>
      <c r="AF19" s="9">
        <v>10.4</v>
      </c>
      <c r="AG19" s="126">
        <v>0.5666666666666667</v>
      </c>
    </row>
    <row r="20" spans="1:33" ht="14.25" customHeight="1">
      <c r="A20" s="112">
        <v>17</v>
      </c>
      <c r="B20" s="13">
        <v>1.9</v>
      </c>
      <c r="C20" s="9">
        <v>2.9</v>
      </c>
      <c r="D20" s="9">
        <v>2.4</v>
      </c>
      <c r="E20" s="9">
        <v>1.8</v>
      </c>
      <c r="F20" s="9">
        <v>1.5</v>
      </c>
      <c r="G20" s="9">
        <v>1.9</v>
      </c>
      <c r="H20" s="9">
        <v>2.3</v>
      </c>
      <c r="I20" s="9">
        <v>2</v>
      </c>
      <c r="J20" s="9">
        <v>2.3</v>
      </c>
      <c r="K20" s="10">
        <v>4.4</v>
      </c>
      <c r="L20" s="9">
        <v>3.6</v>
      </c>
      <c r="M20" s="9">
        <v>3.6</v>
      </c>
      <c r="N20" s="9">
        <v>4.7</v>
      </c>
      <c r="O20" s="9">
        <v>4.3</v>
      </c>
      <c r="P20" s="9">
        <v>3.6</v>
      </c>
      <c r="Q20" s="9">
        <v>4.3</v>
      </c>
      <c r="R20" s="9">
        <v>4.1</v>
      </c>
      <c r="S20" s="9">
        <v>4.6</v>
      </c>
      <c r="T20" s="9">
        <v>2.7</v>
      </c>
      <c r="U20" s="9">
        <v>3.2</v>
      </c>
      <c r="V20" s="9">
        <v>3</v>
      </c>
      <c r="W20" s="9">
        <v>3</v>
      </c>
      <c r="X20" s="9">
        <v>3.1</v>
      </c>
      <c r="Y20" s="9">
        <v>2.4</v>
      </c>
      <c r="Z20" s="45">
        <f t="shared" si="0"/>
        <v>3.066666666666667</v>
      </c>
      <c r="AA20" s="116" t="s">
        <v>19</v>
      </c>
      <c r="AB20" s="9">
        <v>5.6</v>
      </c>
      <c r="AC20" s="123">
        <v>0.6847222222222222</v>
      </c>
      <c r="AD20" s="29">
        <v>17</v>
      </c>
      <c r="AE20" s="116" t="s">
        <v>19</v>
      </c>
      <c r="AF20" s="9">
        <v>9.9</v>
      </c>
      <c r="AG20" s="126">
        <v>0.6791666666666667</v>
      </c>
    </row>
    <row r="21" spans="1:33" ht="14.25" customHeight="1">
      <c r="A21" s="112">
        <v>18</v>
      </c>
      <c r="B21" s="13">
        <v>2.9</v>
      </c>
      <c r="C21" s="9">
        <v>2.3</v>
      </c>
      <c r="D21" s="9">
        <v>3.8</v>
      </c>
      <c r="E21" s="9">
        <v>3.4</v>
      </c>
      <c r="F21" s="9">
        <v>1.9</v>
      </c>
      <c r="G21" s="9">
        <v>3.5</v>
      </c>
      <c r="H21" s="9">
        <v>2.9</v>
      </c>
      <c r="I21" s="9">
        <v>2.6</v>
      </c>
      <c r="J21" s="9">
        <v>4.1</v>
      </c>
      <c r="K21" s="9">
        <v>2.6</v>
      </c>
      <c r="L21" s="9">
        <v>2.7</v>
      </c>
      <c r="M21" s="9">
        <v>3.8</v>
      </c>
      <c r="N21" s="9">
        <v>4.6</v>
      </c>
      <c r="O21" s="9">
        <v>2.5</v>
      </c>
      <c r="P21" s="9">
        <v>2.2</v>
      </c>
      <c r="Q21" s="9">
        <v>3.4</v>
      </c>
      <c r="R21" s="9">
        <v>4.4</v>
      </c>
      <c r="S21" s="9">
        <v>4</v>
      </c>
      <c r="T21" s="9">
        <v>3.6</v>
      </c>
      <c r="U21" s="9">
        <v>2.9</v>
      </c>
      <c r="V21" s="9">
        <v>3.3</v>
      </c>
      <c r="W21" s="9">
        <v>3.7</v>
      </c>
      <c r="X21" s="9">
        <v>4.6</v>
      </c>
      <c r="Y21" s="9">
        <v>4.1</v>
      </c>
      <c r="Z21" s="45">
        <f t="shared" si="0"/>
        <v>3.3249999999999997</v>
      </c>
      <c r="AA21" s="116" t="s">
        <v>19</v>
      </c>
      <c r="AB21" s="9">
        <v>4.9</v>
      </c>
      <c r="AC21" s="123">
        <v>0.9715277777777778</v>
      </c>
      <c r="AD21" s="29">
        <v>18</v>
      </c>
      <c r="AE21" s="116" t="s">
        <v>19</v>
      </c>
      <c r="AF21" s="9">
        <v>9.7</v>
      </c>
      <c r="AG21" s="126">
        <v>0.5361111111111111</v>
      </c>
    </row>
    <row r="22" spans="1:33" ht="14.25" customHeight="1">
      <c r="A22" s="112">
        <v>19</v>
      </c>
      <c r="B22" s="13">
        <v>4</v>
      </c>
      <c r="C22" s="9">
        <v>3.9</v>
      </c>
      <c r="D22" s="9">
        <v>3.7</v>
      </c>
      <c r="E22" s="9">
        <v>4</v>
      </c>
      <c r="F22" s="9">
        <v>3.3</v>
      </c>
      <c r="G22" s="9">
        <v>3.1</v>
      </c>
      <c r="H22" s="9">
        <v>4.4</v>
      </c>
      <c r="I22" s="9">
        <v>3.5</v>
      </c>
      <c r="J22" s="9">
        <v>4.3</v>
      </c>
      <c r="K22" s="9">
        <v>3.4</v>
      </c>
      <c r="L22" s="9">
        <v>3.7</v>
      </c>
      <c r="M22" s="9">
        <v>4.6</v>
      </c>
      <c r="N22" s="9">
        <v>5</v>
      </c>
      <c r="O22" s="9">
        <v>4.7</v>
      </c>
      <c r="P22" s="9">
        <v>3.8</v>
      </c>
      <c r="Q22" s="9">
        <v>4.4</v>
      </c>
      <c r="R22" s="9">
        <v>4.5</v>
      </c>
      <c r="S22" s="9">
        <v>4.1</v>
      </c>
      <c r="T22" s="9">
        <v>4.8</v>
      </c>
      <c r="U22" s="9">
        <v>4.4</v>
      </c>
      <c r="V22" s="9">
        <v>4.1</v>
      </c>
      <c r="W22" s="9">
        <v>4.5</v>
      </c>
      <c r="X22" s="9">
        <v>3.7</v>
      </c>
      <c r="Y22" s="9">
        <v>3.2</v>
      </c>
      <c r="Z22" s="45">
        <f t="shared" si="0"/>
        <v>4.045833333333333</v>
      </c>
      <c r="AA22" s="116" t="s">
        <v>19</v>
      </c>
      <c r="AB22" s="9">
        <v>5.6</v>
      </c>
      <c r="AC22" s="123">
        <v>0.8402777777777778</v>
      </c>
      <c r="AD22" s="29">
        <v>19</v>
      </c>
      <c r="AE22" s="116" t="s">
        <v>19</v>
      </c>
      <c r="AF22" s="9">
        <v>10.7</v>
      </c>
      <c r="AG22" s="126">
        <v>0.9381944444444444</v>
      </c>
    </row>
    <row r="23" spans="1:33" ht="14.25" customHeight="1">
      <c r="A23" s="112">
        <v>20</v>
      </c>
      <c r="B23" s="13">
        <v>3.5</v>
      </c>
      <c r="C23" s="9">
        <v>3</v>
      </c>
      <c r="D23" s="9">
        <v>2</v>
      </c>
      <c r="E23" s="9">
        <v>2</v>
      </c>
      <c r="F23" s="9">
        <v>2</v>
      </c>
      <c r="G23" s="9">
        <v>4</v>
      </c>
      <c r="H23" s="9">
        <v>5.3</v>
      </c>
      <c r="I23" s="9">
        <v>1.9</v>
      </c>
      <c r="J23" s="9">
        <v>3.1</v>
      </c>
      <c r="K23" s="9">
        <v>6.5</v>
      </c>
      <c r="L23" s="9">
        <v>6.1</v>
      </c>
      <c r="M23" s="9">
        <v>6.7</v>
      </c>
      <c r="N23" s="9">
        <v>6.4</v>
      </c>
      <c r="O23" s="9">
        <v>5.6</v>
      </c>
      <c r="P23" s="9">
        <v>5.2</v>
      </c>
      <c r="Q23" s="9">
        <v>4.5</v>
      </c>
      <c r="R23" s="9">
        <v>5.6</v>
      </c>
      <c r="S23" s="9">
        <v>7.3</v>
      </c>
      <c r="T23" s="9">
        <v>7.1</v>
      </c>
      <c r="U23" s="9">
        <v>3.5</v>
      </c>
      <c r="V23" s="9">
        <v>2.1</v>
      </c>
      <c r="W23" s="9">
        <v>2.3</v>
      </c>
      <c r="X23" s="9">
        <v>6</v>
      </c>
      <c r="Y23" s="9">
        <v>4.6</v>
      </c>
      <c r="Z23" s="45">
        <f t="shared" si="0"/>
        <v>4.429166666666666</v>
      </c>
      <c r="AA23" s="116" t="s">
        <v>17</v>
      </c>
      <c r="AB23" s="9">
        <v>8.5</v>
      </c>
      <c r="AC23" s="123">
        <v>0.6048611111111112</v>
      </c>
      <c r="AD23" s="29">
        <v>20</v>
      </c>
      <c r="AE23" s="116" t="s">
        <v>18</v>
      </c>
      <c r="AF23" s="9">
        <v>21.9</v>
      </c>
      <c r="AG23" s="126">
        <v>0.4055555555555555</v>
      </c>
    </row>
    <row r="24" spans="1:33" ht="14.25" customHeight="1">
      <c r="A24" s="113">
        <v>21</v>
      </c>
      <c r="B24" s="19">
        <v>2.8</v>
      </c>
      <c r="C24" s="20">
        <v>1.5</v>
      </c>
      <c r="D24" s="20">
        <v>1.6</v>
      </c>
      <c r="E24" s="20">
        <v>2.3</v>
      </c>
      <c r="F24" s="20">
        <v>2.3</v>
      </c>
      <c r="G24" s="20">
        <v>0.9</v>
      </c>
      <c r="H24" s="20">
        <v>2.3</v>
      </c>
      <c r="I24" s="20">
        <v>2.6</v>
      </c>
      <c r="J24" s="20">
        <v>2.7</v>
      </c>
      <c r="K24" s="20">
        <v>3.6</v>
      </c>
      <c r="L24" s="20">
        <v>2.6</v>
      </c>
      <c r="M24" s="20">
        <v>2.5</v>
      </c>
      <c r="N24" s="20">
        <v>2.8</v>
      </c>
      <c r="O24" s="20">
        <v>3.7</v>
      </c>
      <c r="P24" s="20">
        <v>2.8</v>
      </c>
      <c r="Q24" s="20">
        <v>2.2</v>
      </c>
      <c r="R24" s="20">
        <v>2.5</v>
      </c>
      <c r="S24" s="20">
        <v>1.3</v>
      </c>
      <c r="T24" s="20">
        <v>1.6</v>
      </c>
      <c r="U24" s="20">
        <v>2.5</v>
      </c>
      <c r="V24" s="20">
        <v>1.8</v>
      </c>
      <c r="W24" s="20">
        <v>2.4</v>
      </c>
      <c r="X24" s="20">
        <v>3.2</v>
      </c>
      <c r="Y24" s="20">
        <v>2.7</v>
      </c>
      <c r="Z24" s="46">
        <f t="shared" si="0"/>
        <v>2.3833333333333333</v>
      </c>
      <c r="AA24" s="117" t="s">
        <v>16</v>
      </c>
      <c r="AB24" s="20">
        <v>4.6</v>
      </c>
      <c r="AC24" s="124">
        <v>0.003472222222222222</v>
      </c>
      <c r="AD24" s="31">
        <v>21</v>
      </c>
      <c r="AE24" s="117" t="s">
        <v>16</v>
      </c>
      <c r="AF24" s="20">
        <v>10</v>
      </c>
      <c r="AG24" s="127">
        <v>0.00625</v>
      </c>
    </row>
    <row r="25" spans="1:33" ht="14.25" customHeight="1">
      <c r="A25" s="112">
        <v>22</v>
      </c>
      <c r="B25" s="13">
        <v>3.5</v>
      </c>
      <c r="C25" s="9">
        <v>1.6</v>
      </c>
      <c r="D25" s="9">
        <v>2.1</v>
      </c>
      <c r="E25" s="9">
        <v>4</v>
      </c>
      <c r="F25" s="9">
        <v>5.1</v>
      </c>
      <c r="G25" s="9">
        <v>6.3</v>
      </c>
      <c r="H25" s="9">
        <v>2.4</v>
      </c>
      <c r="I25" s="9">
        <v>6.6</v>
      </c>
      <c r="J25" s="9">
        <v>4.5</v>
      </c>
      <c r="K25" s="9">
        <v>3</v>
      </c>
      <c r="L25" s="9">
        <v>3.2</v>
      </c>
      <c r="M25" s="9">
        <v>3.4</v>
      </c>
      <c r="N25" s="9">
        <v>2.7</v>
      </c>
      <c r="O25" s="9">
        <v>2.4</v>
      </c>
      <c r="P25" s="9">
        <v>2.9</v>
      </c>
      <c r="Q25" s="9">
        <v>2.6</v>
      </c>
      <c r="R25" s="9">
        <v>1.8</v>
      </c>
      <c r="S25" s="9">
        <v>2.2</v>
      </c>
      <c r="T25" s="9">
        <v>0.8</v>
      </c>
      <c r="U25" s="9">
        <v>1.4</v>
      </c>
      <c r="V25" s="9">
        <v>1</v>
      </c>
      <c r="W25" s="9">
        <v>1.7</v>
      </c>
      <c r="X25" s="9">
        <v>1.9</v>
      </c>
      <c r="Y25" s="9">
        <v>2.5</v>
      </c>
      <c r="Z25" s="45">
        <f t="shared" si="0"/>
        <v>2.9</v>
      </c>
      <c r="AA25" s="116" t="s">
        <v>15</v>
      </c>
      <c r="AB25" s="9">
        <v>7.2</v>
      </c>
      <c r="AC25" s="123">
        <v>0.22777777777777777</v>
      </c>
      <c r="AD25" s="29">
        <v>22</v>
      </c>
      <c r="AE25" s="116" t="s">
        <v>15</v>
      </c>
      <c r="AF25" s="9">
        <v>11.7</v>
      </c>
      <c r="AG25" s="126">
        <v>0.2263888888888889</v>
      </c>
    </row>
    <row r="26" spans="1:33" ht="14.25" customHeight="1">
      <c r="A26" s="112">
        <v>23</v>
      </c>
      <c r="B26" s="13">
        <v>2.1</v>
      </c>
      <c r="C26" s="9">
        <v>1</v>
      </c>
      <c r="D26" s="9">
        <v>1.3</v>
      </c>
      <c r="E26" s="9">
        <v>1.9</v>
      </c>
      <c r="F26" s="9">
        <v>1.1</v>
      </c>
      <c r="G26" s="9">
        <v>1.5</v>
      </c>
      <c r="H26" s="9">
        <v>0.7</v>
      </c>
      <c r="I26" s="9">
        <v>0.4</v>
      </c>
      <c r="J26" s="9">
        <v>1.4</v>
      </c>
      <c r="K26" s="9">
        <v>1.6</v>
      </c>
      <c r="L26" s="9">
        <v>1.7</v>
      </c>
      <c r="M26" s="9">
        <v>1.4</v>
      </c>
      <c r="N26" s="9">
        <v>1</v>
      </c>
      <c r="O26" s="9">
        <v>0.9</v>
      </c>
      <c r="P26" s="9">
        <v>1</v>
      </c>
      <c r="Q26" s="9">
        <v>0.9</v>
      </c>
      <c r="R26" s="9">
        <v>1.3</v>
      </c>
      <c r="S26" s="9">
        <v>1.7</v>
      </c>
      <c r="T26" s="9">
        <v>1.8</v>
      </c>
      <c r="U26" s="9">
        <v>0.9</v>
      </c>
      <c r="V26" s="9">
        <v>1.2</v>
      </c>
      <c r="W26" s="9">
        <v>1.6</v>
      </c>
      <c r="X26" s="9">
        <v>1</v>
      </c>
      <c r="Y26" s="9">
        <v>0.8</v>
      </c>
      <c r="Z26" s="45">
        <f t="shared" si="0"/>
        <v>1.258333333333333</v>
      </c>
      <c r="AA26" s="116" t="s">
        <v>36</v>
      </c>
      <c r="AB26" s="9">
        <v>2.7</v>
      </c>
      <c r="AC26" s="123">
        <v>0.47222222222222227</v>
      </c>
      <c r="AD26" s="29">
        <v>23</v>
      </c>
      <c r="AE26" s="116" t="s">
        <v>21</v>
      </c>
      <c r="AF26" s="9">
        <v>4.9</v>
      </c>
      <c r="AG26" s="126">
        <v>0.4625</v>
      </c>
    </row>
    <row r="27" spans="1:33" ht="14.25" customHeight="1">
      <c r="A27" s="112">
        <v>24</v>
      </c>
      <c r="B27" s="13">
        <v>0.2</v>
      </c>
      <c r="C27" s="9">
        <v>1.3</v>
      </c>
      <c r="D27" s="9">
        <v>1.8</v>
      </c>
      <c r="E27" s="9">
        <v>1.1</v>
      </c>
      <c r="F27" s="9">
        <v>2</v>
      </c>
      <c r="G27" s="9">
        <v>1</v>
      </c>
      <c r="H27" s="9">
        <v>0</v>
      </c>
      <c r="I27" s="9">
        <v>1.2</v>
      </c>
      <c r="J27" s="9">
        <v>1.6</v>
      </c>
      <c r="K27" s="9">
        <v>1.9</v>
      </c>
      <c r="L27" s="9">
        <v>2</v>
      </c>
      <c r="M27" s="9">
        <v>2.3</v>
      </c>
      <c r="N27" s="9">
        <v>2.3</v>
      </c>
      <c r="O27" s="9">
        <v>2.9</v>
      </c>
      <c r="P27" s="9">
        <v>2</v>
      </c>
      <c r="Q27" s="9">
        <v>2.9</v>
      </c>
      <c r="R27" s="9">
        <v>1.7</v>
      </c>
      <c r="S27" s="9">
        <v>1.2</v>
      </c>
      <c r="T27" s="9">
        <v>1.1</v>
      </c>
      <c r="U27" s="9">
        <v>1.1</v>
      </c>
      <c r="V27" s="9" t="s">
        <v>37</v>
      </c>
      <c r="W27" s="9">
        <v>1.8</v>
      </c>
      <c r="X27" s="9">
        <v>1.4</v>
      </c>
      <c r="Y27" s="9">
        <v>2.6</v>
      </c>
      <c r="Z27" s="45">
        <f t="shared" si="0"/>
        <v>1.626086956521739</v>
      </c>
      <c r="AA27" s="116" t="s">
        <v>31</v>
      </c>
      <c r="AB27" s="9">
        <v>3.3</v>
      </c>
      <c r="AC27" s="123">
        <v>0.6701388888888888</v>
      </c>
      <c r="AD27" s="29">
        <v>24</v>
      </c>
      <c r="AE27" s="116" t="s">
        <v>20</v>
      </c>
      <c r="AF27" s="9">
        <v>5.9</v>
      </c>
      <c r="AG27" s="126">
        <v>0.575</v>
      </c>
    </row>
    <row r="28" spans="1:33" ht="14.25" customHeight="1">
      <c r="A28" s="112">
        <v>25</v>
      </c>
      <c r="B28" s="13">
        <v>0.9</v>
      </c>
      <c r="C28" s="9">
        <v>0.4</v>
      </c>
      <c r="D28" s="9">
        <v>1</v>
      </c>
      <c r="E28" s="9">
        <v>0.3</v>
      </c>
      <c r="F28" s="9">
        <v>1.6</v>
      </c>
      <c r="G28" s="9">
        <v>1.1</v>
      </c>
      <c r="H28" s="9">
        <v>1.5</v>
      </c>
      <c r="I28" s="9">
        <v>1.5</v>
      </c>
      <c r="J28" s="9">
        <v>2</v>
      </c>
      <c r="K28" s="9">
        <v>1.3</v>
      </c>
      <c r="L28" s="9">
        <v>2.6</v>
      </c>
      <c r="M28" s="9">
        <v>2.1</v>
      </c>
      <c r="N28" s="9">
        <v>2</v>
      </c>
      <c r="O28" s="9">
        <v>1.5</v>
      </c>
      <c r="P28" s="9">
        <v>2.9</v>
      </c>
      <c r="Q28" s="9">
        <v>2</v>
      </c>
      <c r="R28" s="9">
        <v>3.6</v>
      </c>
      <c r="S28" s="9">
        <v>2.8</v>
      </c>
      <c r="T28" s="9">
        <v>2.8</v>
      </c>
      <c r="U28" s="9">
        <v>2.1</v>
      </c>
      <c r="V28" s="9">
        <v>2.3</v>
      </c>
      <c r="W28" s="9">
        <v>1.9</v>
      </c>
      <c r="X28" s="9">
        <v>1</v>
      </c>
      <c r="Y28" s="9">
        <v>1.2</v>
      </c>
      <c r="Z28" s="45">
        <f t="shared" si="0"/>
        <v>1.7666666666666666</v>
      </c>
      <c r="AA28" s="116" t="s">
        <v>23</v>
      </c>
      <c r="AB28" s="9">
        <v>3.9</v>
      </c>
      <c r="AC28" s="123">
        <v>0.7111111111111111</v>
      </c>
      <c r="AD28" s="29">
        <v>25</v>
      </c>
      <c r="AE28" s="116" t="s">
        <v>33</v>
      </c>
      <c r="AF28" s="9">
        <v>7.3</v>
      </c>
      <c r="AG28" s="126">
        <v>0.7180555555555556</v>
      </c>
    </row>
    <row r="29" spans="1:33" ht="14.25" customHeight="1">
      <c r="A29" s="112">
        <v>26</v>
      </c>
      <c r="B29" s="13">
        <v>0.5</v>
      </c>
      <c r="C29" s="9">
        <v>1.1</v>
      </c>
      <c r="D29" s="9">
        <v>1.4</v>
      </c>
      <c r="E29" s="9">
        <v>0.4</v>
      </c>
      <c r="F29" s="9">
        <v>2.1</v>
      </c>
      <c r="G29" s="9">
        <v>3</v>
      </c>
      <c r="H29" s="9">
        <v>3.9</v>
      </c>
      <c r="I29" s="9">
        <v>4.1</v>
      </c>
      <c r="J29" s="9">
        <v>4.4</v>
      </c>
      <c r="K29" s="9">
        <v>3.3</v>
      </c>
      <c r="L29" s="9">
        <v>4.9</v>
      </c>
      <c r="M29" s="9">
        <v>4.1</v>
      </c>
      <c r="N29" s="9">
        <v>5</v>
      </c>
      <c r="O29" s="9">
        <v>4.5</v>
      </c>
      <c r="P29" s="9">
        <v>4.9</v>
      </c>
      <c r="Q29" s="9">
        <v>5.1</v>
      </c>
      <c r="R29" s="9">
        <v>4.3</v>
      </c>
      <c r="S29" s="9">
        <v>4.1</v>
      </c>
      <c r="T29" s="9">
        <v>3.9</v>
      </c>
      <c r="U29" s="9">
        <v>3.8</v>
      </c>
      <c r="V29" s="9">
        <v>3.9</v>
      </c>
      <c r="W29" s="9">
        <v>2.9</v>
      </c>
      <c r="X29" s="9">
        <v>3.3</v>
      </c>
      <c r="Y29" s="9">
        <v>4.2</v>
      </c>
      <c r="Z29" s="45">
        <f t="shared" si="0"/>
        <v>3.4625000000000004</v>
      </c>
      <c r="AA29" s="116" t="s">
        <v>19</v>
      </c>
      <c r="AB29" s="9">
        <v>6.4</v>
      </c>
      <c r="AC29" s="123">
        <v>0.6638888888888889</v>
      </c>
      <c r="AD29" s="29">
        <v>26</v>
      </c>
      <c r="AE29" s="116" t="s">
        <v>33</v>
      </c>
      <c r="AF29" s="9">
        <v>11.7</v>
      </c>
      <c r="AG29" s="126">
        <v>0.5902777777777778</v>
      </c>
    </row>
    <row r="30" spans="1:33" ht="14.25" customHeight="1">
      <c r="A30" s="112">
        <v>27</v>
      </c>
      <c r="B30" s="13">
        <v>3.4</v>
      </c>
      <c r="C30" s="9">
        <v>2.8</v>
      </c>
      <c r="D30" s="9">
        <v>1.8</v>
      </c>
      <c r="E30" s="9">
        <v>1.4</v>
      </c>
      <c r="F30" s="9">
        <v>1.6</v>
      </c>
      <c r="G30" s="9">
        <v>1.7</v>
      </c>
      <c r="H30" s="9">
        <v>0.7</v>
      </c>
      <c r="I30" s="9">
        <v>2.1</v>
      </c>
      <c r="J30" s="9">
        <v>1.7</v>
      </c>
      <c r="K30" s="9">
        <v>2.9</v>
      </c>
      <c r="L30" s="9">
        <v>2.5</v>
      </c>
      <c r="M30" s="9">
        <v>3.2</v>
      </c>
      <c r="N30" s="9">
        <v>2.3</v>
      </c>
      <c r="O30" s="9">
        <v>2.1</v>
      </c>
      <c r="P30" s="9">
        <v>2.5</v>
      </c>
      <c r="Q30" s="9">
        <v>1.6</v>
      </c>
      <c r="R30" s="9">
        <v>2.2</v>
      </c>
      <c r="S30" s="9">
        <v>1.4</v>
      </c>
      <c r="T30" s="9">
        <v>1.5</v>
      </c>
      <c r="U30" s="9">
        <v>1.3</v>
      </c>
      <c r="V30" s="9">
        <v>1</v>
      </c>
      <c r="W30" s="9">
        <v>0.9</v>
      </c>
      <c r="X30" s="9">
        <v>1.7</v>
      </c>
      <c r="Y30" s="9">
        <v>1.1</v>
      </c>
      <c r="Z30" s="45">
        <f t="shared" si="0"/>
        <v>1.8916666666666666</v>
      </c>
      <c r="AA30" s="116" t="s">
        <v>19</v>
      </c>
      <c r="AB30" s="9">
        <v>4.2</v>
      </c>
      <c r="AC30" s="123">
        <v>0.0006944444444444445</v>
      </c>
      <c r="AD30" s="29">
        <v>27</v>
      </c>
      <c r="AE30" s="116" t="s">
        <v>19</v>
      </c>
      <c r="AF30" s="9">
        <v>6.4</v>
      </c>
      <c r="AG30" s="126">
        <v>0.0125</v>
      </c>
    </row>
    <row r="31" spans="1:33" ht="14.25" customHeight="1">
      <c r="A31" s="112">
        <v>28</v>
      </c>
      <c r="B31" s="13">
        <v>1.2</v>
      </c>
      <c r="C31" s="9">
        <v>1.3</v>
      </c>
      <c r="D31" s="9">
        <v>1.4</v>
      </c>
      <c r="E31" s="9">
        <v>1.1</v>
      </c>
      <c r="F31" s="9">
        <v>1.4</v>
      </c>
      <c r="G31" s="9">
        <v>0.6</v>
      </c>
      <c r="H31" s="9">
        <v>1.3</v>
      </c>
      <c r="I31" s="9">
        <v>2.2</v>
      </c>
      <c r="J31" s="9">
        <v>2.3</v>
      </c>
      <c r="K31" s="9">
        <v>2.6</v>
      </c>
      <c r="L31" s="9">
        <v>3.9</v>
      </c>
      <c r="M31" s="9">
        <v>3.3</v>
      </c>
      <c r="N31" s="9">
        <v>2.2</v>
      </c>
      <c r="O31" s="9">
        <v>4.1</v>
      </c>
      <c r="P31" s="9">
        <v>3.1</v>
      </c>
      <c r="Q31" s="9">
        <v>3.3</v>
      </c>
      <c r="R31" s="9">
        <v>2.7</v>
      </c>
      <c r="S31" s="9">
        <v>3.3</v>
      </c>
      <c r="T31" s="9">
        <v>3</v>
      </c>
      <c r="U31" s="9">
        <v>2.9</v>
      </c>
      <c r="V31" s="9">
        <v>2.7</v>
      </c>
      <c r="W31" s="9">
        <v>4</v>
      </c>
      <c r="X31" s="9">
        <v>4.2</v>
      </c>
      <c r="Y31" s="9">
        <v>3.6</v>
      </c>
      <c r="Z31" s="45">
        <f t="shared" si="0"/>
        <v>2.5708333333333333</v>
      </c>
      <c r="AA31" s="116" t="s">
        <v>31</v>
      </c>
      <c r="AB31" s="9">
        <v>4.3</v>
      </c>
      <c r="AC31" s="123">
        <v>0.9520833333333334</v>
      </c>
      <c r="AD31" s="29">
        <v>28</v>
      </c>
      <c r="AE31" s="116" t="s">
        <v>21</v>
      </c>
      <c r="AF31" s="9">
        <v>9.2</v>
      </c>
      <c r="AG31" s="126">
        <v>0.5777777777777778</v>
      </c>
    </row>
    <row r="32" spans="1:33" ht="14.25" customHeight="1">
      <c r="A32" s="112">
        <v>29</v>
      </c>
      <c r="B32" s="13">
        <v>3.7</v>
      </c>
      <c r="C32" s="9">
        <v>2.9</v>
      </c>
      <c r="D32" s="9">
        <v>3.5</v>
      </c>
      <c r="E32" s="9">
        <v>3.4</v>
      </c>
      <c r="F32" s="9">
        <v>3.6</v>
      </c>
      <c r="G32" s="9">
        <v>2</v>
      </c>
      <c r="H32" s="9">
        <v>2.6</v>
      </c>
      <c r="I32" s="9">
        <v>3</v>
      </c>
      <c r="J32" s="9">
        <v>4.5</v>
      </c>
      <c r="K32" s="9">
        <v>1.7</v>
      </c>
      <c r="L32" s="9">
        <v>3.6</v>
      </c>
      <c r="M32" s="9">
        <v>2.9</v>
      </c>
      <c r="N32" s="9">
        <v>2.7</v>
      </c>
      <c r="O32" s="9">
        <v>2.7</v>
      </c>
      <c r="P32" s="9">
        <v>2.5</v>
      </c>
      <c r="Q32" s="9">
        <v>3.7</v>
      </c>
      <c r="R32" s="9">
        <v>3.2</v>
      </c>
      <c r="S32" s="9">
        <v>2.6</v>
      </c>
      <c r="T32" s="9">
        <v>1.4</v>
      </c>
      <c r="U32" s="9">
        <v>2.4</v>
      </c>
      <c r="V32" s="9">
        <v>2.5</v>
      </c>
      <c r="W32" s="9">
        <v>2.8</v>
      </c>
      <c r="X32" s="9">
        <v>3.1</v>
      </c>
      <c r="Y32" s="9">
        <v>2.1</v>
      </c>
      <c r="Z32" s="45">
        <f t="shared" si="0"/>
        <v>2.8791666666666664</v>
      </c>
      <c r="AA32" s="116" t="s">
        <v>14</v>
      </c>
      <c r="AB32" s="9">
        <v>5.3</v>
      </c>
      <c r="AC32" s="123">
        <v>0.37013888888888885</v>
      </c>
      <c r="AD32" s="29">
        <v>29</v>
      </c>
      <c r="AE32" s="116" t="s">
        <v>34</v>
      </c>
      <c r="AF32" s="9">
        <v>9.7</v>
      </c>
      <c r="AG32" s="126">
        <v>0.5673611111111111</v>
      </c>
    </row>
    <row r="33" spans="1:33" ht="14.25" customHeight="1">
      <c r="A33" s="112">
        <v>30</v>
      </c>
      <c r="B33" s="13">
        <v>4.3</v>
      </c>
      <c r="C33" s="9">
        <v>4.1</v>
      </c>
      <c r="D33" s="9">
        <v>2.5</v>
      </c>
      <c r="E33" s="9">
        <v>2</v>
      </c>
      <c r="F33" s="9">
        <v>1.6</v>
      </c>
      <c r="G33" s="9">
        <v>2.4</v>
      </c>
      <c r="H33" s="9">
        <v>3.4</v>
      </c>
      <c r="I33" s="9">
        <v>2.4</v>
      </c>
      <c r="J33" s="9">
        <v>2.4</v>
      </c>
      <c r="K33" s="9">
        <v>4.5</v>
      </c>
      <c r="L33" s="9">
        <v>3.1</v>
      </c>
      <c r="M33" s="9">
        <v>3.3</v>
      </c>
      <c r="N33" s="9">
        <v>2.5</v>
      </c>
      <c r="O33" s="9">
        <v>3.1</v>
      </c>
      <c r="P33" s="9">
        <v>2.6</v>
      </c>
      <c r="Q33" s="9">
        <v>3.3</v>
      </c>
      <c r="R33" s="9">
        <v>3.8</v>
      </c>
      <c r="S33" s="9">
        <v>2.7</v>
      </c>
      <c r="T33" s="9">
        <v>1.9</v>
      </c>
      <c r="U33" s="9">
        <v>2</v>
      </c>
      <c r="V33" s="9">
        <v>0.7</v>
      </c>
      <c r="W33" s="9">
        <v>2.3</v>
      </c>
      <c r="X33" s="9">
        <v>1.7</v>
      </c>
      <c r="Y33" s="9">
        <v>0.9</v>
      </c>
      <c r="Z33" s="45">
        <f t="shared" si="0"/>
        <v>2.645833333333333</v>
      </c>
      <c r="AA33" s="116" t="s">
        <v>14</v>
      </c>
      <c r="AB33" s="9">
        <v>4.8</v>
      </c>
      <c r="AC33" s="123">
        <v>0.4138888888888889</v>
      </c>
      <c r="AD33" s="29">
        <v>30</v>
      </c>
      <c r="AE33" s="116" t="s">
        <v>34</v>
      </c>
      <c r="AF33" s="9">
        <v>9.2</v>
      </c>
      <c r="AG33" s="126">
        <v>0.5625</v>
      </c>
    </row>
    <row r="34" spans="1:33" ht="14.25" customHeight="1">
      <c r="A34" s="112">
        <v>31</v>
      </c>
      <c r="B34" s="13">
        <v>0.5</v>
      </c>
      <c r="C34" s="9">
        <v>0.3</v>
      </c>
      <c r="D34" s="9">
        <v>0.7</v>
      </c>
      <c r="E34" s="9">
        <v>1.2</v>
      </c>
      <c r="F34" s="9">
        <v>1.9</v>
      </c>
      <c r="G34" s="9">
        <v>2</v>
      </c>
      <c r="H34" s="9">
        <v>1.2</v>
      </c>
      <c r="I34" s="9">
        <v>1.9</v>
      </c>
      <c r="J34" s="9" t="s">
        <v>37</v>
      </c>
      <c r="K34" s="9">
        <v>2.8</v>
      </c>
      <c r="L34" s="9">
        <v>2.2</v>
      </c>
      <c r="M34" s="9">
        <v>1.6</v>
      </c>
      <c r="N34" s="9">
        <v>2.8</v>
      </c>
      <c r="O34" s="9">
        <v>0.8</v>
      </c>
      <c r="P34" s="9">
        <v>2.1</v>
      </c>
      <c r="Q34" s="9">
        <v>2.6</v>
      </c>
      <c r="R34" s="9">
        <v>3.5</v>
      </c>
      <c r="S34" s="9">
        <v>2.5</v>
      </c>
      <c r="T34" s="9">
        <v>3</v>
      </c>
      <c r="U34" s="9">
        <v>1</v>
      </c>
      <c r="V34" s="9">
        <v>2.3</v>
      </c>
      <c r="W34" s="9">
        <v>3</v>
      </c>
      <c r="X34" s="9">
        <v>2.7</v>
      </c>
      <c r="Y34" s="9">
        <v>2.9</v>
      </c>
      <c r="Z34" s="45">
        <f t="shared" si="0"/>
        <v>1.9782608695652177</v>
      </c>
      <c r="AA34" s="116" t="s">
        <v>31</v>
      </c>
      <c r="AB34" s="9">
        <v>3.8</v>
      </c>
      <c r="AC34" s="123">
        <v>0.7666666666666666</v>
      </c>
      <c r="AD34" s="29">
        <v>31</v>
      </c>
      <c r="AE34" s="116" t="s">
        <v>14</v>
      </c>
      <c r="AF34" s="9">
        <v>7.8</v>
      </c>
      <c r="AG34" s="126">
        <v>0.9173611111111111</v>
      </c>
    </row>
    <row r="35" spans="1:33" ht="14.25" customHeight="1">
      <c r="A35" s="114" t="s">
        <v>24</v>
      </c>
      <c r="B35" s="26">
        <f aca="true" t="shared" si="1" ref="B35:K35">AVERAGE(B4:B34)</f>
        <v>1.9354838709677418</v>
      </c>
      <c r="C35" s="27">
        <f t="shared" si="1"/>
        <v>1.6612903225806448</v>
      </c>
      <c r="D35" s="27">
        <f t="shared" si="1"/>
        <v>1.6225806451612903</v>
      </c>
      <c r="E35" s="27">
        <f t="shared" si="1"/>
        <v>1.7354838709677418</v>
      </c>
      <c r="F35" s="27">
        <f t="shared" si="1"/>
        <v>1.7290322580645163</v>
      </c>
      <c r="G35" s="27">
        <f t="shared" si="1"/>
        <v>1.874193548387097</v>
      </c>
      <c r="H35" s="27">
        <f t="shared" si="1"/>
        <v>1.9548387096774194</v>
      </c>
      <c r="I35" s="27">
        <f t="shared" si="1"/>
        <v>2.2677419354838713</v>
      </c>
      <c r="J35" s="27">
        <f t="shared" si="1"/>
        <v>2.73</v>
      </c>
      <c r="K35" s="27">
        <f t="shared" si="1"/>
        <v>2.8866666666666663</v>
      </c>
      <c r="L35" s="27">
        <f aca="true" t="shared" si="2" ref="L35:Z35">AVERAGE(L4:L34)</f>
        <v>3.0290322580645164</v>
      </c>
      <c r="M35" s="27">
        <f t="shared" si="2"/>
        <v>3.0580645161290323</v>
      </c>
      <c r="N35" s="27">
        <f t="shared" si="2"/>
        <v>2.967741935483871</v>
      </c>
      <c r="O35" s="27">
        <f t="shared" si="2"/>
        <v>2.9806451612903224</v>
      </c>
      <c r="P35" s="27">
        <f t="shared" si="2"/>
        <v>2.8161290322580648</v>
      </c>
      <c r="Q35" s="27">
        <f t="shared" si="2"/>
        <v>2.890322580645161</v>
      </c>
      <c r="R35" s="27">
        <f t="shared" si="2"/>
        <v>3.0387096774193543</v>
      </c>
      <c r="S35" s="27">
        <f t="shared" si="2"/>
        <v>2.7483870967741937</v>
      </c>
      <c r="T35" s="27">
        <f t="shared" si="2"/>
        <v>2.5451612903225813</v>
      </c>
      <c r="U35" s="27">
        <f t="shared" si="2"/>
        <v>2.093548387096774</v>
      </c>
      <c r="V35" s="27">
        <f t="shared" si="2"/>
        <v>2.0533333333333332</v>
      </c>
      <c r="W35" s="27">
        <f t="shared" si="2"/>
        <v>2.306451612903226</v>
      </c>
      <c r="X35" s="27">
        <f t="shared" si="2"/>
        <v>2.3161290322580648</v>
      </c>
      <c r="Y35" s="27">
        <f t="shared" si="2"/>
        <v>2.190322580645162</v>
      </c>
      <c r="Z35" s="47">
        <f t="shared" si="2"/>
        <v>2.389539504441328</v>
      </c>
      <c r="AA35" s="118"/>
      <c r="AB35" s="27">
        <f>AVERAGE(AB4:AB34)</f>
        <v>4.974193548387098</v>
      </c>
      <c r="AC35" s="42"/>
      <c r="AD35" s="42"/>
      <c r="AE35" s="118"/>
      <c r="AF35" s="27">
        <f>AVERAGE(AF4:AF34)</f>
        <v>9.467741935483868</v>
      </c>
      <c r="AG35" s="43"/>
    </row>
    <row r="36" spans="8:20" ht="14.25" customHeight="1">
      <c r="H36" t="s">
        <v>25</v>
      </c>
      <c r="N36" t="s">
        <v>26</v>
      </c>
      <c r="T36" t="s">
        <v>27</v>
      </c>
    </row>
    <row r="37" spans="9:23" ht="14.25" customHeight="1">
      <c r="I37" s="15" t="s">
        <v>28</v>
      </c>
      <c r="J37" s="5"/>
      <c r="K37" s="33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29</v>
      </c>
      <c r="J38" s="22"/>
      <c r="K38" s="34">
        <f>COUNTIF(風速1,"&gt;=15")</f>
        <v>0</v>
      </c>
      <c r="L38" s="8"/>
      <c r="N38" s="19">
        <f>MAX(風速1)</f>
        <v>8.5</v>
      </c>
      <c r="O38" s="119" t="s">
        <v>17</v>
      </c>
      <c r="P38" s="30">
        <v>20</v>
      </c>
      <c r="Q38" s="120">
        <v>0.6048611111111112</v>
      </c>
      <c r="T38" s="19">
        <f>MAX(風速2)</f>
        <v>21.9</v>
      </c>
      <c r="U38" s="119" t="s">
        <v>18</v>
      </c>
      <c r="V38" s="30">
        <v>20</v>
      </c>
      <c r="W38" s="120">
        <v>0.4055555555555555</v>
      </c>
    </row>
    <row r="39" spans="9:23" ht="14.25" customHeight="1">
      <c r="I39" s="23" t="s">
        <v>30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119"/>
      <c r="V39" s="30"/>
      <c r="W39" s="120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v>2002</v>
      </c>
      <c r="AA1" s="2" t="s">
        <v>1</v>
      </c>
      <c r="AB1" s="121">
        <v>9</v>
      </c>
      <c r="AC1" s="2" t="s">
        <v>1</v>
      </c>
    </row>
    <row r="2" spans="1:33" ht="10.5" customHeight="1">
      <c r="A2" s="3" t="s">
        <v>2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11">
        <v>1</v>
      </c>
      <c r="B4" s="12">
        <v>2.8</v>
      </c>
      <c r="C4" s="11">
        <v>3.2</v>
      </c>
      <c r="D4" s="11">
        <v>3.1</v>
      </c>
      <c r="E4" s="11">
        <v>1.8</v>
      </c>
      <c r="F4" s="11">
        <v>2.4</v>
      </c>
      <c r="G4" s="11">
        <v>2.6</v>
      </c>
      <c r="H4" s="11">
        <v>1.1</v>
      </c>
      <c r="I4" s="11">
        <v>2.6</v>
      </c>
      <c r="J4" s="11">
        <v>2.7</v>
      </c>
      <c r="K4" s="11">
        <v>3</v>
      </c>
      <c r="L4" s="11">
        <v>2.8</v>
      </c>
      <c r="M4" s="11">
        <v>3.1</v>
      </c>
      <c r="N4" s="11">
        <v>3.3</v>
      </c>
      <c r="O4" s="11">
        <v>3.7</v>
      </c>
      <c r="P4" s="11">
        <v>3.4</v>
      </c>
      <c r="Q4" s="11">
        <v>2.7</v>
      </c>
      <c r="R4" s="11">
        <v>2.7</v>
      </c>
      <c r="S4" s="11">
        <v>2.7</v>
      </c>
      <c r="T4" s="11">
        <v>3.2</v>
      </c>
      <c r="U4" s="11">
        <v>2.5</v>
      </c>
      <c r="V4" s="11">
        <v>1.7</v>
      </c>
      <c r="W4" s="11">
        <v>2.6</v>
      </c>
      <c r="X4" s="11">
        <v>2.3</v>
      </c>
      <c r="Y4" s="11">
        <v>3.1</v>
      </c>
      <c r="Z4" s="44">
        <f aca="true" t="shared" si="0" ref="Z4:Z33">AVERAGE(B4:Y4)</f>
        <v>2.7125000000000004</v>
      </c>
      <c r="AA4" s="115" t="s">
        <v>34</v>
      </c>
      <c r="AB4" s="11">
        <v>4.2</v>
      </c>
      <c r="AC4" s="122">
        <v>0.6</v>
      </c>
      <c r="AD4" s="28">
        <v>1</v>
      </c>
      <c r="AE4" s="115" t="s">
        <v>34</v>
      </c>
      <c r="AF4" s="11">
        <v>9.2</v>
      </c>
      <c r="AG4" s="125">
        <v>0.5</v>
      </c>
    </row>
    <row r="5" spans="1:33" ht="14.25" customHeight="1">
      <c r="A5" s="112">
        <v>2</v>
      </c>
      <c r="B5" s="13">
        <v>2.3</v>
      </c>
      <c r="C5" s="9">
        <v>2.6</v>
      </c>
      <c r="D5" s="9">
        <v>2</v>
      </c>
      <c r="E5" s="9">
        <v>2.7</v>
      </c>
      <c r="F5" s="9">
        <v>2.7</v>
      </c>
      <c r="G5" s="9">
        <v>2.4</v>
      </c>
      <c r="H5" s="9">
        <v>1.8</v>
      </c>
      <c r="I5" s="9">
        <v>2.3</v>
      </c>
      <c r="J5" s="9">
        <v>2.3</v>
      </c>
      <c r="K5" s="9">
        <v>2.5</v>
      </c>
      <c r="L5" s="9">
        <v>3</v>
      </c>
      <c r="M5" s="9">
        <v>2.7</v>
      </c>
      <c r="N5" s="9">
        <v>2.8</v>
      </c>
      <c r="O5" s="9">
        <v>2.9</v>
      </c>
      <c r="P5" s="9">
        <v>3.4</v>
      </c>
      <c r="Q5" s="9">
        <v>4.2</v>
      </c>
      <c r="R5" s="9">
        <v>3</v>
      </c>
      <c r="S5" s="9">
        <v>2.8</v>
      </c>
      <c r="T5" s="9">
        <v>2.4</v>
      </c>
      <c r="U5" s="9">
        <v>2.7</v>
      </c>
      <c r="V5" s="9">
        <v>1.5</v>
      </c>
      <c r="W5" s="9">
        <v>1.8</v>
      </c>
      <c r="X5" s="9">
        <v>2.3</v>
      </c>
      <c r="Y5" s="9">
        <v>2.4</v>
      </c>
      <c r="Z5" s="45">
        <f t="shared" si="0"/>
        <v>2.5624999999999996</v>
      </c>
      <c r="AA5" s="116" t="s">
        <v>32</v>
      </c>
      <c r="AB5" s="9">
        <v>4.3</v>
      </c>
      <c r="AC5" s="123">
        <v>0.6652777777777777</v>
      </c>
      <c r="AD5" s="29">
        <v>2</v>
      </c>
      <c r="AE5" s="116" t="s">
        <v>32</v>
      </c>
      <c r="AF5" s="9">
        <v>9.2</v>
      </c>
      <c r="AG5" s="126">
        <v>0.6583333333333333</v>
      </c>
    </row>
    <row r="6" spans="1:33" ht="14.25" customHeight="1">
      <c r="A6" s="112">
        <v>3</v>
      </c>
      <c r="B6" s="13">
        <v>2.3</v>
      </c>
      <c r="C6" s="9">
        <v>3.3</v>
      </c>
      <c r="D6" s="9">
        <v>1.9</v>
      </c>
      <c r="E6" s="9">
        <v>1.4</v>
      </c>
      <c r="F6" s="9">
        <v>1.8</v>
      </c>
      <c r="G6" s="9">
        <v>1.1</v>
      </c>
      <c r="H6" s="9">
        <v>1</v>
      </c>
      <c r="I6" s="9">
        <v>1.8</v>
      </c>
      <c r="J6" s="9">
        <v>3.7</v>
      </c>
      <c r="K6" s="9">
        <v>3.3</v>
      </c>
      <c r="L6" s="9">
        <v>3</v>
      </c>
      <c r="M6" s="9">
        <v>2.5</v>
      </c>
      <c r="N6" s="9">
        <v>3.7</v>
      </c>
      <c r="O6" s="9">
        <v>4.1</v>
      </c>
      <c r="P6" s="9">
        <v>3.8</v>
      </c>
      <c r="Q6" s="9">
        <v>2.6</v>
      </c>
      <c r="R6" s="9">
        <v>2.5</v>
      </c>
      <c r="S6" s="9">
        <v>1.9</v>
      </c>
      <c r="T6" s="9">
        <v>1.2</v>
      </c>
      <c r="U6" s="9">
        <v>1.7</v>
      </c>
      <c r="V6" s="9">
        <v>1.9</v>
      </c>
      <c r="W6" s="9">
        <v>1.6</v>
      </c>
      <c r="X6" s="9">
        <v>2.3</v>
      </c>
      <c r="Y6" s="9">
        <v>2</v>
      </c>
      <c r="Z6" s="45">
        <f t="shared" si="0"/>
        <v>2.35</v>
      </c>
      <c r="AA6" s="116" t="s">
        <v>14</v>
      </c>
      <c r="AB6" s="9">
        <v>4.4</v>
      </c>
      <c r="AC6" s="123">
        <v>0.37916666666666665</v>
      </c>
      <c r="AD6" s="29">
        <v>3</v>
      </c>
      <c r="AE6" s="116" t="s">
        <v>34</v>
      </c>
      <c r="AF6" s="9">
        <v>9</v>
      </c>
      <c r="AG6" s="126">
        <v>0.6333333333333333</v>
      </c>
    </row>
    <row r="7" spans="1:33" ht="14.25" customHeight="1">
      <c r="A7" s="112">
        <v>4</v>
      </c>
      <c r="B7" s="13">
        <v>1.6</v>
      </c>
      <c r="C7" s="9">
        <v>1.1</v>
      </c>
      <c r="D7" s="9">
        <v>1.2</v>
      </c>
      <c r="E7" s="9">
        <v>1.2</v>
      </c>
      <c r="F7" s="9">
        <v>1.3</v>
      </c>
      <c r="G7" s="9">
        <v>1.4</v>
      </c>
      <c r="H7" s="9">
        <v>0.6</v>
      </c>
      <c r="I7" s="9">
        <v>2</v>
      </c>
      <c r="J7" s="9">
        <v>2.3</v>
      </c>
      <c r="K7" s="9">
        <v>2.5</v>
      </c>
      <c r="L7" s="9">
        <v>2.7</v>
      </c>
      <c r="M7" s="9">
        <v>5.8</v>
      </c>
      <c r="N7" s="9">
        <v>4.3</v>
      </c>
      <c r="O7" s="9">
        <v>3.6</v>
      </c>
      <c r="P7" s="9">
        <v>4</v>
      </c>
      <c r="Q7" s="9">
        <v>3.3</v>
      </c>
      <c r="R7" s="9">
        <v>2.7</v>
      </c>
      <c r="S7" s="9">
        <v>2.7</v>
      </c>
      <c r="T7" s="9">
        <v>1.6</v>
      </c>
      <c r="U7" s="9">
        <v>1.5</v>
      </c>
      <c r="V7" s="9">
        <v>1.3</v>
      </c>
      <c r="W7" s="9">
        <v>1</v>
      </c>
      <c r="X7" s="9">
        <v>1.8</v>
      </c>
      <c r="Y7" s="9">
        <v>2.7</v>
      </c>
      <c r="Z7" s="45">
        <f t="shared" si="0"/>
        <v>2.2583333333333333</v>
      </c>
      <c r="AA7" s="116" t="s">
        <v>33</v>
      </c>
      <c r="AB7" s="9">
        <v>5.9</v>
      </c>
      <c r="AC7" s="123">
        <v>0.4993055555555555</v>
      </c>
      <c r="AD7" s="29">
        <v>4</v>
      </c>
      <c r="AE7" s="116" t="s">
        <v>23</v>
      </c>
      <c r="AF7" s="9">
        <v>9.7</v>
      </c>
      <c r="AG7" s="126">
        <v>0.49444444444444446</v>
      </c>
    </row>
    <row r="8" spans="1:33" ht="14.25" customHeight="1">
      <c r="A8" s="112">
        <v>5</v>
      </c>
      <c r="B8" s="13">
        <v>2</v>
      </c>
      <c r="C8" s="9">
        <v>2.3</v>
      </c>
      <c r="D8" s="9">
        <v>2.6</v>
      </c>
      <c r="E8" s="9">
        <v>3.5</v>
      </c>
      <c r="F8" s="9">
        <v>2.8</v>
      </c>
      <c r="G8" s="9">
        <v>2.6</v>
      </c>
      <c r="H8" s="9">
        <v>3.2</v>
      </c>
      <c r="I8" s="9">
        <v>3.7</v>
      </c>
      <c r="J8" s="9">
        <v>4.2</v>
      </c>
      <c r="K8" s="9">
        <v>3.7</v>
      </c>
      <c r="L8" s="9">
        <v>5.5</v>
      </c>
      <c r="M8" s="9">
        <v>5.2</v>
      </c>
      <c r="N8" s="9">
        <v>5.6</v>
      </c>
      <c r="O8" s="9">
        <v>5</v>
      </c>
      <c r="P8" s="9">
        <v>4.5</v>
      </c>
      <c r="Q8" s="9">
        <v>3.3</v>
      </c>
      <c r="R8" s="9">
        <v>3.9</v>
      </c>
      <c r="S8" s="9">
        <v>3.9</v>
      </c>
      <c r="T8" s="9">
        <v>2.3</v>
      </c>
      <c r="U8" s="9">
        <v>2.9</v>
      </c>
      <c r="V8" s="9">
        <v>3.6</v>
      </c>
      <c r="W8" s="9">
        <v>3.1</v>
      </c>
      <c r="X8" s="9">
        <v>2.3</v>
      </c>
      <c r="Y8" s="9">
        <v>2.4</v>
      </c>
      <c r="Z8" s="45">
        <f t="shared" si="0"/>
        <v>3.5041666666666664</v>
      </c>
      <c r="AA8" s="116" t="s">
        <v>23</v>
      </c>
      <c r="AB8" s="9">
        <v>5.8</v>
      </c>
      <c r="AC8" s="123">
        <v>0.5277777777777778</v>
      </c>
      <c r="AD8" s="29">
        <v>5</v>
      </c>
      <c r="AE8" s="116" t="s">
        <v>23</v>
      </c>
      <c r="AF8" s="9">
        <v>10.7</v>
      </c>
      <c r="AG8" s="126">
        <v>0.5270833333333333</v>
      </c>
    </row>
    <row r="9" spans="1:33" ht="14.25" customHeight="1">
      <c r="A9" s="112">
        <v>6</v>
      </c>
      <c r="B9" s="13">
        <v>2.4</v>
      </c>
      <c r="C9" s="9">
        <v>3.5</v>
      </c>
      <c r="D9" s="9">
        <v>1.6</v>
      </c>
      <c r="E9" s="9">
        <v>1.9</v>
      </c>
      <c r="F9" s="9">
        <v>3</v>
      </c>
      <c r="G9" s="9">
        <v>3.1</v>
      </c>
      <c r="H9" s="9">
        <v>4.2</v>
      </c>
      <c r="I9" s="9">
        <v>4</v>
      </c>
      <c r="J9" s="9">
        <v>3.3</v>
      </c>
      <c r="K9" s="9">
        <v>2.8</v>
      </c>
      <c r="L9" s="9">
        <v>2.4</v>
      </c>
      <c r="M9" s="9">
        <v>1.2</v>
      </c>
      <c r="N9" s="9">
        <v>2.3</v>
      </c>
      <c r="O9" s="9">
        <v>2.6</v>
      </c>
      <c r="P9" s="9">
        <v>3.1</v>
      </c>
      <c r="Q9" s="9">
        <v>2</v>
      </c>
      <c r="R9" s="9">
        <v>4.2</v>
      </c>
      <c r="S9" s="9">
        <v>2.7</v>
      </c>
      <c r="T9" s="9">
        <v>1.5</v>
      </c>
      <c r="U9" s="9">
        <v>1.3</v>
      </c>
      <c r="V9" s="9">
        <v>2.4</v>
      </c>
      <c r="W9" s="9">
        <v>2</v>
      </c>
      <c r="X9" s="9">
        <v>2.9</v>
      </c>
      <c r="Y9" s="9">
        <v>2.3</v>
      </c>
      <c r="Z9" s="45">
        <f t="shared" si="0"/>
        <v>2.6125000000000003</v>
      </c>
      <c r="AA9" s="116" t="s">
        <v>19</v>
      </c>
      <c r="AB9" s="9">
        <v>4.7</v>
      </c>
      <c r="AC9" s="123">
        <v>0.3840277777777778</v>
      </c>
      <c r="AD9" s="29">
        <v>6</v>
      </c>
      <c r="AE9" s="116" t="s">
        <v>19</v>
      </c>
      <c r="AF9" s="9">
        <v>9</v>
      </c>
      <c r="AG9" s="126">
        <v>0.28611111111111115</v>
      </c>
    </row>
    <row r="10" spans="1:33" ht="14.25" customHeight="1">
      <c r="A10" s="112">
        <v>7</v>
      </c>
      <c r="B10" s="13">
        <v>1.3</v>
      </c>
      <c r="C10" s="9">
        <v>3.1</v>
      </c>
      <c r="D10" s="9">
        <v>3.1</v>
      </c>
      <c r="E10" s="9">
        <v>3.4</v>
      </c>
      <c r="F10" s="9">
        <v>3.2</v>
      </c>
      <c r="G10" s="9">
        <v>2.9</v>
      </c>
      <c r="H10" s="9">
        <v>3.3</v>
      </c>
      <c r="I10" s="9">
        <v>3.6</v>
      </c>
      <c r="J10" s="9">
        <v>3.8</v>
      </c>
      <c r="K10" s="9">
        <v>4.6</v>
      </c>
      <c r="L10" s="9">
        <v>3.2</v>
      </c>
      <c r="M10" s="9">
        <v>3.2</v>
      </c>
      <c r="N10" s="9">
        <v>3.5</v>
      </c>
      <c r="O10" s="9">
        <v>3.3</v>
      </c>
      <c r="P10" s="9">
        <v>3</v>
      </c>
      <c r="Q10" s="9">
        <v>3.3</v>
      </c>
      <c r="R10" s="9">
        <v>2.7</v>
      </c>
      <c r="S10" s="9">
        <v>3</v>
      </c>
      <c r="T10" s="9">
        <v>2.2</v>
      </c>
      <c r="U10" s="9">
        <v>2.4</v>
      </c>
      <c r="V10" s="9">
        <v>2.5</v>
      </c>
      <c r="W10" s="9">
        <v>4.1</v>
      </c>
      <c r="X10" s="9">
        <v>2.4</v>
      </c>
      <c r="Y10" s="9">
        <v>2.5</v>
      </c>
      <c r="Z10" s="45">
        <f t="shared" si="0"/>
        <v>3.066666666666667</v>
      </c>
      <c r="AA10" s="116" t="s">
        <v>19</v>
      </c>
      <c r="AB10" s="9">
        <v>4.8</v>
      </c>
      <c r="AC10" s="123">
        <v>0.3875</v>
      </c>
      <c r="AD10" s="29">
        <v>7</v>
      </c>
      <c r="AE10" s="116" t="s">
        <v>19</v>
      </c>
      <c r="AF10" s="9">
        <v>9.3</v>
      </c>
      <c r="AG10" s="126">
        <v>0.3645833333333333</v>
      </c>
    </row>
    <row r="11" spans="1:33" ht="14.25" customHeight="1">
      <c r="A11" s="112">
        <v>8</v>
      </c>
      <c r="B11" s="13">
        <v>2.8</v>
      </c>
      <c r="C11" s="9">
        <v>2.8</v>
      </c>
      <c r="D11" s="9">
        <v>3.5</v>
      </c>
      <c r="E11" s="9">
        <v>3.7</v>
      </c>
      <c r="F11" s="9">
        <v>3.8</v>
      </c>
      <c r="G11" s="9">
        <v>2.7</v>
      </c>
      <c r="H11" s="9">
        <v>2.6</v>
      </c>
      <c r="I11" s="9">
        <v>2.8</v>
      </c>
      <c r="J11" s="9">
        <v>3.9</v>
      </c>
      <c r="K11" s="9">
        <v>3.8</v>
      </c>
      <c r="L11" s="9">
        <v>4.1</v>
      </c>
      <c r="M11" s="9">
        <v>4.1</v>
      </c>
      <c r="N11" s="9">
        <v>3.9</v>
      </c>
      <c r="O11" s="9">
        <v>3.8</v>
      </c>
      <c r="P11" s="9">
        <v>2.3</v>
      </c>
      <c r="Q11" s="9">
        <v>3.4</v>
      </c>
      <c r="R11" s="9">
        <v>3.8</v>
      </c>
      <c r="S11" s="9">
        <v>2.8</v>
      </c>
      <c r="T11" s="9">
        <v>2</v>
      </c>
      <c r="U11" s="9">
        <v>0.4</v>
      </c>
      <c r="V11" s="9">
        <v>1</v>
      </c>
      <c r="W11" s="9">
        <v>0.3</v>
      </c>
      <c r="X11" s="9">
        <v>1.4</v>
      </c>
      <c r="Y11" s="9">
        <v>1.3</v>
      </c>
      <c r="Z11" s="45">
        <f t="shared" si="0"/>
        <v>2.791666666666666</v>
      </c>
      <c r="AA11" s="116" t="s">
        <v>19</v>
      </c>
      <c r="AB11" s="9">
        <v>5.3</v>
      </c>
      <c r="AC11" s="123">
        <v>0.4847222222222222</v>
      </c>
      <c r="AD11" s="29">
        <v>8</v>
      </c>
      <c r="AE11" s="116" t="s">
        <v>33</v>
      </c>
      <c r="AF11" s="9">
        <v>10.5</v>
      </c>
      <c r="AG11" s="126">
        <v>0.5569444444444445</v>
      </c>
    </row>
    <row r="12" spans="1:33" ht="14.25" customHeight="1">
      <c r="A12" s="112">
        <v>9</v>
      </c>
      <c r="B12" s="13">
        <v>1.2</v>
      </c>
      <c r="C12" s="9">
        <v>0.6</v>
      </c>
      <c r="D12" s="9">
        <v>0.8</v>
      </c>
      <c r="E12" s="9">
        <v>0.7</v>
      </c>
      <c r="F12" s="9">
        <v>0.8</v>
      </c>
      <c r="G12" s="9">
        <v>1.3</v>
      </c>
      <c r="H12" s="9">
        <v>0.7</v>
      </c>
      <c r="I12" s="9">
        <v>2.2</v>
      </c>
      <c r="J12" s="9">
        <v>1.4</v>
      </c>
      <c r="K12" s="9">
        <v>1.7</v>
      </c>
      <c r="L12" s="9">
        <v>1.1</v>
      </c>
      <c r="M12" s="9">
        <v>1.1</v>
      </c>
      <c r="N12" s="9">
        <v>1.6</v>
      </c>
      <c r="O12" s="9">
        <v>0.8</v>
      </c>
      <c r="P12" s="9">
        <v>0.4</v>
      </c>
      <c r="Q12" s="9">
        <v>0.4</v>
      </c>
      <c r="R12" s="9">
        <v>1.2</v>
      </c>
      <c r="S12" s="9">
        <v>1.3</v>
      </c>
      <c r="T12" s="9">
        <v>1.2</v>
      </c>
      <c r="U12" s="9">
        <v>1.9</v>
      </c>
      <c r="V12" s="9">
        <v>2.1</v>
      </c>
      <c r="W12" s="9">
        <v>2.3</v>
      </c>
      <c r="X12" s="9">
        <v>2.2</v>
      </c>
      <c r="Y12" s="9">
        <v>2.3</v>
      </c>
      <c r="Z12" s="45">
        <f t="shared" si="0"/>
        <v>1.3041666666666665</v>
      </c>
      <c r="AA12" s="116" t="s">
        <v>17</v>
      </c>
      <c r="AB12" s="9">
        <v>3</v>
      </c>
      <c r="AC12" s="123">
        <v>0.9104166666666668</v>
      </c>
      <c r="AD12" s="29">
        <v>9</v>
      </c>
      <c r="AE12" s="116" t="s">
        <v>17</v>
      </c>
      <c r="AF12" s="9">
        <v>4.4</v>
      </c>
      <c r="AG12" s="126">
        <v>0.9083333333333333</v>
      </c>
    </row>
    <row r="13" spans="1:33" ht="14.25" customHeight="1">
      <c r="A13" s="112">
        <v>10</v>
      </c>
      <c r="B13" s="13">
        <v>1.8</v>
      </c>
      <c r="C13" s="9">
        <v>1.9</v>
      </c>
      <c r="D13" s="9">
        <v>1.7</v>
      </c>
      <c r="E13" s="9">
        <v>1.3</v>
      </c>
      <c r="F13" s="9">
        <v>1.7</v>
      </c>
      <c r="G13" s="9">
        <v>1.6</v>
      </c>
      <c r="H13" s="9">
        <v>2.4</v>
      </c>
      <c r="I13" s="9">
        <v>3.8</v>
      </c>
      <c r="J13" s="9">
        <v>4.7</v>
      </c>
      <c r="K13" s="9">
        <v>4.2</v>
      </c>
      <c r="L13" s="9">
        <v>3.7</v>
      </c>
      <c r="M13" s="9">
        <v>3.4</v>
      </c>
      <c r="N13" s="9">
        <v>3.1</v>
      </c>
      <c r="O13" s="9">
        <v>3.1</v>
      </c>
      <c r="P13" s="9">
        <v>3.2</v>
      </c>
      <c r="Q13" s="9">
        <v>2.8</v>
      </c>
      <c r="R13" s="9">
        <v>2.1</v>
      </c>
      <c r="S13" s="9">
        <v>1.4</v>
      </c>
      <c r="T13" s="9">
        <v>1.1</v>
      </c>
      <c r="U13" s="9">
        <v>0.4</v>
      </c>
      <c r="V13" s="9">
        <v>1.2</v>
      </c>
      <c r="W13" s="9">
        <v>1.8</v>
      </c>
      <c r="X13" s="9">
        <v>1</v>
      </c>
      <c r="Y13" s="9">
        <v>1.2</v>
      </c>
      <c r="Z13" s="45">
        <f t="shared" si="0"/>
        <v>2.275</v>
      </c>
      <c r="AA13" s="116" t="s">
        <v>33</v>
      </c>
      <c r="AB13" s="9">
        <v>4.9</v>
      </c>
      <c r="AC13" s="123">
        <v>0.3756944444444445</v>
      </c>
      <c r="AD13" s="29">
        <v>10</v>
      </c>
      <c r="AE13" s="116" t="s">
        <v>23</v>
      </c>
      <c r="AF13" s="9">
        <v>8.2</v>
      </c>
      <c r="AG13" s="126">
        <v>0.4125</v>
      </c>
    </row>
    <row r="14" spans="1:33" ht="14.25" customHeight="1">
      <c r="A14" s="113">
        <v>11</v>
      </c>
      <c r="B14" s="19">
        <v>1.8</v>
      </c>
      <c r="C14" s="20">
        <v>1.6</v>
      </c>
      <c r="D14" s="20">
        <v>1.2</v>
      </c>
      <c r="E14" s="20">
        <v>1.5</v>
      </c>
      <c r="F14" s="20">
        <v>2.2</v>
      </c>
      <c r="G14" s="20">
        <v>1.4</v>
      </c>
      <c r="H14" s="20">
        <v>1.2</v>
      </c>
      <c r="I14" s="20">
        <v>2.4</v>
      </c>
      <c r="J14" s="20">
        <v>2.6</v>
      </c>
      <c r="K14" s="20">
        <v>2</v>
      </c>
      <c r="L14" s="20">
        <v>3</v>
      </c>
      <c r="M14" s="20">
        <v>3.2</v>
      </c>
      <c r="N14" s="20">
        <v>2.6</v>
      </c>
      <c r="O14" s="20">
        <v>2.6</v>
      </c>
      <c r="P14" s="20">
        <v>2.3</v>
      </c>
      <c r="Q14" s="20">
        <v>2</v>
      </c>
      <c r="R14" s="20">
        <v>1.1</v>
      </c>
      <c r="S14" s="20">
        <v>0.7</v>
      </c>
      <c r="T14" s="20">
        <v>1</v>
      </c>
      <c r="U14" s="20">
        <v>0.8</v>
      </c>
      <c r="V14" s="20">
        <v>1.6</v>
      </c>
      <c r="W14" s="20">
        <v>1.2</v>
      </c>
      <c r="X14" s="20">
        <v>2.4</v>
      </c>
      <c r="Y14" s="20">
        <v>3.1</v>
      </c>
      <c r="Z14" s="46">
        <f t="shared" si="0"/>
        <v>1.8958333333333337</v>
      </c>
      <c r="AA14" s="117" t="s">
        <v>21</v>
      </c>
      <c r="AB14" s="20">
        <v>4</v>
      </c>
      <c r="AC14" s="124">
        <v>0.5208333333333334</v>
      </c>
      <c r="AD14" s="31">
        <v>11</v>
      </c>
      <c r="AE14" s="117" t="s">
        <v>21</v>
      </c>
      <c r="AF14" s="20">
        <v>8.7</v>
      </c>
      <c r="AG14" s="127">
        <v>0.49375</v>
      </c>
    </row>
    <row r="15" spans="1:33" ht="14.25" customHeight="1">
      <c r="A15" s="112">
        <v>12</v>
      </c>
      <c r="B15" s="13">
        <v>1.7</v>
      </c>
      <c r="C15" s="9">
        <v>3.2</v>
      </c>
      <c r="D15" s="9">
        <v>2.1</v>
      </c>
      <c r="E15" s="9">
        <v>2.1</v>
      </c>
      <c r="F15" s="9">
        <v>0.2</v>
      </c>
      <c r="G15" s="9">
        <v>0.3</v>
      </c>
      <c r="H15" s="9">
        <v>1.1</v>
      </c>
      <c r="I15" s="9">
        <v>2.3</v>
      </c>
      <c r="J15" s="9">
        <v>2.8</v>
      </c>
      <c r="K15" s="9">
        <v>1.9</v>
      </c>
      <c r="L15" s="9">
        <v>3.6</v>
      </c>
      <c r="M15" s="9">
        <v>1.1</v>
      </c>
      <c r="N15" s="9">
        <v>2.9</v>
      </c>
      <c r="O15" s="9">
        <v>2.5</v>
      </c>
      <c r="P15" s="9">
        <v>3.5</v>
      </c>
      <c r="Q15" s="9">
        <v>6</v>
      </c>
      <c r="R15" s="9">
        <v>4.6</v>
      </c>
      <c r="S15" s="9">
        <v>4.6</v>
      </c>
      <c r="T15" s="9">
        <v>3.8</v>
      </c>
      <c r="U15" s="9">
        <v>3.7</v>
      </c>
      <c r="V15" s="9">
        <v>2.8</v>
      </c>
      <c r="W15" s="9">
        <v>2.3</v>
      </c>
      <c r="X15" s="9">
        <v>2.5</v>
      </c>
      <c r="Y15" s="9">
        <v>3.5</v>
      </c>
      <c r="Z15" s="45">
        <f t="shared" si="0"/>
        <v>2.7125</v>
      </c>
      <c r="AA15" s="116" t="s">
        <v>19</v>
      </c>
      <c r="AB15" s="9">
        <v>6.1</v>
      </c>
      <c r="AC15" s="123">
        <v>0.7361111111111112</v>
      </c>
      <c r="AD15" s="29">
        <v>12</v>
      </c>
      <c r="AE15" s="116" t="s">
        <v>19</v>
      </c>
      <c r="AF15" s="9">
        <v>11.2</v>
      </c>
      <c r="AG15" s="126">
        <v>0.7284722222222223</v>
      </c>
    </row>
    <row r="16" spans="1:33" ht="14.25" customHeight="1">
      <c r="A16" s="112">
        <v>13</v>
      </c>
      <c r="B16" s="13">
        <v>2.7</v>
      </c>
      <c r="C16" s="9">
        <v>2.6</v>
      </c>
      <c r="D16" s="9">
        <v>2.3</v>
      </c>
      <c r="E16" s="9">
        <v>3.7</v>
      </c>
      <c r="F16" s="9">
        <v>2.6</v>
      </c>
      <c r="G16" s="9">
        <v>3</v>
      </c>
      <c r="H16" s="9">
        <v>3.1</v>
      </c>
      <c r="I16" s="9">
        <v>4</v>
      </c>
      <c r="J16" s="9">
        <v>3.8</v>
      </c>
      <c r="K16" s="9">
        <v>4.5</v>
      </c>
      <c r="L16" s="9">
        <v>5.2</v>
      </c>
      <c r="M16" s="9">
        <v>4.7</v>
      </c>
      <c r="N16" s="9">
        <v>3.7</v>
      </c>
      <c r="O16" s="9">
        <v>4</v>
      </c>
      <c r="P16" s="9">
        <v>3.9</v>
      </c>
      <c r="Q16" s="9">
        <v>3.7</v>
      </c>
      <c r="R16" s="9">
        <v>3.9</v>
      </c>
      <c r="S16" s="9">
        <v>3.7</v>
      </c>
      <c r="T16" s="9">
        <v>4.5</v>
      </c>
      <c r="U16" s="9">
        <v>3.7</v>
      </c>
      <c r="V16" s="9">
        <v>4.2</v>
      </c>
      <c r="W16" s="9">
        <v>3.2</v>
      </c>
      <c r="X16" s="9">
        <v>3</v>
      </c>
      <c r="Y16" s="9">
        <v>3.2</v>
      </c>
      <c r="Z16" s="45">
        <f t="shared" si="0"/>
        <v>3.620833333333334</v>
      </c>
      <c r="AA16" s="116" t="s">
        <v>19</v>
      </c>
      <c r="AB16" s="9">
        <v>5.6</v>
      </c>
      <c r="AC16" s="123">
        <v>0.5784722222222222</v>
      </c>
      <c r="AD16" s="29">
        <v>13</v>
      </c>
      <c r="AE16" s="116" t="s">
        <v>33</v>
      </c>
      <c r="AF16" s="9">
        <v>10.4</v>
      </c>
      <c r="AG16" s="126">
        <v>0.3875</v>
      </c>
    </row>
    <row r="17" spans="1:33" ht="14.25" customHeight="1">
      <c r="A17" s="112">
        <v>14</v>
      </c>
      <c r="B17" s="13">
        <v>2.9</v>
      </c>
      <c r="C17" s="9">
        <v>2.8</v>
      </c>
      <c r="D17" s="9">
        <v>2.1</v>
      </c>
      <c r="E17" s="9">
        <v>1.8</v>
      </c>
      <c r="F17" s="9">
        <v>3.2</v>
      </c>
      <c r="G17" s="9">
        <v>2.5</v>
      </c>
      <c r="H17" s="9">
        <v>2.7</v>
      </c>
      <c r="I17" s="9">
        <v>2.2</v>
      </c>
      <c r="J17" s="9">
        <v>2</v>
      </c>
      <c r="K17" s="9">
        <v>2.9</v>
      </c>
      <c r="L17" s="9">
        <v>2</v>
      </c>
      <c r="M17" s="9">
        <v>2.1</v>
      </c>
      <c r="N17" s="9">
        <v>2.1</v>
      </c>
      <c r="O17" s="9">
        <v>1.7</v>
      </c>
      <c r="P17" s="9">
        <v>1.6</v>
      </c>
      <c r="Q17" s="9">
        <v>1</v>
      </c>
      <c r="R17" s="9">
        <v>1.3</v>
      </c>
      <c r="S17" s="9">
        <v>1.3</v>
      </c>
      <c r="T17" s="9">
        <v>1.3</v>
      </c>
      <c r="U17" s="9">
        <v>1.3</v>
      </c>
      <c r="V17" s="9">
        <v>1.6</v>
      </c>
      <c r="W17" s="9">
        <v>1.6</v>
      </c>
      <c r="X17" s="9">
        <v>1</v>
      </c>
      <c r="Y17" s="9">
        <v>2.5</v>
      </c>
      <c r="Z17" s="45">
        <f t="shared" si="0"/>
        <v>1.9791666666666663</v>
      </c>
      <c r="AA17" s="116" t="s">
        <v>19</v>
      </c>
      <c r="AB17" s="9">
        <v>4.5</v>
      </c>
      <c r="AC17" s="123">
        <v>0.2263888888888889</v>
      </c>
      <c r="AD17" s="29">
        <v>14</v>
      </c>
      <c r="AE17" s="116" t="s">
        <v>22</v>
      </c>
      <c r="AF17" s="9">
        <v>7.6</v>
      </c>
      <c r="AG17" s="126">
        <v>0.21666666666666667</v>
      </c>
    </row>
    <row r="18" spans="1:33" ht="14.25" customHeight="1">
      <c r="A18" s="112">
        <v>15</v>
      </c>
      <c r="B18" s="13">
        <v>1.1</v>
      </c>
      <c r="C18" s="9">
        <v>2.5</v>
      </c>
      <c r="D18" s="9">
        <v>1.7</v>
      </c>
      <c r="E18" s="9">
        <v>0.6</v>
      </c>
      <c r="F18" s="9">
        <v>1.4</v>
      </c>
      <c r="G18" s="9">
        <v>1.9</v>
      </c>
      <c r="H18" s="9">
        <v>2.7</v>
      </c>
      <c r="I18" s="9">
        <v>2</v>
      </c>
      <c r="J18" s="9">
        <v>2.1</v>
      </c>
      <c r="K18" s="9">
        <v>1.7</v>
      </c>
      <c r="L18" s="9">
        <v>2.1</v>
      </c>
      <c r="M18" s="9">
        <v>2.4</v>
      </c>
      <c r="N18" s="9">
        <v>1.2</v>
      </c>
      <c r="O18" s="9">
        <v>2</v>
      </c>
      <c r="P18" s="9">
        <v>0.8</v>
      </c>
      <c r="Q18" s="9">
        <v>1.6</v>
      </c>
      <c r="R18" s="9">
        <v>0.7</v>
      </c>
      <c r="S18" s="9">
        <v>0.9</v>
      </c>
      <c r="T18" s="9">
        <v>1.3</v>
      </c>
      <c r="U18" s="9">
        <v>1.1</v>
      </c>
      <c r="V18" s="9">
        <v>0.9</v>
      </c>
      <c r="W18" s="9">
        <v>0.8</v>
      </c>
      <c r="X18" s="9">
        <v>1.2</v>
      </c>
      <c r="Y18" s="9">
        <v>0.5</v>
      </c>
      <c r="Z18" s="45">
        <f t="shared" si="0"/>
        <v>1.4666666666666668</v>
      </c>
      <c r="AA18" s="116" t="s">
        <v>19</v>
      </c>
      <c r="AB18" s="9">
        <v>3.7</v>
      </c>
      <c r="AC18" s="123">
        <v>0.28611111111111115</v>
      </c>
      <c r="AD18" s="29">
        <v>15</v>
      </c>
      <c r="AE18" s="116" t="s">
        <v>19</v>
      </c>
      <c r="AF18" s="9">
        <v>6.8</v>
      </c>
      <c r="AG18" s="126">
        <v>0.2833333333333333</v>
      </c>
    </row>
    <row r="19" spans="1:33" ht="14.25" customHeight="1">
      <c r="A19" s="112">
        <v>16</v>
      </c>
      <c r="B19" s="13">
        <v>0.6</v>
      </c>
      <c r="C19" s="9">
        <v>1.1</v>
      </c>
      <c r="D19" s="9">
        <v>1</v>
      </c>
      <c r="E19" s="9">
        <v>0.8</v>
      </c>
      <c r="F19" s="9">
        <v>1.5</v>
      </c>
      <c r="G19" s="9">
        <v>0.8</v>
      </c>
      <c r="H19" s="9">
        <v>1.8</v>
      </c>
      <c r="I19" s="9">
        <v>2.4</v>
      </c>
      <c r="J19" s="9">
        <v>2.8</v>
      </c>
      <c r="K19" s="9">
        <v>2.5</v>
      </c>
      <c r="L19" s="9">
        <v>3.4</v>
      </c>
      <c r="M19" s="9">
        <v>3.1</v>
      </c>
      <c r="N19" s="9">
        <v>2.7</v>
      </c>
      <c r="O19" s="9">
        <v>3.6</v>
      </c>
      <c r="P19" s="9">
        <v>3.4</v>
      </c>
      <c r="Q19" s="9">
        <v>4</v>
      </c>
      <c r="R19" s="9">
        <v>3.8</v>
      </c>
      <c r="S19" s="9">
        <v>2.9</v>
      </c>
      <c r="T19" s="9">
        <v>3.8</v>
      </c>
      <c r="U19" s="9">
        <v>4.2</v>
      </c>
      <c r="V19" s="9">
        <v>4.7</v>
      </c>
      <c r="W19" s="9">
        <v>5.2</v>
      </c>
      <c r="X19" s="9">
        <v>3.6</v>
      </c>
      <c r="Y19" s="9">
        <v>2.7</v>
      </c>
      <c r="Z19" s="45">
        <f t="shared" si="0"/>
        <v>2.766666666666667</v>
      </c>
      <c r="AA19" s="116" t="s">
        <v>19</v>
      </c>
      <c r="AB19" s="9">
        <v>5.3</v>
      </c>
      <c r="AC19" s="123">
        <v>0.9180555555555556</v>
      </c>
      <c r="AD19" s="29">
        <v>16</v>
      </c>
      <c r="AE19" s="116" t="s">
        <v>19</v>
      </c>
      <c r="AF19" s="9">
        <v>10.5</v>
      </c>
      <c r="AG19" s="126">
        <v>0.7993055555555556</v>
      </c>
    </row>
    <row r="20" spans="1:33" ht="14.25" customHeight="1">
      <c r="A20" s="112">
        <v>17</v>
      </c>
      <c r="B20" s="13">
        <v>1.5</v>
      </c>
      <c r="C20" s="9">
        <v>1</v>
      </c>
      <c r="D20" s="9">
        <v>1</v>
      </c>
      <c r="E20" s="9">
        <v>0</v>
      </c>
      <c r="F20" s="9">
        <v>0.6</v>
      </c>
      <c r="G20" s="9">
        <v>0.4</v>
      </c>
      <c r="H20" s="9">
        <v>1</v>
      </c>
      <c r="I20" s="9">
        <v>2.2</v>
      </c>
      <c r="J20" s="9">
        <v>2.5</v>
      </c>
      <c r="K20" s="10">
        <v>1.9</v>
      </c>
      <c r="L20" s="9">
        <v>0.7</v>
      </c>
      <c r="M20" s="9">
        <v>1.1</v>
      </c>
      <c r="N20" s="9">
        <v>0.8</v>
      </c>
      <c r="O20" s="9">
        <v>0.6</v>
      </c>
      <c r="P20" s="9">
        <v>1.2</v>
      </c>
      <c r="Q20" s="9">
        <v>2.7</v>
      </c>
      <c r="R20" s="9">
        <v>1.9</v>
      </c>
      <c r="S20" s="9">
        <v>0.7</v>
      </c>
      <c r="T20" s="9">
        <v>1.7</v>
      </c>
      <c r="U20" s="9">
        <v>1.3</v>
      </c>
      <c r="V20" s="9">
        <v>1.3</v>
      </c>
      <c r="W20" s="9">
        <v>2.3</v>
      </c>
      <c r="X20" s="9">
        <v>2.1</v>
      </c>
      <c r="Y20" s="9">
        <v>1.7</v>
      </c>
      <c r="Z20" s="45">
        <f t="shared" si="0"/>
        <v>1.3416666666666668</v>
      </c>
      <c r="AA20" s="116" t="s">
        <v>22</v>
      </c>
      <c r="AB20" s="9">
        <v>3</v>
      </c>
      <c r="AC20" s="123">
        <v>0.013194444444444444</v>
      </c>
      <c r="AD20" s="29">
        <v>17</v>
      </c>
      <c r="AE20" s="116" t="s">
        <v>19</v>
      </c>
      <c r="AF20" s="9">
        <v>5.8</v>
      </c>
      <c r="AG20" s="126">
        <v>0.008333333333333333</v>
      </c>
    </row>
    <row r="21" spans="1:33" ht="14.25" customHeight="1">
      <c r="A21" s="112">
        <v>18</v>
      </c>
      <c r="B21" s="13">
        <v>1.9</v>
      </c>
      <c r="C21" s="9">
        <v>0.3</v>
      </c>
      <c r="D21" s="9">
        <v>1</v>
      </c>
      <c r="E21" s="9">
        <v>0.1</v>
      </c>
      <c r="F21" s="9">
        <v>1.4</v>
      </c>
      <c r="G21" s="9">
        <v>1.8</v>
      </c>
      <c r="H21" s="9">
        <v>0.5</v>
      </c>
      <c r="I21" s="9">
        <v>1.7</v>
      </c>
      <c r="J21" s="9">
        <v>3.2</v>
      </c>
      <c r="K21" s="9">
        <v>2.9</v>
      </c>
      <c r="L21" s="9">
        <v>2.9</v>
      </c>
      <c r="M21" s="9">
        <v>3</v>
      </c>
      <c r="N21" s="9">
        <v>2.1</v>
      </c>
      <c r="O21" s="9">
        <v>2.2</v>
      </c>
      <c r="P21" s="9">
        <v>1.7</v>
      </c>
      <c r="Q21" s="9">
        <v>1.6</v>
      </c>
      <c r="R21" s="9">
        <v>1.6</v>
      </c>
      <c r="S21" s="9">
        <v>1.2</v>
      </c>
      <c r="T21" s="9">
        <v>2</v>
      </c>
      <c r="U21" s="9">
        <v>1.2</v>
      </c>
      <c r="V21" s="9">
        <v>1.9</v>
      </c>
      <c r="W21" s="9">
        <v>2</v>
      </c>
      <c r="X21" s="9">
        <v>1.6</v>
      </c>
      <c r="Y21" s="9">
        <v>2.4</v>
      </c>
      <c r="Z21" s="45">
        <f t="shared" si="0"/>
        <v>1.7583333333333335</v>
      </c>
      <c r="AA21" s="116" t="s">
        <v>36</v>
      </c>
      <c r="AB21" s="9">
        <v>4.3</v>
      </c>
      <c r="AC21" s="123">
        <v>0.5118055555555555</v>
      </c>
      <c r="AD21" s="29">
        <v>18</v>
      </c>
      <c r="AE21" s="116" t="s">
        <v>17</v>
      </c>
      <c r="AF21" s="9">
        <v>8.5</v>
      </c>
      <c r="AG21" s="126">
        <v>0.4291666666666667</v>
      </c>
    </row>
    <row r="22" spans="1:33" ht="14.25" customHeight="1">
      <c r="A22" s="112">
        <v>19</v>
      </c>
      <c r="B22" s="13">
        <v>1.6</v>
      </c>
      <c r="C22" s="9">
        <v>0.9</v>
      </c>
      <c r="D22" s="9">
        <v>2.7</v>
      </c>
      <c r="E22" s="9">
        <v>1.3</v>
      </c>
      <c r="F22" s="9">
        <v>2.3</v>
      </c>
      <c r="G22" s="9">
        <v>1.9</v>
      </c>
      <c r="H22" s="9">
        <v>1.1</v>
      </c>
      <c r="I22" s="9">
        <v>0.3</v>
      </c>
      <c r="J22" s="9">
        <v>2.1</v>
      </c>
      <c r="K22" s="9">
        <v>3.7</v>
      </c>
      <c r="L22" s="9">
        <v>4.1</v>
      </c>
      <c r="M22" s="9">
        <v>4.7</v>
      </c>
      <c r="N22" s="9">
        <v>4.5</v>
      </c>
      <c r="O22" s="9">
        <v>3.9</v>
      </c>
      <c r="P22" s="9">
        <v>2.5</v>
      </c>
      <c r="Q22" s="9">
        <v>2.8</v>
      </c>
      <c r="R22" s="9">
        <v>2.1</v>
      </c>
      <c r="S22" s="9">
        <v>1.1</v>
      </c>
      <c r="T22" s="9">
        <v>2.2</v>
      </c>
      <c r="U22" s="9">
        <v>1.9</v>
      </c>
      <c r="V22" s="9">
        <v>2</v>
      </c>
      <c r="W22" s="9">
        <v>1.8</v>
      </c>
      <c r="X22" s="9">
        <v>1.8</v>
      </c>
      <c r="Y22" s="9">
        <v>2.2</v>
      </c>
      <c r="Z22" s="45">
        <f t="shared" si="0"/>
        <v>2.3125</v>
      </c>
      <c r="AA22" s="116" t="s">
        <v>23</v>
      </c>
      <c r="AB22" s="9">
        <v>5.1</v>
      </c>
      <c r="AC22" s="123">
        <v>0.5020833333333333</v>
      </c>
      <c r="AD22" s="29">
        <v>19</v>
      </c>
      <c r="AE22" s="116" t="s">
        <v>23</v>
      </c>
      <c r="AF22" s="9">
        <v>7.8</v>
      </c>
      <c r="AG22" s="126">
        <v>0.4993055555555555</v>
      </c>
    </row>
    <row r="23" spans="1:33" ht="14.25" customHeight="1">
      <c r="A23" s="112">
        <v>20</v>
      </c>
      <c r="B23" s="13">
        <v>2.9</v>
      </c>
      <c r="C23" s="9">
        <v>1.9</v>
      </c>
      <c r="D23" s="9">
        <v>2.3</v>
      </c>
      <c r="E23" s="9">
        <v>1.6</v>
      </c>
      <c r="F23" s="9">
        <v>2.2</v>
      </c>
      <c r="G23" s="9">
        <v>1.9</v>
      </c>
      <c r="H23" s="9">
        <v>0.8</v>
      </c>
      <c r="I23" s="9">
        <v>1.6</v>
      </c>
      <c r="J23" s="9">
        <v>2.2</v>
      </c>
      <c r="K23" s="9">
        <v>2</v>
      </c>
      <c r="L23" s="9">
        <v>2.4</v>
      </c>
      <c r="M23" s="9">
        <v>2.9</v>
      </c>
      <c r="N23" s="9">
        <v>2.9</v>
      </c>
      <c r="O23" s="9">
        <v>2.2</v>
      </c>
      <c r="P23" s="9">
        <v>2.3</v>
      </c>
      <c r="Q23" s="9">
        <v>2.4</v>
      </c>
      <c r="R23" s="9">
        <v>1.4</v>
      </c>
      <c r="S23" s="9">
        <v>1.8</v>
      </c>
      <c r="T23" s="9">
        <v>1.3</v>
      </c>
      <c r="U23" s="9">
        <v>1.8</v>
      </c>
      <c r="V23" s="9">
        <v>1.6</v>
      </c>
      <c r="W23" s="9">
        <v>1.7</v>
      </c>
      <c r="X23" s="9">
        <v>1.5</v>
      </c>
      <c r="Y23" s="9">
        <v>1.9</v>
      </c>
      <c r="Z23" s="45">
        <f t="shared" si="0"/>
        <v>1.979166666666666</v>
      </c>
      <c r="AA23" s="116" t="s">
        <v>36</v>
      </c>
      <c r="AB23" s="9">
        <v>3.4</v>
      </c>
      <c r="AC23" s="123">
        <v>0.6166666666666667</v>
      </c>
      <c r="AD23" s="29">
        <v>20</v>
      </c>
      <c r="AE23" s="116" t="s">
        <v>20</v>
      </c>
      <c r="AF23" s="9">
        <v>6.4</v>
      </c>
      <c r="AG23" s="126">
        <v>0.5326388888888889</v>
      </c>
    </row>
    <row r="24" spans="1:33" ht="14.25" customHeight="1">
      <c r="A24" s="113">
        <v>21</v>
      </c>
      <c r="B24" s="19">
        <v>2.1</v>
      </c>
      <c r="C24" s="20">
        <v>1.2</v>
      </c>
      <c r="D24" s="20">
        <v>2</v>
      </c>
      <c r="E24" s="20">
        <v>1.8</v>
      </c>
      <c r="F24" s="20">
        <v>1.6</v>
      </c>
      <c r="G24" s="20">
        <v>1.6</v>
      </c>
      <c r="H24" s="20">
        <v>0.2</v>
      </c>
      <c r="I24" s="20">
        <v>1.8</v>
      </c>
      <c r="J24" s="20">
        <v>2</v>
      </c>
      <c r="K24" s="20">
        <v>3</v>
      </c>
      <c r="L24" s="20">
        <v>3.8</v>
      </c>
      <c r="M24" s="20">
        <v>3.2</v>
      </c>
      <c r="N24" s="20">
        <v>3.4</v>
      </c>
      <c r="O24" s="20">
        <v>3.8</v>
      </c>
      <c r="P24" s="20">
        <v>4</v>
      </c>
      <c r="Q24" s="20">
        <v>3.8</v>
      </c>
      <c r="R24" s="20">
        <v>2.8</v>
      </c>
      <c r="S24" s="20">
        <v>1.9</v>
      </c>
      <c r="T24" s="20">
        <v>2.1</v>
      </c>
      <c r="U24" s="20">
        <v>1.8</v>
      </c>
      <c r="V24" s="20">
        <v>2</v>
      </c>
      <c r="W24" s="20">
        <v>2.3</v>
      </c>
      <c r="X24" s="20">
        <v>2.3</v>
      </c>
      <c r="Y24" s="20">
        <v>1.6</v>
      </c>
      <c r="Z24" s="46">
        <f t="shared" si="0"/>
        <v>2.3374999999999995</v>
      </c>
      <c r="AA24" s="117" t="s">
        <v>35</v>
      </c>
      <c r="AB24" s="20">
        <v>4.3</v>
      </c>
      <c r="AC24" s="124">
        <v>0.48541666666666666</v>
      </c>
      <c r="AD24" s="31">
        <v>21</v>
      </c>
      <c r="AE24" s="117" t="s">
        <v>23</v>
      </c>
      <c r="AF24" s="20">
        <v>7.6</v>
      </c>
      <c r="AG24" s="127">
        <v>0.63125</v>
      </c>
    </row>
    <row r="25" spans="1:33" ht="14.25" customHeight="1">
      <c r="A25" s="112">
        <v>22</v>
      </c>
      <c r="B25" s="13">
        <v>1.8</v>
      </c>
      <c r="C25" s="9">
        <v>1.9</v>
      </c>
      <c r="D25" s="9">
        <v>2.3</v>
      </c>
      <c r="E25" s="9">
        <v>3.6</v>
      </c>
      <c r="F25" s="9">
        <v>3.4</v>
      </c>
      <c r="G25" s="9">
        <v>3.8</v>
      </c>
      <c r="H25" s="9">
        <v>3.9</v>
      </c>
      <c r="I25" s="9">
        <v>6.4</v>
      </c>
      <c r="J25" s="9">
        <v>6.1</v>
      </c>
      <c r="K25" s="9">
        <v>5.2</v>
      </c>
      <c r="L25" s="9">
        <v>6.4</v>
      </c>
      <c r="M25" s="9">
        <v>6.2</v>
      </c>
      <c r="N25" s="9">
        <v>4.1</v>
      </c>
      <c r="O25" s="9">
        <v>4.3</v>
      </c>
      <c r="P25" s="9">
        <v>5.5</v>
      </c>
      <c r="Q25" s="9">
        <v>3.9</v>
      </c>
      <c r="R25" s="9">
        <v>4.4</v>
      </c>
      <c r="S25" s="9">
        <v>3.9</v>
      </c>
      <c r="T25" s="9">
        <v>4.9</v>
      </c>
      <c r="U25" s="9">
        <v>3.7</v>
      </c>
      <c r="V25" s="9">
        <v>4.4</v>
      </c>
      <c r="W25" s="9">
        <v>4.7</v>
      </c>
      <c r="X25" s="9">
        <v>5.1</v>
      </c>
      <c r="Y25" s="9">
        <v>5</v>
      </c>
      <c r="Z25" s="45">
        <f t="shared" si="0"/>
        <v>4.3708333333333345</v>
      </c>
      <c r="AA25" s="116" t="s">
        <v>19</v>
      </c>
      <c r="AB25" s="9">
        <v>6.9</v>
      </c>
      <c r="AC25" s="123">
        <v>0.38819444444444445</v>
      </c>
      <c r="AD25" s="29">
        <v>22</v>
      </c>
      <c r="AE25" s="116" t="s">
        <v>22</v>
      </c>
      <c r="AF25" s="9">
        <v>12.9</v>
      </c>
      <c r="AG25" s="126">
        <v>0.970138888888889</v>
      </c>
    </row>
    <row r="26" spans="1:33" ht="14.25" customHeight="1">
      <c r="A26" s="112">
        <v>23</v>
      </c>
      <c r="B26" s="13">
        <v>4.5</v>
      </c>
      <c r="C26" s="9">
        <v>3</v>
      </c>
      <c r="D26" s="9">
        <v>2.8</v>
      </c>
      <c r="E26" s="9">
        <v>1.9</v>
      </c>
      <c r="F26" s="9">
        <v>2.8</v>
      </c>
      <c r="G26" s="9">
        <v>2.6</v>
      </c>
      <c r="H26" s="9">
        <v>2.7</v>
      </c>
      <c r="I26" s="9">
        <v>3.6</v>
      </c>
      <c r="J26" s="9">
        <v>4</v>
      </c>
      <c r="K26" s="9">
        <v>3.8</v>
      </c>
      <c r="L26" s="9">
        <v>3.5</v>
      </c>
      <c r="M26" s="9">
        <v>2.7</v>
      </c>
      <c r="N26" s="9">
        <v>3.5</v>
      </c>
      <c r="O26" s="9">
        <v>3.2</v>
      </c>
      <c r="P26" s="9">
        <v>3.4</v>
      </c>
      <c r="Q26" s="9">
        <v>3.2</v>
      </c>
      <c r="R26" s="9">
        <v>1.9</v>
      </c>
      <c r="S26" s="9">
        <v>2.1</v>
      </c>
      <c r="T26" s="9">
        <v>1.4</v>
      </c>
      <c r="U26" s="9">
        <v>1.5</v>
      </c>
      <c r="V26" s="9">
        <v>1.2</v>
      </c>
      <c r="W26" s="9">
        <v>1.3</v>
      </c>
      <c r="X26" s="9">
        <v>1.4</v>
      </c>
      <c r="Y26" s="9">
        <v>1.8</v>
      </c>
      <c r="Z26" s="45">
        <f t="shared" si="0"/>
        <v>2.6583333333333337</v>
      </c>
      <c r="AA26" s="116" t="s">
        <v>22</v>
      </c>
      <c r="AB26" s="9">
        <v>5.2</v>
      </c>
      <c r="AC26" s="123">
        <v>0.05277777777777778</v>
      </c>
      <c r="AD26" s="29">
        <v>23</v>
      </c>
      <c r="AE26" s="116" t="s">
        <v>22</v>
      </c>
      <c r="AF26" s="9">
        <v>10.7</v>
      </c>
      <c r="AG26" s="126">
        <v>0.017361111111111112</v>
      </c>
    </row>
    <row r="27" spans="1:33" ht="14.25" customHeight="1">
      <c r="A27" s="112">
        <v>24</v>
      </c>
      <c r="B27" s="13">
        <v>1.8</v>
      </c>
      <c r="C27" s="9">
        <v>2.5</v>
      </c>
      <c r="D27" s="9">
        <v>0.4</v>
      </c>
      <c r="E27" s="9">
        <v>1</v>
      </c>
      <c r="F27" s="9">
        <v>1.3</v>
      </c>
      <c r="G27" s="9">
        <v>1.8</v>
      </c>
      <c r="H27" s="9">
        <v>1.8</v>
      </c>
      <c r="I27" s="9">
        <v>0.8</v>
      </c>
      <c r="J27" s="9">
        <v>2</v>
      </c>
      <c r="K27" s="9">
        <v>1.7</v>
      </c>
      <c r="L27" s="9">
        <v>2.8</v>
      </c>
      <c r="M27" s="9">
        <v>2.3</v>
      </c>
      <c r="N27" s="9">
        <v>3.7</v>
      </c>
      <c r="O27" s="9">
        <v>2</v>
      </c>
      <c r="P27" s="9">
        <v>2.2</v>
      </c>
      <c r="Q27" s="9">
        <v>1.9</v>
      </c>
      <c r="R27" s="9">
        <v>1.2</v>
      </c>
      <c r="S27" s="9">
        <v>1.9</v>
      </c>
      <c r="T27" s="9">
        <v>2.4</v>
      </c>
      <c r="U27" s="9">
        <v>1.6</v>
      </c>
      <c r="V27" s="9">
        <v>1.4</v>
      </c>
      <c r="W27" s="9">
        <v>2.1</v>
      </c>
      <c r="X27" s="9">
        <v>2</v>
      </c>
      <c r="Y27" s="9">
        <v>1.4</v>
      </c>
      <c r="Z27" s="45">
        <f t="shared" si="0"/>
        <v>1.8333333333333333</v>
      </c>
      <c r="AA27" s="116" t="s">
        <v>20</v>
      </c>
      <c r="AB27" s="9">
        <v>3.8</v>
      </c>
      <c r="AC27" s="123">
        <v>0.5409722222222222</v>
      </c>
      <c r="AD27" s="29">
        <v>24</v>
      </c>
      <c r="AE27" s="116" t="s">
        <v>20</v>
      </c>
      <c r="AF27" s="9">
        <v>7.5</v>
      </c>
      <c r="AG27" s="126">
        <v>0.55</v>
      </c>
    </row>
    <row r="28" spans="1:33" ht="14.25" customHeight="1">
      <c r="A28" s="112">
        <v>25</v>
      </c>
      <c r="B28" s="13">
        <v>1.5</v>
      </c>
      <c r="C28" s="9">
        <v>1.3</v>
      </c>
      <c r="D28" s="9">
        <v>1.2</v>
      </c>
      <c r="E28" s="9">
        <v>1.7</v>
      </c>
      <c r="F28" s="9">
        <v>1.1</v>
      </c>
      <c r="G28" s="9">
        <v>2.2</v>
      </c>
      <c r="H28" s="9">
        <v>1.2</v>
      </c>
      <c r="I28" s="9">
        <v>1.7</v>
      </c>
      <c r="J28" s="9">
        <v>2.1</v>
      </c>
      <c r="K28" s="9">
        <v>1.6</v>
      </c>
      <c r="L28" s="9">
        <v>1.7</v>
      </c>
      <c r="M28" s="9">
        <v>1.4</v>
      </c>
      <c r="N28" s="9">
        <v>2.9</v>
      </c>
      <c r="O28" s="9">
        <v>2.4</v>
      </c>
      <c r="P28" s="9">
        <v>1.6</v>
      </c>
      <c r="Q28" s="9">
        <v>3</v>
      </c>
      <c r="R28" s="9">
        <v>2.4</v>
      </c>
      <c r="S28" s="9">
        <v>1.8</v>
      </c>
      <c r="T28" s="9">
        <v>1.3</v>
      </c>
      <c r="U28" s="9">
        <v>1.3</v>
      </c>
      <c r="V28" s="9">
        <v>1.9</v>
      </c>
      <c r="W28" s="9">
        <v>1.9</v>
      </c>
      <c r="X28" s="9">
        <v>3</v>
      </c>
      <c r="Y28" s="9">
        <v>3</v>
      </c>
      <c r="Z28" s="45">
        <f t="shared" si="0"/>
        <v>1.8833333333333326</v>
      </c>
      <c r="AA28" s="116" t="s">
        <v>23</v>
      </c>
      <c r="AB28" s="9">
        <v>3.6</v>
      </c>
      <c r="AC28" s="123">
        <v>0.6819444444444445</v>
      </c>
      <c r="AD28" s="29">
        <v>25</v>
      </c>
      <c r="AE28" s="116" t="s">
        <v>22</v>
      </c>
      <c r="AF28" s="9">
        <v>7.1</v>
      </c>
      <c r="AG28" s="126">
        <v>0.9541666666666666</v>
      </c>
    </row>
    <row r="29" spans="1:33" ht="14.25" customHeight="1">
      <c r="A29" s="112">
        <v>26</v>
      </c>
      <c r="B29" s="13">
        <v>2.3</v>
      </c>
      <c r="C29" s="9">
        <v>3</v>
      </c>
      <c r="D29" s="9">
        <v>2.7</v>
      </c>
      <c r="E29" s="9">
        <v>2.7</v>
      </c>
      <c r="F29" s="9">
        <v>2.5</v>
      </c>
      <c r="G29" s="9">
        <v>2.3</v>
      </c>
      <c r="H29" s="9">
        <v>1.9</v>
      </c>
      <c r="I29" s="9">
        <v>3.2</v>
      </c>
      <c r="J29" s="9">
        <v>3.7</v>
      </c>
      <c r="K29" s="9">
        <v>3.8</v>
      </c>
      <c r="L29" s="9">
        <v>3.6</v>
      </c>
      <c r="M29" s="9">
        <v>3.4</v>
      </c>
      <c r="N29" s="9">
        <v>3.5</v>
      </c>
      <c r="O29" s="9">
        <v>2.9</v>
      </c>
      <c r="P29" s="9">
        <v>3.6</v>
      </c>
      <c r="Q29" s="9">
        <v>2</v>
      </c>
      <c r="R29" s="9">
        <v>2.1</v>
      </c>
      <c r="S29" s="9">
        <v>1.7</v>
      </c>
      <c r="T29" s="9">
        <v>1.2</v>
      </c>
      <c r="U29" s="9">
        <v>2.5</v>
      </c>
      <c r="V29" s="9">
        <v>2.8</v>
      </c>
      <c r="W29" s="9">
        <v>2</v>
      </c>
      <c r="X29" s="9">
        <v>2</v>
      </c>
      <c r="Y29" s="9">
        <v>2.1</v>
      </c>
      <c r="Z29" s="45">
        <f t="shared" si="0"/>
        <v>2.6458333333333335</v>
      </c>
      <c r="AA29" s="116" t="s">
        <v>23</v>
      </c>
      <c r="AB29" s="9">
        <v>5.2</v>
      </c>
      <c r="AC29" s="123">
        <v>0.43402777777777773</v>
      </c>
      <c r="AD29" s="29">
        <v>26</v>
      </c>
      <c r="AE29" s="116" t="s">
        <v>23</v>
      </c>
      <c r="AF29" s="9">
        <v>8.8</v>
      </c>
      <c r="AG29" s="126">
        <v>0.42430555555555555</v>
      </c>
    </row>
    <row r="30" spans="1:33" ht="14.25" customHeight="1">
      <c r="A30" s="112">
        <v>27</v>
      </c>
      <c r="B30" s="13">
        <v>1.7</v>
      </c>
      <c r="C30" s="9">
        <v>1.5</v>
      </c>
      <c r="D30" s="9">
        <v>1.5</v>
      </c>
      <c r="E30" s="9">
        <v>1.4</v>
      </c>
      <c r="F30" s="9">
        <v>1.8</v>
      </c>
      <c r="G30" s="9">
        <v>1.6</v>
      </c>
      <c r="H30" s="9">
        <v>1.5</v>
      </c>
      <c r="I30" s="9">
        <v>2.2</v>
      </c>
      <c r="J30" s="9">
        <v>2.1</v>
      </c>
      <c r="K30" s="9">
        <v>2</v>
      </c>
      <c r="L30" s="9">
        <v>2.6</v>
      </c>
      <c r="M30" s="9">
        <v>1.2</v>
      </c>
      <c r="N30" s="9">
        <v>1.3</v>
      </c>
      <c r="O30" s="9">
        <v>1.7</v>
      </c>
      <c r="P30" s="9">
        <v>1</v>
      </c>
      <c r="Q30" s="9">
        <v>1.3</v>
      </c>
      <c r="R30" s="9">
        <v>1.4</v>
      </c>
      <c r="S30" s="9">
        <v>1.6</v>
      </c>
      <c r="T30" s="9">
        <v>1.4</v>
      </c>
      <c r="U30" s="9">
        <v>1.5</v>
      </c>
      <c r="V30" s="9">
        <v>1.5</v>
      </c>
      <c r="W30" s="9">
        <v>0.9</v>
      </c>
      <c r="X30" s="9">
        <v>2.1</v>
      </c>
      <c r="Y30" s="9">
        <v>1.8</v>
      </c>
      <c r="Z30" s="45">
        <f t="shared" si="0"/>
        <v>1.6083333333333332</v>
      </c>
      <c r="AA30" s="116" t="s">
        <v>36</v>
      </c>
      <c r="AB30" s="9">
        <v>2.7</v>
      </c>
      <c r="AC30" s="123">
        <v>0.4576388888888889</v>
      </c>
      <c r="AD30" s="29">
        <v>27</v>
      </c>
      <c r="AE30" s="116" t="s">
        <v>35</v>
      </c>
      <c r="AF30" s="9">
        <v>4.7</v>
      </c>
      <c r="AG30" s="126">
        <v>0.4548611111111111</v>
      </c>
    </row>
    <row r="31" spans="1:33" ht="14.25" customHeight="1">
      <c r="A31" s="112">
        <v>28</v>
      </c>
      <c r="B31" s="13">
        <v>2.1</v>
      </c>
      <c r="C31" s="9">
        <v>1.9</v>
      </c>
      <c r="D31" s="9">
        <v>3.6</v>
      </c>
      <c r="E31" s="9">
        <v>3.1</v>
      </c>
      <c r="F31" s="9">
        <v>4.2</v>
      </c>
      <c r="G31" s="9">
        <v>4.3</v>
      </c>
      <c r="H31" s="9">
        <v>2.5</v>
      </c>
      <c r="I31" s="9">
        <v>4.1</v>
      </c>
      <c r="J31" s="9">
        <v>2.9</v>
      </c>
      <c r="K31" s="9">
        <v>2.1</v>
      </c>
      <c r="L31" s="9">
        <v>2.1</v>
      </c>
      <c r="M31" s="9">
        <v>1</v>
      </c>
      <c r="N31" s="9">
        <v>1</v>
      </c>
      <c r="O31" s="9">
        <v>1.4</v>
      </c>
      <c r="P31" s="9">
        <v>1.2</v>
      </c>
      <c r="Q31" s="9">
        <v>2.2</v>
      </c>
      <c r="R31" s="9">
        <v>2.2</v>
      </c>
      <c r="S31" s="9">
        <v>2.5</v>
      </c>
      <c r="T31" s="9">
        <v>1.4</v>
      </c>
      <c r="U31" s="9">
        <v>2.3</v>
      </c>
      <c r="V31" s="9">
        <v>2.7</v>
      </c>
      <c r="W31" s="9">
        <v>4.2</v>
      </c>
      <c r="X31" s="9">
        <v>2.2</v>
      </c>
      <c r="Y31" s="9">
        <v>1.2</v>
      </c>
      <c r="Z31" s="45">
        <f t="shared" si="0"/>
        <v>2.433333333333334</v>
      </c>
      <c r="AA31" s="116" t="s">
        <v>19</v>
      </c>
      <c r="AB31" s="9">
        <v>5.5</v>
      </c>
      <c r="AC31" s="123">
        <v>0.2673611111111111</v>
      </c>
      <c r="AD31" s="29">
        <v>28</v>
      </c>
      <c r="AE31" s="116" t="s">
        <v>31</v>
      </c>
      <c r="AF31" s="9">
        <v>11.2</v>
      </c>
      <c r="AG31" s="126">
        <v>0.9166666666666666</v>
      </c>
    </row>
    <row r="32" spans="1:33" ht="14.25" customHeight="1">
      <c r="A32" s="112">
        <v>29</v>
      </c>
      <c r="B32" s="13">
        <v>1.4</v>
      </c>
      <c r="C32" s="9">
        <v>1.7</v>
      </c>
      <c r="D32" s="9">
        <v>1.6</v>
      </c>
      <c r="E32" s="9">
        <v>1.4</v>
      </c>
      <c r="F32" s="9">
        <v>1.5</v>
      </c>
      <c r="G32" s="9">
        <v>2</v>
      </c>
      <c r="H32" s="9">
        <v>0.3</v>
      </c>
      <c r="I32" s="9">
        <v>0.5</v>
      </c>
      <c r="J32" s="9">
        <v>2.4</v>
      </c>
      <c r="K32" s="9">
        <v>1.8</v>
      </c>
      <c r="L32" s="9">
        <v>1.9</v>
      </c>
      <c r="M32" s="9">
        <v>1.7</v>
      </c>
      <c r="N32" s="9">
        <v>0.8</v>
      </c>
      <c r="O32" s="9">
        <v>1.6</v>
      </c>
      <c r="P32" s="9">
        <v>1.3</v>
      </c>
      <c r="Q32" s="9">
        <v>1.7</v>
      </c>
      <c r="R32" s="9">
        <v>1.2</v>
      </c>
      <c r="S32" s="9">
        <v>1.8</v>
      </c>
      <c r="T32" s="9">
        <v>0.5</v>
      </c>
      <c r="U32" s="9">
        <v>1.3</v>
      </c>
      <c r="V32" s="9">
        <v>1.8</v>
      </c>
      <c r="W32" s="9">
        <v>1.9</v>
      </c>
      <c r="X32" s="9">
        <v>2.1</v>
      </c>
      <c r="Y32" s="9">
        <v>1.3</v>
      </c>
      <c r="Z32" s="45">
        <f t="shared" si="0"/>
        <v>1.4791666666666667</v>
      </c>
      <c r="AA32" s="116" t="s">
        <v>20</v>
      </c>
      <c r="AB32" s="9">
        <v>3.2</v>
      </c>
      <c r="AC32" s="123">
        <v>0.5083333333333333</v>
      </c>
      <c r="AD32" s="29">
        <v>29</v>
      </c>
      <c r="AE32" s="116" t="s">
        <v>20</v>
      </c>
      <c r="AF32" s="9">
        <v>4.7</v>
      </c>
      <c r="AG32" s="126">
        <v>0.5048611111111111</v>
      </c>
    </row>
    <row r="33" spans="1:33" ht="14.25" customHeight="1">
      <c r="A33" s="112">
        <v>30</v>
      </c>
      <c r="B33" s="13">
        <v>1.2</v>
      </c>
      <c r="C33" s="9">
        <v>2.4</v>
      </c>
      <c r="D33" s="9">
        <v>1.7</v>
      </c>
      <c r="E33" s="9">
        <v>2.7</v>
      </c>
      <c r="F33" s="9">
        <v>2.2</v>
      </c>
      <c r="G33" s="9">
        <v>2.4</v>
      </c>
      <c r="H33" s="9">
        <v>2.9</v>
      </c>
      <c r="I33" s="9">
        <v>4</v>
      </c>
      <c r="J33" s="9">
        <v>3.8</v>
      </c>
      <c r="K33" s="9">
        <v>3.7</v>
      </c>
      <c r="L33" s="9">
        <v>3.7</v>
      </c>
      <c r="M33" s="9">
        <v>2.2</v>
      </c>
      <c r="N33" s="9">
        <v>4.1</v>
      </c>
      <c r="O33" s="9">
        <v>3.8</v>
      </c>
      <c r="P33" s="9">
        <v>3.8</v>
      </c>
      <c r="Q33" s="9">
        <v>4</v>
      </c>
      <c r="R33" s="9">
        <v>3.3</v>
      </c>
      <c r="S33" s="9">
        <v>3.8</v>
      </c>
      <c r="T33" s="9">
        <v>3.8</v>
      </c>
      <c r="U33" s="9">
        <v>1.8</v>
      </c>
      <c r="V33" s="9">
        <v>3.3</v>
      </c>
      <c r="W33" s="9">
        <v>3</v>
      </c>
      <c r="X33" s="9">
        <v>3.3</v>
      </c>
      <c r="Y33" s="9">
        <v>1.9</v>
      </c>
      <c r="Z33" s="45">
        <f t="shared" si="0"/>
        <v>3.0333333333333328</v>
      </c>
      <c r="AA33" s="116" t="s">
        <v>22</v>
      </c>
      <c r="AB33" s="9">
        <v>4.9</v>
      </c>
      <c r="AC33" s="123">
        <v>0.7847222222222222</v>
      </c>
      <c r="AD33" s="29">
        <v>30</v>
      </c>
      <c r="AE33" s="116" t="s">
        <v>22</v>
      </c>
      <c r="AF33" s="9">
        <v>9.5</v>
      </c>
      <c r="AG33" s="126">
        <v>0.7840277777777778</v>
      </c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6"/>
      <c r="AB34" s="9"/>
      <c r="AC34" s="123"/>
      <c r="AD34" s="29">
        <v>31</v>
      </c>
      <c r="AE34" s="116"/>
      <c r="AF34" s="9"/>
      <c r="AG34" s="126"/>
    </row>
    <row r="35" spans="1:33" ht="14.25" customHeight="1">
      <c r="A35" s="114" t="s">
        <v>24</v>
      </c>
      <c r="B35" s="26">
        <f aca="true" t="shared" si="1" ref="B35:K35">AVERAGE(B4:B34)</f>
        <v>1.9866666666666666</v>
      </c>
      <c r="C35" s="27">
        <f t="shared" si="1"/>
        <v>2.09</v>
      </c>
      <c r="D35" s="27">
        <f t="shared" si="1"/>
        <v>1.956666666666667</v>
      </c>
      <c r="E35" s="27">
        <f t="shared" si="1"/>
        <v>1.8800000000000001</v>
      </c>
      <c r="F35" s="27">
        <f t="shared" si="1"/>
        <v>2.1166666666666667</v>
      </c>
      <c r="G35" s="27">
        <f t="shared" si="1"/>
        <v>2.073333333333333</v>
      </c>
      <c r="H35" s="27">
        <f t="shared" si="1"/>
        <v>1.8599999999999999</v>
      </c>
      <c r="I35" s="27">
        <f t="shared" si="1"/>
        <v>2.606666666666667</v>
      </c>
      <c r="J35" s="27">
        <f t="shared" si="1"/>
        <v>2.9833333333333334</v>
      </c>
      <c r="K35" s="27">
        <f t="shared" si="1"/>
        <v>2.8933333333333326</v>
      </c>
      <c r="L35" s="27">
        <f aca="true" t="shared" si="2" ref="L35:Z35">AVERAGE(L4:L34)</f>
        <v>3.1</v>
      </c>
      <c r="M35" s="27">
        <f t="shared" si="2"/>
        <v>2.8633333333333346</v>
      </c>
      <c r="N35" s="27">
        <f t="shared" si="2"/>
        <v>2.93</v>
      </c>
      <c r="O35" s="27">
        <f t="shared" si="2"/>
        <v>2.843333333333334</v>
      </c>
      <c r="P35" s="27">
        <f t="shared" si="2"/>
        <v>2.7299999999999995</v>
      </c>
      <c r="Q35" s="27">
        <f t="shared" si="2"/>
        <v>2.7600000000000002</v>
      </c>
      <c r="R35" s="27">
        <f t="shared" si="2"/>
        <v>2.4699999999999998</v>
      </c>
      <c r="S35" s="27">
        <f t="shared" si="2"/>
        <v>2.2366666666666664</v>
      </c>
      <c r="T35" s="27">
        <f t="shared" si="2"/>
        <v>2.0666666666666664</v>
      </c>
      <c r="U35" s="27">
        <f t="shared" si="2"/>
        <v>1.933333333333333</v>
      </c>
      <c r="V35" s="27">
        <f t="shared" si="2"/>
        <v>2.1599999999999997</v>
      </c>
      <c r="W35" s="27">
        <f t="shared" si="2"/>
        <v>2.2333333333333334</v>
      </c>
      <c r="X35" s="27">
        <f t="shared" si="2"/>
        <v>2.2366666666666664</v>
      </c>
      <c r="Y35" s="27">
        <f t="shared" si="2"/>
        <v>2.233333333333334</v>
      </c>
      <c r="Z35" s="47">
        <f t="shared" si="2"/>
        <v>2.385138888888889</v>
      </c>
      <c r="AA35" s="118"/>
      <c r="AB35" s="27">
        <f>AVERAGE(AB4:AB34)</f>
        <v>4.586666666666667</v>
      </c>
      <c r="AC35" s="42"/>
      <c r="AD35" s="42"/>
      <c r="AE35" s="118"/>
      <c r="AF35" s="27">
        <f>AVERAGE(AF4:AF34)</f>
        <v>8.586666666666668</v>
      </c>
      <c r="AG35" s="43"/>
    </row>
    <row r="36" spans="8:20" ht="14.25" customHeight="1">
      <c r="H36" t="s">
        <v>25</v>
      </c>
      <c r="N36" t="s">
        <v>26</v>
      </c>
      <c r="T36" t="s">
        <v>27</v>
      </c>
    </row>
    <row r="37" spans="9:23" ht="14.25" customHeight="1">
      <c r="I37" s="15" t="s">
        <v>28</v>
      </c>
      <c r="J37" s="5"/>
      <c r="K37" s="33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29</v>
      </c>
      <c r="J38" s="22"/>
      <c r="K38" s="34">
        <f>COUNTIF(風速1,"&gt;=15")</f>
        <v>0</v>
      </c>
      <c r="L38" s="8"/>
      <c r="N38" s="19">
        <f>MAX(風速1)</f>
        <v>6.9</v>
      </c>
      <c r="O38" s="119" t="s">
        <v>19</v>
      </c>
      <c r="P38" s="30">
        <v>22</v>
      </c>
      <c r="Q38" s="120">
        <v>0.38819444444444445</v>
      </c>
      <c r="T38" s="19">
        <f>MAX(風速2)</f>
        <v>12.9</v>
      </c>
      <c r="U38" s="119" t="s">
        <v>22</v>
      </c>
      <c r="V38" s="30">
        <v>22</v>
      </c>
      <c r="W38" s="120">
        <v>0.970138888888889</v>
      </c>
    </row>
    <row r="39" spans="9:23" ht="14.25" customHeight="1">
      <c r="I39" s="23" t="s">
        <v>30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天気相談所</dc:creator>
  <cp:keywords/>
  <dc:description/>
  <cp:lastModifiedBy>Amagai</cp:lastModifiedBy>
  <cp:lastPrinted>2002-04-01T02:33:13Z</cp:lastPrinted>
  <dcterms:created xsi:type="dcterms:W3CDTF">1997-02-12T01:56:17Z</dcterms:created>
  <dcterms:modified xsi:type="dcterms:W3CDTF">2010-03-23T06:59:40Z</dcterms:modified>
  <cp:category/>
  <cp:version/>
  <cp:contentType/>
  <cp:contentStatus/>
</cp:coreProperties>
</file>