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5" windowWidth="17595" windowHeight="107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13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<sst xmlns="http://schemas.openxmlformats.org/spreadsheetml/2006/main" count="562" uniqueCount="61">
  <si>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</si>
  <si>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</si>
  <si>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</si>
  <si>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</si>
  <si>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</si>
  <si>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</si>
  <si>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</si>
  <si>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</si>
  <si>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</si>
  <si>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</si>
  <si>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</si>
  <si>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</si>
  <si>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</si>
  <si>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</si>
  <si>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</si>
  <si>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</si>
  <si>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</si>
  <si>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</si>
  <si>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</si>
  <si>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</si>
  <si>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</si>
  <si>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</si>
  <si>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</si>
  <si>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</si>
  <si>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</si>
  <si>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</si>
  <si>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</si>
  <si>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</si>
  <si>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</si>
  <si>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</si>
  <si>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</si>
  <si>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</si>
  <si>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</si>
  <si>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</si>
  <si>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</si>
  <si>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</si>
  <si>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</si>
  <si>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</si>
  <si>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</si>
  <si>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</si>
  <si>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</si>
  <si>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</si>
  <si>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</si>
  <si>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</si>
  <si>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</si>
  <si>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</si>
  <si>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</si>
  <si>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</si>
  <si>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</si>
  <si>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</si>
  <si>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</si>
  <si>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</si>
  <si>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</si>
  <si>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</si>
  <si>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</si>
  <si>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</si>
  <si>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**.*</t>
  </si>
  <si>
    <t>**.*</t>
  </si>
  <si>
    <t>****</t>
  </si>
  <si>
    <t>****</t>
  </si>
  <si>
    <t>※3月11日15時から24時のデータは、アメダスの値を使用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</si>
</sst>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8"/>
      <name val="ＭＳ 明朝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9" fillId="6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0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0" xfId="60" applyBorder="1" applyAlignment="1" applyProtection="1">
      <alignment horizontal="right"/>
      <protection/>
    </xf>
    <xf numFmtId="176" fontId="0" fillId="0" borderId="10" xfId="60" applyBorder="1" applyProtection="1">
      <alignment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>
      <alignment/>
      <protection/>
    </xf>
    <xf numFmtId="176" fontId="6" fillId="0" borderId="13" xfId="60" applyFont="1" applyBorder="1" applyAlignment="1" applyProtection="1">
      <alignment horizontal="center"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0" fillId="0" borderId="16" xfId="60" applyBorder="1" applyAlignment="1" applyProtection="1">
      <alignment horizontal="left"/>
      <protection/>
    </xf>
    <xf numFmtId="176" fontId="0" fillId="0" borderId="16" xfId="60" applyBorder="1">
      <alignment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0" fontId="0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0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0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0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" fontId="0" fillId="0" borderId="13" xfId="60" applyNumberForma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5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6" fillId="4" borderId="10" xfId="62" applyFont="1" applyFill="1" applyBorder="1" applyProtection="1">
      <alignment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7" fillId="4" borderId="10" xfId="60" applyFont="1" applyFill="1" applyBorder="1" applyProtection="1">
      <alignment/>
      <protection/>
    </xf>
    <xf numFmtId="176" fontId="17" fillId="4" borderId="11" xfId="60" applyFont="1" applyFill="1" applyBorder="1" applyProtection="1">
      <alignment/>
      <protection/>
    </xf>
    <xf numFmtId="176" fontId="17" fillId="4" borderId="12" xfId="60" applyFont="1" applyFill="1" applyBorder="1" applyProtection="1">
      <alignment/>
      <protection/>
    </xf>
    <xf numFmtId="176" fontId="15" fillId="11" borderId="16" xfId="60" applyFont="1" applyFill="1" applyBorder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176" fontId="11" fillId="0" borderId="22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0" applyFont="1" applyFill="1" applyBorder="1" applyProtection="1">
      <alignment/>
      <protection/>
    </xf>
    <xf numFmtId="176" fontId="22" fillId="14" borderId="11" xfId="60" applyFont="1" applyFill="1" applyBorder="1" applyProtection="1">
      <alignment/>
      <protection/>
    </xf>
    <xf numFmtId="176" fontId="22" fillId="14" borderId="12" xfId="60" applyFont="1" applyFill="1" applyBorder="1" applyProtection="1">
      <alignment/>
      <protection/>
    </xf>
    <xf numFmtId="176" fontId="7" fillId="4" borderId="10" xfId="60" applyFont="1" applyFill="1" applyBorder="1" applyAlignment="1" applyProtection="1">
      <alignment horizontal="distributed"/>
      <protection/>
    </xf>
    <xf numFmtId="176" fontId="14" fillId="14" borderId="10" xfId="60" applyFont="1" applyFill="1" applyBorder="1" applyAlignment="1" applyProtection="1">
      <alignment horizontal="distributed"/>
      <protection/>
    </xf>
    <xf numFmtId="176" fontId="0" fillId="0" borderId="19" xfId="60" applyBorder="1" applyAlignment="1" applyProtection="1">
      <alignment horizontal="distributed"/>
      <protection/>
    </xf>
    <xf numFmtId="176" fontId="0" fillId="0" borderId="22" xfId="60" applyBorder="1" applyAlignment="1" applyProtection="1">
      <alignment horizontal="distributed"/>
      <protection/>
    </xf>
    <xf numFmtId="176" fontId="0" fillId="0" borderId="25" xfId="60" applyBorder="1" applyAlignment="1" applyProtection="1">
      <alignment horizontal="distributed"/>
      <protection/>
    </xf>
    <xf numFmtId="176" fontId="0" fillId="0" borderId="13" xfId="60" applyBorder="1" applyAlignment="1" applyProtection="1">
      <alignment horizontal="distributed"/>
      <protection/>
    </xf>
    <xf numFmtId="176" fontId="0" fillId="0" borderId="28" xfId="60" applyBorder="1" applyAlignment="1" applyProtection="1">
      <alignment horizontal="distributed"/>
      <protection/>
    </xf>
    <xf numFmtId="176" fontId="14" fillId="11" borderId="16" xfId="60" applyFont="1" applyFill="1" applyBorder="1" applyAlignment="1">
      <alignment horizontal="distributed"/>
      <protection/>
    </xf>
    <xf numFmtId="176" fontId="22" fillId="11" borderId="10" xfId="61" applyFont="1" applyFill="1" applyBorder="1" applyProtection="1">
      <alignment/>
      <protection/>
    </xf>
    <xf numFmtId="176" fontId="22" fillId="11" borderId="11" xfId="61" applyFont="1" applyFill="1" applyBorder="1" applyProtection="1">
      <alignment/>
      <protection/>
    </xf>
    <xf numFmtId="176" fontId="22" fillId="11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1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6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8" fillId="0" borderId="29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8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1.7</v>
      </c>
      <c r="C3" s="202">
        <v>1.9</v>
      </c>
      <c r="D3" s="202">
        <v>1.6</v>
      </c>
      <c r="E3" s="202">
        <v>1.6</v>
      </c>
      <c r="F3" s="202">
        <v>1.9</v>
      </c>
      <c r="G3" s="202">
        <v>2.5</v>
      </c>
      <c r="H3" s="202">
        <v>4.2</v>
      </c>
      <c r="I3" s="202">
        <v>5.2</v>
      </c>
      <c r="J3" s="202">
        <v>6.1</v>
      </c>
      <c r="K3" s="202">
        <v>6.6</v>
      </c>
      <c r="L3" s="202">
        <v>7</v>
      </c>
      <c r="M3" s="202">
        <v>7.2</v>
      </c>
      <c r="N3" s="202">
        <v>7.8</v>
      </c>
      <c r="O3" s="202">
        <v>8.1</v>
      </c>
      <c r="P3" s="202">
        <v>7.3</v>
      </c>
      <c r="Q3" s="202">
        <v>6.7</v>
      </c>
      <c r="R3" s="202">
        <v>5.8</v>
      </c>
      <c r="S3" s="202">
        <v>5.1</v>
      </c>
      <c r="T3" s="202">
        <v>4.6</v>
      </c>
      <c r="U3" s="202">
        <v>4.8</v>
      </c>
      <c r="V3" s="202">
        <v>4.6</v>
      </c>
      <c r="W3" s="202">
        <v>3.9</v>
      </c>
      <c r="X3" s="202">
        <v>4</v>
      </c>
      <c r="Y3" s="202">
        <v>3.9</v>
      </c>
      <c r="Z3" s="209">
        <f>AVERAGE(B3:Y3)</f>
        <v>4.754166666666666</v>
      </c>
      <c r="AA3" s="150">
        <v>8.2</v>
      </c>
      <c r="AB3" s="151">
        <v>0.5833333333333334</v>
      </c>
      <c r="AC3" s="2">
        <v>1</v>
      </c>
      <c r="AD3" s="150">
        <v>1.4</v>
      </c>
      <c r="AE3" s="248">
        <v>0.22430555555555556</v>
      </c>
      <c r="AF3" s="1"/>
    </row>
    <row r="4" spans="1:32" ht="11.25" customHeight="1">
      <c r="A4" s="210">
        <v>2</v>
      </c>
      <c r="B4" s="202">
        <v>3.9</v>
      </c>
      <c r="C4" s="202">
        <v>3.7</v>
      </c>
      <c r="D4" s="202">
        <v>3.9</v>
      </c>
      <c r="E4" s="202">
        <v>3.5</v>
      </c>
      <c r="F4" s="202">
        <v>3.9</v>
      </c>
      <c r="G4" s="202">
        <v>3.8</v>
      </c>
      <c r="H4" s="202">
        <v>3.5</v>
      </c>
      <c r="I4" s="202">
        <v>4.9</v>
      </c>
      <c r="J4" s="202">
        <v>5.9</v>
      </c>
      <c r="K4" s="202">
        <v>7</v>
      </c>
      <c r="L4" s="202">
        <v>7.6</v>
      </c>
      <c r="M4" s="202">
        <v>8.9</v>
      </c>
      <c r="N4" s="202">
        <v>8.8</v>
      </c>
      <c r="O4" s="202">
        <v>10</v>
      </c>
      <c r="P4" s="202">
        <v>10</v>
      </c>
      <c r="Q4" s="202">
        <v>7.6</v>
      </c>
      <c r="R4" s="202">
        <v>6.4</v>
      </c>
      <c r="S4" s="203">
        <v>5.7</v>
      </c>
      <c r="T4" s="202">
        <v>4.4</v>
      </c>
      <c r="U4" s="202">
        <v>2.4</v>
      </c>
      <c r="V4" s="202">
        <v>1.9</v>
      </c>
      <c r="W4" s="202">
        <v>1.8</v>
      </c>
      <c r="X4" s="202">
        <v>0.8</v>
      </c>
      <c r="Y4" s="202">
        <v>1.3</v>
      </c>
      <c r="Z4" s="209">
        <f aca="true" t="shared" si="0" ref="Z4:Z19">AVERAGE(B4:Y4)</f>
        <v>5.066666666666667</v>
      </c>
      <c r="AA4" s="150">
        <v>10.3</v>
      </c>
      <c r="AB4" s="151">
        <v>0.5944444444444444</v>
      </c>
      <c r="AC4" s="2">
        <v>2</v>
      </c>
      <c r="AD4" s="150">
        <v>0.6</v>
      </c>
      <c r="AE4" s="248">
        <v>0.9826388888888888</v>
      </c>
      <c r="AF4" s="1"/>
    </row>
    <row r="5" spans="1:32" ht="11.25" customHeight="1">
      <c r="A5" s="210">
        <v>3</v>
      </c>
      <c r="B5" s="202">
        <v>0.8</v>
      </c>
      <c r="C5" s="202">
        <v>1</v>
      </c>
      <c r="D5" s="202">
        <v>1.4</v>
      </c>
      <c r="E5" s="202">
        <v>0.8</v>
      </c>
      <c r="F5" s="202">
        <v>0.5</v>
      </c>
      <c r="G5" s="202">
        <v>0.6</v>
      </c>
      <c r="H5" s="202">
        <v>0.3</v>
      </c>
      <c r="I5" s="202">
        <v>2.8</v>
      </c>
      <c r="J5" s="202">
        <v>5.6</v>
      </c>
      <c r="K5" s="202">
        <v>6.5</v>
      </c>
      <c r="L5" s="202">
        <v>7.3</v>
      </c>
      <c r="M5" s="202">
        <v>7.9</v>
      </c>
      <c r="N5" s="202">
        <v>7.5</v>
      </c>
      <c r="O5" s="202">
        <v>8.1</v>
      </c>
      <c r="P5" s="202">
        <v>8.3</v>
      </c>
      <c r="Q5" s="202">
        <v>8.2</v>
      </c>
      <c r="R5" s="202">
        <v>4.9</v>
      </c>
      <c r="S5" s="202">
        <v>4.5</v>
      </c>
      <c r="T5" s="202">
        <v>4.4</v>
      </c>
      <c r="U5" s="202">
        <v>3.7</v>
      </c>
      <c r="V5" s="202">
        <v>3.1</v>
      </c>
      <c r="W5" s="202">
        <v>2.8</v>
      </c>
      <c r="X5" s="202">
        <v>2.9</v>
      </c>
      <c r="Y5" s="202">
        <v>2.8</v>
      </c>
      <c r="Z5" s="209">
        <f t="shared" si="0"/>
        <v>4.029166666666668</v>
      </c>
      <c r="AA5" s="150">
        <v>8.9</v>
      </c>
      <c r="AB5" s="151">
        <v>0.5756944444444444</v>
      </c>
      <c r="AC5" s="2">
        <v>3</v>
      </c>
      <c r="AD5" s="150">
        <v>0.2</v>
      </c>
      <c r="AE5" s="248">
        <v>0.2902777777777778</v>
      </c>
      <c r="AF5" s="1"/>
    </row>
    <row r="6" spans="1:32" ht="11.25" customHeight="1">
      <c r="A6" s="210">
        <v>4</v>
      </c>
      <c r="B6" s="202">
        <v>3</v>
      </c>
      <c r="C6" s="202">
        <v>2.7</v>
      </c>
      <c r="D6" s="202">
        <v>3</v>
      </c>
      <c r="E6" s="202">
        <v>2.5</v>
      </c>
      <c r="F6" s="202">
        <v>3</v>
      </c>
      <c r="G6" s="202">
        <v>3.8</v>
      </c>
      <c r="H6" s="202">
        <v>3.7</v>
      </c>
      <c r="I6" s="202">
        <v>3.4</v>
      </c>
      <c r="J6" s="202">
        <v>5.6</v>
      </c>
      <c r="K6" s="202">
        <v>7.1</v>
      </c>
      <c r="L6" s="202">
        <v>7.9</v>
      </c>
      <c r="M6" s="202">
        <v>9.1</v>
      </c>
      <c r="N6" s="202">
        <v>9.7</v>
      </c>
      <c r="O6" s="202">
        <v>9.7</v>
      </c>
      <c r="P6" s="202">
        <v>8.7</v>
      </c>
      <c r="Q6" s="202">
        <v>7.2</v>
      </c>
      <c r="R6" s="202">
        <v>5.5</v>
      </c>
      <c r="S6" s="202">
        <v>4.4</v>
      </c>
      <c r="T6" s="202">
        <v>4.1</v>
      </c>
      <c r="U6" s="202">
        <v>3.2</v>
      </c>
      <c r="V6" s="202">
        <v>2.2</v>
      </c>
      <c r="W6" s="202">
        <v>2.3</v>
      </c>
      <c r="X6" s="202">
        <v>2.1</v>
      </c>
      <c r="Y6" s="202">
        <v>4.1</v>
      </c>
      <c r="Z6" s="209">
        <f t="shared" si="0"/>
        <v>4.916666666666667</v>
      </c>
      <c r="AA6" s="150">
        <v>10</v>
      </c>
      <c r="AB6" s="151">
        <v>0.5465277777777778</v>
      </c>
      <c r="AC6" s="2">
        <v>4</v>
      </c>
      <c r="AD6" s="150">
        <v>1.8</v>
      </c>
      <c r="AE6" s="248">
        <v>0.9486111111111111</v>
      </c>
      <c r="AF6" s="1"/>
    </row>
    <row r="7" spans="1:32" ht="11.25" customHeight="1">
      <c r="A7" s="210">
        <v>5</v>
      </c>
      <c r="B7" s="202">
        <v>3.9</v>
      </c>
      <c r="C7" s="202">
        <v>1.9</v>
      </c>
      <c r="D7" s="202">
        <v>2</v>
      </c>
      <c r="E7" s="202">
        <v>2</v>
      </c>
      <c r="F7" s="202">
        <v>0.9</v>
      </c>
      <c r="G7" s="202">
        <v>0.1</v>
      </c>
      <c r="H7" s="202">
        <v>0.6</v>
      </c>
      <c r="I7" s="202">
        <v>3.8</v>
      </c>
      <c r="J7" s="202">
        <v>6.9</v>
      </c>
      <c r="K7" s="202">
        <v>7.9</v>
      </c>
      <c r="L7" s="202">
        <v>7.6</v>
      </c>
      <c r="M7" s="202">
        <v>9.7</v>
      </c>
      <c r="N7" s="202">
        <v>10.5</v>
      </c>
      <c r="O7" s="202">
        <v>9.9</v>
      </c>
      <c r="P7" s="202">
        <v>9.3</v>
      </c>
      <c r="Q7" s="202">
        <v>8.3</v>
      </c>
      <c r="R7" s="202">
        <v>6.3</v>
      </c>
      <c r="S7" s="202">
        <v>6.3</v>
      </c>
      <c r="T7" s="202">
        <v>6.4</v>
      </c>
      <c r="U7" s="202">
        <v>6.4</v>
      </c>
      <c r="V7" s="202">
        <v>6.1</v>
      </c>
      <c r="W7" s="202">
        <v>6.9</v>
      </c>
      <c r="X7" s="202">
        <v>6.9</v>
      </c>
      <c r="Y7" s="202">
        <v>7.4</v>
      </c>
      <c r="Z7" s="209">
        <f t="shared" si="0"/>
        <v>5.75</v>
      </c>
      <c r="AA7" s="150">
        <v>10.7</v>
      </c>
      <c r="AB7" s="151">
        <v>0.548611111111111</v>
      </c>
      <c r="AC7" s="2">
        <v>5</v>
      </c>
      <c r="AD7" s="150">
        <v>-0.2</v>
      </c>
      <c r="AE7" s="248">
        <v>0.24027777777777778</v>
      </c>
      <c r="AF7" s="1"/>
    </row>
    <row r="8" spans="1:32" ht="11.25" customHeight="1">
      <c r="A8" s="210">
        <v>6</v>
      </c>
      <c r="B8" s="202">
        <v>7.4</v>
      </c>
      <c r="C8" s="202">
        <v>6.9</v>
      </c>
      <c r="D8" s="202">
        <v>6.1</v>
      </c>
      <c r="E8" s="202">
        <v>5.7</v>
      </c>
      <c r="F8" s="202">
        <v>5.2</v>
      </c>
      <c r="G8" s="202">
        <v>4.4</v>
      </c>
      <c r="H8" s="202">
        <v>3.8</v>
      </c>
      <c r="I8" s="202">
        <v>5</v>
      </c>
      <c r="J8" s="202">
        <v>5.8</v>
      </c>
      <c r="K8" s="202">
        <v>6.9</v>
      </c>
      <c r="L8" s="202">
        <v>8.3</v>
      </c>
      <c r="M8" s="202">
        <v>7.7</v>
      </c>
      <c r="N8" s="202">
        <v>8.4</v>
      </c>
      <c r="O8" s="202">
        <v>8.2</v>
      </c>
      <c r="P8" s="202">
        <v>7.2</v>
      </c>
      <c r="Q8" s="202">
        <v>5.9</v>
      </c>
      <c r="R8" s="202">
        <v>4.4</v>
      </c>
      <c r="S8" s="202">
        <v>3.4</v>
      </c>
      <c r="T8" s="202">
        <v>3</v>
      </c>
      <c r="U8" s="202">
        <v>2.5</v>
      </c>
      <c r="V8" s="202">
        <v>1.8</v>
      </c>
      <c r="W8" s="202">
        <v>0.5</v>
      </c>
      <c r="X8" s="202">
        <v>-0.4</v>
      </c>
      <c r="Y8" s="202">
        <v>-1.7</v>
      </c>
      <c r="Z8" s="209">
        <f t="shared" si="0"/>
        <v>4.8500000000000005</v>
      </c>
      <c r="AA8" s="150">
        <v>9</v>
      </c>
      <c r="AB8" s="151">
        <v>0.4930555555555556</v>
      </c>
      <c r="AC8" s="2">
        <v>6</v>
      </c>
      <c r="AD8" s="150">
        <v>-1.7</v>
      </c>
      <c r="AE8" s="248">
        <v>1</v>
      </c>
      <c r="AF8" s="1"/>
    </row>
    <row r="9" spans="1:32" ht="11.25" customHeight="1">
      <c r="A9" s="210">
        <v>7</v>
      </c>
      <c r="B9" s="202">
        <v>-1.7</v>
      </c>
      <c r="C9" s="202">
        <v>-0.4</v>
      </c>
      <c r="D9" s="202">
        <v>-0.9</v>
      </c>
      <c r="E9" s="202">
        <v>-0.8</v>
      </c>
      <c r="F9" s="202">
        <v>-0.3</v>
      </c>
      <c r="G9" s="202">
        <v>-0.5</v>
      </c>
      <c r="H9" s="202">
        <v>-0.4</v>
      </c>
      <c r="I9" s="202">
        <v>1.1</v>
      </c>
      <c r="J9" s="202">
        <v>2.7</v>
      </c>
      <c r="K9" s="202">
        <v>3.1</v>
      </c>
      <c r="L9" s="202">
        <v>4.5</v>
      </c>
      <c r="M9" s="202">
        <v>5.5</v>
      </c>
      <c r="N9" s="202">
        <v>4.7</v>
      </c>
      <c r="O9" s="202">
        <v>5.9</v>
      </c>
      <c r="P9" s="202">
        <v>5.4</v>
      </c>
      <c r="Q9" s="202">
        <v>4.2</v>
      </c>
      <c r="R9" s="202">
        <v>3.1</v>
      </c>
      <c r="S9" s="202">
        <v>2.5</v>
      </c>
      <c r="T9" s="202">
        <v>1.3</v>
      </c>
      <c r="U9" s="202">
        <v>1.9</v>
      </c>
      <c r="V9" s="202">
        <v>0.4</v>
      </c>
      <c r="W9" s="202">
        <v>-0.3</v>
      </c>
      <c r="X9" s="202">
        <v>-0.9</v>
      </c>
      <c r="Y9" s="202">
        <v>-1.4</v>
      </c>
      <c r="Z9" s="209">
        <f t="shared" si="0"/>
        <v>1.6125</v>
      </c>
      <c r="AA9" s="150">
        <v>6.1</v>
      </c>
      <c r="AB9" s="151">
        <v>0.5083333333333333</v>
      </c>
      <c r="AC9" s="2">
        <v>7</v>
      </c>
      <c r="AD9" s="150">
        <v>-2</v>
      </c>
      <c r="AE9" s="248">
        <v>0.15277777777777776</v>
      </c>
      <c r="AF9" s="1"/>
    </row>
    <row r="10" spans="1:32" ht="11.25" customHeight="1">
      <c r="A10" s="210">
        <v>8</v>
      </c>
      <c r="B10" s="202">
        <v>-2.1</v>
      </c>
      <c r="C10" s="202">
        <v>-2.5</v>
      </c>
      <c r="D10" s="202">
        <v>-1.8</v>
      </c>
      <c r="E10" s="202">
        <v>-2</v>
      </c>
      <c r="F10" s="202">
        <v>-2.3</v>
      </c>
      <c r="G10" s="202">
        <v>-1.7</v>
      </c>
      <c r="H10" s="202">
        <v>-2.4</v>
      </c>
      <c r="I10" s="202">
        <v>0.4</v>
      </c>
      <c r="J10" s="202">
        <v>3.9</v>
      </c>
      <c r="K10" s="202">
        <v>5.4</v>
      </c>
      <c r="L10" s="202">
        <v>6</v>
      </c>
      <c r="M10" s="202">
        <v>6.5</v>
      </c>
      <c r="N10" s="202">
        <v>7.4</v>
      </c>
      <c r="O10" s="202">
        <v>7.3</v>
      </c>
      <c r="P10" s="202">
        <v>7.7</v>
      </c>
      <c r="Q10" s="202">
        <v>7.3</v>
      </c>
      <c r="R10" s="202">
        <v>4.3</v>
      </c>
      <c r="S10" s="202">
        <v>2.9</v>
      </c>
      <c r="T10" s="202">
        <v>2.2</v>
      </c>
      <c r="U10" s="202">
        <v>2.3</v>
      </c>
      <c r="V10" s="202">
        <v>2.5</v>
      </c>
      <c r="W10" s="202">
        <v>2.8</v>
      </c>
      <c r="X10" s="202">
        <v>3.7</v>
      </c>
      <c r="Y10" s="202">
        <v>5</v>
      </c>
      <c r="Z10" s="209">
        <f t="shared" si="0"/>
        <v>2.6166666666666667</v>
      </c>
      <c r="AA10" s="150">
        <v>8</v>
      </c>
      <c r="AB10" s="151">
        <v>0.6173611111111111</v>
      </c>
      <c r="AC10" s="2">
        <v>8</v>
      </c>
      <c r="AD10" s="150">
        <v>-2.7</v>
      </c>
      <c r="AE10" s="248">
        <v>0.27569444444444446</v>
      </c>
      <c r="AF10" s="1"/>
    </row>
    <row r="11" spans="1:32" ht="11.25" customHeight="1">
      <c r="A11" s="210">
        <v>9</v>
      </c>
      <c r="B11" s="202">
        <v>4.2</v>
      </c>
      <c r="C11" s="202">
        <v>4.4</v>
      </c>
      <c r="D11" s="202">
        <v>5.1</v>
      </c>
      <c r="E11" s="202">
        <v>5.1</v>
      </c>
      <c r="F11" s="202">
        <v>4.9</v>
      </c>
      <c r="G11" s="202">
        <v>5.5</v>
      </c>
      <c r="H11" s="202">
        <v>5.4</v>
      </c>
      <c r="I11" s="202">
        <v>6.6</v>
      </c>
      <c r="J11" s="202">
        <v>7.6</v>
      </c>
      <c r="K11" s="202">
        <v>9.3</v>
      </c>
      <c r="L11" s="202">
        <v>10.8</v>
      </c>
      <c r="M11" s="202">
        <v>8.3</v>
      </c>
      <c r="N11" s="202">
        <v>6.3</v>
      </c>
      <c r="O11" s="202">
        <v>5</v>
      </c>
      <c r="P11" s="202">
        <v>4.3</v>
      </c>
      <c r="Q11" s="202">
        <v>3.5</v>
      </c>
      <c r="R11" s="202">
        <v>3</v>
      </c>
      <c r="S11" s="202">
        <v>2.6</v>
      </c>
      <c r="T11" s="202">
        <v>2.5</v>
      </c>
      <c r="U11" s="202">
        <v>2.6</v>
      </c>
      <c r="V11" s="202">
        <v>2.3</v>
      </c>
      <c r="W11" s="202">
        <v>2.5</v>
      </c>
      <c r="X11" s="202">
        <v>2.2</v>
      </c>
      <c r="Y11" s="202">
        <v>1.5</v>
      </c>
      <c r="Z11" s="209">
        <f t="shared" si="0"/>
        <v>4.812499999999999</v>
      </c>
      <c r="AA11" s="150">
        <v>11.3</v>
      </c>
      <c r="AB11" s="151">
        <v>0.4756944444444444</v>
      </c>
      <c r="AC11" s="2">
        <v>9</v>
      </c>
      <c r="AD11" s="150">
        <v>1.5</v>
      </c>
      <c r="AE11" s="248">
        <v>1</v>
      </c>
      <c r="AF11" s="1"/>
    </row>
    <row r="12" spans="1:32" ht="11.25" customHeight="1">
      <c r="A12" s="218">
        <v>10</v>
      </c>
      <c r="B12" s="204">
        <v>1.5</v>
      </c>
      <c r="C12" s="204">
        <v>1.1</v>
      </c>
      <c r="D12" s="204">
        <v>1.1</v>
      </c>
      <c r="E12" s="204">
        <v>1.3</v>
      </c>
      <c r="F12" s="204">
        <v>0.4</v>
      </c>
      <c r="G12" s="204">
        <v>-0.6</v>
      </c>
      <c r="H12" s="204">
        <v>-1.4</v>
      </c>
      <c r="I12" s="204">
        <v>0.9</v>
      </c>
      <c r="J12" s="204">
        <v>2.2</v>
      </c>
      <c r="K12" s="204">
        <v>3.3</v>
      </c>
      <c r="L12" s="204">
        <v>3.8</v>
      </c>
      <c r="M12" s="204">
        <v>5.1</v>
      </c>
      <c r="N12" s="204">
        <v>4.9</v>
      </c>
      <c r="O12" s="204">
        <v>4.8</v>
      </c>
      <c r="P12" s="204">
        <v>4.5</v>
      </c>
      <c r="Q12" s="204">
        <v>3.4</v>
      </c>
      <c r="R12" s="204">
        <v>2.2</v>
      </c>
      <c r="S12" s="204">
        <v>1.5</v>
      </c>
      <c r="T12" s="204">
        <v>1.1</v>
      </c>
      <c r="U12" s="204">
        <v>-0.3</v>
      </c>
      <c r="V12" s="204">
        <v>0.2</v>
      </c>
      <c r="W12" s="204">
        <v>0.1</v>
      </c>
      <c r="X12" s="204">
        <v>0.2</v>
      </c>
      <c r="Y12" s="204">
        <v>0.3</v>
      </c>
      <c r="Z12" s="219">
        <f t="shared" si="0"/>
        <v>1.733333333333334</v>
      </c>
      <c r="AA12" s="156">
        <v>5.3</v>
      </c>
      <c r="AB12" s="205">
        <v>0.579861111111111</v>
      </c>
      <c r="AC12" s="206">
        <v>10</v>
      </c>
      <c r="AD12" s="156">
        <v>-1.7</v>
      </c>
      <c r="AE12" s="249">
        <v>0.28958333333333336</v>
      </c>
      <c r="AF12" s="1"/>
    </row>
    <row r="13" spans="1:32" ht="11.25" customHeight="1">
      <c r="A13" s="210">
        <v>11</v>
      </c>
      <c r="B13" s="202">
        <v>-0.7</v>
      </c>
      <c r="C13" s="202">
        <v>-0.4</v>
      </c>
      <c r="D13" s="202">
        <v>-1.5</v>
      </c>
      <c r="E13" s="202">
        <v>-1.6</v>
      </c>
      <c r="F13" s="202">
        <v>-0.8</v>
      </c>
      <c r="G13" s="202">
        <v>-0.6</v>
      </c>
      <c r="H13" s="202">
        <v>-0.3</v>
      </c>
      <c r="I13" s="202">
        <v>0.2</v>
      </c>
      <c r="J13" s="202">
        <v>2.1</v>
      </c>
      <c r="K13" s="202">
        <v>2.5</v>
      </c>
      <c r="L13" s="202">
        <v>3.4</v>
      </c>
      <c r="M13" s="202">
        <v>5.6</v>
      </c>
      <c r="N13" s="202">
        <v>6.3</v>
      </c>
      <c r="O13" s="202">
        <v>5.3</v>
      </c>
      <c r="P13" s="202">
        <v>5.3</v>
      </c>
      <c r="Q13" s="202">
        <v>4.5</v>
      </c>
      <c r="R13" s="202">
        <v>2.2</v>
      </c>
      <c r="S13" s="202">
        <v>1.1</v>
      </c>
      <c r="T13" s="202">
        <v>0.8</v>
      </c>
      <c r="U13" s="202">
        <v>1</v>
      </c>
      <c r="V13" s="202">
        <v>0.8</v>
      </c>
      <c r="W13" s="202">
        <v>0.3</v>
      </c>
      <c r="X13" s="202">
        <v>1.3</v>
      </c>
      <c r="Y13" s="202">
        <v>1.8</v>
      </c>
      <c r="Z13" s="209">
        <f t="shared" si="0"/>
        <v>1.6083333333333327</v>
      </c>
      <c r="AA13" s="150">
        <v>6.6</v>
      </c>
      <c r="AB13" s="151">
        <v>0.5458333333333333</v>
      </c>
      <c r="AC13" s="2">
        <v>11</v>
      </c>
      <c r="AD13" s="150">
        <v>-2.1</v>
      </c>
      <c r="AE13" s="248">
        <v>0.16180555555555556</v>
      </c>
      <c r="AF13" s="1"/>
    </row>
    <row r="14" spans="1:32" ht="11.25" customHeight="1">
      <c r="A14" s="210">
        <v>12</v>
      </c>
      <c r="B14" s="202">
        <v>1.7</v>
      </c>
      <c r="C14" s="202">
        <v>2.1</v>
      </c>
      <c r="D14" s="202">
        <v>2.3</v>
      </c>
      <c r="E14" s="202">
        <v>2.6</v>
      </c>
      <c r="F14" s="202">
        <v>2.1</v>
      </c>
      <c r="G14" s="202">
        <v>2.4</v>
      </c>
      <c r="H14" s="202">
        <v>2.7</v>
      </c>
      <c r="I14" s="202">
        <v>3.8</v>
      </c>
      <c r="J14" s="202">
        <v>5.2</v>
      </c>
      <c r="K14" s="202">
        <v>6.1</v>
      </c>
      <c r="L14" s="202">
        <v>6.6</v>
      </c>
      <c r="M14" s="202">
        <v>7.9</v>
      </c>
      <c r="N14" s="202">
        <v>9.4</v>
      </c>
      <c r="O14" s="202">
        <v>10</v>
      </c>
      <c r="P14" s="202">
        <v>10</v>
      </c>
      <c r="Q14" s="202">
        <v>8.9</v>
      </c>
      <c r="R14" s="202">
        <v>5.6</v>
      </c>
      <c r="S14" s="202">
        <v>4.2</v>
      </c>
      <c r="T14" s="202">
        <v>3.3</v>
      </c>
      <c r="U14" s="202">
        <v>2.9</v>
      </c>
      <c r="V14" s="202">
        <v>2.4</v>
      </c>
      <c r="W14" s="202">
        <v>1.9</v>
      </c>
      <c r="X14" s="202">
        <v>1.3</v>
      </c>
      <c r="Y14" s="202">
        <v>0.7</v>
      </c>
      <c r="Z14" s="209">
        <f t="shared" si="0"/>
        <v>4.420833333333334</v>
      </c>
      <c r="AA14" s="150">
        <v>10.3</v>
      </c>
      <c r="AB14" s="151">
        <v>0.6118055555555556</v>
      </c>
      <c r="AC14" s="2">
        <v>12</v>
      </c>
      <c r="AD14" s="150">
        <v>0.3</v>
      </c>
      <c r="AE14" s="248">
        <v>0.9923611111111111</v>
      </c>
      <c r="AF14" s="1"/>
    </row>
    <row r="15" spans="1:32" ht="11.25" customHeight="1">
      <c r="A15" s="210">
        <v>13</v>
      </c>
      <c r="B15" s="202">
        <v>1.1</v>
      </c>
      <c r="C15" s="202">
        <v>1.2</v>
      </c>
      <c r="D15" s="202">
        <v>1</v>
      </c>
      <c r="E15" s="202">
        <v>-0.1</v>
      </c>
      <c r="F15" s="202">
        <v>-1.8</v>
      </c>
      <c r="G15" s="202">
        <v>-1.4</v>
      </c>
      <c r="H15" s="202">
        <v>-0.9</v>
      </c>
      <c r="I15" s="202">
        <v>0.3</v>
      </c>
      <c r="J15" s="202">
        <v>1.5</v>
      </c>
      <c r="K15" s="202">
        <v>3.6</v>
      </c>
      <c r="L15" s="202">
        <v>4.8</v>
      </c>
      <c r="M15" s="202">
        <v>5.2</v>
      </c>
      <c r="N15" s="202">
        <v>6</v>
      </c>
      <c r="O15" s="202">
        <v>5.9</v>
      </c>
      <c r="P15" s="202">
        <v>5.4</v>
      </c>
      <c r="Q15" s="202">
        <v>4.4</v>
      </c>
      <c r="R15" s="202">
        <v>2.8</v>
      </c>
      <c r="S15" s="202">
        <v>1.8</v>
      </c>
      <c r="T15" s="202">
        <v>1.6</v>
      </c>
      <c r="U15" s="202">
        <v>1.5</v>
      </c>
      <c r="V15" s="202">
        <v>0.5</v>
      </c>
      <c r="W15" s="202">
        <v>0.1</v>
      </c>
      <c r="X15" s="202">
        <v>-0.2</v>
      </c>
      <c r="Y15" s="202">
        <v>0.1</v>
      </c>
      <c r="Z15" s="209">
        <f t="shared" si="0"/>
        <v>1.8499999999999996</v>
      </c>
      <c r="AA15" s="150">
        <v>6.4</v>
      </c>
      <c r="AB15" s="151">
        <v>0.5493055555555556</v>
      </c>
      <c r="AC15" s="2">
        <v>13</v>
      </c>
      <c r="AD15" s="150">
        <v>-1.9</v>
      </c>
      <c r="AE15" s="248">
        <v>0.20625</v>
      </c>
      <c r="AF15" s="1"/>
    </row>
    <row r="16" spans="1:32" ht="11.25" customHeight="1">
      <c r="A16" s="210">
        <v>14</v>
      </c>
      <c r="B16" s="202">
        <v>-0.4</v>
      </c>
      <c r="C16" s="202">
        <v>-0.7</v>
      </c>
      <c r="D16" s="202">
        <v>-1.5</v>
      </c>
      <c r="E16" s="202">
        <v>-0.6</v>
      </c>
      <c r="F16" s="202">
        <v>-1.3</v>
      </c>
      <c r="G16" s="202">
        <v>-1.6</v>
      </c>
      <c r="H16" s="202">
        <v>-1.9</v>
      </c>
      <c r="I16" s="202">
        <v>1</v>
      </c>
      <c r="J16" s="202">
        <v>3.2</v>
      </c>
      <c r="K16" s="202">
        <v>4</v>
      </c>
      <c r="L16" s="202">
        <v>4.8</v>
      </c>
      <c r="M16" s="202">
        <v>5.1</v>
      </c>
      <c r="N16" s="202">
        <v>5.4</v>
      </c>
      <c r="O16" s="202">
        <v>5.7</v>
      </c>
      <c r="P16" s="202">
        <v>5.6</v>
      </c>
      <c r="Q16" s="202">
        <v>4.9</v>
      </c>
      <c r="R16" s="202">
        <v>4.5</v>
      </c>
      <c r="S16" s="202">
        <v>4.2</v>
      </c>
      <c r="T16" s="202">
        <v>2.9</v>
      </c>
      <c r="U16" s="202">
        <v>1.9</v>
      </c>
      <c r="V16" s="202">
        <v>1.4</v>
      </c>
      <c r="W16" s="202">
        <v>1</v>
      </c>
      <c r="X16" s="202">
        <v>0.2</v>
      </c>
      <c r="Y16" s="202">
        <v>0</v>
      </c>
      <c r="Z16" s="209">
        <f t="shared" si="0"/>
        <v>1.9916666666666665</v>
      </c>
      <c r="AA16" s="150">
        <v>6.1</v>
      </c>
      <c r="AB16" s="151">
        <v>0.5326388888888889</v>
      </c>
      <c r="AC16" s="2">
        <v>14</v>
      </c>
      <c r="AD16" s="150">
        <v>-2.3</v>
      </c>
      <c r="AE16" s="248">
        <v>0.24375</v>
      </c>
      <c r="AF16" s="1"/>
    </row>
    <row r="17" spans="1:32" ht="11.25" customHeight="1">
      <c r="A17" s="210">
        <v>15</v>
      </c>
      <c r="B17" s="202">
        <v>0.2</v>
      </c>
      <c r="C17" s="202">
        <v>0.1</v>
      </c>
      <c r="D17" s="202">
        <v>0.2</v>
      </c>
      <c r="E17" s="202">
        <v>0</v>
      </c>
      <c r="F17" s="202">
        <v>0.8</v>
      </c>
      <c r="G17" s="202">
        <v>2.2</v>
      </c>
      <c r="H17" s="202">
        <v>2.4</v>
      </c>
      <c r="I17" s="202">
        <v>2.9</v>
      </c>
      <c r="J17" s="202">
        <v>4.7</v>
      </c>
      <c r="K17" s="202">
        <v>5.2</v>
      </c>
      <c r="L17" s="202">
        <v>5.4</v>
      </c>
      <c r="M17" s="202">
        <v>5.2</v>
      </c>
      <c r="N17" s="202">
        <v>4.9</v>
      </c>
      <c r="O17" s="202">
        <v>4.3</v>
      </c>
      <c r="P17" s="202">
        <v>4.3</v>
      </c>
      <c r="Q17" s="202">
        <v>4</v>
      </c>
      <c r="R17" s="202">
        <v>3.7</v>
      </c>
      <c r="S17" s="202">
        <v>2.6</v>
      </c>
      <c r="T17" s="202">
        <v>1.9</v>
      </c>
      <c r="U17" s="202">
        <v>1.1</v>
      </c>
      <c r="V17" s="202">
        <v>0.3</v>
      </c>
      <c r="W17" s="202">
        <v>-0.2</v>
      </c>
      <c r="X17" s="202">
        <v>-0.7</v>
      </c>
      <c r="Y17" s="202">
        <v>0</v>
      </c>
      <c r="Z17" s="209">
        <f t="shared" si="0"/>
        <v>2.3124999999999996</v>
      </c>
      <c r="AA17" s="150">
        <v>5.9</v>
      </c>
      <c r="AB17" s="151">
        <v>0.4694444444444445</v>
      </c>
      <c r="AC17" s="2">
        <v>15</v>
      </c>
      <c r="AD17" s="150">
        <v>-0.8</v>
      </c>
      <c r="AE17" s="248">
        <v>0.9756944444444445</v>
      </c>
      <c r="AF17" s="1"/>
    </row>
    <row r="18" spans="1:32" ht="11.25" customHeight="1">
      <c r="A18" s="210">
        <v>16</v>
      </c>
      <c r="B18" s="202">
        <v>-1.2</v>
      </c>
      <c r="C18" s="202">
        <v>-1.1</v>
      </c>
      <c r="D18" s="202">
        <v>-1.7</v>
      </c>
      <c r="E18" s="202">
        <v>-1.9</v>
      </c>
      <c r="F18" s="202">
        <v>-1.7</v>
      </c>
      <c r="G18" s="202">
        <v>-2</v>
      </c>
      <c r="H18" s="202">
        <v>-1.3</v>
      </c>
      <c r="I18" s="202">
        <v>-1.5</v>
      </c>
      <c r="J18" s="202">
        <v>-0.6</v>
      </c>
      <c r="K18" s="202">
        <v>0.8</v>
      </c>
      <c r="L18" s="202">
        <v>2.1</v>
      </c>
      <c r="M18" s="202">
        <v>2.9</v>
      </c>
      <c r="N18" s="202">
        <v>3.8</v>
      </c>
      <c r="O18" s="202">
        <v>2.8</v>
      </c>
      <c r="P18" s="202">
        <v>3.4</v>
      </c>
      <c r="Q18" s="202">
        <v>2.3</v>
      </c>
      <c r="R18" s="202">
        <v>1.1</v>
      </c>
      <c r="S18" s="202">
        <v>-0.7</v>
      </c>
      <c r="T18" s="202">
        <v>-0.1</v>
      </c>
      <c r="U18" s="202">
        <v>-0.2</v>
      </c>
      <c r="V18" s="202">
        <v>-0.6</v>
      </c>
      <c r="W18" s="202">
        <v>-0.8</v>
      </c>
      <c r="X18" s="202">
        <v>-0.9</v>
      </c>
      <c r="Y18" s="202">
        <v>-1.2</v>
      </c>
      <c r="Z18" s="209">
        <f t="shared" si="0"/>
        <v>0.07083333333333326</v>
      </c>
      <c r="AA18" s="150">
        <v>4.1</v>
      </c>
      <c r="AB18" s="151">
        <v>0.545138888888889</v>
      </c>
      <c r="AC18" s="2">
        <v>16</v>
      </c>
      <c r="AD18" s="150">
        <v>-2.1</v>
      </c>
      <c r="AE18" s="248">
        <v>0.25277777777777777</v>
      </c>
      <c r="AF18" s="1"/>
    </row>
    <row r="19" spans="1:32" ht="11.25" customHeight="1">
      <c r="A19" s="210">
        <v>17</v>
      </c>
      <c r="B19" s="202">
        <v>-1.6</v>
      </c>
      <c r="C19" s="202">
        <v>-1.8</v>
      </c>
      <c r="D19" s="202">
        <v>-0.7</v>
      </c>
      <c r="E19" s="202">
        <v>0.5</v>
      </c>
      <c r="F19" s="202">
        <v>0.8</v>
      </c>
      <c r="G19" s="202">
        <v>-1.3</v>
      </c>
      <c r="H19" s="202">
        <v>-2.3</v>
      </c>
      <c r="I19" s="202">
        <v>-0.2</v>
      </c>
      <c r="J19" s="202">
        <v>4.2</v>
      </c>
      <c r="K19" s="202">
        <v>5.9</v>
      </c>
      <c r="L19" s="202">
        <v>7.2</v>
      </c>
      <c r="M19" s="202">
        <v>7.7</v>
      </c>
      <c r="N19" s="202">
        <v>8</v>
      </c>
      <c r="O19" s="202">
        <v>7.9</v>
      </c>
      <c r="P19" s="202">
        <v>7.8</v>
      </c>
      <c r="Q19" s="202">
        <v>6.6</v>
      </c>
      <c r="R19" s="202">
        <v>4.9</v>
      </c>
      <c r="S19" s="202">
        <v>4</v>
      </c>
      <c r="T19" s="202">
        <v>3.1</v>
      </c>
      <c r="U19" s="202">
        <v>3.1</v>
      </c>
      <c r="V19" s="202">
        <v>2.1</v>
      </c>
      <c r="W19" s="202">
        <v>1.4</v>
      </c>
      <c r="X19" s="202">
        <v>1.1</v>
      </c>
      <c r="Y19" s="202">
        <v>1.3</v>
      </c>
      <c r="Z19" s="209">
        <f t="shared" si="0"/>
        <v>2.9041666666666663</v>
      </c>
      <c r="AA19" s="150">
        <v>8.6</v>
      </c>
      <c r="AB19" s="151">
        <v>0.51875</v>
      </c>
      <c r="AC19" s="2">
        <v>17</v>
      </c>
      <c r="AD19" s="150">
        <v>-2.5</v>
      </c>
      <c r="AE19" s="248">
        <v>0.3090277777777778</v>
      </c>
      <c r="AF19" s="1"/>
    </row>
    <row r="20" spans="1:32" ht="11.25" customHeight="1">
      <c r="A20" s="210">
        <v>18</v>
      </c>
      <c r="B20" s="202">
        <v>1.2</v>
      </c>
      <c r="C20" s="202">
        <v>0.1</v>
      </c>
      <c r="D20" s="202">
        <v>-0.6</v>
      </c>
      <c r="E20" s="202">
        <v>-1.2</v>
      </c>
      <c r="F20" s="202">
        <v>-1.2</v>
      </c>
      <c r="G20" s="202">
        <v>-0.5</v>
      </c>
      <c r="H20" s="202">
        <v>-0.4</v>
      </c>
      <c r="I20" s="202">
        <v>1.1</v>
      </c>
      <c r="J20" s="202">
        <v>4.6</v>
      </c>
      <c r="K20" s="202">
        <v>6.1</v>
      </c>
      <c r="L20" s="202">
        <v>7.1</v>
      </c>
      <c r="M20" s="202">
        <v>7.3</v>
      </c>
      <c r="N20" s="202">
        <v>8.1</v>
      </c>
      <c r="O20" s="202">
        <v>7.6</v>
      </c>
      <c r="P20" s="202">
        <v>7.2</v>
      </c>
      <c r="Q20" s="202">
        <v>6.8</v>
      </c>
      <c r="R20" s="202">
        <v>4.3</v>
      </c>
      <c r="S20" s="202">
        <v>2.9</v>
      </c>
      <c r="T20" s="202">
        <v>2.6</v>
      </c>
      <c r="U20" s="202">
        <v>2.6</v>
      </c>
      <c r="V20" s="202">
        <v>2.5</v>
      </c>
      <c r="W20" s="202">
        <v>3</v>
      </c>
      <c r="X20" s="202">
        <v>2.1</v>
      </c>
      <c r="Y20" s="202">
        <v>1.4</v>
      </c>
      <c r="Z20" s="209">
        <f aca="true" t="shared" si="1" ref="Z20:Z33">AVERAGE(B20:Y20)</f>
        <v>3.1124999999999994</v>
      </c>
      <c r="AA20" s="150">
        <v>8.4</v>
      </c>
      <c r="AB20" s="151">
        <v>0.5972222222222222</v>
      </c>
      <c r="AC20" s="2">
        <v>18</v>
      </c>
      <c r="AD20" s="150">
        <v>-1.5</v>
      </c>
      <c r="AE20" s="248">
        <v>0.2152777777777778</v>
      </c>
      <c r="AF20" s="1"/>
    </row>
    <row r="21" spans="1:32" ht="11.25" customHeight="1">
      <c r="A21" s="210">
        <v>19</v>
      </c>
      <c r="B21" s="202">
        <v>1.8</v>
      </c>
      <c r="C21" s="202">
        <v>1.2</v>
      </c>
      <c r="D21" s="202">
        <v>1.2</v>
      </c>
      <c r="E21" s="202">
        <v>1.1</v>
      </c>
      <c r="F21" s="202">
        <v>0.9</v>
      </c>
      <c r="G21" s="202">
        <v>0.1</v>
      </c>
      <c r="H21" s="202">
        <v>0.1</v>
      </c>
      <c r="I21" s="202">
        <v>3.7</v>
      </c>
      <c r="J21" s="202">
        <v>7.2</v>
      </c>
      <c r="K21" s="202">
        <v>8.3</v>
      </c>
      <c r="L21" s="202">
        <v>8.4</v>
      </c>
      <c r="M21" s="202">
        <v>9.6</v>
      </c>
      <c r="N21" s="202">
        <v>7.4</v>
      </c>
      <c r="O21" s="202">
        <v>7.5</v>
      </c>
      <c r="P21" s="202">
        <v>7.5</v>
      </c>
      <c r="Q21" s="202">
        <v>6.2</v>
      </c>
      <c r="R21" s="202">
        <v>4.2</v>
      </c>
      <c r="S21" s="202">
        <v>2.9</v>
      </c>
      <c r="T21" s="202">
        <v>1.8</v>
      </c>
      <c r="U21" s="202">
        <v>2</v>
      </c>
      <c r="V21" s="202">
        <v>1.5</v>
      </c>
      <c r="W21" s="202">
        <v>0.6</v>
      </c>
      <c r="X21" s="202">
        <v>0.3</v>
      </c>
      <c r="Y21" s="202">
        <v>-0.2</v>
      </c>
      <c r="Z21" s="209">
        <f t="shared" si="1"/>
        <v>3.5541666666666667</v>
      </c>
      <c r="AA21" s="150">
        <v>10</v>
      </c>
      <c r="AB21" s="151">
        <v>0.513888888888889</v>
      </c>
      <c r="AC21" s="2">
        <v>19</v>
      </c>
      <c r="AD21" s="150">
        <v>-0.3</v>
      </c>
      <c r="AE21" s="248">
        <v>0.9944444444444445</v>
      </c>
      <c r="AF21" s="1"/>
    </row>
    <row r="22" spans="1:32" ht="11.25" customHeight="1">
      <c r="A22" s="218">
        <v>20</v>
      </c>
      <c r="B22" s="204">
        <v>-0.7</v>
      </c>
      <c r="C22" s="204">
        <v>-0.8</v>
      </c>
      <c r="D22" s="204">
        <v>-0.8</v>
      </c>
      <c r="E22" s="204">
        <v>-1.4</v>
      </c>
      <c r="F22" s="204">
        <v>-0.6</v>
      </c>
      <c r="G22" s="204">
        <v>-1.9</v>
      </c>
      <c r="H22" s="204">
        <v>1.6</v>
      </c>
      <c r="I22" s="204">
        <v>4.6</v>
      </c>
      <c r="J22" s="204">
        <v>5.5</v>
      </c>
      <c r="K22" s="204">
        <v>6.3</v>
      </c>
      <c r="L22" s="204">
        <v>6.9</v>
      </c>
      <c r="M22" s="204">
        <v>8.2</v>
      </c>
      <c r="N22" s="204">
        <v>7</v>
      </c>
      <c r="O22" s="204">
        <v>6.8</v>
      </c>
      <c r="P22" s="204">
        <v>7</v>
      </c>
      <c r="Q22" s="204">
        <v>5.5</v>
      </c>
      <c r="R22" s="204">
        <v>4</v>
      </c>
      <c r="S22" s="204">
        <v>2.6</v>
      </c>
      <c r="T22" s="204">
        <v>2.1</v>
      </c>
      <c r="U22" s="204">
        <v>1.7</v>
      </c>
      <c r="V22" s="204">
        <v>1.7</v>
      </c>
      <c r="W22" s="204">
        <v>1.5</v>
      </c>
      <c r="X22" s="204">
        <v>1.2</v>
      </c>
      <c r="Y22" s="204">
        <v>0.9</v>
      </c>
      <c r="Z22" s="219">
        <f t="shared" si="1"/>
        <v>2.870833333333334</v>
      </c>
      <c r="AA22" s="156">
        <v>8.5</v>
      </c>
      <c r="AB22" s="205">
        <v>0.5152777777777778</v>
      </c>
      <c r="AC22" s="206">
        <v>20</v>
      </c>
      <c r="AD22" s="156">
        <v>-2.1</v>
      </c>
      <c r="AE22" s="249">
        <v>0.24861111111111112</v>
      </c>
      <c r="AF22" s="1"/>
    </row>
    <row r="23" spans="1:32" ht="11.25" customHeight="1">
      <c r="A23" s="210">
        <v>21</v>
      </c>
      <c r="B23" s="202">
        <v>0.7</v>
      </c>
      <c r="C23" s="202">
        <v>1</v>
      </c>
      <c r="D23" s="202">
        <v>0.5</v>
      </c>
      <c r="E23" s="202">
        <v>0.8</v>
      </c>
      <c r="F23" s="202">
        <v>-0.2</v>
      </c>
      <c r="G23" s="202">
        <v>0.1</v>
      </c>
      <c r="H23" s="202">
        <v>-0.1</v>
      </c>
      <c r="I23" s="202">
        <v>1.1</v>
      </c>
      <c r="J23" s="202">
        <v>3.1</v>
      </c>
      <c r="K23" s="202">
        <v>4.8</v>
      </c>
      <c r="L23" s="202">
        <v>5.9</v>
      </c>
      <c r="M23" s="202">
        <v>6.8</v>
      </c>
      <c r="N23" s="202">
        <v>6.4</v>
      </c>
      <c r="O23" s="202">
        <v>6.9</v>
      </c>
      <c r="P23" s="202">
        <v>7.2</v>
      </c>
      <c r="Q23" s="202">
        <v>6.2</v>
      </c>
      <c r="R23" s="202">
        <v>4.8</v>
      </c>
      <c r="S23" s="202">
        <v>2.1</v>
      </c>
      <c r="T23" s="202">
        <v>1.9</v>
      </c>
      <c r="U23" s="202">
        <v>1.5</v>
      </c>
      <c r="V23" s="202">
        <v>1.3</v>
      </c>
      <c r="W23" s="202">
        <v>1.4</v>
      </c>
      <c r="X23" s="202">
        <v>1.7</v>
      </c>
      <c r="Y23" s="202">
        <v>1.4</v>
      </c>
      <c r="Z23" s="209">
        <f t="shared" si="1"/>
        <v>2.804166666666667</v>
      </c>
      <c r="AA23" s="150">
        <v>7.5</v>
      </c>
      <c r="AB23" s="151">
        <v>0.5291666666666667</v>
      </c>
      <c r="AC23" s="2">
        <v>21</v>
      </c>
      <c r="AD23" s="150">
        <v>-0.5</v>
      </c>
      <c r="AE23" s="248">
        <v>0.21875</v>
      </c>
      <c r="AF23" s="1"/>
    </row>
    <row r="24" spans="1:32" ht="11.25" customHeight="1">
      <c r="A24" s="210">
        <v>22</v>
      </c>
      <c r="B24" s="202">
        <v>1.5</v>
      </c>
      <c r="C24" s="202">
        <v>1.5</v>
      </c>
      <c r="D24" s="202">
        <v>1.3</v>
      </c>
      <c r="E24" s="202">
        <v>0.8</v>
      </c>
      <c r="F24" s="202">
        <v>0.5</v>
      </c>
      <c r="G24" s="202">
        <v>-0.4</v>
      </c>
      <c r="H24" s="202">
        <v>0.3</v>
      </c>
      <c r="I24" s="202">
        <v>3.4</v>
      </c>
      <c r="J24" s="202">
        <v>5.9</v>
      </c>
      <c r="K24" s="202">
        <v>7</v>
      </c>
      <c r="L24" s="202">
        <v>8.2</v>
      </c>
      <c r="M24" s="202">
        <v>9.1</v>
      </c>
      <c r="N24" s="202">
        <v>9.9</v>
      </c>
      <c r="O24" s="202">
        <v>9.4</v>
      </c>
      <c r="P24" s="202">
        <v>7.5</v>
      </c>
      <c r="Q24" s="202">
        <v>7.1</v>
      </c>
      <c r="R24" s="202">
        <v>5.9</v>
      </c>
      <c r="S24" s="202">
        <v>5.1</v>
      </c>
      <c r="T24" s="202">
        <v>4.6</v>
      </c>
      <c r="U24" s="202">
        <v>4.6</v>
      </c>
      <c r="V24" s="202">
        <v>3.3</v>
      </c>
      <c r="W24" s="202">
        <v>2.1</v>
      </c>
      <c r="X24" s="202">
        <v>0.5</v>
      </c>
      <c r="Y24" s="202">
        <v>1.2</v>
      </c>
      <c r="Z24" s="209">
        <f t="shared" si="1"/>
        <v>4.179166666666665</v>
      </c>
      <c r="AA24" s="150">
        <v>10.3</v>
      </c>
      <c r="AB24" s="151">
        <v>0.5541666666666667</v>
      </c>
      <c r="AC24" s="2">
        <v>22</v>
      </c>
      <c r="AD24" s="150">
        <v>-0.6</v>
      </c>
      <c r="AE24" s="248">
        <v>0.2708333333333333</v>
      </c>
      <c r="AF24" s="1"/>
    </row>
    <row r="25" spans="1:32" ht="11.25" customHeight="1">
      <c r="A25" s="210">
        <v>23</v>
      </c>
      <c r="B25" s="202">
        <v>1.3</v>
      </c>
      <c r="C25" s="202">
        <v>0</v>
      </c>
      <c r="D25" s="202">
        <v>1.6</v>
      </c>
      <c r="E25" s="202">
        <v>2.7</v>
      </c>
      <c r="F25" s="202">
        <v>2.1</v>
      </c>
      <c r="G25" s="202">
        <v>1</v>
      </c>
      <c r="H25" s="202">
        <v>-0.8</v>
      </c>
      <c r="I25" s="202">
        <v>3.3</v>
      </c>
      <c r="J25" s="202">
        <v>5.3</v>
      </c>
      <c r="K25" s="202">
        <v>6.3</v>
      </c>
      <c r="L25" s="202">
        <v>6.6</v>
      </c>
      <c r="M25" s="202">
        <v>7.3</v>
      </c>
      <c r="N25" s="202">
        <v>6.7</v>
      </c>
      <c r="O25" s="202">
        <v>6.4</v>
      </c>
      <c r="P25" s="202">
        <v>6.1</v>
      </c>
      <c r="Q25" s="202">
        <v>5.9</v>
      </c>
      <c r="R25" s="202">
        <v>5.5</v>
      </c>
      <c r="S25" s="202">
        <v>4.2</v>
      </c>
      <c r="T25" s="202">
        <v>3.7</v>
      </c>
      <c r="U25" s="202">
        <v>3.1</v>
      </c>
      <c r="V25" s="202">
        <v>3</v>
      </c>
      <c r="W25" s="202">
        <v>2.8</v>
      </c>
      <c r="X25" s="202">
        <v>3.1</v>
      </c>
      <c r="Y25" s="202">
        <v>2.8</v>
      </c>
      <c r="Z25" s="209">
        <f t="shared" si="1"/>
        <v>3.7499999999999996</v>
      </c>
      <c r="AA25" s="150">
        <v>7.6</v>
      </c>
      <c r="AB25" s="151">
        <v>0.4895833333333333</v>
      </c>
      <c r="AC25" s="2">
        <v>23</v>
      </c>
      <c r="AD25" s="150">
        <v>-0.8</v>
      </c>
      <c r="AE25" s="248">
        <v>0.29375</v>
      </c>
      <c r="AF25" s="1"/>
    </row>
    <row r="26" spans="1:32" ht="11.25" customHeight="1">
      <c r="A26" s="210">
        <v>24</v>
      </c>
      <c r="B26" s="202">
        <v>1</v>
      </c>
      <c r="C26" s="202">
        <v>0.5</v>
      </c>
      <c r="D26" s="202">
        <v>0.6</v>
      </c>
      <c r="E26" s="202">
        <v>0.9</v>
      </c>
      <c r="F26" s="202">
        <v>0.4</v>
      </c>
      <c r="G26" s="202">
        <v>0.6</v>
      </c>
      <c r="H26" s="202">
        <v>0.7</v>
      </c>
      <c r="I26" s="202">
        <v>1.1</v>
      </c>
      <c r="J26" s="202">
        <v>1.7</v>
      </c>
      <c r="K26" s="202">
        <v>2.5</v>
      </c>
      <c r="L26" s="202">
        <v>3.1</v>
      </c>
      <c r="M26" s="202">
        <v>4.4</v>
      </c>
      <c r="N26" s="202">
        <v>6.2</v>
      </c>
      <c r="O26" s="202">
        <v>6.6</v>
      </c>
      <c r="P26" s="202">
        <v>5.9</v>
      </c>
      <c r="Q26" s="202">
        <v>5.2</v>
      </c>
      <c r="R26" s="202">
        <v>4.7</v>
      </c>
      <c r="S26" s="202">
        <v>3.5</v>
      </c>
      <c r="T26" s="202">
        <v>4.1</v>
      </c>
      <c r="U26" s="202">
        <v>3.5</v>
      </c>
      <c r="V26" s="202">
        <v>3.1</v>
      </c>
      <c r="W26" s="202">
        <v>2.8</v>
      </c>
      <c r="X26" s="202">
        <v>2.7</v>
      </c>
      <c r="Y26" s="202">
        <v>2.3</v>
      </c>
      <c r="Z26" s="209">
        <f t="shared" si="1"/>
        <v>2.8375</v>
      </c>
      <c r="AA26" s="150">
        <v>7.1</v>
      </c>
      <c r="AB26" s="151">
        <v>0.5659722222222222</v>
      </c>
      <c r="AC26" s="2">
        <v>24</v>
      </c>
      <c r="AD26" s="150">
        <v>0.3</v>
      </c>
      <c r="AE26" s="248">
        <v>0.23125</v>
      </c>
      <c r="AF26" s="1"/>
    </row>
    <row r="27" spans="1:32" ht="11.25" customHeight="1">
      <c r="A27" s="210">
        <v>25</v>
      </c>
      <c r="B27" s="202">
        <v>1.9</v>
      </c>
      <c r="C27" s="202">
        <v>2.1</v>
      </c>
      <c r="D27" s="202">
        <v>2.5</v>
      </c>
      <c r="E27" s="202">
        <v>2.2</v>
      </c>
      <c r="F27" s="202">
        <v>1.9</v>
      </c>
      <c r="G27" s="202">
        <v>1.8</v>
      </c>
      <c r="H27" s="202">
        <v>1.9</v>
      </c>
      <c r="I27" s="202">
        <v>3.4</v>
      </c>
      <c r="J27" s="202">
        <v>4.9</v>
      </c>
      <c r="K27" s="202">
        <v>6.3</v>
      </c>
      <c r="L27" s="202">
        <v>6.8</v>
      </c>
      <c r="M27" s="202">
        <v>6.5</v>
      </c>
      <c r="N27" s="202">
        <v>6.9</v>
      </c>
      <c r="O27" s="202">
        <v>6.6</v>
      </c>
      <c r="P27" s="202">
        <v>6.4</v>
      </c>
      <c r="Q27" s="202">
        <v>6</v>
      </c>
      <c r="R27" s="202">
        <v>4.6</v>
      </c>
      <c r="S27" s="202">
        <v>2.3</v>
      </c>
      <c r="T27" s="202">
        <v>2.1</v>
      </c>
      <c r="U27" s="202">
        <v>2.8</v>
      </c>
      <c r="V27" s="202">
        <v>2.9</v>
      </c>
      <c r="W27" s="202">
        <v>1.5</v>
      </c>
      <c r="X27" s="202">
        <v>1.2</v>
      </c>
      <c r="Y27" s="202">
        <v>0.4</v>
      </c>
      <c r="Z27" s="209">
        <f t="shared" si="1"/>
        <v>3.579166666666666</v>
      </c>
      <c r="AA27" s="150">
        <v>7.7</v>
      </c>
      <c r="AB27" s="151">
        <v>0.48125</v>
      </c>
      <c r="AC27" s="2">
        <v>25</v>
      </c>
      <c r="AD27" s="150">
        <v>0.4</v>
      </c>
      <c r="AE27" s="248">
        <v>1</v>
      </c>
      <c r="AF27" s="1"/>
    </row>
    <row r="28" spans="1:32" ht="11.25" customHeight="1">
      <c r="A28" s="210">
        <v>26</v>
      </c>
      <c r="B28" s="202">
        <v>-0.2</v>
      </c>
      <c r="C28" s="202">
        <v>1.7</v>
      </c>
      <c r="D28" s="202">
        <v>0.1</v>
      </c>
      <c r="E28" s="202">
        <v>0</v>
      </c>
      <c r="F28" s="202">
        <v>0</v>
      </c>
      <c r="G28" s="202">
        <v>-0.5</v>
      </c>
      <c r="H28" s="202">
        <v>-0.6</v>
      </c>
      <c r="I28" s="202">
        <v>2.2</v>
      </c>
      <c r="J28" s="202">
        <v>5.2</v>
      </c>
      <c r="K28" s="202">
        <v>6</v>
      </c>
      <c r="L28" s="202">
        <v>6.6</v>
      </c>
      <c r="M28" s="202">
        <v>7.2</v>
      </c>
      <c r="N28" s="202">
        <v>6.8</v>
      </c>
      <c r="O28" s="202">
        <v>7.3</v>
      </c>
      <c r="P28" s="202">
        <v>7.3</v>
      </c>
      <c r="Q28" s="202">
        <v>5.3</v>
      </c>
      <c r="R28" s="202">
        <v>3.6</v>
      </c>
      <c r="S28" s="202">
        <v>3.7</v>
      </c>
      <c r="T28" s="202">
        <v>3.7</v>
      </c>
      <c r="U28" s="202">
        <v>2.7</v>
      </c>
      <c r="V28" s="202">
        <v>2.6</v>
      </c>
      <c r="W28" s="202">
        <v>2.1</v>
      </c>
      <c r="X28" s="202">
        <v>2.2</v>
      </c>
      <c r="Y28" s="202">
        <v>2.1</v>
      </c>
      <c r="Z28" s="209">
        <f t="shared" si="1"/>
        <v>3.212499999999999</v>
      </c>
      <c r="AA28" s="150">
        <v>7.7</v>
      </c>
      <c r="AB28" s="151">
        <v>0.5361111111111111</v>
      </c>
      <c r="AC28" s="2">
        <v>26</v>
      </c>
      <c r="AD28" s="150">
        <v>-1.1</v>
      </c>
      <c r="AE28" s="248">
        <v>0.28680555555555554</v>
      </c>
      <c r="AF28" s="1"/>
    </row>
    <row r="29" spans="1:32" ht="11.25" customHeight="1">
      <c r="A29" s="210">
        <v>27</v>
      </c>
      <c r="B29" s="202">
        <v>2</v>
      </c>
      <c r="C29" s="202">
        <v>0.3</v>
      </c>
      <c r="D29" s="202">
        <v>-0.8</v>
      </c>
      <c r="E29" s="202">
        <v>-0.5</v>
      </c>
      <c r="F29" s="202">
        <v>-0.8</v>
      </c>
      <c r="G29" s="202">
        <v>-0.8</v>
      </c>
      <c r="H29" s="202">
        <v>-0.5</v>
      </c>
      <c r="I29" s="202">
        <v>1.9</v>
      </c>
      <c r="J29" s="202">
        <v>4.4</v>
      </c>
      <c r="K29" s="202">
        <v>5.1</v>
      </c>
      <c r="L29" s="202">
        <v>5.9</v>
      </c>
      <c r="M29" s="202">
        <v>5.6</v>
      </c>
      <c r="N29" s="202">
        <v>6.2</v>
      </c>
      <c r="O29" s="202">
        <v>5.2</v>
      </c>
      <c r="P29" s="202">
        <v>2.6</v>
      </c>
      <c r="Q29" s="202">
        <v>2.7</v>
      </c>
      <c r="R29" s="202">
        <v>2</v>
      </c>
      <c r="S29" s="202">
        <v>1.2</v>
      </c>
      <c r="T29" s="202">
        <v>0.3</v>
      </c>
      <c r="U29" s="202">
        <v>-0.4</v>
      </c>
      <c r="V29" s="202">
        <v>-1</v>
      </c>
      <c r="W29" s="202">
        <v>-1.2</v>
      </c>
      <c r="X29" s="202">
        <v>-1.5</v>
      </c>
      <c r="Y29" s="202">
        <v>-2</v>
      </c>
      <c r="Z29" s="209">
        <f t="shared" si="1"/>
        <v>1.4958333333333336</v>
      </c>
      <c r="AA29" s="150">
        <v>6.5</v>
      </c>
      <c r="AB29" s="151">
        <v>0.46319444444444446</v>
      </c>
      <c r="AC29" s="2">
        <v>27</v>
      </c>
      <c r="AD29" s="150">
        <v>-2.3</v>
      </c>
      <c r="AE29" s="248">
        <v>0.9868055555555556</v>
      </c>
      <c r="AF29" s="1"/>
    </row>
    <row r="30" spans="1:32" ht="11.25" customHeight="1">
      <c r="A30" s="210">
        <v>28</v>
      </c>
      <c r="B30" s="202">
        <v>-2.3</v>
      </c>
      <c r="C30" s="202">
        <v>-2.4</v>
      </c>
      <c r="D30" s="202">
        <v>-2.7</v>
      </c>
      <c r="E30" s="202">
        <v>-2.8</v>
      </c>
      <c r="F30" s="202">
        <v>-2.9</v>
      </c>
      <c r="G30" s="202">
        <v>-2.5</v>
      </c>
      <c r="H30" s="202">
        <v>-2.3</v>
      </c>
      <c r="I30" s="202">
        <v>-0.4</v>
      </c>
      <c r="J30" s="202">
        <v>2.3</v>
      </c>
      <c r="K30" s="202">
        <v>3.1</v>
      </c>
      <c r="L30" s="202">
        <v>4.4</v>
      </c>
      <c r="M30" s="202">
        <v>4.6</v>
      </c>
      <c r="N30" s="202">
        <v>5.5</v>
      </c>
      <c r="O30" s="202">
        <v>5.4</v>
      </c>
      <c r="P30" s="202">
        <v>5.3</v>
      </c>
      <c r="Q30" s="202">
        <v>4.1</v>
      </c>
      <c r="R30" s="202">
        <v>2.6</v>
      </c>
      <c r="S30" s="202">
        <v>1.8</v>
      </c>
      <c r="T30" s="202">
        <v>1.4</v>
      </c>
      <c r="U30" s="202">
        <v>1.1</v>
      </c>
      <c r="V30" s="202">
        <v>0.8</v>
      </c>
      <c r="W30" s="202">
        <v>0.6</v>
      </c>
      <c r="X30" s="202">
        <v>0.4</v>
      </c>
      <c r="Y30" s="202">
        <v>0.3</v>
      </c>
      <c r="Z30" s="209">
        <f t="shared" si="1"/>
        <v>1.0583333333333338</v>
      </c>
      <c r="AA30" s="150">
        <v>5.9</v>
      </c>
      <c r="AB30" s="151">
        <v>0.5215277777777778</v>
      </c>
      <c r="AC30" s="2">
        <v>28</v>
      </c>
      <c r="AD30" s="150">
        <v>-3.1</v>
      </c>
      <c r="AE30" s="248">
        <v>0.26458333333333334</v>
      </c>
      <c r="AF30" s="1"/>
    </row>
    <row r="31" spans="1:32" ht="11.25" customHeight="1">
      <c r="A31" s="210">
        <v>29</v>
      </c>
      <c r="B31" s="202">
        <v>0.1</v>
      </c>
      <c r="C31" s="202">
        <v>-0.2</v>
      </c>
      <c r="D31" s="202">
        <v>-0.5</v>
      </c>
      <c r="E31" s="202">
        <v>-0.7</v>
      </c>
      <c r="F31" s="202">
        <v>-0.6</v>
      </c>
      <c r="G31" s="202">
        <v>-1.1</v>
      </c>
      <c r="H31" s="202">
        <v>-1.6</v>
      </c>
      <c r="I31" s="202">
        <v>-0.4</v>
      </c>
      <c r="J31" s="202">
        <v>0.8</v>
      </c>
      <c r="K31" s="202">
        <v>1.4</v>
      </c>
      <c r="L31" s="202">
        <v>2.1</v>
      </c>
      <c r="M31" s="202">
        <v>3.1</v>
      </c>
      <c r="N31" s="202">
        <v>2.9</v>
      </c>
      <c r="O31" s="202">
        <v>3.2</v>
      </c>
      <c r="P31" s="202">
        <v>3.1</v>
      </c>
      <c r="Q31" s="202">
        <v>3.2</v>
      </c>
      <c r="R31" s="202">
        <v>2.4</v>
      </c>
      <c r="S31" s="202">
        <v>0.9</v>
      </c>
      <c r="T31" s="202">
        <v>0.5</v>
      </c>
      <c r="U31" s="202">
        <v>0.7</v>
      </c>
      <c r="V31" s="202">
        <v>0.3</v>
      </c>
      <c r="W31" s="202">
        <v>0.3</v>
      </c>
      <c r="X31" s="202">
        <v>0.5</v>
      </c>
      <c r="Y31" s="202">
        <v>0.4</v>
      </c>
      <c r="Z31" s="209">
        <f t="shared" si="1"/>
        <v>0.8666666666666666</v>
      </c>
      <c r="AA31" s="150">
        <v>3.6</v>
      </c>
      <c r="AB31" s="151">
        <v>0.6131944444444445</v>
      </c>
      <c r="AC31" s="2">
        <v>29</v>
      </c>
      <c r="AD31" s="150">
        <v>-1.9</v>
      </c>
      <c r="AE31" s="248">
        <v>0.3138888888888889</v>
      </c>
      <c r="AF31" s="1"/>
    </row>
    <row r="32" spans="1:32" ht="11.25" customHeight="1">
      <c r="A32" s="210">
        <v>30</v>
      </c>
      <c r="B32" s="202">
        <v>0.3</v>
      </c>
      <c r="C32" s="202">
        <v>0.2</v>
      </c>
      <c r="D32" s="202">
        <v>1.5</v>
      </c>
      <c r="E32" s="202">
        <v>1.4</v>
      </c>
      <c r="F32" s="202">
        <v>0.8</v>
      </c>
      <c r="G32" s="202">
        <v>0.3</v>
      </c>
      <c r="H32" s="202">
        <v>-0.4</v>
      </c>
      <c r="I32" s="202">
        <v>1</v>
      </c>
      <c r="J32" s="202">
        <v>1.8</v>
      </c>
      <c r="K32" s="202">
        <v>2.7</v>
      </c>
      <c r="L32" s="202">
        <v>3.8</v>
      </c>
      <c r="M32" s="202">
        <v>2.6</v>
      </c>
      <c r="N32" s="202">
        <v>2.6</v>
      </c>
      <c r="O32" s="202">
        <v>3.8</v>
      </c>
      <c r="P32" s="202">
        <v>2.6</v>
      </c>
      <c r="Q32" s="202">
        <v>2.7</v>
      </c>
      <c r="R32" s="202">
        <v>1.5</v>
      </c>
      <c r="S32" s="202">
        <v>0.6</v>
      </c>
      <c r="T32" s="202">
        <v>0.1</v>
      </c>
      <c r="U32" s="202">
        <v>-0.3</v>
      </c>
      <c r="V32" s="202">
        <v>-0.6</v>
      </c>
      <c r="W32" s="202">
        <v>-0.7</v>
      </c>
      <c r="X32" s="202">
        <v>-1.1</v>
      </c>
      <c r="Y32" s="202">
        <v>-1.3</v>
      </c>
      <c r="Z32" s="209">
        <f t="shared" si="1"/>
        <v>1.0791666666666666</v>
      </c>
      <c r="AA32" s="150">
        <v>4.3</v>
      </c>
      <c r="AB32" s="151">
        <v>0.4479166666666667</v>
      </c>
      <c r="AC32" s="2">
        <v>30</v>
      </c>
      <c r="AD32" s="150">
        <v>-1.4</v>
      </c>
      <c r="AE32" s="248">
        <v>0.9979166666666667</v>
      </c>
      <c r="AF32" s="1"/>
    </row>
    <row r="33" spans="1:32" ht="11.25" customHeight="1">
      <c r="A33" s="210">
        <v>31</v>
      </c>
      <c r="B33" s="202">
        <v>-1.5</v>
      </c>
      <c r="C33" s="202">
        <v>-1.5</v>
      </c>
      <c r="D33" s="202">
        <v>-2.1</v>
      </c>
      <c r="E33" s="202">
        <v>-2.8</v>
      </c>
      <c r="F33" s="202">
        <v>-1.4</v>
      </c>
      <c r="G33" s="202">
        <v>-1.7</v>
      </c>
      <c r="H33" s="202">
        <v>-2.6</v>
      </c>
      <c r="I33" s="202">
        <v>0</v>
      </c>
      <c r="J33" s="202">
        <v>2.1</v>
      </c>
      <c r="K33" s="202">
        <v>3.2</v>
      </c>
      <c r="L33" s="202">
        <v>3.9</v>
      </c>
      <c r="M33" s="202">
        <v>3.8</v>
      </c>
      <c r="N33" s="202">
        <v>4.7</v>
      </c>
      <c r="O33" s="202">
        <v>4.7</v>
      </c>
      <c r="P33" s="202">
        <v>5.6</v>
      </c>
      <c r="Q33" s="202">
        <v>4.3</v>
      </c>
      <c r="R33" s="202">
        <v>2.3</v>
      </c>
      <c r="S33" s="202">
        <v>1</v>
      </c>
      <c r="T33" s="202">
        <v>0.3</v>
      </c>
      <c r="U33" s="202">
        <v>-0.1</v>
      </c>
      <c r="V33" s="202">
        <v>-0.3</v>
      </c>
      <c r="W33" s="202">
        <v>-0.3</v>
      </c>
      <c r="X33" s="202">
        <v>-0.3</v>
      </c>
      <c r="Y33" s="202">
        <v>1.4</v>
      </c>
      <c r="Z33" s="209">
        <f t="shared" si="1"/>
        <v>0.9458333333333333</v>
      </c>
      <c r="AA33" s="150">
        <v>5.7</v>
      </c>
      <c r="AB33" s="151">
        <v>0.6333333333333333</v>
      </c>
      <c r="AC33" s="2">
        <v>31</v>
      </c>
      <c r="AD33" s="150">
        <v>-2.8</v>
      </c>
      <c r="AE33" s="248">
        <v>0.16875</v>
      </c>
      <c r="AF33" s="1"/>
    </row>
    <row r="34" spans="1:32" ht="15" customHeight="1">
      <c r="A34" s="211" t="s">
        <v>9</v>
      </c>
      <c r="B34" s="212">
        <f>AVERAGE(B3:B33)</f>
        <v>0.9290322580645163</v>
      </c>
      <c r="C34" s="212">
        <f aca="true" t="shared" si="2" ref="C34:R34">AVERAGE(C3:C33)</f>
        <v>0.7677419354838713</v>
      </c>
      <c r="D34" s="212">
        <f t="shared" si="2"/>
        <v>0.6903225806451614</v>
      </c>
      <c r="E34" s="212">
        <f t="shared" si="2"/>
        <v>0.6161290322580645</v>
      </c>
      <c r="F34" s="212">
        <f t="shared" si="2"/>
        <v>0.48709677419354847</v>
      </c>
      <c r="G34" s="212">
        <f t="shared" si="2"/>
        <v>0.325806451612903</v>
      </c>
      <c r="H34" s="212">
        <f t="shared" si="2"/>
        <v>0.3548387096774191</v>
      </c>
      <c r="I34" s="212">
        <f t="shared" si="2"/>
        <v>2.148387096774193</v>
      </c>
      <c r="J34" s="212">
        <f t="shared" si="2"/>
        <v>4.109677419354839</v>
      </c>
      <c r="K34" s="212">
        <f t="shared" si="2"/>
        <v>5.170967741935482</v>
      </c>
      <c r="L34" s="212">
        <f t="shared" si="2"/>
        <v>5.961290322580646</v>
      </c>
      <c r="M34" s="212">
        <f t="shared" si="2"/>
        <v>6.503225806451613</v>
      </c>
      <c r="N34" s="212">
        <f t="shared" si="2"/>
        <v>6.680645161290323</v>
      </c>
      <c r="O34" s="212">
        <f t="shared" si="2"/>
        <v>6.65483870967742</v>
      </c>
      <c r="P34" s="212">
        <f t="shared" si="2"/>
        <v>6.316129032258064</v>
      </c>
      <c r="Q34" s="212">
        <f t="shared" si="2"/>
        <v>5.45483870967742</v>
      </c>
      <c r="R34" s="212">
        <f t="shared" si="2"/>
        <v>3.9709677419354836</v>
      </c>
      <c r="S34" s="212">
        <f aca="true" t="shared" si="3" ref="S34:Y34">AVERAGE(S3:S33)</f>
        <v>2.932258064516129</v>
      </c>
      <c r="T34" s="212">
        <f t="shared" si="3"/>
        <v>2.474193548387096</v>
      </c>
      <c r="U34" s="212">
        <f t="shared" si="3"/>
        <v>2.138709677419355</v>
      </c>
      <c r="V34" s="212">
        <f t="shared" si="3"/>
        <v>1.7129032258064514</v>
      </c>
      <c r="W34" s="212">
        <f t="shared" si="3"/>
        <v>1.403225806451613</v>
      </c>
      <c r="X34" s="212">
        <f t="shared" si="3"/>
        <v>1.180645161290323</v>
      </c>
      <c r="Y34" s="212">
        <f t="shared" si="3"/>
        <v>1.193548387096774</v>
      </c>
      <c r="Z34" s="212">
        <f>AVERAGE(B3:Y33)</f>
        <v>2.924059139784944</v>
      </c>
      <c r="AA34" s="213">
        <f>(AVERAGE(最高))</f>
        <v>7.632258064516128</v>
      </c>
      <c r="AB34" s="214"/>
      <c r="AC34" s="215"/>
      <c r="AD34" s="213">
        <f>(AVERAGE(最低))</f>
        <v>-1.0290322580645164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23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11.3</v>
      </c>
      <c r="C46" s="251">
        <v>9</v>
      </c>
      <c r="D46" s="252">
        <v>0.4756944444444444</v>
      </c>
      <c r="E46" s="192"/>
      <c r="F46" s="155"/>
      <c r="G46" s="161">
        <f>MIN(最低)</f>
        <v>-3.1</v>
      </c>
      <c r="H46" s="251">
        <v>28</v>
      </c>
      <c r="I46" s="255">
        <v>0.26458333333333334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20.4</v>
      </c>
      <c r="C3" s="202">
        <v>19.9</v>
      </c>
      <c r="D3" s="202">
        <v>19.9</v>
      </c>
      <c r="E3" s="202">
        <v>20.1</v>
      </c>
      <c r="F3" s="202">
        <v>19.7</v>
      </c>
      <c r="G3" s="202">
        <v>19</v>
      </c>
      <c r="H3" s="202">
        <v>19</v>
      </c>
      <c r="I3" s="202">
        <v>19</v>
      </c>
      <c r="J3" s="202">
        <v>19.8</v>
      </c>
      <c r="K3" s="202">
        <v>20.4</v>
      </c>
      <c r="L3" s="202">
        <v>19.7</v>
      </c>
      <c r="M3" s="202">
        <v>20.3</v>
      </c>
      <c r="N3" s="202">
        <v>20.4</v>
      </c>
      <c r="O3" s="202">
        <v>21.1</v>
      </c>
      <c r="P3" s="202">
        <v>20.6</v>
      </c>
      <c r="Q3" s="202">
        <v>19.3</v>
      </c>
      <c r="R3" s="202">
        <v>18.5</v>
      </c>
      <c r="S3" s="202">
        <v>18.3</v>
      </c>
      <c r="T3" s="202">
        <v>18.5</v>
      </c>
      <c r="U3" s="202">
        <v>17.5</v>
      </c>
      <c r="V3" s="202">
        <v>17.2</v>
      </c>
      <c r="W3" s="202">
        <v>16.5</v>
      </c>
      <c r="X3" s="202">
        <v>16.4</v>
      </c>
      <c r="Y3" s="202">
        <v>16</v>
      </c>
      <c r="Z3" s="209">
        <f aca="true" t="shared" si="0" ref="Z3:Z33">AVERAGE(B3:Y3)</f>
        <v>19.062500000000004</v>
      </c>
      <c r="AA3" s="150">
        <v>21.3</v>
      </c>
      <c r="AB3" s="151">
        <v>0.5819444444444445</v>
      </c>
      <c r="AC3" s="2">
        <v>1</v>
      </c>
      <c r="AD3" s="150">
        <v>16</v>
      </c>
      <c r="AE3" s="248">
        <v>1</v>
      </c>
      <c r="AF3" s="1"/>
    </row>
    <row r="4" spans="1:32" ht="11.25" customHeight="1">
      <c r="A4" s="210">
        <v>2</v>
      </c>
      <c r="B4" s="202">
        <v>15.4</v>
      </c>
      <c r="C4" s="202">
        <v>15.1</v>
      </c>
      <c r="D4" s="202">
        <v>15</v>
      </c>
      <c r="E4" s="202">
        <v>14.8</v>
      </c>
      <c r="F4" s="202">
        <v>14.7</v>
      </c>
      <c r="G4" s="202">
        <v>14.2</v>
      </c>
      <c r="H4" s="202">
        <v>15</v>
      </c>
      <c r="I4" s="202">
        <v>15.5</v>
      </c>
      <c r="J4" s="202">
        <v>16</v>
      </c>
      <c r="K4" s="202">
        <v>16.7</v>
      </c>
      <c r="L4" s="202">
        <v>17.1</v>
      </c>
      <c r="M4" s="202">
        <v>17.2</v>
      </c>
      <c r="N4" s="202">
        <v>17.5</v>
      </c>
      <c r="O4" s="202">
        <v>17.8</v>
      </c>
      <c r="P4" s="202">
        <v>17.5</v>
      </c>
      <c r="Q4" s="202">
        <v>17.4</v>
      </c>
      <c r="R4" s="202">
        <v>17.1</v>
      </c>
      <c r="S4" s="203">
        <v>16.8</v>
      </c>
      <c r="T4" s="202">
        <v>16.3</v>
      </c>
      <c r="U4" s="202">
        <v>16.1</v>
      </c>
      <c r="V4" s="202">
        <v>15.2</v>
      </c>
      <c r="W4" s="202">
        <v>14.7</v>
      </c>
      <c r="X4" s="202">
        <v>15.4</v>
      </c>
      <c r="Y4" s="202">
        <v>14.7</v>
      </c>
      <c r="Z4" s="209">
        <f t="shared" si="0"/>
        <v>15.966666666666667</v>
      </c>
      <c r="AA4" s="150">
        <v>17.9</v>
      </c>
      <c r="AB4" s="151">
        <v>0.6055555555555555</v>
      </c>
      <c r="AC4" s="2">
        <v>2</v>
      </c>
      <c r="AD4" s="150">
        <v>14.1</v>
      </c>
      <c r="AE4" s="248">
        <v>0.25416666666666665</v>
      </c>
      <c r="AF4" s="1"/>
    </row>
    <row r="5" spans="1:32" ht="11.25" customHeight="1">
      <c r="A5" s="210">
        <v>3</v>
      </c>
      <c r="B5" s="202">
        <v>14.5</v>
      </c>
      <c r="C5" s="202">
        <v>14.7</v>
      </c>
      <c r="D5" s="202">
        <v>14.6</v>
      </c>
      <c r="E5" s="202">
        <v>14.3</v>
      </c>
      <c r="F5" s="202">
        <v>14.1</v>
      </c>
      <c r="G5" s="202">
        <v>13.8</v>
      </c>
      <c r="H5" s="202">
        <v>13.8</v>
      </c>
      <c r="I5" s="202">
        <v>15.3</v>
      </c>
      <c r="J5" s="202">
        <v>17.7</v>
      </c>
      <c r="K5" s="202">
        <v>19</v>
      </c>
      <c r="L5" s="202">
        <v>20.3</v>
      </c>
      <c r="M5" s="202">
        <v>20.8</v>
      </c>
      <c r="N5" s="202">
        <v>20.6</v>
      </c>
      <c r="O5" s="202">
        <v>18.7</v>
      </c>
      <c r="P5" s="202">
        <v>17.8</v>
      </c>
      <c r="Q5" s="202">
        <v>18.2</v>
      </c>
      <c r="R5" s="202">
        <v>16.8</v>
      </c>
      <c r="S5" s="202">
        <v>14.2</v>
      </c>
      <c r="T5" s="202">
        <v>13.3</v>
      </c>
      <c r="U5" s="202">
        <v>12.7</v>
      </c>
      <c r="V5" s="202">
        <v>11.9</v>
      </c>
      <c r="W5" s="202">
        <v>11.8</v>
      </c>
      <c r="X5" s="202">
        <v>11.2</v>
      </c>
      <c r="Y5" s="202">
        <v>11.3</v>
      </c>
      <c r="Z5" s="209">
        <f t="shared" si="0"/>
        <v>15.475</v>
      </c>
      <c r="AA5" s="150">
        <v>21.1</v>
      </c>
      <c r="AB5" s="151">
        <v>0.5395833333333333</v>
      </c>
      <c r="AC5" s="2">
        <v>3</v>
      </c>
      <c r="AD5" s="150">
        <v>11</v>
      </c>
      <c r="AE5" s="248">
        <v>0.9888888888888889</v>
      </c>
      <c r="AF5" s="1"/>
    </row>
    <row r="6" spans="1:32" ht="11.25" customHeight="1">
      <c r="A6" s="210">
        <v>4</v>
      </c>
      <c r="B6" s="202">
        <v>11.2</v>
      </c>
      <c r="C6" s="202">
        <v>10.8</v>
      </c>
      <c r="D6" s="202">
        <v>10.6</v>
      </c>
      <c r="E6" s="202">
        <v>10.6</v>
      </c>
      <c r="F6" s="202">
        <v>10.5</v>
      </c>
      <c r="G6" s="202">
        <v>10.7</v>
      </c>
      <c r="H6" s="202">
        <v>13.7</v>
      </c>
      <c r="I6" s="202">
        <v>16.7</v>
      </c>
      <c r="J6" s="202">
        <v>17.9</v>
      </c>
      <c r="K6" s="202">
        <v>18</v>
      </c>
      <c r="L6" s="202">
        <v>18.6</v>
      </c>
      <c r="M6" s="202">
        <v>18.9</v>
      </c>
      <c r="N6" s="202">
        <v>19.1</v>
      </c>
      <c r="O6" s="202">
        <v>18.6</v>
      </c>
      <c r="P6" s="202">
        <v>18</v>
      </c>
      <c r="Q6" s="202">
        <v>17.3</v>
      </c>
      <c r="R6" s="202">
        <v>16.9</v>
      </c>
      <c r="S6" s="202">
        <v>14.9</v>
      </c>
      <c r="T6" s="202">
        <v>13.7</v>
      </c>
      <c r="U6" s="202">
        <v>13.1</v>
      </c>
      <c r="V6" s="202">
        <v>13</v>
      </c>
      <c r="W6" s="202">
        <v>12.8</v>
      </c>
      <c r="X6" s="202">
        <v>12.9</v>
      </c>
      <c r="Y6" s="202">
        <v>13.6</v>
      </c>
      <c r="Z6" s="209">
        <f t="shared" si="0"/>
        <v>14.670833333333334</v>
      </c>
      <c r="AA6" s="150">
        <v>19.1</v>
      </c>
      <c r="AB6" s="151">
        <v>0.5423611111111112</v>
      </c>
      <c r="AC6" s="2">
        <v>4</v>
      </c>
      <c r="AD6" s="150">
        <v>10.2</v>
      </c>
      <c r="AE6" s="248">
        <v>0.2347222222222222</v>
      </c>
      <c r="AF6" s="1"/>
    </row>
    <row r="7" spans="1:32" ht="11.25" customHeight="1">
      <c r="A7" s="210">
        <v>5</v>
      </c>
      <c r="B7" s="202">
        <v>13.9</v>
      </c>
      <c r="C7" s="202">
        <v>14.2</v>
      </c>
      <c r="D7" s="202">
        <v>14.6</v>
      </c>
      <c r="E7" s="202">
        <v>14.9</v>
      </c>
      <c r="F7" s="202">
        <v>15.2</v>
      </c>
      <c r="G7" s="202">
        <v>15.7</v>
      </c>
      <c r="H7" s="202">
        <v>16.7</v>
      </c>
      <c r="I7" s="202">
        <v>16.8</v>
      </c>
      <c r="J7" s="202">
        <v>17.6</v>
      </c>
      <c r="K7" s="202">
        <v>16.1</v>
      </c>
      <c r="L7" s="202">
        <v>16.6</v>
      </c>
      <c r="M7" s="202">
        <v>16.9</v>
      </c>
      <c r="N7" s="202">
        <v>16.5</v>
      </c>
      <c r="O7" s="202">
        <v>16.1</v>
      </c>
      <c r="P7" s="202">
        <v>15.9</v>
      </c>
      <c r="Q7" s="202">
        <v>15.5</v>
      </c>
      <c r="R7" s="202">
        <v>15.7</v>
      </c>
      <c r="S7" s="202">
        <v>16.2</v>
      </c>
      <c r="T7" s="202">
        <v>16.2</v>
      </c>
      <c r="U7" s="202">
        <v>17.2</v>
      </c>
      <c r="V7" s="202">
        <v>17.6</v>
      </c>
      <c r="W7" s="202">
        <v>17.7</v>
      </c>
      <c r="X7" s="202">
        <v>17.5</v>
      </c>
      <c r="Y7" s="202">
        <v>17.6</v>
      </c>
      <c r="Z7" s="209">
        <f t="shared" si="0"/>
        <v>16.204166666666666</v>
      </c>
      <c r="AA7" s="150">
        <v>18.1</v>
      </c>
      <c r="AB7" s="151">
        <v>0.3673611111111111</v>
      </c>
      <c r="AC7" s="2">
        <v>5</v>
      </c>
      <c r="AD7" s="150">
        <v>13.5</v>
      </c>
      <c r="AE7" s="248">
        <v>0.0006944444444444445</v>
      </c>
      <c r="AF7" s="1"/>
    </row>
    <row r="8" spans="1:32" ht="11.25" customHeight="1">
      <c r="A8" s="210">
        <v>6</v>
      </c>
      <c r="B8" s="202">
        <v>17.1</v>
      </c>
      <c r="C8" s="202">
        <v>16.4</v>
      </c>
      <c r="D8" s="202">
        <v>16.4</v>
      </c>
      <c r="E8" s="202">
        <v>16.1</v>
      </c>
      <c r="F8" s="202">
        <v>15.9</v>
      </c>
      <c r="G8" s="202">
        <v>16.1</v>
      </c>
      <c r="H8" s="202">
        <v>16.1</v>
      </c>
      <c r="I8" s="202">
        <v>17.1</v>
      </c>
      <c r="J8" s="202">
        <v>18.7</v>
      </c>
      <c r="K8" s="202">
        <v>20.6</v>
      </c>
      <c r="L8" s="202">
        <v>20.2</v>
      </c>
      <c r="M8" s="202">
        <v>21.1</v>
      </c>
      <c r="N8" s="202">
        <v>22.9</v>
      </c>
      <c r="O8" s="202">
        <v>22.1</v>
      </c>
      <c r="P8" s="202">
        <v>21.6</v>
      </c>
      <c r="Q8" s="202">
        <v>19.8</v>
      </c>
      <c r="R8" s="202">
        <v>18.8</v>
      </c>
      <c r="S8" s="202">
        <v>18.3</v>
      </c>
      <c r="T8" s="202">
        <v>17.6</v>
      </c>
      <c r="U8" s="202">
        <v>18</v>
      </c>
      <c r="V8" s="202">
        <v>18.5</v>
      </c>
      <c r="W8" s="202">
        <v>18.1</v>
      </c>
      <c r="X8" s="202">
        <v>17.8</v>
      </c>
      <c r="Y8" s="202">
        <v>18</v>
      </c>
      <c r="Z8" s="209">
        <f t="shared" si="0"/>
        <v>18.470833333333335</v>
      </c>
      <c r="AA8" s="150">
        <v>23</v>
      </c>
      <c r="AB8" s="151">
        <v>0.6069444444444444</v>
      </c>
      <c r="AC8" s="2">
        <v>6</v>
      </c>
      <c r="AD8" s="150">
        <v>15.8</v>
      </c>
      <c r="AE8" s="248">
        <v>0.2263888888888889</v>
      </c>
      <c r="AF8" s="1"/>
    </row>
    <row r="9" spans="1:32" ht="11.25" customHeight="1">
      <c r="A9" s="210">
        <v>7</v>
      </c>
      <c r="B9" s="202">
        <v>17.7</v>
      </c>
      <c r="C9" s="202">
        <v>17.6</v>
      </c>
      <c r="D9" s="202">
        <v>17.3</v>
      </c>
      <c r="E9" s="202">
        <v>16.8</v>
      </c>
      <c r="F9" s="202">
        <v>16.2</v>
      </c>
      <c r="G9" s="202">
        <v>16.7</v>
      </c>
      <c r="H9" s="202">
        <v>18.3</v>
      </c>
      <c r="I9" s="202">
        <v>20.2</v>
      </c>
      <c r="J9" s="202">
        <v>20.6</v>
      </c>
      <c r="K9" s="202">
        <v>21.9</v>
      </c>
      <c r="L9" s="202">
        <v>22.3</v>
      </c>
      <c r="M9" s="202">
        <v>23.1</v>
      </c>
      <c r="N9" s="202">
        <v>23.5</v>
      </c>
      <c r="O9" s="202">
        <v>22.9</v>
      </c>
      <c r="P9" s="202">
        <v>22.1</v>
      </c>
      <c r="Q9" s="202">
        <v>20.9</v>
      </c>
      <c r="R9" s="202">
        <v>18.7</v>
      </c>
      <c r="S9" s="202">
        <v>15.9</v>
      </c>
      <c r="T9" s="202">
        <v>16.2</v>
      </c>
      <c r="U9" s="202">
        <v>17.5</v>
      </c>
      <c r="V9" s="202">
        <v>15.5</v>
      </c>
      <c r="W9" s="202">
        <v>17</v>
      </c>
      <c r="X9" s="202">
        <v>16.8</v>
      </c>
      <c r="Y9" s="202">
        <v>14</v>
      </c>
      <c r="Z9" s="209">
        <f t="shared" si="0"/>
        <v>18.737499999999997</v>
      </c>
      <c r="AA9" s="150">
        <v>23.8</v>
      </c>
      <c r="AB9" s="151">
        <v>0.5576388888888889</v>
      </c>
      <c r="AC9" s="2">
        <v>7</v>
      </c>
      <c r="AD9" s="150">
        <v>14</v>
      </c>
      <c r="AE9" s="248">
        <v>1</v>
      </c>
      <c r="AF9" s="1"/>
    </row>
    <row r="10" spans="1:32" ht="11.25" customHeight="1">
      <c r="A10" s="210">
        <v>8</v>
      </c>
      <c r="B10" s="202">
        <v>12.7</v>
      </c>
      <c r="C10" s="202">
        <v>12.6</v>
      </c>
      <c r="D10" s="202">
        <v>11.9</v>
      </c>
      <c r="E10" s="202">
        <v>12.2</v>
      </c>
      <c r="F10" s="202">
        <v>11.6</v>
      </c>
      <c r="G10" s="202">
        <v>12.2</v>
      </c>
      <c r="H10" s="202">
        <v>15.6</v>
      </c>
      <c r="I10" s="202">
        <v>17.4</v>
      </c>
      <c r="J10" s="202">
        <v>19.6</v>
      </c>
      <c r="K10" s="202">
        <v>19.7</v>
      </c>
      <c r="L10" s="202">
        <v>19.8</v>
      </c>
      <c r="M10" s="202">
        <v>20.1</v>
      </c>
      <c r="N10" s="202">
        <v>20.1</v>
      </c>
      <c r="O10" s="202">
        <v>20.3</v>
      </c>
      <c r="P10" s="202">
        <v>19.7</v>
      </c>
      <c r="Q10" s="202">
        <v>19.3</v>
      </c>
      <c r="R10" s="202">
        <v>17.7</v>
      </c>
      <c r="S10" s="202">
        <v>16.4</v>
      </c>
      <c r="T10" s="202">
        <v>16</v>
      </c>
      <c r="U10" s="202">
        <v>16</v>
      </c>
      <c r="V10" s="202">
        <v>15.9</v>
      </c>
      <c r="W10" s="202">
        <v>16.1</v>
      </c>
      <c r="X10" s="202">
        <v>15.9</v>
      </c>
      <c r="Y10" s="202">
        <v>15</v>
      </c>
      <c r="Z10" s="209">
        <f t="shared" si="0"/>
        <v>16.408333333333328</v>
      </c>
      <c r="AA10" s="150">
        <v>21</v>
      </c>
      <c r="AB10" s="151">
        <v>0.5104166666666666</v>
      </c>
      <c r="AC10" s="2">
        <v>8</v>
      </c>
      <c r="AD10" s="150">
        <v>11.6</v>
      </c>
      <c r="AE10" s="248">
        <v>0.20972222222222223</v>
      </c>
      <c r="AF10" s="1"/>
    </row>
    <row r="11" spans="1:32" ht="11.25" customHeight="1">
      <c r="A11" s="210">
        <v>9</v>
      </c>
      <c r="B11" s="202">
        <v>14.3</v>
      </c>
      <c r="C11" s="202">
        <v>14.2</v>
      </c>
      <c r="D11" s="202">
        <v>14.7</v>
      </c>
      <c r="E11" s="202">
        <v>15</v>
      </c>
      <c r="F11" s="202">
        <v>15</v>
      </c>
      <c r="G11" s="202">
        <v>15.2</v>
      </c>
      <c r="H11" s="202">
        <v>15.7</v>
      </c>
      <c r="I11" s="202">
        <v>18.7</v>
      </c>
      <c r="J11" s="202">
        <v>19.5</v>
      </c>
      <c r="K11" s="202">
        <v>19.2</v>
      </c>
      <c r="L11" s="202">
        <v>20</v>
      </c>
      <c r="M11" s="202">
        <v>19.8</v>
      </c>
      <c r="N11" s="202">
        <v>19.3</v>
      </c>
      <c r="O11" s="202">
        <v>19.7</v>
      </c>
      <c r="P11" s="202">
        <v>19.1</v>
      </c>
      <c r="Q11" s="202">
        <v>18.5</v>
      </c>
      <c r="R11" s="202">
        <v>17.9</v>
      </c>
      <c r="S11" s="202">
        <v>16.5</v>
      </c>
      <c r="T11" s="202">
        <v>16</v>
      </c>
      <c r="U11" s="202">
        <v>16</v>
      </c>
      <c r="V11" s="202">
        <v>16.4</v>
      </c>
      <c r="W11" s="202">
        <v>16.8</v>
      </c>
      <c r="X11" s="202">
        <v>16.9</v>
      </c>
      <c r="Y11" s="202">
        <v>17.1</v>
      </c>
      <c r="Z11" s="209">
        <f t="shared" si="0"/>
        <v>17.145833333333332</v>
      </c>
      <c r="AA11" s="150">
        <v>20.2</v>
      </c>
      <c r="AB11" s="151">
        <v>0.5034722222222222</v>
      </c>
      <c r="AC11" s="2">
        <v>9</v>
      </c>
      <c r="AD11" s="150">
        <v>14.1</v>
      </c>
      <c r="AE11" s="248">
        <v>0.0875</v>
      </c>
      <c r="AF11" s="1"/>
    </row>
    <row r="12" spans="1:32" ht="11.25" customHeight="1">
      <c r="A12" s="218">
        <v>10</v>
      </c>
      <c r="B12" s="204">
        <v>17</v>
      </c>
      <c r="C12" s="204">
        <v>17.1</v>
      </c>
      <c r="D12" s="204">
        <v>17.5</v>
      </c>
      <c r="E12" s="204">
        <v>17.3</v>
      </c>
      <c r="F12" s="204">
        <v>17</v>
      </c>
      <c r="G12" s="204">
        <v>17.3</v>
      </c>
      <c r="H12" s="204">
        <v>17.2</v>
      </c>
      <c r="I12" s="204">
        <v>17.2</v>
      </c>
      <c r="J12" s="204">
        <v>17.9</v>
      </c>
      <c r="K12" s="204">
        <v>19.3</v>
      </c>
      <c r="L12" s="204">
        <v>21.3</v>
      </c>
      <c r="M12" s="204">
        <v>20.9</v>
      </c>
      <c r="N12" s="204">
        <v>21</v>
      </c>
      <c r="O12" s="204">
        <v>21.2</v>
      </c>
      <c r="P12" s="204">
        <v>21.4</v>
      </c>
      <c r="Q12" s="204">
        <v>21.2</v>
      </c>
      <c r="R12" s="204">
        <v>20</v>
      </c>
      <c r="S12" s="204">
        <v>19</v>
      </c>
      <c r="T12" s="204">
        <v>18</v>
      </c>
      <c r="U12" s="204">
        <v>17.8</v>
      </c>
      <c r="V12" s="204">
        <v>17.8</v>
      </c>
      <c r="W12" s="204">
        <v>17.5</v>
      </c>
      <c r="X12" s="204">
        <v>16.9</v>
      </c>
      <c r="Y12" s="204">
        <v>16.3</v>
      </c>
      <c r="Z12" s="219">
        <f t="shared" si="0"/>
        <v>18.545833333333334</v>
      </c>
      <c r="AA12" s="156">
        <v>22.5</v>
      </c>
      <c r="AB12" s="205">
        <v>0.48680555555555555</v>
      </c>
      <c r="AC12" s="206">
        <v>10</v>
      </c>
      <c r="AD12" s="156">
        <v>16.3</v>
      </c>
      <c r="AE12" s="249">
        <v>1</v>
      </c>
      <c r="AF12" s="1"/>
    </row>
    <row r="13" spans="1:32" ht="11.25" customHeight="1">
      <c r="A13" s="210">
        <v>11</v>
      </c>
      <c r="B13" s="202">
        <v>16.7</v>
      </c>
      <c r="C13" s="202">
        <v>16.8</v>
      </c>
      <c r="D13" s="202">
        <v>15.9</v>
      </c>
      <c r="E13" s="202">
        <v>16.3</v>
      </c>
      <c r="F13" s="202">
        <v>16.2</v>
      </c>
      <c r="G13" s="202">
        <v>16</v>
      </c>
      <c r="H13" s="202">
        <v>17</v>
      </c>
      <c r="I13" s="202">
        <v>18.9</v>
      </c>
      <c r="J13" s="202">
        <v>19.6</v>
      </c>
      <c r="K13" s="202">
        <v>21.4</v>
      </c>
      <c r="L13" s="202">
        <v>21.4</v>
      </c>
      <c r="M13" s="202">
        <v>21.3</v>
      </c>
      <c r="N13" s="202">
        <v>20.5</v>
      </c>
      <c r="O13" s="202">
        <v>20.1</v>
      </c>
      <c r="P13" s="202">
        <v>19.2</v>
      </c>
      <c r="Q13" s="202">
        <v>18.8</v>
      </c>
      <c r="R13" s="202">
        <v>18.5</v>
      </c>
      <c r="S13" s="202">
        <v>18.2</v>
      </c>
      <c r="T13" s="202">
        <v>18</v>
      </c>
      <c r="U13" s="202">
        <v>17.9</v>
      </c>
      <c r="V13" s="202">
        <v>17.4</v>
      </c>
      <c r="W13" s="202">
        <v>17.4</v>
      </c>
      <c r="X13" s="202">
        <v>17.4</v>
      </c>
      <c r="Y13" s="202">
        <v>17.4</v>
      </c>
      <c r="Z13" s="209">
        <f t="shared" si="0"/>
        <v>18.262499999999996</v>
      </c>
      <c r="AA13" s="150">
        <v>22.3</v>
      </c>
      <c r="AB13" s="151">
        <v>0.4895833333333333</v>
      </c>
      <c r="AC13" s="2">
        <v>11</v>
      </c>
      <c r="AD13" s="150">
        <v>15.7</v>
      </c>
      <c r="AE13" s="248">
        <v>0.1375</v>
      </c>
      <c r="AF13" s="1"/>
    </row>
    <row r="14" spans="1:32" ht="11.25" customHeight="1">
      <c r="A14" s="210">
        <v>12</v>
      </c>
      <c r="B14" s="202">
        <v>16.6</v>
      </c>
      <c r="C14" s="202">
        <v>16.7</v>
      </c>
      <c r="D14" s="202">
        <v>16.6</v>
      </c>
      <c r="E14" s="202">
        <v>16.6</v>
      </c>
      <c r="F14" s="202">
        <v>16.4</v>
      </c>
      <c r="G14" s="202">
        <v>15.9</v>
      </c>
      <c r="H14" s="202">
        <v>16.8</v>
      </c>
      <c r="I14" s="202">
        <v>17.8</v>
      </c>
      <c r="J14" s="202">
        <v>18.4</v>
      </c>
      <c r="K14" s="202">
        <v>19.4</v>
      </c>
      <c r="L14" s="202">
        <v>19.7</v>
      </c>
      <c r="M14" s="202">
        <v>20</v>
      </c>
      <c r="N14" s="202">
        <v>19.5</v>
      </c>
      <c r="O14" s="202">
        <v>19.3</v>
      </c>
      <c r="P14" s="202">
        <v>18.9</v>
      </c>
      <c r="Q14" s="202">
        <v>18.8</v>
      </c>
      <c r="R14" s="202">
        <v>18.2</v>
      </c>
      <c r="S14" s="202">
        <v>15.8</v>
      </c>
      <c r="T14" s="202">
        <v>15.5</v>
      </c>
      <c r="U14" s="202">
        <v>15.3</v>
      </c>
      <c r="V14" s="202">
        <v>15.1</v>
      </c>
      <c r="W14" s="202">
        <v>14.6</v>
      </c>
      <c r="X14" s="202">
        <v>14.9</v>
      </c>
      <c r="Y14" s="202">
        <v>15.1</v>
      </c>
      <c r="Z14" s="209">
        <f t="shared" si="0"/>
        <v>17.162500000000005</v>
      </c>
      <c r="AA14" s="150">
        <v>20.7</v>
      </c>
      <c r="AB14" s="151">
        <v>0.5368055555555555</v>
      </c>
      <c r="AC14" s="2">
        <v>12</v>
      </c>
      <c r="AD14" s="150">
        <v>14.4</v>
      </c>
      <c r="AE14" s="248">
        <v>0.9041666666666667</v>
      </c>
      <c r="AF14" s="1"/>
    </row>
    <row r="15" spans="1:32" ht="11.25" customHeight="1">
      <c r="A15" s="210">
        <v>13</v>
      </c>
      <c r="B15" s="202">
        <v>15.6</v>
      </c>
      <c r="C15" s="202">
        <v>15.5</v>
      </c>
      <c r="D15" s="202">
        <v>15.3</v>
      </c>
      <c r="E15" s="202">
        <v>15.3</v>
      </c>
      <c r="F15" s="202">
        <v>15.5</v>
      </c>
      <c r="G15" s="202">
        <v>15.7</v>
      </c>
      <c r="H15" s="202">
        <v>16.5</v>
      </c>
      <c r="I15" s="202">
        <v>17.8</v>
      </c>
      <c r="J15" s="202">
        <v>18.9</v>
      </c>
      <c r="K15" s="202">
        <v>21.1</v>
      </c>
      <c r="L15" s="202">
        <v>19.9</v>
      </c>
      <c r="M15" s="202">
        <v>19.6</v>
      </c>
      <c r="N15" s="202">
        <v>20</v>
      </c>
      <c r="O15" s="202">
        <v>19.6</v>
      </c>
      <c r="P15" s="202">
        <v>19.6</v>
      </c>
      <c r="Q15" s="202">
        <v>19.3</v>
      </c>
      <c r="R15" s="202">
        <v>19.3</v>
      </c>
      <c r="S15" s="202">
        <v>18.4</v>
      </c>
      <c r="T15" s="202">
        <v>17.6</v>
      </c>
      <c r="U15" s="202">
        <v>17.8</v>
      </c>
      <c r="V15" s="202">
        <v>17.6</v>
      </c>
      <c r="W15" s="202">
        <v>17.4</v>
      </c>
      <c r="X15" s="202">
        <v>16.7</v>
      </c>
      <c r="Y15" s="202">
        <v>16.4</v>
      </c>
      <c r="Z15" s="209">
        <f t="shared" si="0"/>
        <v>17.766666666666666</v>
      </c>
      <c r="AA15" s="150">
        <v>21.5</v>
      </c>
      <c r="AB15" s="151">
        <v>0.4166666666666667</v>
      </c>
      <c r="AC15" s="2">
        <v>13</v>
      </c>
      <c r="AD15" s="150">
        <v>15.1</v>
      </c>
      <c r="AE15" s="248">
        <v>0.1111111111111111</v>
      </c>
      <c r="AF15" s="1"/>
    </row>
    <row r="16" spans="1:32" ht="11.25" customHeight="1">
      <c r="A16" s="210">
        <v>14</v>
      </c>
      <c r="B16" s="202">
        <v>16.2</v>
      </c>
      <c r="C16" s="202">
        <v>16</v>
      </c>
      <c r="D16" s="202">
        <v>15.8</v>
      </c>
      <c r="E16" s="202">
        <v>15.8</v>
      </c>
      <c r="F16" s="202">
        <v>15.7</v>
      </c>
      <c r="G16" s="202">
        <v>15.7</v>
      </c>
      <c r="H16" s="202">
        <v>17.2</v>
      </c>
      <c r="I16" s="202">
        <v>18.1</v>
      </c>
      <c r="J16" s="202">
        <v>20</v>
      </c>
      <c r="K16" s="202">
        <v>21.2</v>
      </c>
      <c r="L16" s="202">
        <v>21.3</v>
      </c>
      <c r="M16" s="202">
        <v>21</v>
      </c>
      <c r="N16" s="202">
        <v>21.7</v>
      </c>
      <c r="O16" s="202">
        <v>21.4</v>
      </c>
      <c r="P16" s="202">
        <v>21.1</v>
      </c>
      <c r="Q16" s="202">
        <v>20.9</v>
      </c>
      <c r="R16" s="202">
        <v>21.1</v>
      </c>
      <c r="S16" s="202">
        <v>20.5</v>
      </c>
      <c r="T16" s="202">
        <v>20.9</v>
      </c>
      <c r="U16" s="202">
        <v>21.6</v>
      </c>
      <c r="V16" s="202">
        <v>20</v>
      </c>
      <c r="W16" s="202">
        <v>20.7</v>
      </c>
      <c r="X16" s="202">
        <v>19.9</v>
      </c>
      <c r="Y16" s="202">
        <v>20.1</v>
      </c>
      <c r="Z16" s="209">
        <f t="shared" si="0"/>
        <v>19.329166666666666</v>
      </c>
      <c r="AA16" s="150">
        <v>22</v>
      </c>
      <c r="AB16" s="151">
        <v>0.43472222222222223</v>
      </c>
      <c r="AC16" s="2">
        <v>14</v>
      </c>
      <c r="AD16" s="150">
        <v>15.5</v>
      </c>
      <c r="AE16" s="248">
        <v>0.2222222222222222</v>
      </c>
      <c r="AF16" s="1"/>
    </row>
    <row r="17" spans="1:32" ht="11.25" customHeight="1">
      <c r="A17" s="210">
        <v>15</v>
      </c>
      <c r="B17" s="202">
        <v>20.4</v>
      </c>
      <c r="C17" s="202">
        <v>20.6</v>
      </c>
      <c r="D17" s="202">
        <v>20.7</v>
      </c>
      <c r="E17" s="202">
        <v>20.6</v>
      </c>
      <c r="F17" s="202">
        <v>20.7</v>
      </c>
      <c r="G17" s="202">
        <v>21.1</v>
      </c>
      <c r="H17" s="202">
        <v>21.7</v>
      </c>
      <c r="I17" s="202">
        <v>22.4</v>
      </c>
      <c r="J17" s="202">
        <v>22.3</v>
      </c>
      <c r="K17" s="202">
        <v>22</v>
      </c>
      <c r="L17" s="202">
        <v>22.2</v>
      </c>
      <c r="M17" s="202">
        <v>22.8</v>
      </c>
      <c r="N17" s="202">
        <v>22.9</v>
      </c>
      <c r="O17" s="202">
        <v>23.1</v>
      </c>
      <c r="P17" s="202">
        <v>23</v>
      </c>
      <c r="Q17" s="202">
        <v>22.6</v>
      </c>
      <c r="R17" s="202">
        <v>22.2</v>
      </c>
      <c r="S17" s="202">
        <v>21.8</v>
      </c>
      <c r="T17" s="202">
        <v>21.7</v>
      </c>
      <c r="U17" s="202">
        <v>21.5</v>
      </c>
      <c r="V17" s="202">
        <v>21.4</v>
      </c>
      <c r="W17" s="202">
        <v>20.9</v>
      </c>
      <c r="X17" s="202">
        <v>21.1</v>
      </c>
      <c r="Y17" s="202">
        <v>21.1</v>
      </c>
      <c r="Z17" s="209">
        <f t="shared" si="0"/>
        <v>21.7</v>
      </c>
      <c r="AA17" s="150">
        <v>23.2</v>
      </c>
      <c r="AB17" s="151">
        <v>0.6583333333333333</v>
      </c>
      <c r="AC17" s="2">
        <v>15</v>
      </c>
      <c r="AD17" s="150">
        <v>20.1</v>
      </c>
      <c r="AE17" s="248">
        <v>0.006944444444444444</v>
      </c>
      <c r="AF17" s="1"/>
    </row>
    <row r="18" spans="1:32" ht="11.25" customHeight="1">
      <c r="A18" s="210">
        <v>16</v>
      </c>
      <c r="B18" s="202">
        <v>21.3</v>
      </c>
      <c r="C18" s="202">
        <v>21.8</v>
      </c>
      <c r="D18" s="202">
        <v>21.8</v>
      </c>
      <c r="E18" s="202">
        <v>21.9</v>
      </c>
      <c r="F18" s="202">
        <v>21.8</v>
      </c>
      <c r="G18" s="202">
        <v>21.9</v>
      </c>
      <c r="H18" s="202">
        <v>21.8</v>
      </c>
      <c r="I18" s="202">
        <v>22.2</v>
      </c>
      <c r="J18" s="202">
        <v>22.5</v>
      </c>
      <c r="K18" s="202">
        <v>21.7</v>
      </c>
      <c r="L18" s="202">
        <v>21.5</v>
      </c>
      <c r="M18" s="202">
        <v>20.9</v>
      </c>
      <c r="N18" s="202">
        <v>22.2</v>
      </c>
      <c r="O18" s="202">
        <v>22.3</v>
      </c>
      <c r="P18" s="202">
        <v>21.9</v>
      </c>
      <c r="Q18" s="202">
        <v>21.4</v>
      </c>
      <c r="R18" s="202">
        <v>21</v>
      </c>
      <c r="S18" s="202">
        <v>20.3</v>
      </c>
      <c r="T18" s="202">
        <v>19.1</v>
      </c>
      <c r="U18" s="202">
        <v>18.3</v>
      </c>
      <c r="V18" s="202">
        <v>17.8</v>
      </c>
      <c r="W18" s="202">
        <v>17.8</v>
      </c>
      <c r="X18" s="202">
        <v>17.4</v>
      </c>
      <c r="Y18" s="202">
        <v>16.7</v>
      </c>
      <c r="Z18" s="209">
        <f t="shared" si="0"/>
        <v>20.72083333333333</v>
      </c>
      <c r="AA18" s="150">
        <v>22.8</v>
      </c>
      <c r="AB18" s="151">
        <v>0.5270833333333333</v>
      </c>
      <c r="AC18" s="2">
        <v>16</v>
      </c>
      <c r="AD18" s="150">
        <v>16.7</v>
      </c>
      <c r="AE18" s="248">
        <v>1</v>
      </c>
      <c r="AF18" s="1"/>
    </row>
    <row r="19" spans="1:32" ht="11.25" customHeight="1">
      <c r="A19" s="210">
        <v>17</v>
      </c>
      <c r="B19" s="202">
        <v>16.5</v>
      </c>
      <c r="C19" s="202">
        <v>16.5</v>
      </c>
      <c r="D19" s="202">
        <v>17.1</v>
      </c>
      <c r="E19" s="202">
        <v>17.3</v>
      </c>
      <c r="F19" s="202">
        <v>17.4</v>
      </c>
      <c r="G19" s="202">
        <v>17.5</v>
      </c>
      <c r="H19" s="202">
        <v>18.4</v>
      </c>
      <c r="I19" s="202">
        <v>19.9</v>
      </c>
      <c r="J19" s="202">
        <v>20.4</v>
      </c>
      <c r="K19" s="202">
        <v>21.9</v>
      </c>
      <c r="L19" s="202">
        <v>22.9</v>
      </c>
      <c r="M19" s="202">
        <v>23.3</v>
      </c>
      <c r="N19" s="202">
        <v>22.6</v>
      </c>
      <c r="O19" s="202">
        <v>22.1</v>
      </c>
      <c r="P19" s="202">
        <v>21.2</v>
      </c>
      <c r="Q19" s="202">
        <v>20.2</v>
      </c>
      <c r="R19" s="202">
        <v>19.5</v>
      </c>
      <c r="S19" s="202">
        <v>19.5</v>
      </c>
      <c r="T19" s="202">
        <v>19</v>
      </c>
      <c r="U19" s="202">
        <v>18.7</v>
      </c>
      <c r="V19" s="202">
        <v>18.5</v>
      </c>
      <c r="W19" s="202">
        <v>18.6</v>
      </c>
      <c r="X19" s="202">
        <v>17.9</v>
      </c>
      <c r="Y19" s="202">
        <v>18.4</v>
      </c>
      <c r="Z19" s="209">
        <f t="shared" si="0"/>
        <v>19.3875</v>
      </c>
      <c r="AA19" s="150">
        <v>23.5</v>
      </c>
      <c r="AB19" s="151">
        <v>0.48680555555555555</v>
      </c>
      <c r="AC19" s="2">
        <v>17</v>
      </c>
      <c r="AD19" s="150">
        <v>16.4</v>
      </c>
      <c r="AE19" s="248">
        <v>0.07083333333333333</v>
      </c>
      <c r="AF19" s="1"/>
    </row>
    <row r="20" spans="1:32" ht="11.25" customHeight="1">
      <c r="A20" s="210">
        <v>18</v>
      </c>
      <c r="B20" s="202">
        <v>17.9</v>
      </c>
      <c r="C20" s="202">
        <v>17.3</v>
      </c>
      <c r="D20" s="202">
        <v>17.5</v>
      </c>
      <c r="E20" s="202">
        <v>17.6</v>
      </c>
      <c r="F20" s="202">
        <v>17</v>
      </c>
      <c r="G20" s="202">
        <v>16.5</v>
      </c>
      <c r="H20" s="202">
        <v>16.3</v>
      </c>
      <c r="I20" s="202">
        <v>16.2</v>
      </c>
      <c r="J20" s="202">
        <v>17</v>
      </c>
      <c r="K20" s="202">
        <v>16.7</v>
      </c>
      <c r="L20" s="202">
        <v>17.4</v>
      </c>
      <c r="M20" s="202">
        <v>18.1</v>
      </c>
      <c r="N20" s="202">
        <v>17.2</v>
      </c>
      <c r="O20" s="202">
        <v>17.1</v>
      </c>
      <c r="P20" s="202">
        <v>17.1</v>
      </c>
      <c r="Q20" s="202">
        <v>16.7</v>
      </c>
      <c r="R20" s="202">
        <v>16.1</v>
      </c>
      <c r="S20" s="202">
        <v>15.1</v>
      </c>
      <c r="T20" s="202">
        <v>14.9</v>
      </c>
      <c r="U20" s="202">
        <v>14.7</v>
      </c>
      <c r="V20" s="202">
        <v>13.2</v>
      </c>
      <c r="W20" s="202">
        <v>12.1</v>
      </c>
      <c r="X20" s="202">
        <v>12.1</v>
      </c>
      <c r="Y20" s="202">
        <v>11.4</v>
      </c>
      <c r="Z20" s="209">
        <f t="shared" si="0"/>
        <v>15.966666666666667</v>
      </c>
      <c r="AA20" s="150">
        <v>19.2</v>
      </c>
      <c r="AB20" s="151">
        <v>0.015972222222222224</v>
      </c>
      <c r="AC20" s="2">
        <v>18</v>
      </c>
      <c r="AD20" s="150">
        <v>11.3</v>
      </c>
      <c r="AE20" s="248">
        <v>1</v>
      </c>
      <c r="AF20" s="1"/>
    </row>
    <row r="21" spans="1:32" ht="11.25" customHeight="1">
      <c r="A21" s="210">
        <v>19</v>
      </c>
      <c r="B21" s="202">
        <v>11.4</v>
      </c>
      <c r="C21" s="202">
        <v>11.4</v>
      </c>
      <c r="D21" s="202">
        <v>13.1</v>
      </c>
      <c r="E21" s="202">
        <v>13.7</v>
      </c>
      <c r="F21" s="202">
        <v>13.1</v>
      </c>
      <c r="G21" s="202">
        <v>12.7</v>
      </c>
      <c r="H21" s="202">
        <v>12.9</v>
      </c>
      <c r="I21" s="202">
        <v>13.4</v>
      </c>
      <c r="J21" s="202">
        <v>14.1</v>
      </c>
      <c r="K21" s="202">
        <v>14.5</v>
      </c>
      <c r="L21" s="202">
        <v>14.7</v>
      </c>
      <c r="M21" s="202">
        <v>14.4</v>
      </c>
      <c r="N21" s="202">
        <v>14.4</v>
      </c>
      <c r="O21" s="202">
        <v>14.4</v>
      </c>
      <c r="P21" s="202">
        <v>14.2</v>
      </c>
      <c r="Q21" s="202">
        <v>13.9</v>
      </c>
      <c r="R21" s="202">
        <v>13.8</v>
      </c>
      <c r="S21" s="202">
        <v>13.8</v>
      </c>
      <c r="T21" s="202">
        <v>14.1</v>
      </c>
      <c r="U21" s="202">
        <v>14.4</v>
      </c>
      <c r="V21" s="202">
        <v>14.6</v>
      </c>
      <c r="W21" s="202">
        <v>14.8</v>
      </c>
      <c r="X21" s="202">
        <v>15.2</v>
      </c>
      <c r="Y21" s="202">
        <v>15.3</v>
      </c>
      <c r="Z21" s="209">
        <f t="shared" si="0"/>
        <v>13.845833333333337</v>
      </c>
      <c r="AA21" s="150">
        <v>15.4</v>
      </c>
      <c r="AB21" s="151">
        <v>1</v>
      </c>
      <c r="AC21" s="2">
        <v>19</v>
      </c>
      <c r="AD21" s="150">
        <v>11.3</v>
      </c>
      <c r="AE21" s="248">
        <v>0.08263888888888889</v>
      </c>
      <c r="AF21" s="1"/>
    </row>
    <row r="22" spans="1:32" ht="11.25" customHeight="1">
      <c r="A22" s="218">
        <v>20</v>
      </c>
      <c r="B22" s="204">
        <v>15.3</v>
      </c>
      <c r="C22" s="204">
        <v>15.3</v>
      </c>
      <c r="D22" s="204">
        <v>15.2</v>
      </c>
      <c r="E22" s="204">
        <v>15.3</v>
      </c>
      <c r="F22" s="204">
        <v>15.3</v>
      </c>
      <c r="G22" s="204">
        <v>15.3</v>
      </c>
      <c r="H22" s="204">
        <v>15.5</v>
      </c>
      <c r="I22" s="204">
        <v>16.5</v>
      </c>
      <c r="J22" s="204">
        <v>17.6</v>
      </c>
      <c r="K22" s="204">
        <v>18.3</v>
      </c>
      <c r="L22" s="204">
        <v>19.1</v>
      </c>
      <c r="M22" s="204">
        <v>19</v>
      </c>
      <c r="N22" s="204">
        <v>19.1</v>
      </c>
      <c r="O22" s="204">
        <v>18.6</v>
      </c>
      <c r="P22" s="204">
        <v>18.3</v>
      </c>
      <c r="Q22" s="204">
        <v>17.8</v>
      </c>
      <c r="R22" s="204">
        <v>17.3</v>
      </c>
      <c r="S22" s="204">
        <v>16.6</v>
      </c>
      <c r="T22" s="204">
        <v>16.4</v>
      </c>
      <c r="U22" s="204">
        <v>16.4</v>
      </c>
      <c r="V22" s="204">
        <v>16.6</v>
      </c>
      <c r="W22" s="204">
        <v>16.4</v>
      </c>
      <c r="X22" s="204">
        <v>16.4</v>
      </c>
      <c r="Y22" s="204">
        <v>16.4</v>
      </c>
      <c r="Z22" s="219">
        <f t="shared" si="0"/>
        <v>16.833333333333332</v>
      </c>
      <c r="AA22" s="156">
        <v>19.6</v>
      </c>
      <c r="AB22" s="205">
        <v>0.47361111111111115</v>
      </c>
      <c r="AC22" s="206">
        <v>20</v>
      </c>
      <c r="AD22" s="156">
        <v>15.2</v>
      </c>
      <c r="AE22" s="249">
        <v>0.15486111111111112</v>
      </c>
      <c r="AF22" s="1"/>
    </row>
    <row r="23" spans="1:32" ht="11.25" customHeight="1">
      <c r="A23" s="210">
        <v>21</v>
      </c>
      <c r="B23" s="202">
        <v>16.5</v>
      </c>
      <c r="C23" s="202">
        <v>16.5</v>
      </c>
      <c r="D23" s="202">
        <v>16.3</v>
      </c>
      <c r="E23" s="202">
        <v>16.4</v>
      </c>
      <c r="F23" s="202">
        <v>16.4</v>
      </c>
      <c r="G23" s="202">
        <v>16.4</v>
      </c>
      <c r="H23" s="202">
        <v>17</v>
      </c>
      <c r="I23" s="202">
        <v>17.9</v>
      </c>
      <c r="J23" s="202">
        <v>18.4</v>
      </c>
      <c r="K23" s="202">
        <v>19.4</v>
      </c>
      <c r="L23" s="202">
        <v>19.1</v>
      </c>
      <c r="M23" s="202">
        <v>19.1</v>
      </c>
      <c r="N23" s="202">
        <v>18.9</v>
      </c>
      <c r="O23" s="202">
        <v>18.9</v>
      </c>
      <c r="P23" s="202">
        <v>19.1</v>
      </c>
      <c r="Q23" s="202">
        <v>18.6</v>
      </c>
      <c r="R23" s="202">
        <v>18.1</v>
      </c>
      <c r="S23" s="202">
        <v>17.9</v>
      </c>
      <c r="T23" s="202">
        <v>17.8</v>
      </c>
      <c r="U23" s="202">
        <v>17.8</v>
      </c>
      <c r="V23" s="202">
        <v>17.6</v>
      </c>
      <c r="W23" s="202">
        <v>17.8</v>
      </c>
      <c r="X23" s="202">
        <v>18.1</v>
      </c>
      <c r="Y23" s="202">
        <v>18.2</v>
      </c>
      <c r="Z23" s="209">
        <f t="shared" si="0"/>
        <v>17.841666666666672</v>
      </c>
      <c r="AA23" s="150">
        <v>19.6</v>
      </c>
      <c r="AB23" s="151">
        <v>0.4152777777777778</v>
      </c>
      <c r="AC23" s="2">
        <v>21</v>
      </c>
      <c r="AD23" s="150">
        <v>16.2</v>
      </c>
      <c r="AE23" s="248">
        <v>0.11666666666666665</v>
      </c>
      <c r="AF23" s="1"/>
    </row>
    <row r="24" spans="1:32" ht="11.25" customHeight="1">
      <c r="A24" s="210">
        <v>22</v>
      </c>
      <c r="B24" s="202">
        <v>18.4</v>
      </c>
      <c r="C24" s="202">
        <v>18.1</v>
      </c>
      <c r="D24" s="202">
        <v>18.1</v>
      </c>
      <c r="E24" s="202">
        <v>18.1</v>
      </c>
      <c r="F24" s="202">
        <v>18.3</v>
      </c>
      <c r="G24" s="202">
        <v>18.5</v>
      </c>
      <c r="H24" s="202">
        <v>18.4</v>
      </c>
      <c r="I24" s="202">
        <v>18.6</v>
      </c>
      <c r="J24" s="202">
        <v>19.2</v>
      </c>
      <c r="K24" s="202">
        <v>20.1</v>
      </c>
      <c r="L24" s="202">
        <v>20.8</v>
      </c>
      <c r="M24" s="202">
        <v>22</v>
      </c>
      <c r="N24" s="202">
        <v>21.5</v>
      </c>
      <c r="O24" s="202">
        <v>20.7</v>
      </c>
      <c r="P24" s="202">
        <v>20.2</v>
      </c>
      <c r="Q24" s="202">
        <v>20.5</v>
      </c>
      <c r="R24" s="202">
        <v>21.1</v>
      </c>
      <c r="S24" s="202">
        <v>20.7</v>
      </c>
      <c r="T24" s="202">
        <v>20.7</v>
      </c>
      <c r="U24" s="202">
        <v>21.6</v>
      </c>
      <c r="V24" s="202">
        <v>21.6</v>
      </c>
      <c r="W24" s="202">
        <v>20.7</v>
      </c>
      <c r="X24" s="202">
        <v>21.1</v>
      </c>
      <c r="Y24" s="202">
        <v>21.1</v>
      </c>
      <c r="Z24" s="209">
        <f t="shared" si="0"/>
        <v>20.00416666666667</v>
      </c>
      <c r="AA24" s="150">
        <v>22.5</v>
      </c>
      <c r="AB24" s="151">
        <v>0.5090277777777777</v>
      </c>
      <c r="AC24" s="2">
        <v>22</v>
      </c>
      <c r="AD24" s="150">
        <v>18</v>
      </c>
      <c r="AE24" s="248">
        <v>0.12222222222222223</v>
      </c>
      <c r="AF24" s="1"/>
    </row>
    <row r="25" spans="1:32" ht="11.25" customHeight="1">
      <c r="A25" s="210">
        <v>23</v>
      </c>
      <c r="B25" s="202">
        <v>21.2</v>
      </c>
      <c r="C25" s="202">
        <v>21.2</v>
      </c>
      <c r="D25" s="202">
        <v>21</v>
      </c>
      <c r="E25" s="202">
        <v>20.9</v>
      </c>
      <c r="F25" s="202">
        <v>20.9</v>
      </c>
      <c r="G25" s="202">
        <v>20.7</v>
      </c>
      <c r="H25" s="202">
        <v>20.9</v>
      </c>
      <c r="I25" s="202">
        <v>20.7</v>
      </c>
      <c r="J25" s="202">
        <v>21.6</v>
      </c>
      <c r="K25" s="202">
        <v>22.1</v>
      </c>
      <c r="L25" s="202">
        <v>22</v>
      </c>
      <c r="M25" s="202">
        <v>22.3</v>
      </c>
      <c r="N25" s="202">
        <v>23.3</v>
      </c>
      <c r="O25" s="202">
        <v>23.7</v>
      </c>
      <c r="P25" s="202">
        <v>23.7</v>
      </c>
      <c r="Q25" s="202">
        <v>22.2</v>
      </c>
      <c r="R25" s="202">
        <v>22</v>
      </c>
      <c r="S25" s="202">
        <v>21.5</v>
      </c>
      <c r="T25" s="202">
        <v>20.5</v>
      </c>
      <c r="U25" s="202">
        <v>20</v>
      </c>
      <c r="V25" s="202">
        <v>20</v>
      </c>
      <c r="W25" s="202">
        <v>19.2</v>
      </c>
      <c r="X25" s="202">
        <v>19.3</v>
      </c>
      <c r="Y25" s="202">
        <v>18.7</v>
      </c>
      <c r="Z25" s="209">
        <f t="shared" si="0"/>
        <v>21.23333333333333</v>
      </c>
      <c r="AA25" s="150">
        <v>24</v>
      </c>
      <c r="AB25" s="151">
        <v>0.5513888888888888</v>
      </c>
      <c r="AC25" s="2">
        <v>23</v>
      </c>
      <c r="AD25" s="150">
        <v>18.6</v>
      </c>
      <c r="AE25" s="248">
        <v>1</v>
      </c>
      <c r="AF25" s="1"/>
    </row>
    <row r="26" spans="1:32" ht="11.25" customHeight="1">
      <c r="A26" s="210">
        <v>24</v>
      </c>
      <c r="B26" s="202">
        <v>18.7</v>
      </c>
      <c r="C26" s="202">
        <v>18.4</v>
      </c>
      <c r="D26" s="202">
        <v>18.2</v>
      </c>
      <c r="E26" s="202">
        <v>17.9</v>
      </c>
      <c r="F26" s="202">
        <v>17.5</v>
      </c>
      <c r="G26" s="202">
        <v>17.6</v>
      </c>
      <c r="H26" s="202">
        <v>17.6</v>
      </c>
      <c r="I26" s="202">
        <v>18.6</v>
      </c>
      <c r="J26" s="202">
        <v>19.4</v>
      </c>
      <c r="K26" s="202">
        <v>19.9</v>
      </c>
      <c r="L26" s="202">
        <v>19.4</v>
      </c>
      <c r="M26" s="202">
        <v>19</v>
      </c>
      <c r="N26" s="202">
        <v>17.7</v>
      </c>
      <c r="O26" s="202">
        <v>17.7</v>
      </c>
      <c r="P26" s="202">
        <v>17.5</v>
      </c>
      <c r="Q26" s="202">
        <v>17.5</v>
      </c>
      <c r="R26" s="202">
        <v>17.3</v>
      </c>
      <c r="S26" s="202">
        <v>17.5</v>
      </c>
      <c r="T26" s="202">
        <v>17.5</v>
      </c>
      <c r="U26" s="202">
        <v>17.4</v>
      </c>
      <c r="V26" s="202">
        <v>17.6</v>
      </c>
      <c r="W26" s="202">
        <v>17.6</v>
      </c>
      <c r="X26" s="202">
        <v>17.6</v>
      </c>
      <c r="Y26" s="202">
        <v>17.7</v>
      </c>
      <c r="Z26" s="209">
        <f t="shared" si="0"/>
        <v>18.033333333333335</v>
      </c>
      <c r="AA26" s="150">
        <v>20.1</v>
      </c>
      <c r="AB26" s="151">
        <v>0.4159722222222222</v>
      </c>
      <c r="AC26" s="2">
        <v>24</v>
      </c>
      <c r="AD26" s="150">
        <v>17.3</v>
      </c>
      <c r="AE26" s="248">
        <v>0.845138888888889</v>
      </c>
      <c r="AF26" s="1"/>
    </row>
    <row r="27" spans="1:32" ht="11.25" customHeight="1">
      <c r="A27" s="210">
        <v>25</v>
      </c>
      <c r="B27" s="202">
        <v>17.6</v>
      </c>
      <c r="C27" s="202">
        <v>17.6</v>
      </c>
      <c r="D27" s="202">
        <v>17.6</v>
      </c>
      <c r="E27" s="202">
        <v>17.7</v>
      </c>
      <c r="F27" s="202">
        <v>17.5</v>
      </c>
      <c r="G27" s="202">
        <v>17.5</v>
      </c>
      <c r="H27" s="202">
        <v>17.7</v>
      </c>
      <c r="I27" s="202">
        <v>18</v>
      </c>
      <c r="J27" s="202">
        <v>19.9</v>
      </c>
      <c r="K27" s="202">
        <v>19.4</v>
      </c>
      <c r="L27" s="202">
        <v>21.6</v>
      </c>
      <c r="M27" s="202">
        <v>21.9</v>
      </c>
      <c r="N27" s="202">
        <v>22.9</v>
      </c>
      <c r="O27" s="202">
        <v>21.2</v>
      </c>
      <c r="P27" s="202">
        <v>21.1</v>
      </c>
      <c r="Q27" s="202">
        <v>21.7</v>
      </c>
      <c r="R27" s="202">
        <v>21</v>
      </c>
      <c r="S27" s="202">
        <v>20.1</v>
      </c>
      <c r="T27" s="202">
        <v>18.3</v>
      </c>
      <c r="U27" s="202">
        <v>17.9</v>
      </c>
      <c r="V27" s="202">
        <v>17.3</v>
      </c>
      <c r="W27" s="202">
        <v>15.3</v>
      </c>
      <c r="X27" s="202">
        <v>14.5</v>
      </c>
      <c r="Y27" s="202">
        <v>13.9</v>
      </c>
      <c r="Z27" s="209">
        <f t="shared" si="0"/>
        <v>18.71666666666667</v>
      </c>
      <c r="AA27" s="150">
        <v>23.5</v>
      </c>
      <c r="AB27" s="151">
        <v>0.5222222222222223</v>
      </c>
      <c r="AC27" s="2">
        <v>25</v>
      </c>
      <c r="AD27" s="150">
        <v>13.9</v>
      </c>
      <c r="AE27" s="248">
        <v>1</v>
      </c>
      <c r="AF27" s="1"/>
    </row>
    <row r="28" spans="1:32" ht="11.25" customHeight="1">
      <c r="A28" s="210">
        <v>26</v>
      </c>
      <c r="B28" s="202">
        <v>13.5</v>
      </c>
      <c r="C28" s="202">
        <v>13.1</v>
      </c>
      <c r="D28" s="202">
        <v>12.6</v>
      </c>
      <c r="E28" s="202">
        <v>12.2</v>
      </c>
      <c r="F28" s="202">
        <v>12.3</v>
      </c>
      <c r="G28" s="202">
        <v>11.5</v>
      </c>
      <c r="H28" s="202">
        <v>11.8</v>
      </c>
      <c r="I28" s="202">
        <v>13.7</v>
      </c>
      <c r="J28" s="202">
        <v>14.7</v>
      </c>
      <c r="K28" s="202">
        <v>16.1</v>
      </c>
      <c r="L28" s="202">
        <v>17</v>
      </c>
      <c r="M28" s="202">
        <v>18.4</v>
      </c>
      <c r="N28" s="202">
        <v>18.4</v>
      </c>
      <c r="O28" s="202">
        <v>17.9</v>
      </c>
      <c r="P28" s="202">
        <v>17.2</v>
      </c>
      <c r="Q28" s="202">
        <v>15.8</v>
      </c>
      <c r="R28" s="202">
        <v>13.5</v>
      </c>
      <c r="S28" s="202">
        <v>12.6</v>
      </c>
      <c r="T28" s="202">
        <v>12</v>
      </c>
      <c r="U28" s="202">
        <v>11.5</v>
      </c>
      <c r="V28" s="202">
        <v>11.7</v>
      </c>
      <c r="W28" s="202">
        <v>11.6</v>
      </c>
      <c r="X28" s="202">
        <v>10.6</v>
      </c>
      <c r="Y28" s="202">
        <v>9.1</v>
      </c>
      <c r="Z28" s="209">
        <f t="shared" si="0"/>
        <v>13.700000000000003</v>
      </c>
      <c r="AA28" s="150">
        <v>19.4</v>
      </c>
      <c r="AB28" s="151">
        <v>0.5527777777777778</v>
      </c>
      <c r="AC28" s="2">
        <v>26</v>
      </c>
      <c r="AD28" s="150">
        <v>9.1</v>
      </c>
      <c r="AE28" s="248">
        <v>1</v>
      </c>
      <c r="AF28" s="1"/>
    </row>
    <row r="29" spans="1:32" ht="11.25" customHeight="1">
      <c r="A29" s="210">
        <v>27</v>
      </c>
      <c r="B29" s="202">
        <v>10.3</v>
      </c>
      <c r="C29" s="202">
        <v>8.6</v>
      </c>
      <c r="D29" s="202">
        <v>8</v>
      </c>
      <c r="E29" s="202">
        <v>7.6</v>
      </c>
      <c r="F29" s="202">
        <v>8.1</v>
      </c>
      <c r="G29" s="202">
        <v>7.9</v>
      </c>
      <c r="H29" s="202">
        <v>10.5</v>
      </c>
      <c r="I29" s="202">
        <v>13.8</v>
      </c>
      <c r="J29" s="202">
        <v>15.5</v>
      </c>
      <c r="K29" s="202">
        <v>16</v>
      </c>
      <c r="L29" s="202">
        <v>16.5</v>
      </c>
      <c r="M29" s="202">
        <v>16.4</v>
      </c>
      <c r="N29" s="202">
        <v>16.4</v>
      </c>
      <c r="O29" s="202">
        <v>16.1</v>
      </c>
      <c r="P29" s="202">
        <v>15.4</v>
      </c>
      <c r="Q29" s="202">
        <v>14.8</v>
      </c>
      <c r="R29" s="202">
        <v>13.1</v>
      </c>
      <c r="S29" s="202">
        <v>11.4</v>
      </c>
      <c r="T29" s="202">
        <v>10.8</v>
      </c>
      <c r="U29" s="202">
        <v>11.1</v>
      </c>
      <c r="V29" s="202">
        <v>10.6</v>
      </c>
      <c r="W29" s="202">
        <v>10.5</v>
      </c>
      <c r="X29" s="202">
        <v>10.5</v>
      </c>
      <c r="Y29" s="202">
        <v>10.3</v>
      </c>
      <c r="Z29" s="209">
        <f t="shared" si="0"/>
        <v>12.091666666666669</v>
      </c>
      <c r="AA29" s="150">
        <v>16.9</v>
      </c>
      <c r="AB29" s="151">
        <v>0.4701388888888889</v>
      </c>
      <c r="AC29" s="2">
        <v>27</v>
      </c>
      <c r="AD29" s="150">
        <v>7.4</v>
      </c>
      <c r="AE29" s="248">
        <v>0.18055555555555555</v>
      </c>
      <c r="AF29" s="1"/>
    </row>
    <row r="30" spans="1:32" ht="11.25" customHeight="1">
      <c r="A30" s="210">
        <v>28</v>
      </c>
      <c r="B30" s="202">
        <v>10.2</v>
      </c>
      <c r="C30" s="202">
        <v>10.3</v>
      </c>
      <c r="D30" s="202">
        <v>9.7</v>
      </c>
      <c r="E30" s="202">
        <v>9.6</v>
      </c>
      <c r="F30" s="202">
        <v>9.6</v>
      </c>
      <c r="G30" s="202">
        <v>9.6</v>
      </c>
      <c r="H30" s="202">
        <v>12.1</v>
      </c>
      <c r="I30" s="202">
        <v>16</v>
      </c>
      <c r="J30" s="202">
        <v>17.1</v>
      </c>
      <c r="K30" s="202">
        <v>17.3</v>
      </c>
      <c r="L30" s="202">
        <v>17.1</v>
      </c>
      <c r="M30" s="202">
        <v>16.9</v>
      </c>
      <c r="N30" s="202">
        <v>16.9</v>
      </c>
      <c r="O30" s="202">
        <v>16.8</v>
      </c>
      <c r="P30" s="202">
        <v>16.1</v>
      </c>
      <c r="Q30" s="202">
        <v>15.7</v>
      </c>
      <c r="R30" s="202">
        <v>13.1</v>
      </c>
      <c r="S30" s="202">
        <v>12.3</v>
      </c>
      <c r="T30" s="202">
        <v>11.8</v>
      </c>
      <c r="U30" s="202">
        <v>11.6</v>
      </c>
      <c r="V30" s="202">
        <v>11.4</v>
      </c>
      <c r="W30" s="202">
        <v>11.5</v>
      </c>
      <c r="X30" s="202">
        <v>11.1</v>
      </c>
      <c r="Y30" s="202">
        <v>11.6</v>
      </c>
      <c r="Z30" s="209">
        <f t="shared" si="0"/>
        <v>13.141666666666667</v>
      </c>
      <c r="AA30" s="150">
        <v>17.9</v>
      </c>
      <c r="AB30" s="151">
        <v>0.4763888888888889</v>
      </c>
      <c r="AC30" s="2">
        <v>28</v>
      </c>
      <c r="AD30" s="150">
        <v>9.5</v>
      </c>
      <c r="AE30" s="248">
        <v>0.20625</v>
      </c>
      <c r="AF30" s="1"/>
    </row>
    <row r="31" spans="1:32" ht="11.25" customHeight="1">
      <c r="A31" s="210">
        <v>29</v>
      </c>
      <c r="B31" s="202">
        <v>11.4</v>
      </c>
      <c r="C31" s="202">
        <v>11.1</v>
      </c>
      <c r="D31" s="202">
        <v>10.4</v>
      </c>
      <c r="E31" s="202">
        <v>10.4</v>
      </c>
      <c r="F31" s="202">
        <v>10.4</v>
      </c>
      <c r="G31" s="202">
        <v>10.5</v>
      </c>
      <c r="H31" s="202">
        <v>12.5</v>
      </c>
      <c r="I31" s="202">
        <v>15.4</v>
      </c>
      <c r="J31" s="202">
        <v>16.2</v>
      </c>
      <c r="K31" s="202">
        <v>16.7</v>
      </c>
      <c r="L31" s="202">
        <v>16.6</v>
      </c>
      <c r="M31" s="202">
        <v>16.9</v>
      </c>
      <c r="N31" s="202">
        <v>17</v>
      </c>
      <c r="O31" s="202">
        <v>16.8</v>
      </c>
      <c r="P31" s="202">
        <v>16.2</v>
      </c>
      <c r="Q31" s="202">
        <v>15.8</v>
      </c>
      <c r="R31" s="202">
        <v>15</v>
      </c>
      <c r="S31" s="202">
        <v>14.3</v>
      </c>
      <c r="T31" s="202">
        <v>14.2</v>
      </c>
      <c r="U31" s="202">
        <v>14.3</v>
      </c>
      <c r="V31" s="202">
        <v>14.5</v>
      </c>
      <c r="W31" s="202">
        <v>14.4</v>
      </c>
      <c r="X31" s="202">
        <v>13.9</v>
      </c>
      <c r="Y31" s="202">
        <v>14.2</v>
      </c>
      <c r="Z31" s="209">
        <f t="shared" si="0"/>
        <v>14.129166666666665</v>
      </c>
      <c r="AA31" s="150">
        <v>17.1</v>
      </c>
      <c r="AB31" s="151">
        <v>0.5229166666666667</v>
      </c>
      <c r="AC31" s="2">
        <v>29</v>
      </c>
      <c r="AD31" s="150">
        <v>10</v>
      </c>
      <c r="AE31" s="248">
        <v>0.2388888888888889</v>
      </c>
      <c r="AF31" s="1"/>
    </row>
    <row r="32" spans="1:32" ht="11.25" customHeight="1">
      <c r="A32" s="210">
        <v>30</v>
      </c>
      <c r="B32" s="202">
        <v>14</v>
      </c>
      <c r="C32" s="202">
        <v>14.2</v>
      </c>
      <c r="D32" s="202">
        <v>14.5</v>
      </c>
      <c r="E32" s="202">
        <v>14.7</v>
      </c>
      <c r="F32" s="202">
        <v>14.6</v>
      </c>
      <c r="G32" s="202">
        <v>14.2</v>
      </c>
      <c r="H32" s="202">
        <v>15.3</v>
      </c>
      <c r="I32" s="202">
        <v>15.4</v>
      </c>
      <c r="J32" s="202">
        <v>16.2</v>
      </c>
      <c r="K32" s="202">
        <v>17.5</v>
      </c>
      <c r="L32" s="202">
        <v>17.8</v>
      </c>
      <c r="M32" s="202">
        <v>17.2</v>
      </c>
      <c r="N32" s="202">
        <v>17.2</v>
      </c>
      <c r="O32" s="202">
        <v>17.2</v>
      </c>
      <c r="P32" s="202">
        <v>16.7</v>
      </c>
      <c r="Q32" s="202">
        <v>16.6</v>
      </c>
      <c r="R32" s="202">
        <v>16.1</v>
      </c>
      <c r="S32" s="202">
        <v>15.5</v>
      </c>
      <c r="T32" s="202">
        <v>15.5</v>
      </c>
      <c r="U32" s="202">
        <v>16</v>
      </c>
      <c r="V32" s="202">
        <v>16.3</v>
      </c>
      <c r="W32" s="202">
        <v>16.2</v>
      </c>
      <c r="X32" s="202">
        <v>16</v>
      </c>
      <c r="Y32" s="202">
        <v>15.8</v>
      </c>
      <c r="Z32" s="209">
        <f t="shared" si="0"/>
        <v>15.862499999999999</v>
      </c>
      <c r="AA32" s="150">
        <v>18.5</v>
      </c>
      <c r="AB32" s="151">
        <v>0.48055555555555557</v>
      </c>
      <c r="AC32" s="2">
        <v>30</v>
      </c>
      <c r="AD32" s="150">
        <v>13.8</v>
      </c>
      <c r="AE32" s="248">
        <v>0.06805555555555555</v>
      </c>
      <c r="AF32" s="1"/>
    </row>
    <row r="33" spans="1:32" ht="11.25" customHeight="1">
      <c r="A33" s="210">
        <v>31</v>
      </c>
      <c r="B33" s="202">
        <v>15.6</v>
      </c>
      <c r="C33" s="202">
        <v>15.3</v>
      </c>
      <c r="D33" s="202">
        <v>15.3</v>
      </c>
      <c r="E33" s="202">
        <v>15.2</v>
      </c>
      <c r="F33" s="202">
        <v>15</v>
      </c>
      <c r="G33" s="202">
        <v>14.8</v>
      </c>
      <c r="H33" s="202">
        <v>14.9</v>
      </c>
      <c r="I33" s="202">
        <v>15.7</v>
      </c>
      <c r="J33" s="202">
        <v>16.1</v>
      </c>
      <c r="K33" s="202">
        <v>16.7</v>
      </c>
      <c r="L33" s="202">
        <v>18.2</v>
      </c>
      <c r="M33" s="202">
        <v>18.8</v>
      </c>
      <c r="N33" s="202">
        <v>17.8</v>
      </c>
      <c r="O33" s="202">
        <v>18.3</v>
      </c>
      <c r="P33" s="202">
        <v>17.6</v>
      </c>
      <c r="Q33" s="202">
        <v>17.2</v>
      </c>
      <c r="R33" s="202">
        <v>16.2</v>
      </c>
      <c r="S33" s="202">
        <v>16.7</v>
      </c>
      <c r="T33" s="202">
        <v>15.5</v>
      </c>
      <c r="U33" s="202">
        <v>15.3</v>
      </c>
      <c r="V33" s="202">
        <v>13.9</v>
      </c>
      <c r="W33" s="202">
        <v>12.7</v>
      </c>
      <c r="X33" s="202">
        <v>11.9</v>
      </c>
      <c r="Y33" s="202">
        <v>12.2</v>
      </c>
      <c r="Z33" s="209">
        <f t="shared" si="0"/>
        <v>15.704166666666664</v>
      </c>
      <c r="AA33" s="150">
        <v>19.7</v>
      </c>
      <c r="AB33" s="151">
        <v>0.5111111111111112</v>
      </c>
      <c r="AC33" s="2">
        <v>31</v>
      </c>
      <c r="AD33" s="150">
        <v>11.8</v>
      </c>
      <c r="AE33" s="248">
        <v>0.9652777777777778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15.79032258064516</v>
      </c>
      <c r="C34" s="212">
        <f t="shared" si="1"/>
        <v>15.641935483870968</v>
      </c>
      <c r="D34" s="212">
        <f t="shared" si="1"/>
        <v>15.58709677419355</v>
      </c>
      <c r="E34" s="212">
        <f t="shared" si="1"/>
        <v>15.587096774193547</v>
      </c>
      <c r="F34" s="212">
        <f t="shared" si="1"/>
        <v>15.470967741935485</v>
      </c>
      <c r="G34" s="212">
        <f t="shared" si="1"/>
        <v>15.432258064516128</v>
      </c>
      <c r="H34" s="212">
        <f t="shared" si="1"/>
        <v>16.25483870967742</v>
      </c>
      <c r="I34" s="212">
        <f t="shared" si="1"/>
        <v>17.448387096774194</v>
      </c>
      <c r="J34" s="212">
        <f t="shared" si="1"/>
        <v>18.400000000000002</v>
      </c>
      <c r="K34" s="212">
        <f t="shared" si="1"/>
        <v>19.041935483870965</v>
      </c>
      <c r="L34" s="212">
        <f t="shared" si="1"/>
        <v>19.42258064516129</v>
      </c>
      <c r="M34" s="212">
        <f t="shared" si="1"/>
        <v>19.625806451612902</v>
      </c>
      <c r="N34" s="212">
        <f t="shared" si="1"/>
        <v>19.645161290322577</v>
      </c>
      <c r="O34" s="212">
        <f t="shared" si="1"/>
        <v>19.41290322580645</v>
      </c>
      <c r="P34" s="212">
        <f t="shared" si="1"/>
        <v>19.000000000000004</v>
      </c>
      <c r="Q34" s="212">
        <f t="shared" si="1"/>
        <v>18.52258064516129</v>
      </c>
      <c r="R34" s="212">
        <f>AVERAGE(R3:R33)</f>
        <v>17.79354838709678</v>
      </c>
      <c r="S34" s="212">
        <f aca="true" t="shared" si="2" ref="S34:Y34">AVERAGE(S3:S33)</f>
        <v>17.000000000000004</v>
      </c>
      <c r="T34" s="212">
        <f t="shared" si="2"/>
        <v>16.567741935483873</v>
      </c>
      <c r="U34" s="212">
        <f t="shared" si="2"/>
        <v>16.548387096774192</v>
      </c>
      <c r="V34" s="212">
        <f t="shared" si="2"/>
        <v>16.2483870967742</v>
      </c>
      <c r="W34" s="212">
        <f t="shared" si="2"/>
        <v>16.038709677419355</v>
      </c>
      <c r="X34" s="212">
        <f t="shared" si="2"/>
        <v>15.848387096774196</v>
      </c>
      <c r="Y34" s="212">
        <f t="shared" si="2"/>
        <v>15.635483870967741</v>
      </c>
      <c r="Z34" s="212">
        <f>AVERAGE(B3:Y33)</f>
        <v>17.165188172043024</v>
      </c>
      <c r="AA34" s="213">
        <f>(AVERAGE(最高))</f>
        <v>20.56129032258065</v>
      </c>
      <c r="AB34" s="214"/>
      <c r="AC34" s="215"/>
      <c r="AD34" s="213">
        <f>(AVERAGE(最低))</f>
        <v>13.996774193548386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24</v>
      </c>
      <c r="C46" s="251">
        <v>23</v>
      </c>
      <c r="D46" s="252">
        <v>0.5513888888888888</v>
      </c>
      <c r="E46" s="192"/>
      <c r="F46" s="155"/>
      <c r="G46" s="156">
        <f>MIN(最低)</f>
        <v>7.4</v>
      </c>
      <c r="H46" s="251">
        <v>27</v>
      </c>
      <c r="I46" s="255">
        <v>0.18055555555555555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11.1</v>
      </c>
      <c r="C3" s="202">
        <v>10.4</v>
      </c>
      <c r="D3" s="202">
        <v>10.4</v>
      </c>
      <c r="E3" s="202">
        <v>10.7</v>
      </c>
      <c r="F3" s="202">
        <v>10.4</v>
      </c>
      <c r="G3" s="202">
        <v>10.4</v>
      </c>
      <c r="H3" s="202">
        <v>11.7</v>
      </c>
      <c r="I3" s="202">
        <v>15.6</v>
      </c>
      <c r="J3" s="202">
        <v>17.4</v>
      </c>
      <c r="K3" s="202">
        <v>17.8</v>
      </c>
      <c r="L3" s="202">
        <v>17.7</v>
      </c>
      <c r="M3" s="202">
        <v>17.4</v>
      </c>
      <c r="N3" s="202">
        <v>17.4</v>
      </c>
      <c r="O3" s="202">
        <v>17</v>
      </c>
      <c r="P3" s="202">
        <v>16.4</v>
      </c>
      <c r="Q3" s="202">
        <v>16</v>
      </c>
      <c r="R3" s="202">
        <v>15.2</v>
      </c>
      <c r="S3" s="202">
        <v>14</v>
      </c>
      <c r="T3" s="202">
        <v>13.1</v>
      </c>
      <c r="U3" s="202">
        <v>12.4</v>
      </c>
      <c r="V3" s="202">
        <v>11.9</v>
      </c>
      <c r="W3" s="202">
        <v>11.7</v>
      </c>
      <c r="X3" s="202">
        <v>11.5</v>
      </c>
      <c r="Y3" s="202">
        <v>11.6</v>
      </c>
      <c r="Z3" s="209">
        <f aca="true" t="shared" si="0" ref="Z3:Z32">AVERAGE(B3:Y3)</f>
        <v>13.716666666666667</v>
      </c>
      <c r="AA3" s="150">
        <v>18.1</v>
      </c>
      <c r="AB3" s="151">
        <v>0.4215277777777778</v>
      </c>
      <c r="AC3" s="2">
        <v>1</v>
      </c>
      <c r="AD3" s="150">
        <v>9.6</v>
      </c>
      <c r="AE3" s="248">
        <v>0.21875</v>
      </c>
      <c r="AF3" s="1"/>
    </row>
    <row r="4" spans="1:32" ht="11.25" customHeight="1">
      <c r="A4" s="210">
        <v>2</v>
      </c>
      <c r="B4" s="202">
        <v>11.3</v>
      </c>
      <c r="C4" s="202">
        <v>11.4</v>
      </c>
      <c r="D4" s="202">
        <v>11.2</v>
      </c>
      <c r="E4" s="202">
        <v>11.3</v>
      </c>
      <c r="F4" s="202">
        <v>12.1</v>
      </c>
      <c r="G4" s="202">
        <v>11.4</v>
      </c>
      <c r="H4" s="202">
        <v>12.3</v>
      </c>
      <c r="I4" s="202">
        <v>15.7</v>
      </c>
      <c r="J4" s="202">
        <v>16.9</v>
      </c>
      <c r="K4" s="202">
        <v>18.3</v>
      </c>
      <c r="L4" s="202">
        <v>19.9</v>
      </c>
      <c r="M4" s="202">
        <v>18.9</v>
      </c>
      <c r="N4" s="202">
        <v>18.7</v>
      </c>
      <c r="O4" s="202">
        <v>18.4</v>
      </c>
      <c r="P4" s="202">
        <v>18</v>
      </c>
      <c r="Q4" s="202">
        <v>17.3</v>
      </c>
      <c r="R4" s="202">
        <v>16</v>
      </c>
      <c r="S4" s="203">
        <v>15.4</v>
      </c>
      <c r="T4" s="202">
        <v>15.5</v>
      </c>
      <c r="U4" s="202">
        <v>15.9</v>
      </c>
      <c r="V4" s="202">
        <v>17.3</v>
      </c>
      <c r="W4" s="202">
        <v>17.8</v>
      </c>
      <c r="X4" s="202">
        <v>17.8</v>
      </c>
      <c r="Y4" s="202">
        <v>18.1</v>
      </c>
      <c r="Z4" s="209">
        <f t="shared" si="0"/>
        <v>15.704166666666667</v>
      </c>
      <c r="AA4" s="150">
        <v>20.1</v>
      </c>
      <c r="AB4" s="151">
        <v>0.48333333333333334</v>
      </c>
      <c r="AC4" s="2">
        <v>2</v>
      </c>
      <c r="AD4" s="150">
        <v>11</v>
      </c>
      <c r="AE4" s="248">
        <v>0.15972222222222224</v>
      </c>
      <c r="AF4" s="1"/>
    </row>
    <row r="5" spans="1:32" ht="11.25" customHeight="1">
      <c r="A5" s="210">
        <v>3</v>
      </c>
      <c r="B5" s="202">
        <v>18.4</v>
      </c>
      <c r="C5" s="202">
        <v>18.5</v>
      </c>
      <c r="D5" s="202">
        <v>18.4</v>
      </c>
      <c r="E5" s="202">
        <v>16.9</v>
      </c>
      <c r="F5" s="202">
        <v>16.3</v>
      </c>
      <c r="G5" s="202">
        <v>15.5</v>
      </c>
      <c r="H5" s="202">
        <v>15.7</v>
      </c>
      <c r="I5" s="202">
        <v>16.7</v>
      </c>
      <c r="J5" s="202">
        <v>18.9</v>
      </c>
      <c r="K5" s="202">
        <v>19.6</v>
      </c>
      <c r="L5" s="202">
        <v>19</v>
      </c>
      <c r="M5" s="202">
        <v>20</v>
      </c>
      <c r="N5" s="202">
        <v>20.2</v>
      </c>
      <c r="O5" s="202">
        <v>19</v>
      </c>
      <c r="P5" s="202">
        <v>19.7</v>
      </c>
      <c r="Q5" s="202">
        <v>18.6</v>
      </c>
      <c r="R5" s="202">
        <v>16.9</v>
      </c>
      <c r="S5" s="202">
        <v>16.1</v>
      </c>
      <c r="T5" s="202">
        <v>15.9</v>
      </c>
      <c r="U5" s="202">
        <v>15.6</v>
      </c>
      <c r="V5" s="202">
        <v>15.9</v>
      </c>
      <c r="W5" s="202">
        <v>17.5</v>
      </c>
      <c r="X5" s="202">
        <v>17.1</v>
      </c>
      <c r="Y5" s="202">
        <v>17.6</v>
      </c>
      <c r="Z5" s="209">
        <f t="shared" si="0"/>
        <v>17.666666666666668</v>
      </c>
      <c r="AA5" s="150">
        <v>20.5</v>
      </c>
      <c r="AB5" s="151">
        <v>0.5465277777777778</v>
      </c>
      <c r="AC5" s="2">
        <v>3</v>
      </c>
      <c r="AD5" s="150">
        <v>15.2</v>
      </c>
      <c r="AE5" s="248">
        <v>0.8569444444444444</v>
      </c>
      <c r="AF5" s="1"/>
    </row>
    <row r="6" spans="1:32" ht="11.25" customHeight="1">
      <c r="A6" s="210">
        <v>4</v>
      </c>
      <c r="B6" s="202">
        <v>16.7</v>
      </c>
      <c r="C6" s="202">
        <v>16.4</v>
      </c>
      <c r="D6" s="202">
        <v>15.8</v>
      </c>
      <c r="E6" s="202">
        <v>15.8</v>
      </c>
      <c r="F6" s="202">
        <v>15.5</v>
      </c>
      <c r="G6" s="202">
        <v>14.9</v>
      </c>
      <c r="H6" s="202">
        <v>16.2</v>
      </c>
      <c r="I6" s="202">
        <v>17.5</v>
      </c>
      <c r="J6" s="202">
        <v>18.6</v>
      </c>
      <c r="K6" s="202">
        <v>19.6</v>
      </c>
      <c r="L6" s="202">
        <v>19.6</v>
      </c>
      <c r="M6" s="202">
        <v>19.2</v>
      </c>
      <c r="N6" s="202">
        <v>19</v>
      </c>
      <c r="O6" s="202">
        <v>18.7</v>
      </c>
      <c r="P6" s="202">
        <v>18.5</v>
      </c>
      <c r="Q6" s="202">
        <v>18.1</v>
      </c>
      <c r="R6" s="202">
        <v>17.5</v>
      </c>
      <c r="S6" s="202">
        <v>16.4</v>
      </c>
      <c r="T6" s="202">
        <v>16.1</v>
      </c>
      <c r="U6" s="202">
        <v>16.2</v>
      </c>
      <c r="V6" s="202">
        <v>16.7</v>
      </c>
      <c r="W6" s="202">
        <v>16.5</v>
      </c>
      <c r="X6" s="202">
        <v>16.7</v>
      </c>
      <c r="Y6" s="202">
        <v>16.1</v>
      </c>
      <c r="Z6" s="209">
        <f t="shared" si="0"/>
        <v>17.179166666666667</v>
      </c>
      <c r="AA6" s="150">
        <v>19.9</v>
      </c>
      <c r="AB6" s="151">
        <v>0.4611111111111111</v>
      </c>
      <c r="AC6" s="2">
        <v>4</v>
      </c>
      <c r="AD6" s="150">
        <v>14.9</v>
      </c>
      <c r="AE6" s="248">
        <v>0.2638888888888889</v>
      </c>
      <c r="AF6" s="1"/>
    </row>
    <row r="7" spans="1:32" ht="11.25" customHeight="1">
      <c r="A7" s="210">
        <v>5</v>
      </c>
      <c r="B7" s="202">
        <v>16.4</v>
      </c>
      <c r="C7" s="202">
        <v>15.8</v>
      </c>
      <c r="D7" s="202">
        <v>15</v>
      </c>
      <c r="E7" s="202">
        <v>14.5</v>
      </c>
      <c r="F7" s="202">
        <v>14.2</v>
      </c>
      <c r="G7" s="202">
        <v>14</v>
      </c>
      <c r="H7" s="202">
        <v>15.3</v>
      </c>
      <c r="I7" s="202">
        <v>17</v>
      </c>
      <c r="J7" s="202">
        <v>17.9</v>
      </c>
      <c r="K7" s="202">
        <v>18.2</v>
      </c>
      <c r="L7" s="202">
        <v>18.6</v>
      </c>
      <c r="M7" s="202">
        <v>19.2</v>
      </c>
      <c r="N7" s="202">
        <v>19.3</v>
      </c>
      <c r="O7" s="202">
        <v>18.9</v>
      </c>
      <c r="P7" s="202">
        <v>18.6</v>
      </c>
      <c r="Q7" s="202">
        <v>19.3</v>
      </c>
      <c r="R7" s="202">
        <v>18.5</v>
      </c>
      <c r="S7" s="202">
        <v>17.7</v>
      </c>
      <c r="T7" s="202">
        <v>17.6</v>
      </c>
      <c r="U7" s="202">
        <v>18.2</v>
      </c>
      <c r="V7" s="202">
        <v>17.8</v>
      </c>
      <c r="W7" s="202">
        <v>19</v>
      </c>
      <c r="X7" s="202">
        <v>18.6</v>
      </c>
      <c r="Y7" s="202">
        <v>18.4</v>
      </c>
      <c r="Z7" s="209">
        <f t="shared" si="0"/>
        <v>17.416666666666668</v>
      </c>
      <c r="AA7" s="150">
        <v>20</v>
      </c>
      <c r="AB7" s="151">
        <v>0.5194444444444445</v>
      </c>
      <c r="AC7" s="2">
        <v>5</v>
      </c>
      <c r="AD7" s="150">
        <v>13.9</v>
      </c>
      <c r="AE7" s="248">
        <v>0.25416666666666665</v>
      </c>
      <c r="AF7" s="1"/>
    </row>
    <row r="8" spans="1:32" ht="11.25" customHeight="1">
      <c r="A8" s="210">
        <v>6</v>
      </c>
      <c r="B8" s="202">
        <v>18.4</v>
      </c>
      <c r="C8" s="202">
        <v>17.9</v>
      </c>
      <c r="D8" s="202">
        <v>16.9</v>
      </c>
      <c r="E8" s="202">
        <v>17</v>
      </c>
      <c r="F8" s="202">
        <v>16.9</v>
      </c>
      <c r="G8" s="202">
        <v>16.6</v>
      </c>
      <c r="H8" s="202">
        <v>16.8</v>
      </c>
      <c r="I8" s="202">
        <v>17</v>
      </c>
      <c r="J8" s="202">
        <v>16.9</v>
      </c>
      <c r="K8" s="202">
        <v>17.1</v>
      </c>
      <c r="L8" s="202">
        <v>16.9</v>
      </c>
      <c r="M8" s="202">
        <v>16.8</v>
      </c>
      <c r="N8" s="202">
        <v>16.9</v>
      </c>
      <c r="O8" s="202">
        <v>17</v>
      </c>
      <c r="P8" s="202">
        <v>17</v>
      </c>
      <c r="Q8" s="202">
        <v>16.4</v>
      </c>
      <c r="R8" s="202">
        <v>16.3</v>
      </c>
      <c r="S8" s="202">
        <v>16.3</v>
      </c>
      <c r="T8" s="202">
        <v>16.4</v>
      </c>
      <c r="U8" s="202">
        <v>16.1</v>
      </c>
      <c r="V8" s="202">
        <v>16.1</v>
      </c>
      <c r="W8" s="202">
        <v>16</v>
      </c>
      <c r="X8" s="202">
        <v>16.1</v>
      </c>
      <c r="Y8" s="202">
        <v>16</v>
      </c>
      <c r="Z8" s="209">
        <f t="shared" si="0"/>
        <v>16.74166666666667</v>
      </c>
      <c r="AA8" s="150">
        <v>18.8</v>
      </c>
      <c r="AB8" s="151">
        <v>0.02361111111111111</v>
      </c>
      <c r="AC8" s="2">
        <v>6</v>
      </c>
      <c r="AD8" s="150">
        <v>15.8</v>
      </c>
      <c r="AE8" s="248">
        <v>0.9479166666666666</v>
      </c>
      <c r="AF8" s="1"/>
    </row>
    <row r="9" spans="1:32" ht="11.25" customHeight="1">
      <c r="A9" s="210">
        <v>7</v>
      </c>
      <c r="B9" s="202">
        <v>15.6</v>
      </c>
      <c r="C9" s="202">
        <v>15.3</v>
      </c>
      <c r="D9" s="202">
        <v>15.2</v>
      </c>
      <c r="E9" s="202">
        <v>15.1</v>
      </c>
      <c r="F9" s="202">
        <v>15</v>
      </c>
      <c r="G9" s="202">
        <v>14.2</v>
      </c>
      <c r="H9" s="202">
        <v>14.4</v>
      </c>
      <c r="I9" s="202">
        <v>15.2</v>
      </c>
      <c r="J9" s="202">
        <v>17.5</v>
      </c>
      <c r="K9" s="202">
        <v>17.6</v>
      </c>
      <c r="L9" s="202">
        <v>17.3</v>
      </c>
      <c r="M9" s="202">
        <v>17.1</v>
      </c>
      <c r="N9" s="202">
        <v>16.3</v>
      </c>
      <c r="O9" s="202">
        <v>16.4</v>
      </c>
      <c r="P9" s="202">
        <v>15.8</v>
      </c>
      <c r="Q9" s="202">
        <v>15.4</v>
      </c>
      <c r="R9" s="202">
        <v>15.4</v>
      </c>
      <c r="S9" s="202">
        <v>15.2</v>
      </c>
      <c r="T9" s="202">
        <v>14.1</v>
      </c>
      <c r="U9" s="202">
        <v>13.6</v>
      </c>
      <c r="V9" s="202">
        <v>12.8</v>
      </c>
      <c r="W9" s="202">
        <v>13</v>
      </c>
      <c r="X9" s="202">
        <v>12.6</v>
      </c>
      <c r="Y9" s="202">
        <v>12.6</v>
      </c>
      <c r="Z9" s="209">
        <f t="shared" si="0"/>
        <v>15.112500000000004</v>
      </c>
      <c r="AA9" s="150">
        <v>17.9</v>
      </c>
      <c r="AB9" s="151">
        <v>0.42291666666666666</v>
      </c>
      <c r="AC9" s="2">
        <v>7</v>
      </c>
      <c r="AD9" s="150">
        <v>12.2</v>
      </c>
      <c r="AE9" s="248">
        <v>0.9729166666666668</v>
      </c>
      <c r="AF9" s="1"/>
    </row>
    <row r="10" spans="1:32" ht="11.25" customHeight="1">
      <c r="A10" s="210">
        <v>8</v>
      </c>
      <c r="B10" s="202">
        <v>12.9</v>
      </c>
      <c r="C10" s="202">
        <v>13.1</v>
      </c>
      <c r="D10" s="202">
        <v>12.9</v>
      </c>
      <c r="E10" s="202">
        <v>12.6</v>
      </c>
      <c r="F10" s="202">
        <v>12.9</v>
      </c>
      <c r="G10" s="202">
        <v>12.3</v>
      </c>
      <c r="H10" s="202">
        <v>12.3</v>
      </c>
      <c r="I10" s="202">
        <v>12.6</v>
      </c>
      <c r="J10" s="202">
        <v>13.8</v>
      </c>
      <c r="K10" s="202">
        <v>14.5</v>
      </c>
      <c r="L10" s="202">
        <v>15.5</v>
      </c>
      <c r="M10" s="202">
        <v>15.7</v>
      </c>
      <c r="N10" s="202">
        <v>15.8</v>
      </c>
      <c r="O10" s="202">
        <v>14.6</v>
      </c>
      <c r="P10" s="202">
        <v>14.2</v>
      </c>
      <c r="Q10" s="202">
        <v>14</v>
      </c>
      <c r="R10" s="202">
        <v>13.3</v>
      </c>
      <c r="S10" s="202">
        <v>12</v>
      </c>
      <c r="T10" s="202">
        <v>11.3</v>
      </c>
      <c r="U10" s="202">
        <v>10.8</v>
      </c>
      <c r="V10" s="202">
        <v>10.7</v>
      </c>
      <c r="W10" s="202">
        <v>10.4</v>
      </c>
      <c r="X10" s="202">
        <v>8.7</v>
      </c>
      <c r="Y10" s="202">
        <v>9.9</v>
      </c>
      <c r="Z10" s="209">
        <f t="shared" si="0"/>
        <v>12.78333333333333</v>
      </c>
      <c r="AA10" s="150">
        <v>16.8</v>
      </c>
      <c r="AB10" s="151">
        <v>0.5590277777777778</v>
      </c>
      <c r="AC10" s="2">
        <v>8</v>
      </c>
      <c r="AD10" s="150">
        <v>8.6</v>
      </c>
      <c r="AE10" s="248">
        <v>0.9611111111111111</v>
      </c>
      <c r="AF10" s="1"/>
    </row>
    <row r="11" spans="1:32" ht="11.25" customHeight="1">
      <c r="A11" s="210">
        <v>9</v>
      </c>
      <c r="B11" s="202">
        <v>10</v>
      </c>
      <c r="C11" s="202">
        <v>9.7</v>
      </c>
      <c r="D11" s="202">
        <v>9.5</v>
      </c>
      <c r="E11" s="202">
        <v>9.3</v>
      </c>
      <c r="F11" s="202">
        <v>9.4</v>
      </c>
      <c r="G11" s="202">
        <v>7.4</v>
      </c>
      <c r="H11" s="202">
        <v>9.6</v>
      </c>
      <c r="I11" s="202">
        <v>12.4</v>
      </c>
      <c r="J11" s="202">
        <v>12.9</v>
      </c>
      <c r="K11" s="202">
        <v>14.3</v>
      </c>
      <c r="L11" s="202">
        <v>13.8</v>
      </c>
      <c r="M11" s="202">
        <v>14.3</v>
      </c>
      <c r="N11" s="202">
        <v>14.2</v>
      </c>
      <c r="O11" s="202">
        <v>14.1</v>
      </c>
      <c r="P11" s="202">
        <v>13.8</v>
      </c>
      <c r="Q11" s="202">
        <v>13.3</v>
      </c>
      <c r="R11" s="202">
        <v>12.2</v>
      </c>
      <c r="S11" s="202">
        <v>12</v>
      </c>
      <c r="T11" s="202">
        <v>11.5</v>
      </c>
      <c r="U11" s="202">
        <v>10.3</v>
      </c>
      <c r="V11" s="202">
        <v>11.3</v>
      </c>
      <c r="W11" s="202">
        <v>10.5</v>
      </c>
      <c r="X11" s="202">
        <v>10.7</v>
      </c>
      <c r="Y11" s="202">
        <v>10.4</v>
      </c>
      <c r="Z11" s="209">
        <f t="shared" si="0"/>
        <v>11.5375</v>
      </c>
      <c r="AA11" s="150">
        <v>14.7</v>
      </c>
      <c r="AB11" s="151">
        <v>0.5659722222222222</v>
      </c>
      <c r="AC11" s="2">
        <v>9</v>
      </c>
      <c r="AD11" s="150">
        <v>7.3</v>
      </c>
      <c r="AE11" s="248">
        <v>0.25069444444444444</v>
      </c>
      <c r="AF11" s="1"/>
    </row>
    <row r="12" spans="1:32" ht="11.25" customHeight="1">
      <c r="A12" s="218">
        <v>10</v>
      </c>
      <c r="B12" s="204">
        <v>10.7</v>
      </c>
      <c r="C12" s="204">
        <v>9.8</v>
      </c>
      <c r="D12" s="204">
        <v>9</v>
      </c>
      <c r="E12" s="204">
        <v>8.5</v>
      </c>
      <c r="F12" s="204">
        <v>8.2</v>
      </c>
      <c r="G12" s="204">
        <v>9</v>
      </c>
      <c r="H12" s="204">
        <v>9.5</v>
      </c>
      <c r="I12" s="204">
        <v>10.4</v>
      </c>
      <c r="J12" s="204">
        <v>11</v>
      </c>
      <c r="K12" s="204">
        <v>12.6</v>
      </c>
      <c r="L12" s="204">
        <v>13.3</v>
      </c>
      <c r="M12" s="204">
        <v>13.1</v>
      </c>
      <c r="N12" s="204">
        <v>13.2</v>
      </c>
      <c r="O12" s="204">
        <v>13.3</v>
      </c>
      <c r="P12" s="204">
        <v>13.2</v>
      </c>
      <c r="Q12" s="204">
        <v>13</v>
      </c>
      <c r="R12" s="204">
        <v>11</v>
      </c>
      <c r="S12" s="204">
        <v>10.4</v>
      </c>
      <c r="T12" s="204">
        <v>9.6</v>
      </c>
      <c r="U12" s="204">
        <v>9.2</v>
      </c>
      <c r="V12" s="204">
        <v>8.8</v>
      </c>
      <c r="W12" s="204">
        <v>8.8</v>
      </c>
      <c r="X12" s="204">
        <v>9</v>
      </c>
      <c r="Y12" s="204">
        <v>9.2</v>
      </c>
      <c r="Z12" s="219">
        <f t="shared" si="0"/>
        <v>10.575</v>
      </c>
      <c r="AA12" s="156">
        <v>13.7</v>
      </c>
      <c r="AB12" s="205">
        <v>0.6041666666666666</v>
      </c>
      <c r="AC12" s="206">
        <v>10</v>
      </c>
      <c r="AD12" s="156">
        <v>8.2</v>
      </c>
      <c r="AE12" s="249">
        <v>0.20972222222222223</v>
      </c>
      <c r="AF12" s="1"/>
    </row>
    <row r="13" spans="1:32" ht="11.25" customHeight="1">
      <c r="A13" s="210">
        <v>11</v>
      </c>
      <c r="B13" s="202">
        <v>8.9</v>
      </c>
      <c r="C13" s="202">
        <v>9.1</v>
      </c>
      <c r="D13" s="202">
        <v>9.4</v>
      </c>
      <c r="E13" s="202">
        <v>9.5</v>
      </c>
      <c r="F13" s="202">
        <v>9.7</v>
      </c>
      <c r="G13" s="202">
        <v>10.1</v>
      </c>
      <c r="H13" s="202">
        <v>10.7</v>
      </c>
      <c r="I13" s="202">
        <v>11.9</v>
      </c>
      <c r="J13" s="202">
        <v>12.5</v>
      </c>
      <c r="K13" s="202">
        <v>13.4</v>
      </c>
      <c r="L13" s="202">
        <v>13.6</v>
      </c>
      <c r="M13" s="202">
        <v>13.4</v>
      </c>
      <c r="N13" s="202">
        <v>13.4</v>
      </c>
      <c r="O13" s="202">
        <v>13.5</v>
      </c>
      <c r="P13" s="202">
        <v>13.3</v>
      </c>
      <c r="Q13" s="202">
        <v>13.5</v>
      </c>
      <c r="R13" s="202">
        <v>13.3</v>
      </c>
      <c r="S13" s="202">
        <v>12.9</v>
      </c>
      <c r="T13" s="202">
        <v>13.2</v>
      </c>
      <c r="U13" s="202">
        <v>13.3</v>
      </c>
      <c r="V13" s="202">
        <v>13.6</v>
      </c>
      <c r="W13" s="202">
        <v>13.9</v>
      </c>
      <c r="X13" s="202">
        <v>13.9</v>
      </c>
      <c r="Y13" s="202">
        <v>13.8</v>
      </c>
      <c r="Z13" s="209">
        <f t="shared" si="0"/>
        <v>12.241666666666667</v>
      </c>
      <c r="AA13" s="150">
        <v>13.9</v>
      </c>
      <c r="AB13" s="151">
        <v>0.9645833333333332</v>
      </c>
      <c r="AC13" s="2">
        <v>11</v>
      </c>
      <c r="AD13" s="150">
        <v>8.7</v>
      </c>
      <c r="AE13" s="248">
        <v>0.05902777777777778</v>
      </c>
      <c r="AF13" s="1"/>
    </row>
    <row r="14" spans="1:32" ht="11.25" customHeight="1">
      <c r="A14" s="210">
        <v>12</v>
      </c>
      <c r="B14" s="202">
        <v>14</v>
      </c>
      <c r="C14" s="202">
        <v>13.8</v>
      </c>
      <c r="D14" s="202">
        <v>13.7</v>
      </c>
      <c r="E14" s="202">
        <v>13.6</v>
      </c>
      <c r="F14" s="202">
        <v>13.4</v>
      </c>
      <c r="G14" s="202">
        <v>13.1</v>
      </c>
      <c r="H14" s="202">
        <v>13.7</v>
      </c>
      <c r="I14" s="202">
        <v>15</v>
      </c>
      <c r="J14" s="202">
        <v>16.4</v>
      </c>
      <c r="K14" s="202">
        <v>16.3</v>
      </c>
      <c r="L14" s="202">
        <v>16.1</v>
      </c>
      <c r="M14" s="202">
        <v>16.3</v>
      </c>
      <c r="N14" s="202">
        <v>17.1</v>
      </c>
      <c r="O14" s="202">
        <v>17.5</v>
      </c>
      <c r="P14" s="202">
        <v>16.9</v>
      </c>
      <c r="Q14" s="202">
        <v>15.8</v>
      </c>
      <c r="R14" s="202">
        <v>14.9</v>
      </c>
      <c r="S14" s="202">
        <v>13.5</v>
      </c>
      <c r="T14" s="202">
        <v>13.2</v>
      </c>
      <c r="U14" s="202">
        <v>12.4</v>
      </c>
      <c r="V14" s="202">
        <v>12.5</v>
      </c>
      <c r="W14" s="202">
        <v>12.2</v>
      </c>
      <c r="X14" s="202">
        <v>12.1</v>
      </c>
      <c r="Y14" s="202">
        <v>12.7</v>
      </c>
      <c r="Z14" s="209">
        <f t="shared" si="0"/>
        <v>14.424999999999999</v>
      </c>
      <c r="AA14" s="150">
        <v>17.6</v>
      </c>
      <c r="AB14" s="151">
        <v>0.5854166666666667</v>
      </c>
      <c r="AC14" s="2">
        <v>12</v>
      </c>
      <c r="AD14" s="150">
        <v>12</v>
      </c>
      <c r="AE14" s="248">
        <v>0.9534722222222222</v>
      </c>
      <c r="AF14" s="1"/>
    </row>
    <row r="15" spans="1:32" ht="11.25" customHeight="1">
      <c r="A15" s="210">
        <v>13</v>
      </c>
      <c r="B15" s="202">
        <v>12.5</v>
      </c>
      <c r="C15" s="202">
        <v>13</v>
      </c>
      <c r="D15" s="202">
        <v>12.7</v>
      </c>
      <c r="E15" s="202">
        <v>12.6</v>
      </c>
      <c r="F15" s="202">
        <v>12.3</v>
      </c>
      <c r="G15" s="202">
        <v>12.3</v>
      </c>
      <c r="H15" s="202">
        <v>13.4</v>
      </c>
      <c r="I15" s="202">
        <v>15.8</v>
      </c>
      <c r="J15" s="202">
        <v>18.7</v>
      </c>
      <c r="K15" s="202">
        <v>19.1</v>
      </c>
      <c r="L15" s="202">
        <v>20</v>
      </c>
      <c r="M15" s="202">
        <v>19</v>
      </c>
      <c r="N15" s="202">
        <v>18.7</v>
      </c>
      <c r="O15" s="202">
        <v>19</v>
      </c>
      <c r="P15" s="202">
        <v>18.4</v>
      </c>
      <c r="Q15" s="202">
        <v>17.8</v>
      </c>
      <c r="R15" s="202">
        <v>17.3</v>
      </c>
      <c r="S15" s="202">
        <v>17.5</v>
      </c>
      <c r="T15" s="202">
        <v>15.9</v>
      </c>
      <c r="U15" s="202">
        <v>15.3</v>
      </c>
      <c r="V15" s="202">
        <v>14.9</v>
      </c>
      <c r="W15" s="202">
        <v>14.1</v>
      </c>
      <c r="X15" s="202">
        <v>14.4</v>
      </c>
      <c r="Y15" s="202">
        <v>13.4</v>
      </c>
      <c r="Z15" s="209">
        <f t="shared" si="0"/>
        <v>15.754166666666665</v>
      </c>
      <c r="AA15" s="150">
        <v>20.2</v>
      </c>
      <c r="AB15" s="151">
        <v>0.4708333333333334</v>
      </c>
      <c r="AC15" s="2">
        <v>13</v>
      </c>
      <c r="AD15" s="150">
        <v>12.1</v>
      </c>
      <c r="AE15" s="248">
        <v>0.21458333333333335</v>
      </c>
      <c r="AF15" s="1"/>
    </row>
    <row r="16" spans="1:32" ht="11.25" customHeight="1">
      <c r="A16" s="210">
        <v>14</v>
      </c>
      <c r="B16" s="202">
        <v>12.8</v>
      </c>
      <c r="C16" s="202">
        <v>13</v>
      </c>
      <c r="D16" s="202">
        <v>12.8</v>
      </c>
      <c r="E16" s="202">
        <v>12.8</v>
      </c>
      <c r="F16" s="202">
        <v>13</v>
      </c>
      <c r="G16" s="202">
        <v>13.5</v>
      </c>
      <c r="H16" s="202">
        <v>13.9</v>
      </c>
      <c r="I16" s="202">
        <v>14.5</v>
      </c>
      <c r="J16" s="202">
        <v>16.1</v>
      </c>
      <c r="K16" s="202">
        <v>16.4</v>
      </c>
      <c r="L16" s="202">
        <v>16.1</v>
      </c>
      <c r="M16" s="202">
        <v>17.1</v>
      </c>
      <c r="N16" s="202">
        <v>16.8</v>
      </c>
      <c r="O16" s="202">
        <v>15.8</v>
      </c>
      <c r="P16" s="202">
        <v>15.4</v>
      </c>
      <c r="Q16" s="202">
        <v>15</v>
      </c>
      <c r="R16" s="202">
        <v>14.6</v>
      </c>
      <c r="S16" s="202">
        <v>13.2</v>
      </c>
      <c r="T16" s="202">
        <v>13.2</v>
      </c>
      <c r="U16" s="202">
        <v>12.9</v>
      </c>
      <c r="V16" s="202">
        <v>12.3</v>
      </c>
      <c r="W16" s="202">
        <v>11.9</v>
      </c>
      <c r="X16" s="202">
        <v>11.1</v>
      </c>
      <c r="Y16" s="202">
        <v>10.5</v>
      </c>
      <c r="Z16" s="209">
        <f t="shared" si="0"/>
        <v>13.945833333333333</v>
      </c>
      <c r="AA16" s="150">
        <v>17.6</v>
      </c>
      <c r="AB16" s="151">
        <v>0.4791666666666667</v>
      </c>
      <c r="AC16" s="2">
        <v>14</v>
      </c>
      <c r="AD16" s="150">
        <v>10.4</v>
      </c>
      <c r="AE16" s="248">
        <v>0.975</v>
      </c>
      <c r="AF16" s="1"/>
    </row>
    <row r="17" spans="1:32" ht="11.25" customHeight="1">
      <c r="A17" s="210">
        <v>15</v>
      </c>
      <c r="B17" s="202">
        <v>10.4</v>
      </c>
      <c r="C17" s="202">
        <v>10.8</v>
      </c>
      <c r="D17" s="202">
        <v>11.1</v>
      </c>
      <c r="E17" s="202">
        <v>11.1</v>
      </c>
      <c r="F17" s="202">
        <v>10.7</v>
      </c>
      <c r="G17" s="202">
        <v>9.9</v>
      </c>
      <c r="H17" s="202">
        <v>9.6</v>
      </c>
      <c r="I17" s="202">
        <v>10.8</v>
      </c>
      <c r="J17" s="202">
        <v>11.6</v>
      </c>
      <c r="K17" s="202">
        <v>12.7</v>
      </c>
      <c r="L17" s="202">
        <v>12.8</v>
      </c>
      <c r="M17" s="202">
        <v>12.8</v>
      </c>
      <c r="N17" s="202">
        <v>13.1</v>
      </c>
      <c r="O17" s="202">
        <v>13</v>
      </c>
      <c r="P17" s="202">
        <v>13</v>
      </c>
      <c r="Q17" s="202">
        <v>12.8</v>
      </c>
      <c r="R17" s="202">
        <v>10.8</v>
      </c>
      <c r="S17" s="202">
        <v>10.7</v>
      </c>
      <c r="T17" s="202">
        <v>9.6</v>
      </c>
      <c r="U17" s="202">
        <v>10.4</v>
      </c>
      <c r="V17" s="202">
        <v>10.1</v>
      </c>
      <c r="W17" s="202">
        <v>9.9</v>
      </c>
      <c r="X17" s="202">
        <v>9.5</v>
      </c>
      <c r="Y17" s="202">
        <v>8.9</v>
      </c>
      <c r="Z17" s="209">
        <f t="shared" si="0"/>
        <v>11.0875</v>
      </c>
      <c r="AA17" s="150">
        <v>13.8</v>
      </c>
      <c r="AB17" s="151">
        <v>0.5347222222222222</v>
      </c>
      <c r="AC17" s="2">
        <v>15</v>
      </c>
      <c r="AD17" s="150">
        <v>8.8</v>
      </c>
      <c r="AE17" s="248">
        <v>0.9965277777777778</v>
      </c>
      <c r="AF17" s="1"/>
    </row>
    <row r="18" spans="1:32" ht="11.25" customHeight="1">
      <c r="A18" s="210">
        <v>16</v>
      </c>
      <c r="B18" s="202">
        <v>8.3</v>
      </c>
      <c r="C18" s="202">
        <v>8.5</v>
      </c>
      <c r="D18" s="202">
        <v>8.4</v>
      </c>
      <c r="E18" s="202">
        <v>7.9</v>
      </c>
      <c r="F18" s="202">
        <v>7.9</v>
      </c>
      <c r="G18" s="202">
        <v>7.4</v>
      </c>
      <c r="H18" s="202">
        <v>7.1</v>
      </c>
      <c r="I18" s="202">
        <v>9.5</v>
      </c>
      <c r="J18" s="202">
        <v>10.2</v>
      </c>
      <c r="K18" s="202">
        <v>11.4</v>
      </c>
      <c r="L18" s="202">
        <v>11.8</v>
      </c>
      <c r="M18" s="202">
        <v>13.1</v>
      </c>
      <c r="N18" s="202">
        <v>13.8</v>
      </c>
      <c r="O18" s="202">
        <v>14</v>
      </c>
      <c r="P18" s="202">
        <v>13.4</v>
      </c>
      <c r="Q18" s="202">
        <v>11.7</v>
      </c>
      <c r="R18" s="202">
        <v>8.9</v>
      </c>
      <c r="S18" s="202">
        <v>8.2</v>
      </c>
      <c r="T18" s="202">
        <v>7.7</v>
      </c>
      <c r="U18" s="202">
        <v>9.7</v>
      </c>
      <c r="V18" s="202">
        <v>9.3</v>
      </c>
      <c r="W18" s="202">
        <v>9.8</v>
      </c>
      <c r="X18" s="202">
        <v>10.5</v>
      </c>
      <c r="Y18" s="202">
        <v>10.6</v>
      </c>
      <c r="Z18" s="209">
        <f t="shared" si="0"/>
        <v>9.9625</v>
      </c>
      <c r="AA18" s="150">
        <v>14.1</v>
      </c>
      <c r="AB18" s="151">
        <v>0.5847222222222223</v>
      </c>
      <c r="AC18" s="2">
        <v>16</v>
      </c>
      <c r="AD18" s="150">
        <v>6</v>
      </c>
      <c r="AE18" s="248">
        <v>0.2833333333333333</v>
      </c>
      <c r="AF18" s="1"/>
    </row>
    <row r="19" spans="1:32" ht="11.25" customHeight="1">
      <c r="A19" s="210">
        <v>17</v>
      </c>
      <c r="B19" s="202">
        <v>9.6</v>
      </c>
      <c r="C19" s="202">
        <v>8.6</v>
      </c>
      <c r="D19" s="202">
        <v>11.1</v>
      </c>
      <c r="E19" s="202">
        <v>9.8</v>
      </c>
      <c r="F19" s="202">
        <v>8.1</v>
      </c>
      <c r="G19" s="202">
        <v>6.5</v>
      </c>
      <c r="H19" s="202">
        <v>7.4</v>
      </c>
      <c r="I19" s="202">
        <v>10.8</v>
      </c>
      <c r="J19" s="202">
        <v>12.5</v>
      </c>
      <c r="K19" s="202">
        <v>13.2</v>
      </c>
      <c r="L19" s="202">
        <v>13.4</v>
      </c>
      <c r="M19" s="202">
        <v>13.7</v>
      </c>
      <c r="N19" s="202">
        <v>14.5</v>
      </c>
      <c r="O19" s="202">
        <v>14</v>
      </c>
      <c r="P19" s="202">
        <v>13.8</v>
      </c>
      <c r="Q19" s="202">
        <v>13.4</v>
      </c>
      <c r="R19" s="202">
        <v>10.2</v>
      </c>
      <c r="S19" s="202">
        <v>9.2</v>
      </c>
      <c r="T19" s="202">
        <v>9</v>
      </c>
      <c r="U19" s="202">
        <v>8.8</v>
      </c>
      <c r="V19" s="202">
        <v>8.6</v>
      </c>
      <c r="W19" s="202">
        <v>8.2</v>
      </c>
      <c r="X19" s="202">
        <v>8.7</v>
      </c>
      <c r="Y19" s="202">
        <v>8.4</v>
      </c>
      <c r="Z19" s="209">
        <f t="shared" si="0"/>
        <v>10.479166666666666</v>
      </c>
      <c r="AA19" s="150">
        <v>15.1</v>
      </c>
      <c r="AB19" s="151">
        <v>0.5618055555555556</v>
      </c>
      <c r="AC19" s="2">
        <v>17</v>
      </c>
      <c r="AD19" s="150">
        <v>6.3</v>
      </c>
      <c r="AE19" s="248">
        <v>0.23611111111111113</v>
      </c>
      <c r="AF19" s="1"/>
    </row>
    <row r="20" spans="1:32" ht="11.25" customHeight="1">
      <c r="A20" s="210">
        <v>18</v>
      </c>
      <c r="B20" s="202">
        <v>7.4</v>
      </c>
      <c r="C20" s="202">
        <v>7.6</v>
      </c>
      <c r="D20" s="202">
        <v>7.3</v>
      </c>
      <c r="E20" s="202">
        <v>8.4</v>
      </c>
      <c r="F20" s="202">
        <v>8.9</v>
      </c>
      <c r="G20" s="202">
        <v>9.4</v>
      </c>
      <c r="H20" s="202">
        <v>9.8</v>
      </c>
      <c r="I20" s="202">
        <v>10.5</v>
      </c>
      <c r="J20" s="202">
        <v>11.9</v>
      </c>
      <c r="K20" s="202">
        <v>12</v>
      </c>
      <c r="L20" s="202">
        <v>12.4</v>
      </c>
      <c r="M20" s="202">
        <v>12.4</v>
      </c>
      <c r="N20" s="202">
        <v>12.7</v>
      </c>
      <c r="O20" s="202">
        <v>12.8</v>
      </c>
      <c r="P20" s="202">
        <v>12.9</v>
      </c>
      <c r="Q20" s="202">
        <v>12.9</v>
      </c>
      <c r="R20" s="202">
        <v>11.7</v>
      </c>
      <c r="S20" s="202">
        <v>11.5</v>
      </c>
      <c r="T20" s="202">
        <v>12.4</v>
      </c>
      <c r="U20" s="202">
        <v>12.5</v>
      </c>
      <c r="V20" s="202">
        <v>12.2</v>
      </c>
      <c r="W20" s="202">
        <v>11.6</v>
      </c>
      <c r="X20" s="202">
        <v>11.8</v>
      </c>
      <c r="Y20" s="202">
        <v>13.6</v>
      </c>
      <c r="Z20" s="209">
        <f t="shared" si="0"/>
        <v>11.108333333333334</v>
      </c>
      <c r="AA20" s="150">
        <v>13.7</v>
      </c>
      <c r="AB20" s="151">
        <v>0.9993055555555556</v>
      </c>
      <c r="AC20" s="2">
        <v>18</v>
      </c>
      <c r="AD20" s="150">
        <v>7.1</v>
      </c>
      <c r="AE20" s="248">
        <v>0.12916666666666668</v>
      </c>
      <c r="AF20" s="1"/>
    </row>
    <row r="21" spans="1:32" ht="11.25" customHeight="1">
      <c r="A21" s="210">
        <v>19</v>
      </c>
      <c r="B21" s="202">
        <v>13.4</v>
      </c>
      <c r="C21" s="202">
        <v>13.3</v>
      </c>
      <c r="D21" s="202">
        <v>14.2</v>
      </c>
      <c r="E21" s="202">
        <v>15</v>
      </c>
      <c r="F21" s="202">
        <v>15.5</v>
      </c>
      <c r="G21" s="202">
        <v>14.8</v>
      </c>
      <c r="H21" s="202">
        <v>15.6</v>
      </c>
      <c r="I21" s="202">
        <v>14.4</v>
      </c>
      <c r="J21" s="202">
        <v>16</v>
      </c>
      <c r="K21" s="202">
        <v>16.8</v>
      </c>
      <c r="L21" s="202">
        <v>17</v>
      </c>
      <c r="M21" s="202">
        <v>16.9</v>
      </c>
      <c r="N21" s="202">
        <v>16.8</v>
      </c>
      <c r="O21" s="202">
        <v>16.7</v>
      </c>
      <c r="P21" s="202">
        <v>16.9</v>
      </c>
      <c r="Q21" s="202">
        <v>17.7</v>
      </c>
      <c r="R21" s="202">
        <v>18</v>
      </c>
      <c r="S21" s="202">
        <v>18.5</v>
      </c>
      <c r="T21" s="202">
        <v>19.4</v>
      </c>
      <c r="U21" s="202">
        <v>19.6</v>
      </c>
      <c r="V21" s="202">
        <v>18.6</v>
      </c>
      <c r="W21" s="202">
        <v>18.9</v>
      </c>
      <c r="X21" s="202">
        <v>19.3</v>
      </c>
      <c r="Y21" s="202">
        <v>18.9</v>
      </c>
      <c r="Z21" s="209">
        <f t="shared" si="0"/>
        <v>16.758333333333333</v>
      </c>
      <c r="AA21" s="150">
        <v>19.7</v>
      </c>
      <c r="AB21" s="151">
        <v>0.8333333333333334</v>
      </c>
      <c r="AC21" s="2">
        <v>19</v>
      </c>
      <c r="AD21" s="150">
        <v>13.2</v>
      </c>
      <c r="AE21" s="248">
        <v>0.09166666666666667</v>
      </c>
      <c r="AF21" s="1"/>
    </row>
    <row r="22" spans="1:32" ht="11.25" customHeight="1">
      <c r="A22" s="218">
        <v>20</v>
      </c>
      <c r="B22" s="204">
        <v>16.9</v>
      </c>
      <c r="C22" s="204">
        <v>16.9</v>
      </c>
      <c r="D22" s="204">
        <v>17</v>
      </c>
      <c r="E22" s="204">
        <v>17.2</v>
      </c>
      <c r="F22" s="204">
        <v>17.6</v>
      </c>
      <c r="G22" s="204">
        <v>17.9</v>
      </c>
      <c r="H22" s="204">
        <v>17.5</v>
      </c>
      <c r="I22" s="204">
        <v>17.2</v>
      </c>
      <c r="J22" s="204">
        <v>16.7</v>
      </c>
      <c r="K22" s="204">
        <v>17</v>
      </c>
      <c r="L22" s="204">
        <v>16.4</v>
      </c>
      <c r="M22" s="204">
        <v>15.8</v>
      </c>
      <c r="N22" s="204">
        <v>15.4</v>
      </c>
      <c r="O22" s="204">
        <v>16.1</v>
      </c>
      <c r="P22" s="204">
        <v>16.1</v>
      </c>
      <c r="Q22" s="204">
        <v>15.8</v>
      </c>
      <c r="R22" s="204">
        <v>14.8</v>
      </c>
      <c r="S22" s="204">
        <v>13</v>
      </c>
      <c r="T22" s="204">
        <v>10.9</v>
      </c>
      <c r="U22" s="204">
        <v>10.2</v>
      </c>
      <c r="V22" s="204">
        <v>9.8</v>
      </c>
      <c r="W22" s="204">
        <v>8.6</v>
      </c>
      <c r="X22" s="204">
        <v>7.8</v>
      </c>
      <c r="Y22" s="204">
        <v>7.3</v>
      </c>
      <c r="Z22" s="219">
        <f t="shared" si="0"/>
        <v>14.579166666666667</v>
      </c>
      <c r="AA22" s="156">
        <v>18.9</v>
      </c>
      <c r="AB22" s="205">
        <v>0.0006944444444444445</v>
      </c>
      <c r="AC22" s="206">
        <v>20</v>
      </c>
      <c r="AD22" s="156">
        <v>7.3</v>
      </c>
      <c r="AE22" s="249">
        <v>1</v>
      </c>
      <c r="AF22" s="1"/>
    </row>
    <row r="23" spans="1:32" ht="11.25" customHeight="1">
      <c r="A23" s="210">
        <v>21</v>
      </c>
      <c r="B23" s="202">
        <v>6.2</v>
      </c>
      <c r="C23" s="202">
        <v>6.2</v>
      </c>
      <c r="D23" s="202">
        <v>5.9</v>
      </c>
      <c r="E23" s="202">
        <v>6</v>
      </c>
      <c r="F23" s="202">
        <v>5.5</v>
      </c>
      <c r="G23" s="202">
        <v>5.1</v>
      </c>
      <c r="H23" s="202">
        <v>5.8</v>
      </c>
      <c r="I23" s="202">
        <v>9</v>
      </c>
      <c r="J23" s="202">
        <v>11.9</v>
      </c>
      <c r="K23" s="202">
        <v>13</v>
      </c>
      <c r="L23" s="202">
        <v>14</v>
      </c>
      <c r="M23" s="202">
        <v>12.2</v>
      </c>
      <c r="N23" s="202">
        <v>11.6</v>
      </c>
      <c r="O23" s="202">
        <v>11.7</v>
      </c>
      <c r="P23" s="202">
        <v>11.4</v>
      </c>
      <c r="Q23" s="202">
        <v>10.2</v>
      </c>
      <c r="R23" s="202">
        <v>8</v>
      </c>
      <c r="S23" s="202">
        <v>7.1</v>
      </c>
      <c r="T23" s="202">
        <v>6.7</v>
      </c>
      <c r="U23" s="202">
        <v>5.7</v>
      </c>
      <c r="V23" s="202">
        <v>5</v>
      </c>
      <c r="W23" s="202">
        <v>4.5</v>
      </c>
      <c r="X23" s="202">
        <v>4</v>
      </c>
      <c r="Y23" s="202">
        <v>4.1</v>
      </c>
      <c r="Z23" s="209">
        <f t="shared" si="0"/>
        <v>7.949999999999998</v>
      </c>
      <c r="AA23" s="150">
        <v>14.2</v>
      </c>
      <c r="AB23" s="151">
        <v>0.4611111111111111</v>
      </c>
      <c r="AC23" s="2">
        <v>21</v>
      </c>
      <c r="AD23" s="150">
        <v>3.7</v>
      </c>
      <c r="AE23" s="248">
        <v>0.9930555555555555</v>
      </c>
      <c r="AF23" s="1"/>
    </row>
    <row r="24" spans="1:32" ht="11.25" customHeight="1">
      <c r="A24" s="210">
        <v>22</v>
      </c>
      <c r="B24" s="202">
        <v>3.9</v>
      </c>
      <c r="C24" s="202">
        <v>4</v>
      </c>
      <c r="D24" s="202">
        <v>3.9</v>
      </c>
      <c r="E24" s="202">
        <v>4.2</v>
      </c>
      <c r="F24" s="202">
        <v>4.2</v>
      </c>
      <c r="G24" s="202">
        <v>4.5</v>
      </c>
      <c r="H24" s="202">
        <v>5.2</v>
      </c>
      <c r="I24" s="202">
        <v>8</v>
      </c>
      <c r="J24" s="202">
        <v>10</v>
      </c>
      <c r="K24" s="202">
        <v>11.4</v>
      </c>
      <c r="L24" s="202">
        <v>11.7</v>
      </c>
      <c r="M24" s="202">
        <v>11.6</v>
      </c>
      <c r="N24" s="202">
        <v>11.3</v>
      </c>
      <c r="O24" s="202">
        <v>11.5</v>
      </c>
      <c r="P24" s="202">
        <v>11.6</v>
      </c>
      <c r="Q24" s="202">
        <v>11</v>
      </c>
      <c r="R24" s="202">
        <v>8.1</v>
      </c>
      <c r="S24" s="202">
        <v>7.6</v>
      </c>
      <c r="T24" s="202">
        <v>7.1</v>
      </c>
      <c r="U24" s="202">
        <v>6.9</v>
      </c>
      <c r="V24" s="202">
        <v>7</v>
      </c>
      <c r="W24" s="202">
        <v>6.9</v>
      </c>
      <c r="X24" s="202">
        <v>7.5</v>
      </c>
      <c r="Y24" s="202">
        <v>7.5</v>
      </c>
      <c r="Z24" s="209">
        <f t="shared" si="0"/>
        <v>7.7749999999999995</v>
      </c>
      <c r="AA24" s="150">
        <v>12.5</v>
      </c>
      <c r="AB24" s="151">
        <v>0.48680555555555555</v>
      </c>
      <c r="AC24" s="2">
        <v>22</v>
      </c>
      <c r="AD24" s="150">
        <v>3.3</v>
      </c>
      <c r="AE24" s="248">
        <v>0.2798611111111111</v>
      </c>
      <c r="AF24" s="1"/>
    </row>
    <row r="25" spans="1:32" ht="11.25" customHeight="1">
      <c r="A25" s="210">
        <v>23</v>
      </c>
      <c r="B25" s="202">
        <v>7.3</v>
      </c>
      <c r="C25" s="202">
        <v>8.5</v>
      </c>
      <c r="D25" s="202">
        <v>8.4</v>
      </c>
      <c r="E25" s="202">
        <v>8.4</v>
      </c>
      <c r="F25" s="202">
        <v>9</v>
      </c>
      <c r="G25" s="202">
        <v>9.1</v>
      </c>
      <c r="H25" s="202">
        <v>9.3</v>
      </c>
      <c r="I25" s="202">
        <v>10.4</v>
      </c>
      <c r="J25" s="202">
        <v>12.2</v>
      </c>
      <c r="K25" s="202">
        <v>12.1</v>
      </c>
      <c r="L25" s="202">
        <v>12.1</v>
      </c>
      <c r="M25" s="202">
        <v>12.1</v>
      </c>
      <c r="N25" s="202">
        <v>12.8</v>
      </c>
      <c r="O25" s="202">
        <v>12.9</v>
      </c>
      <c r="P25" s="202">
        <v>13</v>
      </c>
      <c r="Q25" s="202">
        <v>12.9</v>
      </c>
      <c r="R25" s="202">
        <v>12.2</v>
      </c>
      <c r="S25" s="202">
        <v>10.8</v>
      </c>
      <c r="T25" s="202">
        <v>11.2</v>
      </c>
      <c r="U25" s="202">
        <v>11.7</v>
      </c>
      <c r="V25" s="202">
        <v>11.9</v>
      </c>
      <c r="W25" s="202">
        <v>12.1</v>
      </c>
      <c r="X25" s="202">
        <v>12</v>
      </c>
      <c r="Y25" s="202">
        <v>12.4</v>
      </c>
      <c r="Z25" s="209">
        <f t="shared" si="0"/>
        <v>11.033333333333331</v>
      </c>
      <c r="AA25" s="150">
        <v>13.1</v>
      </c>
      <c r="AB25" s="151">
        <v>0.6444444444444445</v>
      </c>
      <c r="AC25" s="2">
        <v>23</v>
      </c>
      <c r="AD25" s="150">
        <v>7.2</v>
      </c>
      <c r="AE25" s="248">
        <v>0.041666666666666664</v>
      </c>
      <c r="AF25" s="1"/>
    </row>
    <row r="26" spans="1:32" ht="11.25" customHeight="1">
      <c r="A26" s="210">
        <v>24</v>
      </c>
      <c r="B26" s="202">
        <v>12.8</v>
      </c>
      <c r="C26" s="202">
        <v>13.2</v>
      </c>
      <c r="D26" s="202">
        <v>12.9</v>
      </c>
      <c r="E26" s="202">
        <v>12.1</v>
      </c>
      <c r="F26" s="202">
        <v>12</v>
      </c>
      <c r="G26" s="202">
        <v>12.2</v>
      </c>
      <c r="H26" s="202">
        <v>12.5</v>
      </c>
      <c r="I26" s="202">
        <v>13.6</v>
      </c>
      <c r="J26" s="202">
        <v>14.8</v>
      </c>
      <c r="K26" s="202">
        <v>15.5</v>
      </c>
      <c r="L26" s="202">
        <v>16.1</v>
      </c>
      <c r="M26" s="202">
        <v>14.7</v>
      </c>
      <c r="N26" s="202">
        <v>14.4</v>
      </c>
      <c r="O26" s="202">
        <v>14.9</v>
      </c>
      <c r="P26" s="202">
        <v>13.7</v>
      </c>
      <c r="Q26" s="202">
        <v>13.4</v>
      </c>
      <c r="R26" s="202">
        <v>11.9</v>
      </c>
      <c r="S26" s="202">
        <v>10.4</v>
      </c>
      <c r="T26" s="202">
        <v>9.9</v>
      </c>
      <c r="U26" s="202">
        <v>9.8</v>
      </c>
      <c r="V26" s="202">
        <v>9.3</v>
      </c>
      <c r="W26" s="202">
        <v>9.5</v>
      </c>
      <c r="X26" s="202">
        <v>8.9</v>
      </c>
      <c r="Y26" s="202">
        <v>9.5</v>
      </c>
      <c r="Z26" s="209">
        <f t="shared" si="0"/>
        <v>12.416666666666666</v>
      </c>
      <c r="AA26" s="150">
        <v>16.8</v>
      </c>
      <c r="AB26" s="151">
        <v>0.4777777777777778</v>
      </c>
      <c r="AC26" s="2">
        <v>24</v>
      </c>
      <c r="AD26" s="150">
        <v>8.9</v>
      </c>
      <c r="AE26" s="248">
        <v>0.9611111111111111</v>
      </c>
      <c r="AF26" s="1"/>
    </row>
    <row r="27" spans="1:32" ht="11.25" customHeight="1">
      <c r="A27" s="210">
        <v>25</v>
      </c>
      <c r="B27" s="202">
        <v>9.5</v>
      </c>
      <c r="C27" s="202">
        <v>7</v>
      </c>
      <c r="D27" s="202">
        <v>7.8</v>
      </c>
      <c r="E27" s="202">
        <v>9.8</v>
      </c>
      <c r="F27" s="202">
        <v>9</v>
      </c>
      <c r="G27" s="202">
        <v>8.6</v>
      </c>
      <c r="H27" s="202">
        <v>9.5</v>
      </c>
      <c r="I27" s="202">
        <v>10.9</v>
      </c>
      <c r="J27" s="202">
        <v>12.6</v>
      </c>
      <c r="K27" s="202">
        <v>12.9</v>
      </c>
      <c r="L27" s="202">
        <v>13.5</v>
      </c>
      <c r="M27" s="202">
        <v>13.7</v>
      </c>
      <c r="N27" s="202">
        <v>13.2</v>
      </c>
      <c r="O27" s="202">
        <v>12.6</v>
      </c>
      <c r="P27" s="202">
        <v>12.8</v>
      </c>
      <c r="Q27" s="202">
        <v>10.9</v>
      </c>
      <c r="R27" s="202">
        <v>9.3</v>
      </c>
      <c r="S27" s="202">
        <v>8.5</v>
      </c>
      <c r="T27" s="202">
        <v>8.2</v>
      </c>
      <c r="U27" s="202">
        <v>7.9</v>
      </c>
      <c r="V27" s="202">
        <v>7.7</v>
      </c>
      <c r="W27" s="202">
        <v>7.6</v>
      </c>
      <c r="X27" s="202">
        <v>7.3</v>
      </c>
      <c r="Y27" s="202">
        <v>7.3</v>
      </c>
      <c r="Z27" s="209">
        <f t="shared" si="0"/>
        <v>9.920833333333334</v>
      </c>
      <c r="AA27" s="150">
        <v>14.8</v>
      </c>
      <c r="AB27" s="151">
        <v>0.525</v>
      </c>
      <c r="AC27" s="2">
        <v>25</v>
      </c>
      <c r="AD27" s="150">
        <v>6.9</v>
      </c>
      <c r="AE27" s="248">
        <v>0.08958333333333333</v>
      </c>
      <c r="AF27" s="1"/>
    </row>
    <row r="28" spans="1:32" ht="11.25" customHeight="1">
      <c r="A28" s="210">
        <v>26</v>
      </c>
      <c r="B28" s="202">
        <v>6.8</v>
      </c>
      <c r="C28" s="202">
        <v>6.8</v>
      </c>
      <c r="D28" s="202">
        <v>6.4</v>
      </c>
      <c r="E28" s="202">
        <v>5.4</v>
      </c>
      <c r="F28" s="202">
        <v>3.9</v>
      </c>
      <c r="G28" s="202">
        <v>4.4</v>
      </c>
      <c r="H28" s="202">
        <v>4.5</v>
      </c>
      <c r="I28" s="202">
        <v>7.8</v>
      </c>
      <c r="J28" s="202">
        <v>9.8</v>
      </c>
      <c r="K28" s="202">
        <v>11.1</v>
      </c>
      <c r="L28" s="202">
        <v>12.2</v>
      </c>
      <c r="M28" s="202">
        <v>13.2</v>
      </c>
      <c r="N28" s="202">
        <v>14</v>
      </c>
      <c r="O28" s="202">
        <v>13.3</v>
      </c>
      <c r="P28" s="202">
        <v>12.2</v>
      </c>
      <c r="Q28" s="202">
        <v>10.8</v>
      </c>
      <c r="R28" s="202">
        <v>8.4</v>
      </c>
      <c r="S28" s="202">
        <v>8</v>
      </c>
      <c r="T28" s="202">
        <v>7.4</v>
      </c>
      <c r="U28" s="202">
        <v>7.1</v>
      </c>
      <c r="V28" s="202">
        <v>7.6</v>
      </c>
      <c r="W28" s="202">
        <v>7.5</v>
      </c>
      <c r="X28" s="202">
        <v>7.5</v>
      </c>
      <c r="Y28" s="202">
        <v>7.3</v>
      </c>
      <c r="Z28" s="209">
        <f t="shared" si="0"/>
        <v>8.475</v>
      </c>
      <c r="AA28" s="150">
        <v>14</v>
      </c>
      <c r="AB28" s="151">
        <v>0.5701388888888889</v>
      </c>
      <c r="AC28" s="2">
        <v>26</v>
      </c>
      <c r="AD28" s="150">
        <v>3.5</v>
      </c>
      <c r="AE28" s="248">
        <v>0.22847222222222222</v>
      </c>
      <c r="AF28" s="1"/>
    </row>
    <row r="29" spans="1:32" ht="11.25" customHeight="1">
      <c r="A29" s="210">
        <v>27</v>
      </c>
      <c r="B29" s="202">
        <v>7.7</v>
      </c>
      <c r="C29" s="202">
        <v>7.4</v>
      </c>
      <c r="D29" s="202">
        <v>7.4</v>
      </c>
      <c r="E29" s="202">
        <v>7.5</v>
      </c>
      <c r="F29" s="202">
        <v>7.3</v>
      </c>
      <c r="G29" s="202">
        <v>7.1</v>
      </c>
      <c r="H29" s="202">
        <v>6.7</v>
      </c>
      <c r="I29" s="202">
        <v>9.6</v>
      </c>
      <c r="J29" s="202">
        <v>11.4</v>
      </c>
      <c r="K29" s="202">
        <v>12.7</v>
      </c>
      <c r="L29" s="202">
        <v>15.1</v>
      </c>
      <c r="M29" s="202">
        <v>15.2</v>
      </c>
      <c r="N29" s="202">
        <v>14.4</v>
      </c>
      <c r="O29" s="202">
        <v>14.2</v>
      </c>
      <c r="P29" s="202">
        <v>14</v>
      </c>
      <c r="Q29" s="202">
        <v>13.5</v>
      </c>
      <c r="R29" s="202">
        <v>12.3</v>
      </c>
      <c r="S29" s="202">
        <v>10.4</v>
      </c>
      <c r="T29" s="202">
        <v>11.5</v>
      </c>
      <c r="U29" s="202">
        <v>9.6</v>
      </c>
      <c r="V29" s="202">
        <v>10.7</v>
      </c>
      <c r="W29" s="202">
        <v>8.8</v>
      </c>
      <c r="X29" s="202">
        <v>9.2</v>
      </c>
      <c r="Y29" s="202">
        <v>9.1</v>
      </c>
      <c r="Z29" s="209">
        <f t="shared" si="0"/>
        <v>10.533333333333333</v>
      </c>
      <c r="AA29" s="150">
        <v>15.8</v>
      </c>
      <c r="AB29" s="151">
        <v>0.49444444444444446</v>
      </c>
      <c r="AC29" s="2">
        <v>27</v>
      </c>
      <c r="AD29" s="150">
        <v>6.6</v>
      </c>
      <c r="AE29" s="248">
        <v>0.29583333333333334</v>
      </c>
      <c r="AF29" s="1"/>
    </row>
    <row r="30" spans="1:32" ht="11.25" customHeight="1">
      <c r="A30" s="210">
        <v>28</v>
      </c>
      <c r="B30" s="202">
        <v>9.7</v>
      </c>
      <c r="C30" s="202">
        <v>9</v>
      </c>
      <c r="D30" s="202">
        <v>9</v>
      </c>
      <c r="E30" s="202">
        <v>9.2</v>
      </c>
      <c r="F30" s="202">
        <v>9</v>
      </c>
      <c r="G30" s="202">
        <v>9.1</v>
      </c>
      <c r="H30" s="202">
        <v>9.7</v>
      </c>
      <c r="I30" s="202">
        <v>11</v>
      </c>
      <c r="J30" s="202">
        <v>13</v>
      </c>
      <c r="K30" s="202">
        <v>14.9</v>
      </c>
      <c r="L30" s="202">
        <v>15.8</v>
      </c>
      <c r="M30" s="202">
        <v>15.6</v>
      </c>
      <c r="N30" s="202">
        <v>15.9</v>
      </c>
      <c r="O30" s="202">
        <v>16.1</v>
      </c>
      <c r="P30" s="202">
        <v>14.9</v>
      </c>
      <c r="Q30" s="202">
        <v>13.8</v>
      </c>
      <c r="R30" s="202">
        <v>13.4</v>
      </c>
      <c r="S30" s="202">
        <v>13.2</v>
      </c>
      <c r="T30" s="202">
        <v>12.5</v>
      </c>
      <c r="U30" s="202">
        <v>12.9</v>
      </c>
      <c r="V30" s="202">
        <v>12.4</v>
      </c>
      <c r="W30" s="202">
        <v>12.3</v>
      </c>
      <c r="X30" s="202">
        <v>11.6</v>
      </c>
      <c r="Y30" s="202">
        <v>11.4</v>
      </c>
      <c r="Z30" s="209">
        <f t="shared" si="0"/>
        <v>12.308333333333335</v>
      </c>
      <c r="AA30" s="150">
        <v>16.3</v>
      </c>
      <c r="AB30" s="151">
        <v>0.45625</v>
      </c>
      <c r="AC30" s="2">
        <v>28</v>
      </c>
      <c r="AD30" s="150">
        <v>8.2</v>
      </c>
      <c r="AE30" s="248">
        <v>0.15555555555555556</v>
      </c>
      <c r="AF30" s="1"/>
    </row>
    <row r="31" spans="1:32" ht="11.25" customHeight="1">
      <c r="A31" s="210">
        <v>29</v>
      </c>
      <c r="B31" s="202">
        <v>11.2</v>
      </c>
      <c r="C31" s="202">
        <v>11.1</v>
      </c>
      <c r="D31" s="202">
        <v>11.1</v>
      </c>
      <c r="E31" s="202">
        <v>11</v>
      </c>
      <c r="F31" s="202">
        <v>10.7</v>
      </c>
      <c r="G31" s="202">
        <v>10.3</v>
      </c>
      <c r="H31" s="202">
        <v>11</v>
      </c>
      <c r="I31" s="202">
        <v>11</v>
      </c>
      <c r="J31" s="202">
        <v>13.2</v>
      </c>
      <c r="K31" s="202">
        <v>14.7</v>
      </c>
      <c r="L31" s="202">
        <v>15.3</v>
      </c>
      <c r="M31" s="202">
        <v>15.6</v>
      </c>
      <c r="N31" s="202">
        <v>15.2</v>
      </c>
      <c r="O31" s="202">
        <v>15.1</v>
      </c>
      <c r="P31" s="202">
        <v>15.2</v>
      </c>
      <c r="Q31" s="202">
        <v>14.4</v>
      </c>
      <c r="R31" s="202">
        <v>13.3</v>
      </c>
      <c r="S31" s="202">
        <v>12.1</v>
      </c>
      <c r="T31" s="202">
        <v>11.3</v>
      </c>
      <c r="U31" s="202">
        <v>11.3</v>
      </c>
      <c r="V31" s="202">
        <v>11.1</v>
      </c>
      <c r="W31" s="202">
        <v>10.8</v>
      </c>
      <c r="X31" s="202">
        <v>11.8</v>
      </c>
      <c r="Y31" s="202">
        <v>12.4</v>
      </c>
      <c r="Z31" s="209">
        <f t="shared" si="0"/>
        <v>12.508333333333333</v>
      </c>
      <c r="AA31" s="150">
        <v>16</v>
      </c>
      <c r="AB31" s="151">
        <v>0.5666666666666667</v>
      </c>
      <c r="AC31" s="2">
        <v>29</v>
      </c>
      <c r="AD31" s="150">
        <v>10.2</v>
      </c>
      <c r="AE31" s="248">
        <v>0.25277777777777777</v>
      </c>
      <c r="AF31" s="1"/>
    </row>
    <row r="32" spans="1:32" ht="11.25" customHeight="1">
      <c r="A32" s="210">
        <v>30</v>
      </c>
      <c r="B32" s="202">
        <v>12</v>
      </c>
      <c r="C32" s="202">
        <v>13.2</v>
      </c>
      <c r="D32" s="202">
        <v>13.2</v>
      </c>
      <c r="E32" s="202">
        <v>13.2</v>
      </c>
      <c r="F32" s="202">
        <v>13.5</v>
      </c>
      <c r="G32" s="202">
        <v>13.3</v>
      </c>
      <c r="H32" s="202">
        <v>13.5</v>
      </c>
      <c r="I32" s="202">
        <v>13.8</v>
      </c>
      <c r="J32" s="202">
        <v>14.4</v>
      </c>
      <c r="K32" s="202">
        <v>14.9</v>
      </c>
      <c r="L32" s="202">
        <v>15.7</v>
      </c>
      <c r="M32" s="202">
        <v>15.1</v>
      </c>
      <c r="N32" s="202">
        <v>13.2</v>
      </c>
      <c r="O32" s="202">
        <v>13.1</v>
      </c>
      <c r="P32" s="202">
        <v>12.4</v>
      </c>
      <c r="Q32" s="202">
        <v>11.8</v>
      </c>
      <c r="R32" s="202">
        <v>11.1</v>
      </c>
      <c r="S32" s="202">
        <v>10.3</v>
      </c>
      <c r="T32" s="202">
        <v>9.6</v>
      </c>
      <c r="U32" s="202">
        <v>9.4</v>
      </c>
      <c r="V32" s="202">
        <v>8.8</v>
      </c>
      <c r="W32" s="202">
        <v>8.2</v>
      </c>
      <c r="X32" s="202">
        <v>7.4</v>
      </c>
      <c r="Y32" s="202">
        <v>7.2</v>
      </c>
      <c r="Z32" s="209">
        <f t="shared" si="0"/>
        <v>12.012499999999998</v>
      </c>
      <c r="AA32" s="150">
        <v>16</v>
      </c>
      <c r="AB32" s="151">
        <v>0.4513888888888889</v>
      </c>
      <c r="AC32" s="2">
        <v>30</v>
      </c>
      <c r="AD32" s="150">
        <v>7.1</v>
      </c>
      <c r="AE32" s="248">
        <v>1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11.426666666666668</v>
      </c>
      <c r="C34" s="212">
        <f t="shared" si="1"/>
        <v>11.31</v>
      </c>
      <c r="D34" s="212">
        <f t="shared" si="1"/>
        <v>11.266666666666662</v>
      </c>
      <c r="E34" s="212">
        <f t="shared" si="1"/>
        <v>11.213333333333333</v>
      </c>
      <c r="F34" s="212">
        <f t="shared" si="1"/>
        <v>11.069999999999999</v>
      </c>
      <c r="G34" s="212">
        <f t="shared" si="1"/>
        <v>10.810000000000002</v>
      </c>
      <c r="H34" s="212">
        <f t="shared" si="1"/>
        <v>11.34</v>
      </c>
      <c r="I34" s="212">
        <f t="shared" si="1"/>
        <v>12.853333333333333</v>
      </c>
      <c r="J34" s="212">
        <f t="shared" si="1"/>
        <v>14.256666666666662</v>
      </c>
      <c r="K34" s="212">
        <f t="shared" si="1"/>
        <v>15.036666666666665</v>
      </c>
      <c r="L34" s="212">
        <f t="shared" si="1"/>
        <v>15.423333333333334</v>
      </c>
      <c r="M34" s="212">
        <f t="shared" si="1"/>
        <v>15.373333333333335</v>
      </c>
      <c r="N34" s="212">
        <f t="shared" si="1"/>
        <v>15.309999999999997</v>
      </c>
      <c r="O34" s="212">
        <f t="shared" si="1"/>
        <v>15.173333333333337</v>
      </c>
      <c r="P34" s="212">
        <f t="shared" si="1"/>
        <v>14.883333333333331</v>
      </c>
      <c r="Q34" s="212">
        <f t="shared" si="1"/>
        <v>14.349999999999998</v>
      </c>
      <c r="R34" s="212">
        <f>AVERAGE(R3:R33)</f>
        <v>13.16</v>
      </c>
      <c r="S34" s="212">
        <f aca="true" t="shared" si="2" ref="S34:Y34">AVERAGE(S3:S33)</f>
        <v>12.403333333333332</v>
      </c>
      <c r="T34" s="212">
        <f t="shared" si="2"/>
        <v>12.033333333333331</v>
      </c>
      <c r="U34" s="212">
        <f t="shared" si="2"/>
        <v>11.856666666666666</v>
      </c>
      <c r="V34" s="212">
        <f t="shared" si="2"/>
        <v>11.756666666666666</v>
      </c>
      <c r="W34" s="212">
        <f t="shared" si="2"/>
        <v>11.616666666666669</v>
      </c>
      <c r="X34" s="212">
        <f t="shared" si="2"/>
        <v>11.503333333333334</v>
      </c>
      <c r="Y34" s="212">
        <f t="shared" si="2"/>
        <v>11.54</v>
      </c>
      <c r="Z34" s="212">
        <f>AVERAGE(B3:Y33)</f>
        <v>12.790277777777773</v>
      </c>
      <c r="AA34" s="213">
        <f>(AVERAGE(最高))</f>
        <v>16.486666666666668</v>
      </c>
      <c r="AB34" s="214"/>
      <c r="AC34" s="215"/>
      <c r="AD34" s="213">
        <f>(AVERAGE(最低))</f>
        <v>9.139999999999999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20.5</v>
      </c>
      <c r="C46" s="251">
        <v>3</v>
      </c>
      <c r="D46" s="252">
        <v>0.5465277777777778</v>
      </c>
      <c r="E46" s="192"/>
      <c r="F46" s="155"/>
      <c r="G46" s="156">
        <f>MIN(最低)</f>
        <v>3.3</v>
      </c>
      <c r="H46" s="251">
        <v>22</v>
      </c>
      <c r="I46" s="255">
        <v>0.2798611111111111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6.8</v>
      </c>
      <c r="C3" s="202">
        <v>6.5</v>
      </c>
      <c r="D3" s="202">
        <v>6.2</v>
      </c>
      <c r="E3" s="202">
        <v>5.8</v>
      </c>
      <c r="F3" s="202">
        <v>5.6</v>
      </c>
      <c r="G3" s="202">
        <v>5.2</v>
      </c>
      <c r="H3" s="202">
        <v>5</v>
      </c>
      <c r="I3" s="202">
        <v>5.1</v>
      </c>
      <c r="J3" s="202">
        <v>5.1</v>
      </c>
      <c r="K3" s="202">
        <v>5.2</v>
      </c>
      <c r="L3" s="202">
        <v>5.5</v>
      </c>
      <c r="M3" s="202">
        <v>6.1</v>
      </c>
      <c r="N3" s="202">
        <v>6.2</v>
      </c>
      <c r="O3" s="202">
        <v>5.9</v>
      </c>
      <c r="P3" s="202">
        <v>5.8</v>
      </c>
      <c r="Q3" s="202">
        <v>5.8</v>
      </c>
      <c r="R3" s="202">
        <v>5.9</v>
      </c>
      <c r="S3" s="202">
        <v>5.9</v>
      </c>
      <c r="T3" s="202">
        <v>5.7</v>
      </c>
      <c r="U3" s="202">
        <v>5.4</v>
      </c>
      <c r="V3" s="202">
        <v>5.4</v>
      </c>
      <c r="W3" s="202">
        <v>5.1</v>
      </c>
      <c r="X3" s="202">
        <v>4.8</v>
      </c>
      <c r="Y3" s="202">
        <v>4.7</v>
      </c>
      <c r="Z3" s="209">
        <f aca="true" t="shared" si="0" ref="Z3:Z33">AVERAGE(B3:Y3)</f>
        <v>5.612500000000001</v>
      </c>
      <c r="AA3" s="150">
        <v>7.2</v>
      </c>
      <c r="AB3" s="151">
        <v>0.010416666666666666</v>
      </c>
      <c r="AC3" s="2">
        <v>1</v>
      </c>
      <c r="AD3" s="150">
        <v>4.6</v>
      </c>
      <c r="AE3" s="248">
        <v>0.9944444444444445</v>
      </c>
      <c r="AF3" s="1"/>
    </row>
    <row r="4" spans="1:32" ht="11.25" customHeight="1">
      <c r="A4" s="210">
        <v>2</v>
      </c>
      <c r="B4" s="202">
        <v>4.2</v>
      </c>
      <c r="C4" s="202">
        <v>3.9</v>
      </c>
      <c r="D4" s="202">
        <v>3.9</v>
      </c>
      <c r="E4" s="202">
        <v>3.7</v>
      </c>
      <c r="F4" s="202">
        <v>3.9</v>
      </c>
      <c r="G4" s="202">
        <v>4.2</v>
      </c>
      <c r="H4" s="202">
        <v>4.2</v>
      </c>
      <c r="I4" s="202">
        <v>4.6</v>
      </c>
      <c r="J4" s="202">
        <v>5</v>
      </c>
      <c r="K4" s="202">
        <v>5.6</v>
      </c>
      <c r="L4" s="202">
        <v>6.1</v>
      </c>
      <c r="M4" s="202">
        <v>6.6</v>
      </c>
      <c r="N4" s="202">
        <v>6.9</v>
      </c>
      <c r="O4" s="202">
        <v>7</v>
      </c>
      <c r="P4" s="202">
        <v>7.2</v>
      </c>
      <c r="Q4" s="202">
        <v>7.3</v>
      </c>
      <c r="R4" s="202">
        <v>7.5</v>
      </c>
      <c r="S4" s="203">
        <v>7.7</v>
      </c>
      <c r="T4" s="202">
        <v>7.8</v>
      </c>
      <c r="U4" s="202">
        <v>8.2</v>
      </c>
      <c r="V4" s="202">
        <v>8.4</v>
      </c>
      <c r="W4" s="202">
        <v>8.6</v>
      </c>
      <c r="X4" s="202">
        <v>8.6</v>
      </c>
      <c r="Y4" s="202">
        <v>8.2</v>
      </c>
      <c r="Z4" s="209">
        <f t="shared" si="0"/>
        <v>6.220833333333332</v>
      </c>
      <c r="AA4" s="150">
        <v>8.7</v>
      </c>
      <c r="AB4" s="151">
        <v>0.9548611111111112</v>
      </c>
      <c r="AC4" s="2">
        <v>2</v>
      </c>
      <c r="AD4" s="150">
        <v>3.7</v>
      </c>
      <c r="AE4" s="248">
        <v>0.17777777777777778</v>
      </c>
      <c r="AF4" s="1"/>
    </row>
    <row r="5" spans="1:32" ht="11.25" customHeight="1">
      <c r="A5" s="210">
        <v>3</v>
      </c>
      <c r="B5" s="202">
        <v>8.4</v>
      </c>
      <c r="C5" s="202">
        <v>8.8</v>
      </c>
      <c r="D5" s="202">
        <v>9.1</v>
      </c>
      <c r="E5" s="202">
        <v>9.2</v>
      </c>
      <c r="F5" s="202">
        <v>9.4</v>
      </c>
      <c r="G5" s="202">
        <v>10.3</v>
      </c>
      <c r="H5" s="202">
        <v>10.7</v>
      </c>
      <c r="I5" s="202">
        <v>11.9</v>
      </c>
      <c r="J5" s="202">
        <v>13.3</v>
      </c>
      <c r="K5" s="202">
        <v>13.7</v>
      </c>
      <c r="L5" s="202">
        <v>14</v>
      </c>
      <c r="M5" s="202">
        <v>14.1</v>
      </c>
      <c r="N5" s="202">
        <v>14.5</v>
      </c>
      <c r="O5" s="202">
        <v>15.4</v>
      </c>
      <c r="P5" s="202">
        <v>16.8</v>
      </c>
      <c r="Q5" s="202">
        <v>14.7</v>
      </c>
      <c r="R5" s="202">
        <v>14.1</v>
      </c>
      <c r="S5" s="202">
        <v>13.2</v>
      </c>
      <c r="T5" s="202">
        <v>13.1</v>
      </c>
      <c r="U5" s="202">
        <v>12.8</v>
      </c>
      <c r="V5" s="202">
        <v>13.1</v>
      </c>
      <c r="W5" s="202">
        <v>12.9</v>
      </c>
      <c r="X5" s="202">
        <v>13.4</v>
      </c>
      <c r="Y5" s="202">
        <v>13.1</v>
      </c>
      <c r="Z5" s="209">
        <f t="shared" si="0"/>
        <v>12.5</v>
      </c>
      <c r="AA5" s="150">
        <v>16.9</v>
      </c>
      <c r="AB5" s="151">
        <v>0.6236111111111111</v>
      </c>
      <c r="AC5" s="2">
        <v>3</v>
      </c>
      <c r="AD5" s="150">
        <v>8.2</v>
      </c>
      <c r="AE5" s="248">
        <v>0.011805555555555555</v>
      </c>
      <c r="AF5" s="1"/>
    </row>
    <row r="6" spans="1:32" ht="11.25" customHeight="1">
      <c r="A6" s="210">
        <v>4</v>
      </c>
      <c r="B6" s="202">
        <v>13.4</v>
      </c>
      <c r="C6" s="202">
        <v>14.6</v>
      </c>
      <c r="D6" s="202">
        <v>14.5</v>
      </c>
      <c r="E6" s="202">
        <v>14.2</v>
      </c>
      <c r="F6" s="202">
        <v>13.5</v>
      </c>
      <c r="G6" s="202">
        <v>12.3</v>
      </c>
      <c r="H6" s="202">
        <v>11.8</v>
      </c>
      <c r="I6" s="202">
        <v>12.3</v>
      </c>
      <c r="J6" s="202">
        <v>12.6</v>
      </c>
      <c r="K6" s="202">
        <v>13.3</v>
      </c>
      <c r="L6" s="202">
        <v>14.1</v>
      </c>
      <c r="M6" s="202">
        <v>14.6</v>
      </c>
      <c r="N6" s="202">
        <v>14.4</v>
      </c>
      <c r="O6" s="202">
        <v>14.6</v>
      </c>
      <c r="P6" s="202">
        <v>13.4</v>
      </c>
      <c r="Q6" s="202">
        <v>11.9</v>
      </c>
      <c r="R6" s="202">
        <v>10.8</v>
      </c>
      <c r="S6" s="202">
        <v>10.7</v>
      </c>
      <c r="T6" s="202">
        <v>10.6</v>
      </c>
      <c r="U6" s="202">
        <v>10.3</v>
      </c>
      <c r="V6" s="202">
        <v>10.2</v>
      </c>
      <c r="W6" s="202">
        <v>9.7</v>
      </c>
      <c r="X6" s="202">
        <v>8.4</v>
      </c>
      <c r="Y6" s="202">
        <v>6.9</v>
      </c>
      <c r="Z6" s="209">
        <f t="shared" si="0"/>
        <v>12.212499999999997</v>
      </c>
      <c r="AA6" s="150">
        <v>15</v>
      </c>
      <c r="AB6" s="151">
        <v>0.48125</v>
      </c>
      <c r="AC6" s="2">
        <v>4</v>
      </c>
      <c r="AD6" s="150">
        <v>6.7</v>
      </c>
      <c r="AE6" s="248">
        <v>0.9756944444444445</v>
      </c>
      <c r="AF6" s="1"/>
    </row>
    <row r="7" spans="1:32" ht="11.25" customHeight="1">
      <c r="A7" s="210">
        <v>5</v>
      </c>
      <c r="B7" s="202">
        <v>6.8</v>
      </c>
      <c r="C7" s="202">
        <v>6.3</v>
      </c>
      <c r="D7" s="202">
        <v>5.7</v>
      </c>
      <c r="E7" s="202">
        <v>5.4</v>
      </c>
      <c r="F7" s="202">
        <v>4.6</v>
      </c>
      <c r="G7" s="202">
        <v>4.7</v>
      </c>
      <c r="H7" s="202">
        <v>5.5</v>
      </c>
      <c r="I7" s="202">
        <v>8.1</v>
      </c>
      <c r="J7" s="202">
        <v>11.8</v>
      </c>
      <c r="K7" s="202">
        <v>13.1</v>
      </c>
      <c r="L7" s="202">
        <v>13.6</v>
      </c>
      <c r="M7" s="202">
        <v>13.8</v>
      </c>
      <c r="N7" s="202">
        <v>13.7</v>
      </c>
      <c r="O7" s="202">
        <v>12.1</v>
      </c>
      <c r="P7" s="202">
        <v>12</v>
      </c>
      <c r="Q7" s="202">
        <v>10.6</v>
      </c>
      <c r="R7" s="202">
        <v>9</v>
      </c>
      <c r="S7" s="202">
        <v>8.3</v>
      </c>
      <c r="T7" s="202">
        <v>7.9</v>
      </c>
      <c r="U7" s="202">
        <v>7.8</v>
      </c>
      <c r="V7" s="202">
        <v>7.7</v>
      </c>
      <c r="W7" s="202">
        <v>7</v>
      </c>
      <c r="X7" s="202">
        <v>6.1</v>
      </c>
      <c r="Y7" s="202">
        <v>3.7</v>
      </c>
      <c r="Z7" s="209">
        <f t="shared" si="0"/>
        <v>8.554166666666665</v>
      </c>
      <c r="AA7" s="150">
        <v>14.3</v>
      </c>
      <c r="AB7" s="151">
        <v>0.5263888888888889</v>
      </c>
      <c r="AC7" s="2">
        <v>5</v>
      </c>
      <c r="AD7" s="150">
        <v>3.5</v>
      </c>
      <c r="AE7" s="248">
        <v>0.9979166666666667</v>
      </c>
      <c r="AF7" s="1"/>
    </row>
    <row r="8" spans="1:32" ht="11.25" customHeight="1">
      <c r="A8" s="210">
        <v>6</v>
      </c>
      <c r="B8" s="202">
        <v>3.2</v>
      </c>
      <c r="C8" s="202">
        <v>3.4</v>
      </c>
      <c r="D8" s="202">
        <v>4.1</v>
      </c>
      <c r="E8" s="202">
        <v>3.6</v>
      </c>
      <c r="F8" s="202">
        <v>3.3</v>
      </c>
      <c r="G8" s="202">
        <v>3.3</v>
      </c>
      <c r="H8" s="202">
        <v>2.7</v>
      </c>
      <c r="I8" s="202">
        <v>5.6</v>
      </c>
      <c r="J8" s="202">
        <v>8</v>
      </c>
      <c r="K8" s="202">
        <v>8.1</v>
      </c>
      <c r="L8" s="202">
        <v>8.6</v>
      </c>
      <c r="M8" s="202">
        <v>8.7</v>
      </c>
      <c r="N8" s="202">
        <v>8.6</v>
      </c>
      <c r="O8" s="202">
        <v>8.6</v>
      </c>
      <c r="P8" s="202">
        <v>8.5</v>
      </c>
      <c r="Q8" s="202">
        <v>8.4</v>
      </c>
      <c r="R8" s="202">
        <v>7.9</v>
      </c>
      <c r="S8" s="202">
        <v>7.6</v>
      </c>
      <c r="T8" s="202">
        <v>6.1</v>
      </c>
      <c r="U8" s="202">
        <v>5.1</v>
      </c>
      <c r="V8" s="202">
        <v>5.1</v>
      </c>
      <c r="W8" s="202">
        <v>5.3</v>
      </c>
      <c r="X8" s="202">
        <v>5.8</v>
      </c>
      <c r="Y8" s="202">
        <v>5.6</v>
      </c>
      <c r="Z8" s="209">
        <f t="shared" si="0"/>
        <v>6.05</v>
      </c>
      <c r="AA8" s="150">
        <v>9.2</v>
      </c>
      <c r="AB8" s="151">
        <v>0.5590277777777778</v>
      </c>
      <c r="AC8" s="2">
        <v>6</v>
      </c>
      <c r="AD8" s="150">
        <v>2.5</v>
      </c>
      <c r="AE8" s="248">
        <v>0.26666666666666666</v>
      </c>
      <c r="AF8" s="1"/>
    </row>
    <row r="9" spans="1:32" ht="11.25" customHeight="1">
      <c r="A9" s="210">
        <v>7</v>
      </c>
      <c r="B9" s="202">
        <v>5.4</v>
      </c>
      <c r="C9" s="202">
        <v>5.6</v>
      </c>
      <c r="D9" s="202">
        <v>5.8</v>
      </c>
      <c r="E9" s="202">
        <v>5.6</v>
      </c>
      <c r="F9" s="202">
        <v>4.7</v>
      </c>
      <c r="G9" s="202">
        <v>4.1</v>
      </c>
      <c r="H9" s="202">
        <v>4.5</v>
      </c>
      <c r="I9" s="202">
        <v>6.7</v>
      </c>
      <c r="J9" s="202">
        <v>8.8</v>
      </c>
      <c r="K9" s="202">
        <v>9.7</v>
      </c>
      <c r="L9" s="202">
        <v>9.9</v>
      </c>
      <c r="M9" s="202">
        <v>10.6</v>
      </c>
      <c r="N9" s="202">
        <v>10.3</v>
      </c>
      <c r="O9" s="202">
        <v>10.7</v>
      </c>
      <c r="P9" s="202">
        <v>10.9</v>
      </c>
      <c r="Q9" s="202">
        <v>10.1</v>
      </c>
      <c r="R9" s="202">
        <v>7.6</v>
      </c>
      <c r="S9" s="202">
        <v>7.5</v>
      </c>
      <c r="T9" s="202">
        <v>7.5</v>
      </c>
      <c r="U9" s="202">
        <v>7.5</v>
      </c>
      <c r="V9" s="202">
        <v>7.4</v>
      </c>
      <c r="W9" s="202">
        <v>7.1</v>
      </c>
      <c r="X9" s="202">
        <v>8.4</v>
      </c>
      <c r="Y9" s="202">
        <v>8.7</v>
      </c>
      <c r="Z9" s="209">
        <f t="shared" si="0"/>
        <v>7.7124999999999995</v>
      </c>
      <c r="AA9" s="150">
        <v>11.1</v>
      </c>
      <c r="AB9" s="151">
        <v>0.6034722222222222</v>
      </c>
      <c r="AC9" s="2">
        <v>7</v>
      </c>
      <c r="AD9" s="150">
        <v>3.9</v>
      </c>
      <c r="AE9" s="248">
        <v>0.2743055555555555</v>
      </c>
      <c r="AF9" s="1"/>
    </row>
    <row r="10" spans="1:32" ht="11.25" customHeight="1">
      <c r="A10" s="210">
        <v>8</v>
      </c>
      <c r="B10" s="202">
        <v>8</v>
      </c>
      <c r="C10" s="202">
        <v>8.6</v>
      </c>
      <c r="D10" s="202">
        <v>8.3</v>
      </c>
      <c r="E10" s="202">
        <v>8</v>
      </c>
      <c r="F10" s="202">
        <v>8.4</v>
      </c>
      <c r="G10" s="202">
        <v>8.3</v>
      </c>
      <c r="H10" s="202">
        <v>7.9</v>
      </c>
      <c r="I10" s="202">
        <v>8.3</v>
      </c>
      <c r="J10" s="202">
        <v>8.2</v>
      </c>
      <c r="K10" s="202">
        <v>7.9</v>
      </c>
      <c r="L10" s="202">
        <v>7.1</v>
      </c>
      <c r="M10" s="202">
        <v>7.3</v>
      </c>
      <c r="N10" s="202">
        <v>6.8</v>
      </c>
      <c r="O10" s="202">
        <v>6.6</v>
      </c>
      <c r="P10" s="202">
        <v>6.4</v>
      </c>
      <c r="Q10" s="202">
        <v>5.7</v>
      </c>
      <c r="R10" s="202">
        <v>5.4</v>
      </c>
      <c r="S10" s="202">
        <v>5.2</v>
      </c>
      <c r="T10" s="202">
        <v>4.9</v>
      </c>
      <c r="U10" s="202">
        <v>4.9</v>
      </c>
      <c r="V10" s="202">
        <v>4.7</v>
      </c>
      <c r="W10" s="202">
        <v>4.8</v>
      </c>
      <c r="X10" s="202">
        <v>4.4</v>
      </c>
      <c r="Y10" s="202">
        <v>4.1</v>
      </c>
      <c r="Z10" s="209">
        <f t="shared" si="0"/>
        <v>6.675000000000001</v>
      </c>
      <c r="AA10" s="150">
        <v>8.8</v>
      </c>
      <c r="AB10" s="151">
        <v>0.0020833333333333333</v>
      </c>
      <c r="AC10" s="2">
        <v>8</v>
      </c>
      <c r="AD10" s="150">
        <v>4.1</v>
      </c>
      <c r="AE10" s="248">
        <v>1</v>
      </c>
      <c r="AF10" s="1"/>
    </row>
    <row r="11" spans="1:32" ht="11.25" customHeight="1">
      <c r="A11" s="210">
        <v>9</v>
      </c>
      <c r="B11" s="202">
        <v>4.4</v>
      </c>
      <c r="C11" s="202">
        <v>4.3</v>
      </c>
      <c r="D11" s="202">
        <v>3.9</v>
      </c>
      <c r="E11" s="202">
        <v>3.6</v>
      </c>
      <c r="F11" s="202">
        <v>3</v>
      </c>
      <c r="G11" s="202">
        <v>1.7</v>
      </c>
      <c r="H11" s="202">
        <v>1.8</v>
      </c>
      <c r="I11" s="202">
        <v>2.1</v>
      </c>
      <c r="J11" s="202">
        <v>2.8</v>
      </c>
      <c r="K11" s="202">
        <v>3.2</v>
      </c>
      <c r="L11" s="202">
        <v>4.3</v>
      </c>
      <c r="M11" s="202">
        <v>4.8</v>
      </c>
      <c r="N11" s="202">
        <v>5.3</v>
      </c>
      <c r="O11" s="202">
        <v>5</v>
      </c>
      <c r="P11" s="202">
        <v>5.3</v>
      </c>
      <c r="Q11" s="202">
        <v>4.6</v>
      </c>
      <c r="R11" s="202">
        <v>3.9</v>
      </c>
      <c r="S11" s="202">
        <v>2.6</v>
      </c>
      <c r="T11" s="202">
        <v>1.9</v>
      </c>
      <c r="U11" s="202">
        <v>1.6</v>
      </c>
      <c r="V11" s="202">
        <v>2.3</v>
      </c>
      <c r="W11" s="202">
        <v>1.1</v>
      </c>
      <c r="X11" s="202">
        <v>1.4</v>
      </c>
      <c r="Y11" s="202">
        <v>3.5</v>
      </c>
      <c r="Z11" s="209">
        <f t="shared" si="0"/>
        <v>3.266666666666666</v>
      </c>
      <c r="AA11" s="150">
        <v>5.6</v>
      </c>
      <c r="AB11" s="151">
        <v>0.6326388888888889</v>
      </c>
      <c r="AC11" s="2">
        <v>9</v>
      </c>
      <c r="AD11" s="150">
        <v>1</v>
      </c>
      <c r="AE11" s="248">
        <v>0.95625</v>
      </c>
      <c r="AF11" s="1"/>
    </row>
    <row r="12" spans="1:32" ht="11.25" customHeight="1">
      <c r="A12" s="218">
        <v>10</v>
      </c>
      <c r="B12" s="204">
        <v>3.5</v>
      </c>
      <c r="C12" s="204">
        <v>2.6</v>
      </c>
      <c r="D12" s="204">
        <v>2.4</v>
      </c>
      <c r="E12" s="204">
        <v>1</v>
      </c>
      <c r="F12" s="204">
        <v>1.1</v>
      </c>
      <c r="G12" s="204">
        <v>1</v>
      </c>
      <c r="H12" s="204">
        <v>2.2</v>
      </c>
      <c r="I12" s="204">
        <v>5.7</v>
      </c>
      <c r="J12" s="204">
        <v>7.2</v>
      </c>
      <c r="K12" s="204">
        <v>9.3</v>
      </c>
      <c r="L12" s="204">
        <v>9.5</v>
      </c>
      <c r="M12" s="204">
        <v>9.3</v>
      </c>
      <c r="N12" s="204">
        <v>10.1</v>
      </c>
      <c r="O12" s="204">
        <v>10.3</v>
      </c>
      <c r="P12" s="204">
        <v>9.6</v>
      </c>
      <c r="Q12" s="204">
        <v>7.5</v>
      </c>
      <c r="R12" s="204">
        <v>5.7</v>
      </c>
      <c r="S12" s="204">
        <v>5.4</v>
      </c>
      <c r="T12" s="204">
        <v>4.6</v>
      </c>
      <c r="U12" s="204">
        <v>5.5</v>
      </c>
      <c r="V12" s="204">
        <v>5.2</v>
      </c>
      <c r="W12" s="204">
        <v>5.1</v>
      </c>
      <c r="X12" s="204">
        <v>4.8</v>
      </c>
      <c r="Y12" s="204">
        <v>3.9</v>
      </c>
      <c r="Z12" s="219">
        <f t="shared" si="0"/>
        <v>5.520833333333333</v>
      </c>
      <c r="AA12" s="156">
        <v>10.9</v>
      </c>
      <c r="AB12" s="205">
        <v>0.5680555555555555</v>
      </c>
      <c r="AC12" s="206">
        <v>10</v>
      </c>
      <c r="AD12" s="156">
        <v>0.8</v>
      </c>
      <c r="AE12" s="249">
        <v>0.25277777777777777</v>
      </c>
      <c r="AF12" s="1"/>
    </row>
    <row r="13" spans="1:32" ht="11.25" customHeight="1">
      <c r="A13" s="210">
        <v>11</v>
      </c>
      <c r="B13" s="202">
        <v>3.9</v>
      </c>
      <c r="C13" s="202">
        <v>4.1</v>
      </c>
      <c r="D13" s="202">
        <v>4.7</v>
      </c>
      <c r="E13" s="202">
        <v>7.5</v>
      </c>
      <c r="F13" s="202">
        <v>7.4</v>
      </c>
      <c r="G13" s="202">
        <v>4.7</v>
      </c>
      <c r="H13" s="202">
        <v>2.9</v>
      </c>
      <c r="I13" s="202">
        <v>6</v>
      </c>
      <c r="J13" s="202">
        <v>9.9</v>
      </c>
      <c r="K13" s="202">
        <v>11.1</v>
      </c>
      <c r="L13" s="202">
        <v>11.3</v>
      </c>
      <c r="M13" s="202">
        <v>12.2</v>
      </c>
      <c r="N13" s="202">
        <v>13.1</v>
      </c>
      <c r="O13" s="202">
        <v>13.3</v>
      </c>
      <c r="P13" s="202">
        <v>13.2</v>
      </c>
      <c r="Q13" s="202">
        <v>10.3</v>
      </c>
      <c r="R13" s="202">
        <v>8</v>
      </c>
      <c r="S13" s="202">
        <v>7.1</v>
      </c>
      <c r="T13" s="202">
        <v>7.4</v>
      </c>
      <c r="U13" s="202">
        <v>6.5</v>
      </c>
      <c r="V13" s="202">
        <v>6.9</v>
      </c>
      <c r="W13" s="202">
        <v>6.1</v>
      </c>
      <c r="X13" s="202">
        <v>7.7</v>
      </c>
      <c r="Y13" s="202">
        <v>5.2</v>
      </c>
      <c r="Z13" s="209">
        <f t="shared" si="0"/>
        <v>7.937499999999999</v>
      </c>
      <c r="AA13" s="150">
        <v>13.6</v>
      </c>
      <c r="AB13" s="151">
        <v>0.6034722222222222</v>
      </c>
      <c r="AC13" s="2">
        <v>11</v>
      </c>
      <c r="AD13" s="150">
        <v>2.7</v>
      </c>
      <c r="AE13" s="248">
        <v>0.2902777777777778</v>
      </c>
      <c r="AF13" s="1"/>
    </row>
    <row r="14" spans="1:32" ht="11.25" customHeight="1">
      <c r="A14" s="210">
        <v>12</v>
      </c>
      <c r="B14" s="202">
        <v>5</v>
      </c>
      <c r="C14" s="202">
        <v>4.7</v>
      </c>
      <c r="D14" s="202">
        <v>4.5</v>
      </c>
      <c r="E14" s="202">
        <v>4.7</v>
      </c>
      <c r="F14" s="202">
        <v>4.3</v>
      </c>
      <c r="G14" s="202">
        <v>4.2</v>
      </c>
      <c r="H14" s="202">
        <v>4</v>
      </c>
      <c r="I14" s="202">
        <v>6.9</v>
      </c>
      <c r="J14" s="202">
        <v>9.9</v>
      </c>
      <c r="K14" s="202">
        <v>11.2</v>
      </c>
      <c r="L14" s="202">
        <v>12.2</v>
      </c>
      <c r="M14" s="202">
        <v>12.8</v>
      </c>
      <c r="N14" s="202">
        <v>13.5</v>
      </c>
      <c r="O14" s="202">
        <v>14</v>
      </c>
      <c r="P14" s="202">
        <v>13.9</v>
      </c>
      <c r="Q14" s="202">
        <v>12</v>
      </c>
      <c r="R14" s="202">
        <v>9.4</v>
      </c>
      <c r="S14" s="202">
        <v>8.8</v>
      </c>
      <c r="T14" s="202">
        <v>9.2</v>
      </c>
      <c r="U14" s="202">
        <v>7</v>
      </c>
      <c r="V14" s="202">
        <v>7.5</v>
      </c>
      <c r="W14" s="202">
        <v>6.3</v>
      </c>
      <c r="X14" s="202">
        <v>6.8</v>
      </c>
      <c r="Y14" s="202">
        <v>6.1</v>
      </c>
      <c r="Z14" s="209">
        <f t="shared" si="0"/>
        <v>8.287500000000001</v>
      </c>
      <c r="AA14" s="150">
        <v>14.1</v>
      </c>
      <c r="AB14" s="151">
        <v>0.61875</v>
      </c>
      <c r="AC14" s="2">
        <v>12</v>
      </c>
      <c r="AD14" s="150">
        <v>3.7</v>
      </c>
      <c r="AE14" s="248">
        <v>0.29097222222222224</v>
      </c>
      <c r="AF14" s="1"/>
    </row>
    <row r="15" spans="1:32" ht="11.25" customHeight="1">
      <c r="A15" s="210">
        <v>13</v>
      </c>
      <c r="B15" s="202">
        <v>5.6</v>
      </c>
      <c r="C15" s="202">
        <v>5.9</v>
      </c>
      <c r="D15" s="202">
        <v>6.9</v>
      </c>
      <c r="E15" s="202">
        <v>6.8</v>
      </c>
      <c r="F15" s="202">
        <v>6.5</v>
      </c>
      <c r="G15" s="202">
        <v>5.2</v>
      </c>
      <c r="H15" s="202">
        <v>4.9</v>
      </c>
      <c r="I15" s="202">
        <v>6.5</v>
      </c>
      <c r="J15" s="202">
        <v>8.8</v>
      </c>
      <c r="K15" s="202">
        <v>10.2</v>
      </c>
      <c r="L15" s="202">
        <v>10.2</v>
      </c>
      <c r="M15" s="202">
        <v>10</v>
      </c>
      <c r="N15" s="202">
        <v>10</v>
      </c>
      <c r="O15" s="202">
        <v>10.5</v>
      </c>
      <c r="P15" s="202">
        <v>10.7</v>
      </c>
      <c r="Q15" s="202">
        <v>8.8</v>
      </c>
      <c r="R15" s="202">
        <v>6.3</v>
      </c>
      <c r="S15" s="202">
        <v>6.4</v>
      </c>
      <c r="T15" s="202">
        <v>4.1</v>
      </c>
      <c r="U15" s="202">
        <v>4.2</v>
      </c>
      <c r="V15" s="202">
        <v>3.6</v>
      </c>
      <c r="W15" s="202">
        <v>2.7</v>
      </c>
      <c r="X15" s="202">
        <v>2.7</v>
      </c>
      <c r="Y15" s="202">
        <v>2.9</v>
      </c>
      <c r="Z15" s="209">
        <f t="shared" si="0"/>
        <v>6.683333333333333</v>
      </c>
      <c r="AA15" s="150">
        <v>11.2</v>
      </c>
      <c r="AB15" s="151">
        <v>0.6159722222222223</v>
      </c>
      <c r="AC15" s="2">
        <v>13</v>
      </c>
      <c r="AD15" s="150">
        <v>2.4</v>
      </c>
      <c r="AE15" s="248">
        <v>0.9402777777777778</v>
      </c>
      <c r="AF15" s="1"/>
    </row>
    <row r="16" spans="1:32" ht="11.25" customHeight="1">
      <c r="A16" s="210">
        <v>14</v>
      </c>
      <c r="B16" s="202">
        <v>3</v>
      </c>
      <c r="C16" s="202">
        <v>3.9</v>
      </c>
      <c r="D16" s="202">
        <v>4.4</v>
      </c>
      <c r="E16" s="202">
        <v>4.3</v>
      </c>
      <c r="F16" s="202">
        <v>4.4</v>
      </c>
      <c r="G16" s="202">
        <v>5.2</v>
      </c>
      <c r="H16" s="202">
        <v>5.9</v>
      </c>
      <c r="I16" s="202">
        <v>7</v>
      </c>
      <c r="J16" s="202">
        <v>7.7</v>
      </c>
      <c r="K16" s="202">
        <v>7.8</v>
      </c>
      <c r="L16" s="202">
        <v>8.2</v>
      </c>
      <c r="M16" s="202">
        <v>8.4</v>
      </c>
      <c r="N16" s="202">
        <v>8.8</v>
      </c>
      <c r="O16" s="202">
        <v>8.8</v>
      </c>
      <c r="P16" s="202">
        <v>8.9</v>
      </c>
      <c r="Q16" s="202">
        <v>8.9</v>
      </c>
      <c r="R16" s="202">
        <v>8.7</v>
      </c>
      <c r="S16" s="202">
        <v>8.6</v>
      </c>
      <c r="T16" s="202">
        <v>7.8</v>
      </c>
      <c r="U16" s="202">
        <v>7.6</v>
      </c>
      <c r="V16" s="202">
        <v>7.4</v>
      </c>
      <c r="W16" s="202">
        <v>6.5</v>
      </c>
      <c r="X16" s="202">
        <v>6</v>
      </c>
      <c r="Y16" s="202">
        <v>5.8</v>
      </c>
      <c r="Z16" s="209">
        <f t="shared" si="0"/>
        <v>6.833333333333335</v>
      </c>
      <c r="AA16" s="150">
        <v>9</v>
      </c>
      <c r="AB16" s="151">
        <v>0.6791666666666667</v>
      </c>
      <c r="AC16" s="2">
        <v>14</v>
      </c>
      <c r="AD16" s="150">
        <v>2.9</v>
      </c>
      <c r="AE16" s="248">
        <v>0.04027777777777778</v>
      </c>
      <c r="AF16" s="1"/>
    </row>
    <row r="17" spans="1:32" ht="11.25" customHeight="1">
      <c r="A17" s="210">
        <v>15</v>
      </c>
      <c r="B17" s="202">
        <v>6.1</v>
      </c>
      <c r="C17" s="202">
        <v>5.4</v>
      </c>
      <c r="D17" s="202">
        <v>5.1</v>
      </c>
      <c r="E17" s="202">
        <v>4.3</v>
      </c>
      <c r="F17" s="202">
        <v>5.9</v>
      </c>
      <c r="G17" s="202">
        <v>4.6</v>
      </c>
      <c r="H17" s="202">
        <v>6.7</v>
      </c>
      <c r="I17" s="202">
        <v>7.8</v>
      </c>
      <c r="J17" s="202">
        <v>11.2</v>
      </c>
      <c r="K17" s="202">
        <v>12.1</v>
      </c>
      <c r="L17" s="202">
        <v>12.6</v>
      </c>
      <c r="M17" s="202">
        <v>15.4</v>
      </c>
      <c r="N17" s="202">
        <v>16.1</v>
      </c>
      <c r="O17" s="202">
        <v>16.3</v>
      </c>
      <c r="P17" s="202">
        <v>13.7</v>
      </c>
      <c r="Q17" s="202">
        <v>12.3</v>
      </c>
      <c r="R17" s="202">
        <v>10.8</v>
      </c>
      <c r="S17" s="202">
        <v>9.3</v>
      </c>
      <c r="T17" s="202">
        <v>7.7</v>
      </c>
      <c r="U17" s="202">
        <v>6.6</v>
      </c>
      <c r="V17" s="202">
        <v>5.9</v>
      </c>
      <c r="W17" s="202">
        <v>7.1</v>
      </c>
      <c r="X17" s="202">
        <v>6.4</v>
      </c>
      <c r="Y17" s="202">
        <v>6.6</v>
      </c>
      <c r="Z17" s="209">
        <f t="shared" si="0"/>
        <v>9.000000000000002</v>
      </c>
      <c r="AA17" s="150">
        <v>16.6</v>
      </c>
      <c r="AB17" s="151">
        <v>0.6041666666666666</v>
      </c>
      <c r="AC17" s="2">
        <v>15</v>
      </c>
      <c r="AD17" s="150">
        <v>4.1</v>
      </c>
      <c r="AE17" s="248">
        <v>0.18888888888888888</v>
      </c>
      <c r="AF17" s="1"/>
    </row>
    <row r="18" spans="1:32" ht="11.25" customHeight="1">
      <c r="A18" s="210">
        <v>16</v>
      </c>
      <c r="B18" s="202">
        <v>6</v>
      </c>
      <c r="C18" s="202">
        <v>5.6</v>
      </c>
      <c r="D18" s="202">
        <v>5.4</v>
      </c>
      <c r="E18" s="202">
        <v>5.4</v>
      </c>
      <c r="F18" s="202">
        <v>5.4</v>
      </c>
      <c r="G18" s="202">
        <v>5.3</v>
      </c>
      <c r="H18" s="202">
        <v>5.2</v>
      </c>
      <c r="I18" s="202">
        <v>4.9</v>
      </c>
      <c r="J18" s="202">
        <v>4.8</v>
      </c>
      <c r="K18" s="202">
        <v>5.2</v>
      </c>
      <c r="L18" s="202">
        <v>5.3</v>
      </c>
      <c r="M18" s="202">
        <v>4.6</v>
      </c>
      <c r="N18" s="202">
        <v>4.9</v>
      </c>
      <c r="O18" s="202">
        <v>4.6</v>
      </c>
      <c r="P18" s="202">
        <v>3.7</v>
      </c>
      <c r="Q18" s="202">
        <v>3.3</v>
      </c>
      <c r="R18" s="202">
        <v>3</v>
      </c>
      <c r="S18" s="202">
        <v>2.3</v>
      </c>
      <c r="T18" s="202">
        <v>1.6</v>
      </c>
      <c r="U18" s="202">
        <v>1.1</v>
      </c>
      <c r="V18" s="202">
        <v>-0.1</v>
      </c>
      <c r="W18" s="202">
        <v>-0.4</v>
      </c>
      <c r="X18" s="202">
        <v>-0.7</v>
      </c>
      <c r="Y18" s="202">
        <v>-0.9</v>
      </c>
      <c r="Z18" s="209">
        <f t="shared" si="0"/>
        <v>3.5624999999999987</v>
      </c>
      <c r="AA18" s="150">
        <v>6.6</v>
      </c>
      <c r="AB18" s="151">
        <v>0.001388888888888889</v>
      </c>
      <c r="AC18" s="2">
        <v>16</v>
      </c>
      <c r="AD18" s="150">
        <v>-1</v>
      </c>
      <c r="AE18" s="248">
        <v>1</v>
      </c>
      <c r="AF18" s="1"/>
    </row>
    <row r="19" spans="1:32" ht="11.25" customHeight="1">
      <c r="A19" s="210">
        <v>17</v>
      </c>
      <c r="B19" s="202">
        <v>2</v>
      </c>
      <c r="C19" s="202">
        <v>2.3</v>
      </c>
      <c r="D19" s="202">
        <v>2.3</v>
      </c>
      <c r="E19" s="202">
        <v>2.2</v>
      </c>
      <c r="F19" s="202">
        <v>1.8</v>
      </c>
      <c r="G19" s="202">
        <v>1.4</v>
      </c>
      <c r="H19" s="202">
        <v>1.7</v>
      </c>
      <c r="I19" s="202">
        <v>3.3</v>
      </c>
      <c r="J19" s="202">
        <v>4.8</v>
      </c>
      <c r="K19" s="202">
        <v>6.5</v>
      </c>
      <c r="L19" s="202">
        <v>6.6</v>
      </c>
      <c r="M19" s="202">
        <v>7.5</v>
      </c>
      <c r="N19" s="202">
        <v>6.4</v>
      </c>
      <c r="O19" s="202">
        <v>7.9</v>
      </c>
      <c r="P19" s="202">
        <v>7.9</v>
      </c>
      <c r="Q19" s="202">
        <v>6.5</v>
      </c>
      <c r="R19" s="202">
        <v>3.8</v>
      </c>
      <c r="S19" s="202">
        <v>2.8</v>
      </c>
      <c r="T19" s="202">
        <v>4</v>
      </c>
      <c r="U19" s="202">
        <v>3.7</v>
      </c>
      <c r="V19" s="202">
        <v>3.5</v>
      </c>
      <c r="W19" s="202">
        <v>1.2</v>
      </c>
      <c r="X19" s="202">
        <v>1.3</v>
      </c>
      <c r="Y19" s="202">
        <v>1.2</v>
      </c>
      <c r="Z19" s="209">
        <f t="shared" si="0"/>
        <v>3.858333333333333</v>
      </c>
      <c r="AA19" s="150">
        <v>8.1</v>
      </c>
      <c r="AB19" s="151">
        <v>0.6215277777777778</v>
      </c>
      <c r="AC19" s="2">
        <v>17</v>
      </c>
      <c r="AD19" s="150">
        <v>-1</v>
      </c>
      <c r="AE19" s="248">
        <v>0.009027777777777779</v>
      </c>
      <c r="AF19" s="1"/>
    </row>
    <row r="20" spans="1:32" ht="11.25" customHeight="1">
      <c r="A20" s="210">
        <v>18</v>
      </c>
      <c r="B20" s="202">
        <v>1.4</v>
      </c>
      <c r="C20" s="202">
        <v>1</v>
      </c>
      <c r="D20" s="202">
        <v>0.5</v>
      </c>
      <c r="E20" s="202">
        <v>0.4</v>
      </c>
      <c r="F20" s="202">
        <v>0.6</v>
      </c>
      <c r="G20" s="202">
        <v>3.9</v>
      </c>
      <c r="H20" s="202">
        <v>3.9</v>
      </c>
      <c r="I20" s="202">
        <v>5.7</v>
      </c>
      <c r="J20" s="202">
        <v>7.3</v>
      </c>
      <c r="K20" s="202">
        <v>8.6</v>
      </c>
      <c r="L20" s="202">
        <v>9.3</v>
      </c>
      <c r="M20" s="202">
        <v>10</v>
      </c>
      <c r="N20" s="202">
        <v>10</v>
      </c>
      <c r="O20" s="202">
        <v>10.3</v>
      </c>
      <c r="P20" s="202">
        <v>9.5</v>
      </c>
      <c r="Q20" s="202">
        <v>7.9</v>
      </c>
      <c r="R20" s="202">
        <v>6</v>
      </c>
      <c r="S20" s="202">
        <v>5.1</v>
      </c>
      <c r="T20" s="202">
        <v>3.9</v>
      </c>
      <c r="U20" s="202">
        <v>2.9</v>
      </c>
      <c r="V20" s="202">
        <v>3.1</v>
      </c>
      <c r="W20" s="202">
        <v>2.5</v>
      </c>
      <c r="X20" s="202">
        <v>2.4</v>
      </c>
      <c r="Y20" s="202">
        <v>2.3</v>
      </c>
      <c r="Z20" s="209">
        <f t="shared" si="0"/>
        <v>4.9375</v>
      </c>
      <c r="AA20" s="150">
        <v>10.7</v>
      </c>
      <c r="AB20" s="151">
        <v>0.5777777777777778</v>
      </c>
      <c r="AC20" s="2">
        <v>18</v>
      </c>
      <c r="AD20" s="150">
        <v>-0.5</v>
      </c>
      <c r="AE20" s="248">
        <v>0.18541666666666667</v>
      </c>
      <c r="AF20" s="1"/>
    </row>
    <row r="21" spans="1:32" ht="11.25" customHeight="1">
      <c r="A21" s="210">
        <v>19</v>
      </c>
      <c r="B21" s="202">
        <v>2</v>
      </c>
      <c r="C21" s="202">
        <v>1.5</v>
      </c>
      <c r="D21" s="202">
        <v>1.2</v>
      </c>
      <c r="E21" s="202">
        <v>0.8</v>
      </c>
      <c r="F21" s="202">
        <v>0.5</v>
      </c>
      <c r="G21" s="202">
        <v>0.3</v>
      </c>
      <c r="H21" s="202">
        <v>0.4</v>
      </c>
      <c r="I21" s="202">
        <v>2.5</v>
      </c>
      <c r="J21" s="202">
        <v>3.5</v>
      </c>
      <c r="K21" s="202">
        <v>4.7</v>
      </c>
      <c r="L21" s="202">
        <v>5.3</v>
      </c>
      <c r="M21" s="202">
        <v>6.5</v>
      </c>
      <c r="N21" s="202">
        <v>6.7</v>
      </c>
      <c r="O21" s="202">
        <v>6.7</v>
      </c>
      <c r="P21" s="202">
        <v>6.3</v>
      </c>
      <c r="Q21" s="202">
        <v>6.6</v>
      </c>
      <c r="R21" s="202">
        <v>4</v>
      </c>
      <c r="S21" s="202">
        <v>3.2</v>
      </c>
      <c r="T21" s="202">
        <v>3.1</v>
      </c>
      <c r="U21" s="202">
        <v>2.8</v>
      </c>
      <c r="V21" s="202">
        <v>2.7</v>
      </c>
      <c r="W21" s="202">
        <v>2.5</v>
      </c>
      <c r="X21" s="202">
        <v>2.4</v>
      </c>
      <c r="Y21" s="202">
        <v>2.6</v>
      </c>
      <c r="Z21" s="209">
        <f t="shared" si="0"/>
        <v>3.283333333333333</v>
      </c>
      <c r="AA21" s="150">
        <v>7.3</v>
      </c>
      <c r="AB21" s="151">
        <v>0.5340277777777778</v>
      </c>
      <c r="AC21" s="2">
        <v>19</v>
      </c>
      <c r="AD21" s="150">
        <v>-0.2</v>
      </c>
      <c r="AE21" s="248">
        <v>0.2548611111111111</v>
      </c>
      <c r="AF21" s="1"/>
    </row>
    <row r="22" spans="1:32" ht="11.25" customHeight="1">
      <c r="A22" s="218">
        <v>20</v>
      </c>
      <c r="B22" s="204">
        <v>4.3</v>
      </c>
      <c r="C22" s="204">
        <v>4.1</v>
      </c>
      <c r="D22" s="204">
        <v>2.2</v>
      </c>
      <c r="E22" s="204">
        <v>0.2</v>
      </c>
      <c r="F22" s="204">
        <v>-0.1</v>
      </c>
      <c r="G22" s="204">
        <v>-0.6</v>
      </c>
      <c r="H22" s="204">
        <v>2.6</v>
      </c>
      <c r="I22" s="204">
        <v>4.4</v>
      </c>
      <c r="J22" s="204">
        <v>6</v>
      </c>
      <c r="K22" s="204">
        <v>6.9</v>
      </c>
      <c r="L22" s="204">
        <v>7.4</v>
      </c>
      <c r="M22" s="204">
        <v>7.8</v>
      </c>
      <c r="N22" s="204">
        <v>7.6</v>
      </c>
      <c r="O22" s="204">
        <v>8.2</v>
      </c>
      <c r="P22" s="204">
        <v>7.8</v>
      </c>
      <c r="Q22" s="204">
        <v>6.5</v>
      </c>
      <c r="R22" s="204">
        <v>4.8</v>
      </c>
      <c r="S22" s="204">
        <v>4.1</v>
      </c>
      <c r="T22" s="204">
        <v>2.4</v>
      </c>
      <c r="U22" s="204">
        <v>2.2</v>
      </c>
      <c r="V22" s="204">
        <v>0.8</v>
      </c>
      <c r="W22" s="204">
        <v>0.7</v>
      </c>
      <c r="X22" s="204">
        <v>1.1</v>
      </c>
      <c r="Y22" s="204">
        <v>1.2</v>
      </c>
      <c r="Z22" s="219">
        <f t="shared" si="0"/>
        <v>3.858333333333333</v>
      </c>
      <c r="AA22" s="156">
        <v>8.7</v>
      </c>
      <c r="AB22" s="205">
        <v>0.4895833333333333</v>
      </c>
      <c r="AC22" s="206">
        <v>20</v>
      </c>
      <c r="AD22" s="156">
        <v>-0.8</v>
      </c>
      <c r="AE22" s="249">
        <v>0.2347222222222222</v>
      </c>
      <c r="AF22" s="1"/>
    </row>
    <row r="23" spans="1:32" ht="11.25" customHeight="1">
      <c r="A23" s="210">
        <v>21</v>
      </c>
      <c r="B23" s="202">
        <v>2</v>
      </c>
      <c r="C23" s="202">
        <v>0.2</v>
      </c>
      <c r="D23" s="202">
        <v>0.4</v>
      </c>
      <c r="E23" s="202">
        <v>-0.2</v>
      </c>
      <c r="F23" s="202">
        <v>0.8</v>
      </c>
      <c r="G23" s="202">
        <v>0.5</v>
      </c>
      <c r="H23" s="202">
        <v>1.4</v>
      </c>
      <c r="I23" s="202">
        <v>2.3</v>
      </c>
      <c r="J23" s="202">
        <v>4.1</v>
      </c>
      <c r="K23" s="202">
        <v>4.8</v>
      </c>
      <c r="L23" s="202">
        <v>6.3</v>
      </c>
      <c r="M23" s="202">
        <v>6.4</v>
      </c>
      <c r="N23" s="202">
        <v>6</v>
      </c>
      <c r="O23" s="202">
        <v>6.8</v>
      </c>
      <c r="P23" s="202">
        <v>6.5</v>
      </c>
      <c r="Q23" s="202">
        <v>6.1</v>
      </c>
      <c r="R23" s="202">
        <v>4.6</v>
      </c>
      <c r="S23" s="202">
        <v>5.3</v>
      </c>
      <c r="T23" s="202">
        <v>5.9</v>
      </c>
      <c r="U23" s="202">
        <v>5.6</v>
      </c>
      <c r="V23" s="202">
        <v>4.2</v>
      </c>
      <c r="W23" s="202">
        <v>4.8</v>
      </c>
      <c r="X23" s="202">
        <v>4.6</v>
      </c>
      <c r="Y23" s="202">
        <v>4.6</v>
      </c>
      <c r="Z23" s="209">
        <f t="shared" si="0"/>
        <v>3.916666666666666</v>
      </c>
      <c r="AA23" s="150">
        <v>6.9</v>
      </c>
      <c r="AB23" s="151">
        <v>0.5791666666666667</v>
      </c>
      <c r="AC23" s="2">
        <v>21</v>
      </c>
      <c r="AD23" s="150">
        <v>-0.6</v>
      </c>
      <c r="AE23" s="248">
        <v>0.17430555555555557</v>
      </c>
      <c r="AF23" s="1"/>
    </row>
    <row r="24" spans="1:32" ht="11.25" customHeight="1">
      <c r="A24" s="210">
        <v>22</v>
      </c>
      <c r="B24" s="202">
        <v>4.4</v>
      </c>
      <c r="C24" s="202">
        <v>3.7</v>
      </c>
      <c r="D24" s="202">
        <v>3.6</v>
      </c>
      <c r="E24" s="202">
        <v>3.7</v>
      </c>
      <c r="F24" s="202">
        <v>2.9</v>
      </c>
      <c r="G24" s="202">
        <v>3.3</v>
      </c>
      <c r="H24" s="202">
        <v>4.4</v>
      </c>
      <c r="I24" s="202">
        <v>4.2</v>
      </c>
      <c r="J24" s="202">
        <v>6.1</v>
      </c>
      <c r="K24" s="202">
        <v>7.3</v>
      </c>
      <c r="L24" s="202">
        <v>7.7</v>
      </c>
      <c r="M24" s="202">
        <v>8.1</v>
      </c>
      <c r="N24" s="202">
        <v>7.7</v>
      </c>
      <c r="O24" s="202">
        <v>7.6</v>
      </c>
      <c r="P24" s="202">
        <v>7.9</v>
      </c>
      <c r="Q24" s="202">
        <v>7.6</v>
      </c>
      <c r="R24" s="202">
        <v>5.7</v>
      </c>
      <c r="S24" s="202">
        <v>5.6</v>
      </c>
      <c r="T24" s="202">
        <v>5.4</v>
      </c>
      <c r="U24" s="202">
        <v>5.5</v>
      </c>
      <c r="V24" s="202">
        <v>4.4</v>
      </c>
      <c r="W24" s="202">
        <v>3.6</v>
      </c>
      <c r="X24" s="202">
        <v>7.9</v>
      </c>
      <c r="Y24" s="202">
        <v>7.3</v>
      </c>
      <c r="Z24" s="209">
        <f t="shared" si="0"/>
        <v>5.6499999999999995</v>
      </c>
      <c r="AA24" s="150">
        <v>8.2</v>
      </c>
      <c r="AB24" s="151">
        <v>0.4986111111111111</v>
      </c>
      <c r="AC24" s="2">
        <v>22</v>
      </c>
      <c r="AD24" s="150">
        <v>2.8</v>
      </c>
      <c r="AE24" s="248">
        <v>0.21180555555555555</v>
      </c>
      <c r="AF24" s="1"/>
    </row>
    <row r="25" spans="1:32" ht="11.25" customHeight="1">
      <c r="A25" s="210">
        <v>23</v>
      </c>
      <c r="B25" s="202">
        <v>6.4</v>
      </c>
      <c r="C25" s="202">
        <v>6.1</v>
      </c>
      <c r="D25" s="202">
        <v>5.2</v>
      </c>
      <c r="E25" s="202">
        <v>4.4</v>
      </c>
      <c r="F25" s="202">
        <v>4.1</v>
      </c>
      <c r="G25" s="202">
        <v>3.9</v>
      </c>
      <c r="H25" s="202">
        <v>3.7</v>
      </c>
      <c r="I25" s="202">
        <v>4.6</v>
      </c>
      <c r="J25" s="202">
        <v>5.6</v>
      </c>
      <c r="K25" s="202">
        <v>6.7</v>
      </c>
      <c r="L25" s="202">
        <v>7.4</v>
      </c>
      <c r="M25" s="202">
        <v>8.3</v>
      </c>
      <c r="N25" s="202">
        <v>8.1</v>
      </c>
      <c r="O25" s="202">
        <v>8</v>
      </c>
      <c r="P25" s="202">
        <v>7.5</v>
      </c>
      <c r="Q25" s="202">
        <v>5.8</v>
      </c>
      <c r="R25" s="202">
        <v>4.6</v>
      </c>
      <c r="S25" s="202">
        <v>3.7</v>
      </c>
      <c r="T25" s="202">
        <v>3.4</v>
      </c>
      <c r="U25" s="202">
        <v>2.9</v>
      </c>
      <c r="V25" s="202">
        <v>2.8</v>
      </c>
      <c r="W25" s="202">
        <v>2.5</v>
      </c>
      <c r="X25" s="202">
        <v>2.3</v>
      </c>
      <c r="Y25" s="202">
        <v>2</v>
      </c>
      <c r="Z25" s="209">
        <f t="shared" si="0"/>
        <v>5</v>
      </c>
      <c r="AA25" s="150">
        <v>8.6</v>
      </c>
      <c r="AB25" s="151">
        <v>0.5347222222222222</v>
      </c>
      <c r="AC25" s="2">
        <v>23</v>
      </c>
      <c r="AD25" s="150">
        <v>1.7</v>
      </c>
      <c r="AE25" s="248">
        <v>0.9826388888888888</v>
      </c>
      <c r="AF25" s="1"/>
    </row>
    <row r="26" spans="1:32" ht="11.25" customHeight="1">
      <c r="A26" s="210">
        <v>24</v>
      </c>
      <c r="B26" s="202">
        <v>1.2</v>
      </c>
      <c r="C26" s="202">
        <v>0.2</v>
      </c>
      <c r="D26" s="202">
        <v>0.4</v>
      </c>
      <c r="E26" s="202">
        <v>0.3</v>
      </c>
      <c r="F26" s="202">
        <v>-0.6</v>
      </c>
      <c r="G26" s="202">
        <v>-0.8</v>
      </c>
      <c r="H26" s="202">
        <v>-1.3</v>
      </c>
      <c r="I26" s="202">
        <v>1.9</v>
      </c>
      <c r="J26" s="202">
        <v>4.2</v>
      </c>
      <c r="K26" s="202">
        <v>5.5</v>
      </c>
      <c r="L26" s="202">
        <v>6.4</v>
      </c>
      <c r="M26" s="202">
        <v>6</v>
      </c>
      <c r="N26" s="202">
        <v>6.2</v>
      </c>
      <c r="O26" s="202">
        <v>6.4</v>
      </c>
      <c r="P26" s="202">
        <v>6.4</v>
      </c>
      <c r="Q26" s="202">
        <v>5.7</v>
      </c>
      <c r="R26" s="202">
        <v>3.9</v>
      </c>
      <c r="S26" s="202">
        <v>3.6</v>
      </c>
      <c r="T26" s="202">
        <v>3.9</v>
      </c>
      <c r="U26" s="202">
        <v>4.2</v>
      </c>
      <c r="V26" s="202">
        <v>4.3</v>
      </c>
      <c r="W26" s="202">
        <v>4.4</v>
      </c>
      <c r="X26" s="202">
        <v>4.3</v>
      </c>
      <c r="Y26" s="202">
        <v>4</v>
      </c>
      <c r="Z26" s="209">
        <f t="shared" si="0"/>
        <v>3.3625000000000003</v>
      </c>
      <c r="AA26" s="150">
        <v>6.6</v>
      </c>
      <c r="AB26" s="151">
        <v>0.5472222222222222</v>
      </c>
      <c r="AC26" s="2">
        <v>24</v>
      </c>
      <c r="AD26" s="150">
        <v>-1.4</v>
      </c>
      <c r="AE26" s="248">
        <v>0.29375</v>
      </c>
      <c r="AF26" s="1"/>
    </row>
    <row r="27" spans="1:32" ht="11.25" customHeight="1">
      <c r="A27" s="210">
        <v>25</v>
      </c>
      <c r="B27" s="202">
        <v>2.9</v>
      </c>
      <c r="C27" s="202">
        <v>2.9</v>
      </c>
      <c r="D27" s="202">
        <v>2.5</v>
      </c>
      <c r="E27" s="202">
        <v>2.2</v>
      </c>
      <c r="F27" s="202">
        <v>2.1</v>
      </c>
      <c r="G27" s="202">
        <v>-0.3</v>
      </c>
      <c r="H27" s="202">
        <v>0.7</v>
      </c>
      <c r="I27" s="202">
        <v>2.6</v>
      </c>
      <c r="J27" s="202">
        <v>3.5</v>
      </c>
      <c r="K27" s="202">
        <v>4.9</v>
      </c>
      <c r="L27" s="202">
        <v>5.5</v>
      </c>
      <c r="M27" s="202">
        <v>6.7</v>
      </c>
      <c r="N27" s="202">
        <v>7.3</v>
      </c>
      <c r="O27" s="202">
        <v>7.9</v>
      </c>
      <c r="P27" s="202">
        <v>6.8</v>
      </c>
      <c r="Q27" s="202">
        <v>5.4</v>
      </c>
      <c r="R27" s="202">
        <v>4</v>
      </c>
      <c r="S27" s="202">
        <v>3</v>
      </c>
      <c r="T27" s="202">
        <v>2.4</v>
      </c>
      <c r="U27" s="202">
        <v>1.9</v>
      </c>
      <c r="V27" s="202">
        <v>2.2</v>
      </c>
      <c r="W27" s="202">
        <v>1.5</v>
      </c>
      <c r="X27" s="202">
        <v>0.6</v>
      </c>
      <c r="Y27" s="202">
        <v>1.4</v>
      </c>
      <c r="Z27" s="209">
        <f t="shared" si="0"/>
        <v>3.358333333333334</v>
      </c>
      <c r="AA27" s="150">
        <v>8.1</v>
      </c>
      <c r="AB27" s="151">
        <v>0.5881944444444445</v>
      </c>
      <c r="AC27" s="2">
        <v>25</v>
      </c>
      <c r="AD27" s="150">
        <v>-0.7</v>
      </c>
      <c r="AE27" s="248">
        <v>0.2388888888888889</v>
      </c>
      <c r="AF27" s="1"/>
    </row>
    <row r="28" spans="1:32" ht="11.25" customHeight="1">
      <c r="A28" s="210">
        <v>26</v>
      </c>
      <c r="B28" s="202">
        <v>1.1</v>
      </c>
      <c r="C28" s="202">
        <v>0.1</v>
      </c>
      <c r="D28" s="202">
        <v>1.4</v>
      </c>
      <c r="E28" s="202">
        <v>0.9</v>
      </c>
      <c r="F28" s="202">
        <v>-0.1</v>
      </c>
      <c r="G28" s="202">
        <v>0.1</v>
      </c>
      <c r="H28" s="202">
        <v>-0.1</v>
      </c>
      <c r="I28" s="202">
        <v>2.5</v>
      </c>
      <c r="J28" s="202">
        <v>3.6</v>
      </c>
      <c r="K28" s="202">
        <v>4.5</v>
      </c>
      <c r="L28" s="202">
        <v>4.8</v>
      </c>
      <c r="M28" s="202">
        <v>4.4</v>
      </c>
      <c r="N28" s="202">
        <v>6.1</v>
      </c>
      <c r="O28" s="202">
        <v>5.1</v>
      </c>
      <c r="P28" s="202">
        <v>5.3</v>
      </c>
      <c r="Q28" s="202">
        <v>4.3</v>
      </c>
      <c r="R28" s="202">
        <v>3.2</v>
      </c>
      <c r="S28" s="202">
        <v>3.1</v>
      </c>
      <c r="T28" s="202">
        <v>2.9</v>
      </c>
      <c r="U28" s="202">
        <v>2.4</v>
      </c>
      <c r="V28" s="202">
        <v>0.7</v>
      </c>
      <c r="W28" s="202">
        <v>-0.6</v>
      </c>
      <c r="X28" s="202">
        <v>-1.2</v>
      </c>
      <c r="Y28" s="202">
        <v>-1.6</v>
      </c>
      <c r="Z28" s="209">
        <f t="shared" si="0"/>
        <v>2.2041666666666666</v>
      </c>
      <c r="AA28" s="150">
        <v>6.2</v>
      </c>
      <c r="AB28" s="151">
        <v>0.5444444444444444</v>
      </c>
      <c r="AC28" s="2">
        <v>26</v>
      </c>
      <c r="AD28" s="150">
        <v>-1.6</v>
      </c>
      <c r="AE28" s="248">
        <v>1</v>
      </c>
      <c r="AF28" s="1"/>
    </row>
    <row r="29" spans="1:32" ht="11.25" customHeight="1">
      <c r="A29" s="210">
        <v>27</v>
      </c>
      <c r="B29" s="202">
        <v>-1.6</v>
      </c>
      <c r="C29" s="202">
        <v>-1.8</v>
      </c>
      <c r="D29" s="202">
        <v>-1.5</v>
      </c>
      <c r="E29" s="202">
        <v>-1.6</v>
      </c>
      <c r="F29" s="202">
        <v>-1.4</v>
      </c>
      <c r="G29" s="202">
        <v>-1.6</v>
      </c>
      <c r="H29" s="202">
        <v>-1.4</v>
      </c>
      <c r="I29" s="202">
        <v>1.4</v>
      </c>
      <c r="J29" s="202">
        <v>3.8</v>
      </c>
      <c r="K29" s="202">
        <v>4.9</v>
      </c>
      <c r="L29" s="202">
        <v>6.1</v>
      </c>
      <c r="M29" s="202">
        <v>5.8</v>
      </c>
      <c r="N29" s="202">
        <v>7.1</v>
      </c>
      <c r="O29" s="202">
        <v>7.2</v>
      </c>
      <c r="P29" s="202">
        <v>6.8</v>
      </c>
      <c r="Q29" s="202">
        <v>5.9</v>
      </c>
      <c r="R29" s="202">
        <v>4.5</v>
      </c>
      <c r="S29" s="202">
        <v>3.5</v>
      </c>
      <c r="T29" s="202">
        <v>3.1</v>
      </c>
      <c r="U29" s="202">
        <v>3.1</v>
      </c>
      <c r="V29" s="202">
        <v>2.9</v>
      </c>
      <c r="W29" s="202">
        <v>2.1</v>
      </c>
      <c r="X29" s="202">
        <v>0.7</v>
      </c>
      <c r="Y29" s="202">
        <v>1</v>
      </c>
      <c r="Z29" s="209">
        <f t="shared" si="0"/>
        <v>2.4583333333333335</v>
      </c>
      <c r="AA29" s="150">
        <v>7.6</v>
      </c>
      <c r="AB29" s="151">
        <v>0.5868055555555556</v>
      </c>
      <c r="AC29" s="2">
        <v>27</v>
      </c>
      <c r="AD29" s="150">
        <v>-2.2</v>
      </c>
      <c r="AE29" s="248">
        <v>0.10625</v>
      </c>
      <c r="AF29" s="1"/>
    </row>
    <row r="30" spans="1:32" ht="11.25" customHeight="1">
      <c r="A30" s="210">
        <v>28</v>
      </c>
      <c r="B30" s="202">
        <v>0</v>
      </c>
      <c r="C30" s="202">
        <v>0</v>
      </c>
      <c r="D30" s="202">
        <v>-0.7</v>
      </c>
      <c r="E30" s="202">
        <v>-1.1</v>
      </c>
      <c r="F30" s="202">
        <v>-1</v>
      </c>
      <c r="G30" s="202">
        <v>-1.3</v>
      </c>
      <c r="H30" s="202">
        <v>-1.3</v>
      </c>
      <c r="I30" s="202">
        <v>1.9</v>
      </c>
      <c r="J30" s="202">
        <v>4.1</v>
      </c>
      <c r="K30" s="202">
        <v>4.7</v>
      </c>
      <c r="L30" s="202">
        <v>5.8</v>
      </c>
      <c r="M30" s="202">
        <v>6.5</v>
      </c>
      <c r="N30" s="202">
        <v>7</v>
      </c>
      <c r="O30" s="202">
        <v>7.2</v>
      </c>
      <c r="P30" s="202">
        <v>7.3</v>
      </c>
      <c r="Q30" s="202">
        <v>6.6</v>
      </c>
      <c r="R30" s="202">
        <v>4.5</v>
      </c>
      <c r="S30" s="202">
        <v>4</v>
      </c>
      <c r="T30" s="202">
        <v>2.6</v>
      </c>
      <c r="U30" s="202">
        <v>2.8</v>
      </c>
      <c r="V30" s="202">
        <v>1.3</v>
      </c>
      <c r="W30" s="202">
        <v>0</v>
      </c>
      <c r="X30" s="202">
        <v>0.2</v>
      </c>
      <c r="Y30" s="202">
        <v>0.8</v>
      </c>
      <c r="Z30" s="209">
        <f t="shared" si="0"/>
        <v>2.5791666666666666</v>
      </c>
      <c r="AA30" s="150">
        <v>7.7</v>
      </c>
      <c r="AB30" s="151">
        <v>0.6173611111111111</v>
      </c>
      <c r="AC30" s="2">
        <v>28</v>
      </c>
      <c r="AD30" s="150">
        <v>-1.5</v>
      </c>
      <c r="AE30" s="248">
        <v>0.2743055555555555</v>
      </c>
      <c r="AF30" s="1"/>
    </row>
    <row r="31" spans="1:32" ht="11.25" customHeight="1">
      <c r="A31" s="210">
        <v>29</v>
      </c>
      <c r="B31" s="202">
        <v>1.6</v>
      </c>
      <c r="C31" s="202">
        <v>0.9</v>
      </c>
      <c r="D31" s="202">
        <v>1.1</v>
      </c>
      <c r="E31" s="202">
        <v>0.9</v>
      </c>
      <c r="F31" s="202">
        <v>0.8</v>
      </c>
      <c r="G31" s="202">
        <v>0.3</v>
      </c>
      <c r="H31" s="202">
        <v>0.3</v>
      </c>
      <c r="I31" s="202">
        <v>2.2</v>
      </c>
      <c r="J31" s="202">
        <v>6.2</v>
      </c>
      <c r="K31" s="202">
        <v>6.7</v>
      </c>
      <c r="L31" s="202">
        <v>7.4</v>
      </c>
      <c r="M31" s="202">
        <v>8</v>
      </c>
      <c r="N31" s="202">
        <v>8.5</v>
      </c>
      <c r="O31" s="202">
        <v>8.5</v>
      </c>
      <c r="P31" s="202">
        <v>8.8</v>
      </c>
      <c r="Q31" s="202">
        <v>8</v>
      </c>
      <c r="R31" s="202">
        <v>5.5</v>
      </c>
      <c r="S31" s="202">
        <v>5.6</v>
      </c>
      <c r="T31" s="202">
        <v>6.5</v>
      </c>
      <c r="U31" s="202">
        <v>6.6</v>
      </c>
      <c r="V31" s="202">
        <v>5</v>
      </c>
      <c r="W31" s="202">
        <v>4.2</v>
      </c>
      <c r="X31" s="202">
        <v>3.8</v>
      </c>
      <c r="Y31" s="202">
        <v>4.2</v>
      </c>
      <c r="Z31" s="209">
        <f t="shared" si="0"/>
        <v>4.6499999999999995</v>
      </c>
      <c r="AA31" s="150">
        <v>8.9</v>
      </c>
      <c r="AB31" s="151">
        <v>0.5993055555555555</v>
      </c>
      <c r="AC31" s="2">
        <v>29</v>
      </c>
      <c r="AD31" s="150">
        <v>0.1</v>
      </c>
      <c r="AE31" s="248">
        <v>0.2833333333333333</v>
      </c>
      <c r="AF31" s="1"/>
    </row>
    <row r="32" spans="1:32" ht="11.25" customHeight="1">
      <c r="A32" s="210">
        <v>30</v>
      </c>
      <c r="B32" s="202">
        <v>4.2</v>
      </c>
      <c r="C32" s="202">
        <v>4.1</v>
      </c>
      <c r="D32" s="202">
        <v>3.8</v>
      </c>
      <c r="E32" s="202">
        <v>4.2</v>
      </c>
      <c r="F32" s="202">
        <v>3.5</v>
      </c>
      <c r="G32" s="202">
        <v>3.7</v>
      </c>
      <c r="H32" s="202">
        <v>2.7</v>
      </c>
      <c r="I32" s="202">
        <v>4.6</v>
      </c>
      <c r="J32" s="202">
        <v>5.7</v>
      </c>
      <c r="K32" s="202">
        <v>7</v>
      </c>
      <c r="L32" s="202">
        <v>7.6</v>
      </c>
      <c r="M32" s="202">
        <v>8</v>
      </c>
      <c r="N32" s="202">
        <v>8</v>
      </c>
      <c r="O32" s="202">
        <v>7.7</v>
      </c>
      <c r="P32" s="202">
        <v>7.3</v>
      </c>
      <c r="Q32" s="202">
        <v>6.2</v>
      </c>
      <c r="R32" s="202">
        <v>5.2</v>
      </c>
      <c r="S32" s="202">
        <v>4.4</v>
      </c>
      <c r="T32" s="202">
        <v>1.9</v>
      </c>
      <c r="U32" s="202">
        <v>1.2</v>
      </c>
      <c r="V32" s="202">
        <v>0.8</v>
      </c>
      <c r="W32" s="202">
        <v>3.3</v>
      </c>
      <c r="X32" s="202">
        <v>3.7</v>
      </c>
      <c r="Y32" s="202">
        <v>3.7</v>
      </c>
      <c r="Z32" s="209">
        <f t="shared" si="0"/>
        <v>4.687500000000001</v>
      </c>
      <c r="AA32" s="150">
        <v>8.4</v>
      </c>
      <c r="AB32" s="151">
        <v>0.4930555555555556</v>
      </c>
      <c r="AC32" s="2">
        <v>30</v>
      </c>
      <c r="AD32" s="150">
        <v>0.4</v>
      </c>
      <c r="AE32" s="248">
        <v>0.8729166666666667</v>
      </c>
      <c r="AF32" s="1"/>
    </row>
    <row r="33" spans="1:32" ht="11.25" customHeight="1">
      <c r="A33" s="210">
        <v>31</v>
      </c>
      <c r="B33" s="202">
        <v>3.5</v>
      </c>
      <c r="C33" s="202">
        <v>3.2</v>
      </c>
      <c r="D33" s="202">
        <v>2.5</v>
      </c>
      <c r="E33" s="202">
        <v>1.3</v>
      </c>
      <c r="F33" s="202">
        <v>2.2</v>
      </c>
      <c r="G33" s="202">
        <v>2.6</v>
      </c>
      <c r="H33" s="202">
        <v>2.7</v>
      </c>
      <c r="I33" s="202">
        <v>4.3</v>
      </c>
      <c r="J33" s="202">
        <v>5.5</v>
      </c>
      <c r="K33" s="202">
        <v>7.1</v>
      </c>
      <c r="L33" s="202">
        <v>7.7</v>
      </c>
      <c r="M33" s="202">
        <v>8.7</v>
      </c>
      <c r="N33" s="202">
        <v>8.9</v>
      </c>
      <c r="O33" s="202">
        <v>9.2</v>
      </c>
      <c r="P33" s="202">
        <v>8.7</v>
      </c>
      <c r="Q33" s="202">
        <v>8</v>
      </c>
      <c r="R33" s="202">
        <v>5.5</v>
      </c>
      <c r="S33" s="202">
        <v>4.7</v>
      </c>
      <c r="T33" s="202">
        <v>3.2</v>
      </c>
      <c r="U33" s="202">
        <v>2.2</v>
      </c>
      <c r="V33" s="202">
        <v>2.4</v>
      </c>
      <c r="W33" s="202">
        <v>1.2</v>
      </c>
      <c r="X33" s="202">
        <v>1.2</v>
      </c>
      <c r="Y33" s="202">
        <v>1.4</v>
      </c>
      <c r="Z33" s="209">
        <f t="shared" si="0"/>
        <v>4.4958333333333345</v>
      </c>
      <c r="AA33" s="150">
        <v>9.6</v>
      </c>
      <c r="AB33" s="151">
        <v>0.5652777777777778</v>
      </c>
      <c r="AC33" s="2">
        <v>31</v>
      </c>
      <c r="AD33" s="150">
        <v>0.7</v>
      </c>
      <c r="AE33" s="248">
        <v>0.9409722222222222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4.1645161290322585</v>
      </c>
      <c r="C34" s="212">
        <f t="shared" si="1"/>
        <v>3.958064516129032</v>
      </c>
      <c r="D34" s="212">
        <f t="shared" si="1"/>
        <v>3.8645161290322587</v>
      </c>
      <c r="E34" s="212">
        <f t="shared" si="1"/>
        <v>3.603225806451614</v>
      </c>
      <c r="F34" s="212">
        <f t="shared" si="1"/>
        <v>3.4677419354838714</v>
      </c>
      <c r="G34" s="212">
        <f t="shared" si="1"/>
        <v>3.2161290322580656</v>
      </c>
      <c r="H34" s="212">
        <f t="shared" si="1"/>
        <v>3.429032258064518</v>
      </c>
      <c r="I34" s="212">
        <f t="shared" si="1"/>
        <v>5.093548387096774</v>
      </c>
      <c r="J34" s="212">
        <f t="shared" si="1"/>
        <v>6.745161290322581</v>
      </c>
      <c r="K34" s="212">
        <f t="shared" si="1"/>
        <v>7.661290322580644</v>
      </c>
      <c r="L34" s="212">
        <f t="shared" si="1"/>
        <v>8.18709677419355</v>
      </c>
      <c r="M34" s="212">
        <f t="shared" si="1"/>
        <v>8.64516129032258</v>
      </c>
      <c r="N34" s="212">
        <f t="shared" si="1"/>
        <v>8.864516129032257</v>
      </c>
      <c r="O34" s="212">
        <f t="shared" si="1"/>
        <v>8.980645161290322</v>
      </c>
      <c r="P34" s="212">
        <f t="shared" si="1"/>
        <v>8.735483870967744</v>
      </c>
      <c r="Q34" s="212">
        <f t="shared" si="1"/>
        <v>7.719354838709678</v>
      </c>
      <c r="R34" s="212">
        <f>AVERAGE(R3:R33)</f>
        <v>6.251612903225806</v>
      </c>
      <c r="S34" s="212">
        <f aca="true" t="shared" si="2" ref="S34:Y34">AVERAGE(S3:S33)</f>
        <v>5.751612903225805</v>
      </c>
      <c r="T34" s="212">
        <f t="shared" si="2"/>
        <v>5.241935483870968</v>
      </c>
      <c r="U34" s="212">
        <f t="shared" si="2"/>
        <v>4.906451612903225</v>
      </c>
      <c r="V34" s="212">
        <f t="shared" si="2"/>
        <v>4.574193548387098</v>
      </c>
      <c r="W34" s="212">
        <f t="shared" si="2"/>
        <v>4.1580645161290315</v>
      </c>
      <c r="X34" s="212">
        <f t="shared" si="2"/>
        <v>4.203225806451612</v>
      </c>
      <c r="Y34" s="212">
        <f t="shared" si="2"/>
        <v>4.006451612903226</v>
      </c>
      <c r="Z34" s="212">
        <f>AVERAGE(B3:Y33)</f>
        <v>5.64287634408602</v>
      </c>
      <c r="AA34" s="213">
        <f>(AVERAGE(最高))</f>
        <v>9.690322580645159</v>
      </c>
      <c r="AB34" s="214"/>
      <c r="AC34" s="215"/>
      <c r="AD34" s="213">
        <f>(AVERAGE(最低))</f>
        <v>1.5806451612903225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16.9</v>
      </c>
      <c r="C46" s="251">
        <v>3</v>
      </c>
      <c r="D46" s="252">
        <v>0.6236111111111111</v>
      </c>
      <c r="E46" s="192"/>
      <c r="F46" s="155"/>
      <c r="G46" s="156">
        <f>MIN(最低)</f>
        <v>-2.2</v>
      </c>
      <c r="H46" s="251">
        <v>27</v>
      </c>
      <c r="I46" s="255">
        <v>0.10625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2011</v>
      </c>
      <c r="J1" s="169" t="s">
        <v>1</v>
      </c>
      <c r="K1" s="168" t="str">
        <f>("（平成"&amp;TEXT((I1-1988),"0")&amp;"年）")</f>
        <v>（平成23年）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4.754166666666666</v>
      </c>
      <c r="C5" s="22">
        <f>'2月'!Z3</f>
        <v>4.025</v>
      </c>
      <c r="D5" s="22">
        <f>'3月'!Z3</f>
        <v>5.075</v>
      </c>
      <c r="E5" s="22">
        <f>'4月'!Z3</f>
        <v>8.945833333333331</v>
      </c>
      <c r="F5" s="22">
        <f>'5月'!Z3</f>
        <v>17.895833333333332</v>
      </c>
      <c r="G5" s="22">
        <f>'6月'!Z3</f>
        <v>12.054166666666669</v>
      </c>
      <c r="H5" s="22">
        <f>'7月'!Z3</f>
        <v>24.679166666666664</v>
      </c>
      <c r="I5" s="22">
        <f>'8月'!Z3</f>
        <v>21.312500000000004</v>
      </c>
      <c r="J5" s="22">
        <f>'9月'!Z3</f>
        <v>26.591666666666665</v>
      </c>
      <c r="K5" s="22">
        <f>'10月'!Z3</f>
        <v>19.062500000000004</v>
      </c>
      <c r="L5" s="22">
        <f>'11月'!Z3</f>
        <v>13.716666666666667</v>
      </c>
      <c r="M5" s="23">
        <f>'12月'!Z3</f>
        <v>5.612500000000001</v>
      </c>
      <c r="N5" s="6"/>
    </row>
    <row r="6" spans="1:14" ht="18" customHeight="1">
      <c r="A6" s="24">
        <v>2</v>
      </c>
      <c r="B6" s="25">
        <f>'1月'!Z4</f>
        <v>5.066666666666667</v>
      </c>
      <c r="C6" s="26">
        <f>'2月'!Z4</f>
        <v>3.0749999999999997</v>
      </c>
      <c r="D6" s="26">
        <f>'3月'!Z4</f>
        <v>4.400000000000001</v>
      </c>
      <c r="E6" s="26">
        <f>'4月'!Z4</f>
        <v>10.491666666666665</v>
      </c>
      <c r="F6" s="26">
        <f>'5月'!Z4</f>
        <v>16.325</v>
      </c>
      <c r="G6" s="26">
        <f>'6月'!Z4</f>
        <v>15.208333333333337</v>
      </c>
      <c r="H6" s="26">
        <f>'7月'!Z4</f>
        <v>23.5125</v>
      </c>
      <c r="I6" s="26">
        <f>'8月'!Z4</f>
        <v>22.820833333333336</v>
      </c>
      <c r="J6" s="26">
        <f>'9月'!Z4</f>
        <v>26.158333333333328</v>
      </c>
      <c r="K6" s="26">
        <f>'10月'!Z4</f>
        <v>15.966666666666667</v>
      </c>
      <c r="L6" s="26">
        <f>'11月'!Z4</f>
        <v>15.704166666666667</v>
      </c>
      <c r="M6" s="27">
        <f>'12月'!Z4</f>
        <v>6.220833333333332</v>
      </c>
      <c r="N6" s="6"/>
    </row>
    <row r="7" spans="1:14" ht="18" customHeight="1">
      <c r="A7" s="24">
        <v>3</v>
      </c>
      <c r="B7" s="25">
        <f>'1月'!Z5</f>
        <v>4.029166666666668</v>
      </c>
      <c r="C7" s="26">
        <f>'2月'!Z5</f>
        <v>4.6625000000000005</v>
      </c>
      <c r="D7" s="26">
        <f>'3月'!Z5</f>
        <v>2.283333333333333</v>
      </c>
      <c r="E7" s="26">
        <f>'4月'!Z5</f>
        <v>6.25</v>
      </c>
      <c r="F7" s="26">
        <f>'5月'!Z5</f>
        <v>13.120833333333332</v>
      </c>
      <c r="G7" s="26">
        <f>'6月'!Z5</f>
        <v>18.1375</v>
      </c>
      <c r="H7" s="26">
        <f>'7月'!Z5</f>
        <v>24.570833333333336</v>
      </c>
      <c r="I7" s="26">
        <f>'8月'!Z5</f>
        <v>24.362500000000008</v>
      </c>
      <c r="J7" s="26">
        <f>'9月'!Z5</f>
        <v>25.270833333333332</v>
      </c>
      <c r="K7" s="26">
        <f>'10月'!Z5</f>
        <v>15.475</v>
      </c>
      <c r="L7" s="26">
        <f>'11月'!Z5</f>
        <v>17.666666666666668</v>
      </c>
      <c r="M7" s="27">
        <f>'12月'!Z5</f>
        <v>12.5</v>
      </c>
      <c r="N7" s="6"/>
    </row>
    <row r="8" spans="1:14" ht="18" customHeight="1">
      <c r="A8" s="24">
        <v>4</v>
      </c>
      <c r="B8" s="25">
        <f>'1月'!Z6</f>
        <v>4.916666666666667</v>
      </c>
      <c r="C8" s="26">
        <f>'2月'!Z6</f>
        <v>6.6000000000000005</v>
      </c>
      <c r="D8" s="26">
        <f>'3月'!Z6</f>
        <v>1.9291666666666665</v>
      </c>
      <c r="E8" s="26">
        <f>'4月'!Z6</f>
        <v>6.495833333333334</v>
      </c>
      <c r="F8" s="26">
        <f>'5月'!Z6</f>
        <v>14.083333333333334</v>
      </c>
      <c r="G8" s="26">
        <f>'6月'!Z6</f>
        <v>19.649999999999995</v>
      </c>
      <c r="H8" s="26">
        <f>'7月'!Z6</f>
        <v>28.349999999999998</v>
      </c>
      <c r="I8" s="26">
        <f>'8月'!Z6</f>
        <v>25.479166666666668</v>
      </c>
      <c r="J8" s="26">
        <f>'9月'!Z6</f>
        <v>25.07916666666667</v>
      </c>
      <c r="K8" s="26">
        <f>'10月'!Z6</f>
        <v>14.670833333333334</v>
      </c>
      <c r="L8" s="26">
        <f>'11月'!Z6</f>
        <v>17.179166666666667</v>
      </c>
      <c r="M8" s="27">
        <f>'12月'!Z6</f>
        <v>12.212499999999997</v>
      </c>
      <c r="N8" s="6"/>
    </row>
    <row r="9" spans="1:14" ht="18" customHeight="1">
      <c r="A9" s="24">
        <v>5</v>
      </c>
      <c r="B9" s="25">
        <f>'1月'!Z7</f>
        <v>5.75</v>
      </c>
      <c r="C9" s="26">
        <f>'2月'!Z7</f>
        <v>6.216666666666668</v>
      </c>
      <c r="D9" s="26">
        <f>'3月'!Z7</f>
        <v>3.454166666666667</v>
      </c>
      <c r="E9" s="26">
        <f>'4月'!Z7</f>
        <v>6.591666666666666</v>
      </c>
      <c r="F9" s="26">
        <f>'5月'!Z7</f>
        <v>11.041666666666666</v>
      </c>
      <c r="G9" s="26">
        <f>'6月'!Z7</f>
        <v>20.19583333333333</v>
      </c>
      <c r="H9" s="26">
        <f>'7月'!Z7</f>
        <v>24.962499999999995</v>
      </c>
      <c r="I9" s="26">
        <f>'8月'!Z7</f>
        <v>26.075000000000003</v>
      </c>
      <c r="J9" s="26">
        <f>'9月'!Z7</f>
        <v>24.275000000000002</v>
      </c>
      <c r="K9" s="26">
        <f>'10月'!Z7</f>
        <v>16.204166666666666</v>
      </c>
      <c r="L9" s="26">
        <f>'11月'!Z7</f>
        <v>17.416666666666668</v>
      </c>
      <c r="M9" s="27">
        <f>'12月'!Z7</f>
        <v>8.554166666666665</v>
      </c>
      <c r="N9" s="6"/>
    </row>
    <row r="10" spans="1:14" ht="18" customHeight="1">
      <c r="A10" s="24">
        <v>6</v>
      </c>
      <c r="B10" s="25">
        <f>'1月'!Z8</f>
        <v>4.8500000000000005</v>
      </c>
      <c r="C10" s="26">
        <f>'2月'!Z8</f>
        <v>6.279166666666666</v>
      </c>
      <c r="D10" s="26">
        <f>'3月'!Z8</f>
        <v>6.704166666666666</v>
      </c>
      <c r="E10" s="26">
        <f>'4月'!Z8</f>
        <v>11.420833333333334</v>
      </c>
      <c r="F10" s="26">
        <f>'5月'!Z8</f>
        <v>12.320833333333335</v>
      </c>
      <c r="G10" s="26">
        <f>'6月'!Z8</f>
        <v>20.29583333333333</v>
      </c>
      <c r="H10" s="26">
        <f>'7月'!Z8</f>
        <v>24.51666666666667</v>
      </c>
      <c r="I10" s="26">
        <f>'8月'!Z8</f>
        <v>26.60416666666666</v>
      </c>
      <c r="J10" s="26">
        <f>'9月'!Z8</f>
        <v>22.950000000000003</v>
      </c>
      <c r="K10" s="26">
        <f>'10月'!Z8</f>
        <v>18.470833333333335</v>
      </c>
      <c r="L10" s="26">
        <f>'11月'!Z8</f>
        <v>16.74166666666667</v>
      </c>
      <c r="M10" s="27">
        <f>'12月'!Z8</f>
        <v>6.05</v>
      </c>
      <c r="N10" s="6"/>
    </row>
    <row r="11" spans="1:14" ht="18" customHeight="1">
      <c r="A11" s="24">
        <v>7</v>
      </c>
      <c r="B11" s="25">
        <f>'1月'!Z9</f>
        <v>1.6125</v>
      </c>
      <c r="C11" s="26">
        <f>'2月'!Z9</f>
        <v>6.187499999999999</v>
      </c>
      <c r="D11" s="26">
        <f>'3月'!Z9</f>
        <v>2.6416666666666666</v>
      </c>
      <c r="E11" s="26">
        <f>'4月'!Z9</f>
        <v>13.808333333333335</v>
      </c>
      <c r="F11" s="26">
        <f>'5月'!Z9</f>
        <v>15.916666666666664</v>
      </c>
      <c r="G11" s="26">
        <f>'6月'!Z9</f>
        <v>19.929166666666664</v>
      </c>
      <c r="H11" s="26">
        <f>'7月'!Z9</f>
        <v>23.987500000000008</v>
      </c>
      <c r="I11" s="26">
        <f>'8月'!Z9</f>
        <v>26.533333333333335</v>
      </c>
      <c r="J11" s="26">
        <f>'9月'!Z9</f>
        <v>21.929166666666664</v>
      </c>
      <c r="K11" s="26">
        <f>'10月'!Z9</f>
        <v>18.737499999999997</v>
      </c>
      <c r="L11" s="26">
        <f>'11月'!Z9</f>
        <v>15.112500000000004</v>
      </c>
      <c r="M11" s="27">
        <f>'12月'!Z9</f>
        <v>7.7124999999999995</v>
      </c>
      <c r="N11" s="6"/>
    </row>
    <row r="12" spans="1:14" ht="18" customHeight="1">
      <c r="A12" s="24">
        <v>8</v>
      </c>
      <c r="B12" s="25">
        <f>'1月'!Z10</f>
        <v>2.6166666666666667</v>
      </c>
      <c r="C12" s="26">
        <f>'2月'!Z10</f>
        <v>3.475000000000001</v>
      </c>
      <c r="D12" s="26">
        <f>'3月'!Z10</f>
        <v>3.683333333333334</v>
      </c>
      <c r="E12" s="26">
        <f>'4月'!Z10</f>
        <v>16.3125</v>
      </c>
      <c r="F12" s="26">
        <f>'5月'!Z10</f>
        <v>17.979166666666664</v>
      </c>
      <c r="G12" s="26">
        <f>'6月'!Z10</f>
        <v>18.520833333333332</v>
      </c>
      <c r="H12" s="26">
        <f>'7月'!Z10</f>
        <v>25.649999999999995</v>
      </c>
      <c r="I12" s="26">
        <f>'8月'!Z10</f>
        <v>25.904166666666672</v>
      </c>
      <c r="J12" s="26">
        <f>'9月'!Z10</f>
        <v>23.516666666666666</v>
      </c>
      <c r="K12" s="26">
        <f>'10月'!Z10</f>
        <v>16.408333333333328</v>
      </c>
      <c r="L12" s="26">
        <f>'11月'!Z10</f>
        <v>12.78333333333333</v>
      </c>
      <c r="M12" s="27">
        <f>'12月'!Z10</f>
        <v>6.675000000000001</v>
      </c>
      <c r="N12" s="6"/>
    </row>
    <row r="13" spans="1:14" ht="18" customHeight="1">
      <c r="A13" s="24">
        <v>9</v>
      </c>
      <c r="B13" s="25">
        <f>'1月'!Z11</f>
        <v>4.812499999999999</v>
      </c>
      <c r="C13" s="26">
        <f>'2月'!Z11</f>
        <v>3.375</v>
      </c>
      <c r="D13" s="26">
        <f>'3月'!Z11</f>
        <v>3.5708333333333333</v>
      </c>
      <c r="E13" s="26">
        <f>'4月'!Z11</f>
        <v>9.904166666666665</v>
      </c>
      <c r="F13" s="26">
        <f>'5月'!Z11</f>
        <v>16.04583333333333</v>
      </c>
      <c r="G13" s="26">
        <f>'6月'!Z11</f>
        <v>18.954166666666666</v>
      </c>
      <c r="H13" s="26">
        <f>'7月'!Z11</f>
        <v>27.40416666666667</v>
      </c>
      <c r="I13" s="26">
        <f>'8月'!Z11</f>
        <v>25.59583333333333</v>
      </c>
      <c r="J13" s="26">
        <f>'9月'!Z11</f>
        <v>25.34166666666667</v>
      </c>
      <c r="K13" s="26">
        <f>'10月'!Z11</f>
        <v>17.145833333333332</v>
      </c>
      <c r="L13" s="26">
        <f>'11月'!Z11</f>
        <v>11.5375</v>
      </c>
      <c r="M13" s="27">
        <f>'12月'!Z11</f>
        <v>3.266666666666666</v>
      </c>
      <c r="N13" s="6"/>
    </row>
    <row r="14" spans="1:14" ht="18" customHeight="1">
      <c r="A14" s="28">
        <v>10</v>
      </c>
      <c r="B14" s="29">
        <f>'1月'!Z12</f>
        <v>1.733333333333334</v>
      </c>
      <c r="C14" s="30">
        <f>'2月'!Z12</f>
        <v>3.5625000000000004</v>
      </c>
      <c r="D14" s="30">
        <f>'3月'!Z12</f>
        <v>2.75</v>
      </c>
      <c r="E14" s="30">
        <f>'4月'!Z12</f>
        <v>10.254166666666665</v>
      </c>
      <c r="F14" s="30">
        <f>'5月'!Z12</f>
        <v>19.841666666666665</v>
      </c>
      <c r="G14" s="30">
        <f>'6月'!Z12</f>
        <v>21.2625</v>
      </c>
      <c r="H14" s="30">
        <f>'7月'!Z12</f>
        <v>28.004166666666663</v>
      </c>
      <c r="I14" s="30">
        <f>'8月'!Z12</f>
        <v>28.966666666666665</v>
      </c>
      <c r="J14" s="30">
        <f>'9月'!Z12</f>
        <v>26.995833333333334</v>
      </c>
      <c r="K14" s="30">
        <f>'10月'!Z12</f>
        <v>18.545833333333334</v>
      </c>
      <c r="L14" s="30">
        <f>'11月'!Z12</f>
        <v>10.575</v>
      </c>
      <c r="M14" s="31">
        <f>'12月'!Z12</f>
        <v>5.520833333333333</v>
      </c>
      <c r="N14" s="6"/>
    </row>
    <row r="15" spans="1:14" ht="18" customHeight="1">
      <c r="A15" s="20">
        <v>11</v>
      </c>
      <c r="B15" s="21">
        <f>'1月'!Z13</f>
        <v>1.6083333333333327</v>
      </c>
      <c r="C15" s="22">
        <f>'2月'!Z13</f>
        <v>1.1375</v>
      </c>
      <c r="D15" s="22">
        <f>'3月'!Z13</f>
        <v>4.329166666666666</v>
      </c>
      <c r="E15" s="22">
        <f>'4月'!Z13</f>
        <v>11.641666666666666</v>
      </c>
      <c r="F15" s="22">
        <f>'5月'!Z13</f>
        <v>13.933333333333332</v>
      </c>
      <c r="G15" s="22">
        <f>'6月'!Z13</f>
        <v>20.337500000000002</v>
      </c>
      <c r="H15" s="22">
        <f>'7月'!Z13</f>
        <v>26.562500000000004</v>
      </c>
      <c r="I15" s="22">
        <f>'8月'!Z13</f>
        <v>29.370833333333326</v>
      </c>
      <c r="J15" s="22">
        <f>'9月'!Z13</f>
        <v>24.495833333333334</v>
      </c>
      <c r="K15" s="22">
        <f>'10月'!Z13</f>
        <v>18.262499999999996</v>
      </c>
      <c r="L15" s="22">
        <f>'11月'!Z13</f>
        <v>12.241666666666667</v>
      </c>
      <c r="M15" s="23">
        <f>'12月'!Z13</f>
        <v>7.937499999999999</v>
      </c>
      <c r="N15" s="6"/>
    </row>
    <row r="16" spans="1:14" ht="18" customHeight="1">
      <c r="A16" s="24">
        <v>12</v>
      </c>
      <c r="B16" s="25">
        <f>'1月'!Z14</f>
        <v>4.420833333333334</v>
      </c>
      <c r="C16" s="26">
        <f>'2月'!Z14</f>
        <v>2.220833333333333</v>
      </c>
      <c r="D16" s="26" t="str">
        <f>'3月'!Z14</f>
        <v>**.*</v>
      </c>
      <c r="E16" s="26">
        <f>'4月'!Z14</f>
        <v>8.970833333333333</v>
      </c>
      <c r="F16" s="26">
        <f>'5月'!Z14</f>
        <v>14.554166666666665</v>
      </c>
      <c r="G16" s="26">
        <f>'6月'!Z14</f>
        <v>22.070833333333336</v>
      </c>
      <c r="H16" s="26">
        <f>'7月'!Z14</f>
        <v>27.054166666666664</v>
      </c>
      <c r="I16" s="26">
        <f>'8月'!Z14</f>
        <v>28.158333333333342</v>
      </c>
      <c r="J16" s="26">
        <f>'9月'!Z14</f>
        <v>26.166666666666668</v>
      </c>
      <c r="K16" s="26">
        <f>'10月'!Z14</f>
        <v>17.162500000000005</v>
      </c>
      <c r="L16" s="26">
        <f>'11月'!Z14</f>
        <v>14.424999999999999</v>
      </c>
      <c r="M16" s="27">
        <f>'12月'!Z14</f>
        <v>8.287500000000001</v>
      </c>
      <c r="N16" s="6"/>
    </row>
    <row r="17" spans="1:14" ht="18" customHeight="1">
      <c r="A17" s="24">
        <v>13</v>
      </c>
      <c r="B17" s="25">
        <f>'1月'!Z15</f>
        <v>1.8499999999999996</v>
      </c>
      <c r="C17" s="26">
        <f>'2月'!Z15</f>
        <v>2.4624999999999995</v>
      </c>
      <c r="D17" s="26" t="str">
        <f>'3月'!Z15</f>
        <v>**.*</v>
      </c>
      <c r="E17" s="26">
        <f>'4月'!Z15</f>
        <v>13.595833333333333</v>
      </c>
      <c r="F17" s="26">
        <f>'5月'!Z15</f>
        <v>17.891666666666666</v>
      </c>
      <c r="G17" s="26">
        <f>'6月'!Z15</f>
        <v>19.04583333333333</v>
      </c>
      <c r="H17" s="26">
        <f>'7月'!Z15</f>
        <v>26.90416666666667</v>
      </c>
      <c r="I17" s="26">
        <f>'8月'!Z15</f>
        <v>27.408333333333328</v>
      </c>
      <c r="J17" s="26">
        <f>'9月'!Z15</f>
        <v>26.650000000000002</v>
      </c>
      <c r="K17" s="26">
        <f>'10月'!Z15</f>
        <v>17.766666666666666</v>
      </c>
      <c r="L17" s="26">
        <f>'11月'!Z15</f>
        <v>15.754166666666665</v>
      </c>
      <c r="M17" s="27">
        <f>'12月'!Z15</f>
        <v>6.683333333333333</v>
      </c>
      <c r="N17" s="6"/>
    </row>
    <row r="18" spans="1:14" ht="18" customHeight="1">
      <c r="A18" s="24">
        <v>14</v>
      </c>
      <c r="B18" s="25">
        <f>'1月'!Z16</f>
        <v>1.9916666666666665</v>
      </c>
      <c r="C18" s="26">
        <f>'2月'!Z16</f>
        <v>2.4833333333333334</v>
      </c>
      <c r="D18" s="26">
        <f>'3月'!Z16</f>
        <v>12.158333333333333</v>
      </c>
      <c r="E18" s="26">
        <f>'4月'!Z16</f>
        <v>13.895833333333336</v>
      </c>
      <c r="F18" s="26">
        <f>'5月'!Z16</f>
        <v>16.187500000000004</v>
      </c>
      <c r="G18" s="26">
        <f>'6月'!Z16</f>
        <v>18.45</v>
      </c>
      <c r="H18" s="26">
        <f>'7月'!Z16</f>
        <v>27.79583333333333</v>
      </c>
      <c r="I18" s="26">
        <f>'8月'!Z16</f>
        <v>27.862499999999997</v>
      </c>
      <c r="J18" s="26">
        <f>'9月'!Z16</f>
        <v>25.88333333333333</v>
      </c>
      <c r="K18" s="26">
        <f>'10月'!Z16</f>
        <v>19.329166666666666</v>
      </c>
      <c r="L18" s="26">
        <f>'11月'!Z16</f>
        <v>13.945833333333333</v>
      </c>
      <c r="M18" s="27">
        <f>'12月'!Z16</f>
        <v>6.833333333333335</v>
      </c>
      <c r="N18" s="6"/>
    </row>
    <row r="19" spans="1:14" ht="18" customHeight="1">
      <c r="A19" s="24">
        <v>15</v>
      </c>
      <c r="B19" s="25">
        <f>'1月'!Z17</f>
        <v>2.3124999999999996</v>
      </c>
      <c r="C19" s="26">
        <f>'2月'!Z17</f>
        <v>3.716666666666667</v>
      </c>
      <c r="D19" s="26">
        <f>'3月'!Z17</f>
        <v>7.083333333333333</v>
      </c>
      <c r="E19" s="26">
        <f>'4月'!Z17</f>
        <v>16.566666666666666</v>
      </c>
      <c r="F19" s="26">
        <f>'5月'!Z17</f>
        <v>18.07916666666667</v>
      </c>
      <c r="G19" s="26">
        <f>'6月'!Z17</f>
        <v>17.320833333333336</v>
      </c>
      <c r="H19" s="26">
        <f>'7月'!Z17</f>
        <v>27.695833333333336</v>
      </c>
      <c r="I19" s="26">
        <f>'8月'!Z17</f>
        <v>27.912499999999998</v>
      </c>
      <c r="J19" s="26">
        <f>'9月'!Z17</f>
        <v>26.020833333333332</v>
      </c>
      <c r="K19" s="26">
        <f>'10月'!Z17</f>
        <v>21.7</v>
      </c>
      <c r="L19" s="26">
        <f>'11月'!Z17</f>
        <v>11.0875</v>
      </c>
      <c r="M19" s="27">
        <f>'12月'!Z17</f>
        <v>9.000000000000002</v>
      </c>
      <c r="N19" s="6"/>
    </row>
    <row r="20" spans="1:14" ht="18" customHeight="1">
      <c r="A20" s="24">
        <v>16</v>
      </c>
      <c r="B20" s="25">
        <f>'1月'!Z18</f>
        <v>0.07083333333333326</v>
      </c>
      <c r="C20" s="26">
        <f>'2月'!Z18</f>
        <v>3.9958333333333336</v>
      </c>
      <c r="D20" s="26">
        <f>'3月'!Z18</f>
        <v>4.2375</v>
      </c>
      <c r="E20" s="26">
        <f>'4月'!Z18</f>
        <v>16.745833333333334</v>
      </c>
      <c r="F20" s="26">
        <f>'5月'!Z18</f>
        <v>17.425</v>
      </c>
      <c r="G20" s="26">
        <f>'6月'!Z18</f>
        <v>18.88333333333333</v>
      </c>
      <c r="H20" s="26">
        <f>'7月'!Z18</f>
        <v>27.3625</v>
      </c>
      <c r="I20" s="26">
        <f>'8月'!Z18</f>
        <v>28.491666666666664</v>
      </c>
      <c r="J20" s="26">
        <f>'9月'!Z18</f>
        <v>26.354166666666668</v>
      </c>
      <c r="K20" s="26">
        <f>'10月'!Z18</f>
        <v>20.72083333333333</v>
      </c>
      <c r="L20" s="26">
        <f>'11月'!Z18</f>
        <v>9.9625</v>
      </c>
      <c r="M20" s="27">
        <f>'12月'!Z18</f>
        <v>3.5624999999999987</v>
      </c>
      <c r="N20" s="6"/>
    </row>
    <row r="21" spans="1:14" ht="18" customHeight="1">
      <c r="A21" s="24">
        <v>17</v>
      </c>
      <c r="B21" s="25">
        <f>'1月'!Z19</f>
        <v>2.9041666666666663</v>
      </c>
      <c r="C21" s="26">
        <f>'2月'!Z19</f>
        <v>8.908333333333333</v>
      </c>
      <c r="D21" s="26">
        <f>'3月'!Z19</f>
        <v>1.6083333333333332</v>
      </c>
      <c r="E21" s="26">
        <f>'4月'!Z19</f>
        <v>9.629166666666668</v>
      </c>
      <c r="F21" s="26">
        <f>'5月'!Z19</f>
        <v>16.924999999999997</v>
      </c>
      <c r="G21" s="26">
        <f>'6月'!Z19</f>
        <v>17.53333333333333</v>
      </c>
      <c r="H21" s="26">
        <f>'7月'!Z19</f>
        <v>28.575</v>
      </c>
      <c r="I21" s="26">
        <f>'8月'!Z19</f>
        <v>28.883333333333336</v>
      </c>
      <c r="J21" s="26">
        <f>'9月'!Z19</f>
        <v>26.241666666666664</v>
      </c>
      <c r="K21" s="26">
        <f>'10月'!Z19</f>
        <v>19.3875</v>
      </c>
      <c r="L21" s="26">
        <f>'11月'!Z19</f>
        <v>10.479166666666666</v>
      </c>
      <c r="M21" s="27">
        <f>'12月'!Z19</f>
        <v>3.858333333333333</v>
      </c>
      <c r="N21" s="6"/>
    </row>
    <row r="22" spans="1:14" ht="18" customHeight="1">
      <c r="A22" s="24">
        <v>18</v>
      </c>
      <c r="B22" s="25">
        <f>'1月'!Z20</f>
        <v>3.1124999999999994</v>
      </c>
      <c r="C22" s="26">
        <f>'2月'!Z20</f>
        <v>9.304166666666667</v>
      </c>
      <c r="D22" s="26">
        <f>'3月'!Z20</f>
        <v>3.358333333333333</v>
      </c>
      <c r="E22" s="26">
        <f>'4月'!Z20</f>
        <v>10.366666666666665</v>
      </c>
      <c r="F22" s="26">
        <f>'5月'!Z20</f>
        <v>16.504166666666666</v>
      </c>
      <c r="G22" s="26">
        <f>'6月'!Z20</f>
        <v>17.8875</v>
      </c>
      <c r="H22" s="26">
        <f>'7月'!Z20</f>
        <v>28.854166666666668</v>
      </c>
      <c r="I22" s="26">
        <f>'8月'!Z20</f>
        <v>28.90416666666667</v>
      </c>
      <c r="J22" s="26">
        <f>'9月'!Z20</f>
        <v>26.387500000000003</v>
      </c>
      <c r="K22" s="26">
        <f>'10月'!Z20</f>
        <v>15.966666666666667</v>
      </c>
      <c r="L22" s="26">
        <f>'11月'!Z20</f>
        <v>11.108333333333334</v>
      </c>
      <c r="M22" s="27">
        <f>'12月'!Z20</f>
        <v>4.9375</v>
      </c>
      <c r="N22" s="6"/>
    </row>
    <row r="23" spans="1:14" ht="18" customHeight="1">
      <c r="A23" s="24">
        <v>19</v>
      </c>
      <c r="B23" s="25">
        <f>'1月'!Z21</f>
        <v>3.5541666666666667</v>
      </c>
      <c r="C23" s="26">
        <f>'2月'!Z21</f>
        <v>3.3000000000000003</v>
      </c>
      <c r="D23" s="26">
        <f>'3月'!Z21</f>
        <v>9.608333333333333</v>
      </c>
      <c r="E23" s="26">
        <f>'4月'!Z21</f>
        <v>7.470833333333331</v>
      </c>
      <c r="F23" s="26">
        <f>'5月'!Z21</f>
        <v>18.725</v>
      </c>
      <c r="G23" s="26">
        <f>'6月'!Z21</f>
        <v>19.78333333333333</v>
      </c>
      <c r="H23" s="26">
        <f>'7月'!Z21</f>
        <v>24.599999999999994</v>
      </c>
      <c r="I23" s="26">
        <f>'8月'!Z21</f>
        <v>22.420833333333338</v>
      </c>
      <c r="J23" s="26">
        <f>'9月'!Z21</f>
        <v>21.970833333333335</v>
      </c>
      <c r="K23" s="26">
        <f>'10月'!Z21</f>
        <v>13.845833333333337</v>
      </c>
      <c r="L23" s="26">
        <f>'11月'!Z21</f>
        <v>16.758333333333333</v>
      </c>
      <c r="M23" s="27">
        <f>'12月'!Z21</f>
        <v>3.283333333333333</v>
      </c>
      <c r="N23" s="6"/>
    </row>
    <row r="24" spans="1:14" ht="18" customHeight="1">
      <c r="A24" s="28">
        <v>20</v>
      </c>
      <c r="B24" s="29">
        <f>'1月'!Z22</f>
        <v>2.870833333333334</v>
      </c>
      <c r="C24" s="30">
        <f>'2月'!Z22</f>
        <v>6.754166666666667</v>
      </c>
      <c r="D24" s="30">
        <f>'3月'!Z22</f>
        <v>9.241666666666665</v>
      </c>
      <c r="E24" s="30">
        <f>'4月'!Z22</f>
        <v>7.420833333333334</v>
      </c>
      <c r="F24" s="30">
        <f>'5月'!Z22</f>
        <v>21.633333333333336</v>
      </c>
      <c r="G24" s="30">
        <f>'6月'!Z22</f>
        <v>22.47916666666667</v>
      </c>
      <c r="H24" s="30">
        <f>'7月'!Z22</f>
        <v>22.5125</v>
      </c>
      <c r="I24" s="30">
        <f>'8月'!Z22</f>
        <v>22.112499999999997</v>
      </c>
      <c r="J24" s="30">
        <f>'9月'!Z22</f>
        <v>18.433333333333334</v>
      </c>
      <c r="K24" s="30">
        <f>'10月'!Z22</f>
        <v>16.833333333333332</v>
      </c>
      <c r="L24" s="30">
        <f>'11月'!Z22</f>
        <v>14.579166666666667</v>
      </c>
      <c r="M24" s="31">
        <f>'12月'!Z22</f>
        <v>3.858333333333333</v>
      </c>
      <c r="N24" s="6"/>
    </row>
    <row r="25" spans="1:14" ht="18" customHeight="1">
      <c r="A25" s="20">
        <v>21</v>
      </c>
      <c r="B25" s="21">
        <f>'1月'!Z23</f>
        <v>2.804166666666667</v>
      </c>
      <c r="C25" s="22">
        <f>'2月'!Z23</f>
        <v>5.2875</v>
      </c>
      <c r="D25" s="22">
        <f>'3月'!Z23</f>
        <v>7.012499999999999</v>
      </c>
      <c r="E25" s="22">
        <f>'4月'!Z23</f>
        <v>9.4625</v>
      </c>
      <c r="F25" s="22">
        <f>'5月'!Z23</f>
        <v>21.71666666666667</v>
      </c>
      <c r="G25" s="22">
        <f>'6月'!Z23</f>
        <v>23.691666666666666</v>
      </c>
      <c r="H25" s="22">
        <f>'7月'!Z23</f>
        <v>18.700000000000003</v>
      </c>
      <c r="I25" s="22">
        <f>'8月'!Z23</f>
        <v>19.96666666666667</v>
      </c>
      <c r="J25" s="22">
        <f>'9月'!Z23</f>
        <v>20.32083333333333</v>
      </c>
      <c r="K25" s="22">
        <f>'10月'!Z23</f>
        <v>17.841666666666672</v>
      </c>
      <c r="L25" s="22">
        <f>'11月'!Z23</f>
        <v>7.949999999999998</v>
      </c>
      <c r="M25" s="23">
        <f>'12月'!Z23</f>
        <v>3.916666666666666</v>
      </c>
      <c r="N25" s="6"/>
    </row>
    <row r="26" spans="1:14" ht="18" customHeight="1">
      <c r="A26" s="24">
        <v>22</v>
      </c>
      <c r="B26" s="25">
        <f>'1月'!Z24</f>
        <v>4.179166666666665</v>
      </c>
      <c r="C26" s="26">
        <f>'2月'!Z24</f>
        <v>5.037500000000001</v>
      </c>
      <c r="D26" s="26">
        <f>'3月'!Z24</f>
        <v>5.520833333333333</v>
      </c>
      <c r="E26" s="26">
        <f>'4月'!Z24</f>
        <v>11.950000000000001</v>
      </c>
      <c r="F26" s="26">
        <f>'5月'!Z24</f>
        <v>16.404166666666665</v>
      </c>
      <c r="G26" s="26">
        <f>'6月'!Z24</f>
        <v>25.908333333333328</v>
      </c>
      <c r="H26" s="26">
        <f>'7月'!Z24</f>
        <v>19.14166666666667</v>
      </c>
      <c r="I26" s="26">
        <f>'8月'!Z24</f>
        <v>20.395833333333336</v>
      </c>
      <c r="J26" s="26">
        <f>'9月'!Z24</f>
        <v>20.391666666666662</v>
      </c>
      <c r="K26" s="26">
        <f>'10月'!Z24</f>
        <v>20.00416666666667</v>
      </c>
      <c r="L26" s="26">
        <f>'11月'!Z24</f>
        <v>7.7749999999999995</v>
      </c>
      <c r="M26" s="27">
        <f>'12月'!Z24</f>
        <v>5.6499999999999995</v>
      </c>
      <c r="N26" s="6"/>
    </row>
    <row r="27" spans="1:14" ht="18" customHeight="1">
      <c r="A27" s="24">
        <v>23</v>
      </c>
      <c r="B27" s="25">
        <f>'1月'!Z25</f>
        <v>3.7499999999999996</v>
      </c>
      <c r="C27" s="26">
        <f>'2月'!Z25</f>
        <v>6.858333333333333</v>
      </c>
      <c r="D27" s="26">
        <f>'3月'!Z25</f>
        <v>4.2</v>
      </c>
      <c r="E27" s="26">
        <f>'4月'!Z25</f>
        <v>13.816666666666665</v>
      </c>
      <c r="F27" s="26">
        <f>'5月'!Z25</f>
        <v>13.650000000000004</v>
      </c>
      <c r="G27" s="26">
        <f>'6月'!Z25</f>
        <v>27.454166666666666</v>
      </c>
      <c r="H27" s="26">
        <f>'7月'!Z25</f>
        <v>21.537500000000005</v>
      </c>
      <c r="I27" s="26">
        <f>'8月'!Z25</f>
        <v>22.795833333333334</v>
      </c>
      <c r="J27" s="26">
        <f>'9月'!Z25</f>
        <v>17.224999999999998</v>
      </c>
      <c r="K27" s="26">
        <f>'10月'!Z25</f>
        <v>21.23333333333333</v>
      </c>
      <c r="L27" s="26">
        <f>'11月'!Z25</f>
        <v>11.033333333333331</v>
      </c>
      <c r="M27" s="27">
        <f>'12月'!Z25</f>
        <v>5</v>
      </c>
      <c r="N27" s="6"/>
    </row>
    <row r="28" spans="1:14" ht="18" customHeight="1">
      <c r="A28" s="24">
        <v>24</v>
      </c>
      <c r="B28" s="25">
        <f>'1月'!Z26</f>
        <v>2.8375</v>
      </c>
      <c r="C28" s="26">
        <f>'2月'!Z26</f>
        <v>9.645833333333334</v>
      </c>
      <c r="D28" s="26">
        <f>'3月'!Z26</f>
        <v>3.4749999999999996</v>
      </c>
      <c r="E28" s="26">
        <f>'4月'!Z26</f>
        <v>11.933333333333332</v>
      </c>
      <c r="F28" s="26">
        <f>'5月'!Z26</f>
        <v>12.708333333333336</v>
      </c>
      <c r="G28" s="26">
        <f>'6月'!Z26</f>
        <v>28.124999999999996</v>
      </c>
      <c r="H28" s="26">
        <f>'7月'!Z26</f>
        <v>22.575</v>
      </c>
      <c r="I28" s="26">
        <f>'8月'!Z26</f>
        <v>25.779166666666665</v>
      </c>
      <c r="J28" s="26">
        <f>'9月'!Z26</f>
        <v>17.337500000000002</v>
      </c>
      <c r="K28" s="26">
        <f>'10月'!Z26</f>
        <v>18.033333333333335</v>
      </c>
      <c r="L28" s="26">
        <f>'11月'!Z26</f>
        <v>12.416666666666666</v>
      </c>
      <c r="M28" s="27">
        <f>'12月'!Z26</f>
        <v>3.3625000000000003</v>
      </c>
      <c r="N28" s="6"/>
    </row>
    <row r="29" spans="1:14" ht="18" customHeight="1">
      <c r="A29" s="24">
        <v>25</v>
      </c>
      <c r="B29" s="25">
        <f>'1月'!Z27</f>
        <v>3.579166666666666</v>
      </c>
      <c r="C29" s="26">
        <f>'2月'!Z27</f>
        <v>12.195833333333335</v>
      </c>
      <c r="D29" s="26">
        <f>'3月'!Z27</f>
        <v>5.299999999999999</v>
      </c>
      <c r="E29" s="26">
        <f>'4月'!Z27</f>
        <v>10.55</v>
      </c>
      <c r="F29" s="26">
        <f>'5月'!Z27</f>
        <v>15.975</v>
      </c>
      <c r="G29" s="26">
        <f>'6月'!Z27</f>
        <v>19.412499999999998</v>
      </c>
      <c r="H29" s="26">
        <f>'7月'!Z27</f>
        <v>24.65833333333333</v>
      </c>
      <c r="I29" s="26">
        <f>'8月'!Z27</f>
        <v>26.675</v>
      </c>
      <c r="J29" s="26">
        <f>'9月'!Z27</f>
        <v>17.59166666666667</v>
      </c>
      <c r="K29" s="26">
        <f>'10月'!Z27</f>
        <v>18.71666666666667</v>
      </c>
      <c r="L29" s="26">
        <f>'11月'!Z27</f>
        <v>9.920833333333334</v>
      </c>
      <c r="M29" s="27">
        <f>'12月'!Z27</f>
        <v>3.358333333333334</v>
      </c>
      <c r="N29" s="6"/>
    </row>
    <row r="30" spans="1:14" ht="18" customHeight="1">
      <c r="A30" s="24">
        <v>26</v>
      </c>
      <c r="B30" s="25">
        <f>'1月'!Z28</f>
        <v>3.212499999999999</v>
      </c>
      <c r="C30" s="26">
        <f>'2月'!Z28</f>
        <v>3.3749999999999996</v>
      </c>
      <c r="D30" s="26">
        <f>'3月'!Z28</f>
        <v>5.6833333333333345</v>
      </c>
      <c r="E30" s="26">
        <f>'4月'!Z28</f>
        <v>12.920833333333333</v>
      </c>
      <c r="F30" s="26">
        <f>'5月'!Z28</f>
        <v>15.65</v>
      </c>
      <c r="G30" s="26">
        <f>'6月'!Z28</f>
        <v>18.900000000000002</v>
      </c>
      <c r="H30" s="26">
        <f>'7月'!Z28</f>
        <v>26.066666666666666</v>
      </c>
      <c r="I30" s="26">
        <f>'8月'!Z28</f>
        <v>23.52083333333334</v>
      </c>
      <c r="J30" s="26">
        <f>'9月'!Z28</f>
        <v>17.895833333333332</v>
      </c>
      <c r="K30" s="26">
        <f>'10月'!Z28</f>
        <v>13.700000000000003</v>
      </c>
      <c r="L30" s="26">
        <f>'11月'!Z28</f>
        <v>8.475</v>
      </c>
      <c r="M30" s="27">
        <f>'12月'!Z28</f>
        <v>2.2041666666666666</v>
      </c>
      <c r="N30" s="6"/>
    </row>
    <row r="31" spans="1:14" ht="18" customHeight="1">
      <c r="A31" s="24">
        <v>27</v>
      </c>
      <c r="B31" s="25">
        <f>'1月'!Z29</f>
        <v>1.4958333333333336</v>
      </c>
      <c r="C31" s="26">
        <f>'2月'!Z29</f>
        <v>7.683333333333331</v>
      </c>
      <c r="D31" s="26">
        <f>'3月'!Z29</f>
        <v>4.204166666666667</v>
      </c>
      <c r="E31" s="26">
        <f>'4月'!Z29</f>
        <v>18.45</v>
      </c>
      <c r="F31" s="26">
        <f>'5月'!Z29</f>
        <v>18.245833333333337</v>
      </c>
      <c r="G31" s="26">
        <f>'6月'!Z29</f>
        <v>20.187500000000004</v>
      </c>
      <c r="H31" s="26">
        <f>'7月'!Z29</f>
        <v>24.837500000000006</v>
      </c>
      <c r="I31" s="26">
        <f>'8月'!Z29</f>
        <v>22.29166666666667</v>
      </c>
      <c r="J31" s="26">
        <f>'9月'!Z29</f>
        <v>19.166666666666668</v>
      </c>
      <c r="K31" s="26">
        <f>'10月'!Z29</f>
        <v>12.091666666666669</v>
      </c>
      <c r="L31" s="26">
        <f>'11月'!Z29</f>
        <v>10.533333333333333</v>
      </c>
      <c r="M31" s="27">
        <f>'12月'!Z29</f>
        <v>2.4583333333333335</v>
      </c>
      <c r="N31" s="6"/>
    </row>
    <row r="32" spans="1:14" ht="18" customHeight="1">
      <c r="A32" s="24">
        <v>28</v>
      </c>
      <c r="B32" s="25">
        <f>'1月'!Z30</f>
        <v>1.0583333333333338</v>
      </c>
      <c r="C32" s="26">
        <f>'2月'!Z30</f>
        <v>2.5500000000000003</v>
      </c>
      <c r="D32" s="26">
        <f>'3月'!Z30</f>
        <v>5.141666666666667</v>
      </c>
      <c r="E32" s="26">
        <f>'4月'!Z30</f>
        <v>14.570833333333335</v>
      </c>
      <c r="F32" s="26">
        <f>'5月'!Z30</f>
        <v>17.48333333333333</v>
      </c>
      <c r="G32" s="26">
        <f>'6月'!Z30</f>
        <v>24.1875</v>
      </c>
      <c r="H32" s="26">
        <f>'7月'!Z30</f>
        <v>23.70833333333334</v>
      </c>
      <c r="I32" s="26">
        <f>'8月'!Z30</f>
        <v>23.57083333333333</v>
      </c>
      <c r="J32" s="26">
        <f>'9月'!Z30</f>
        <v>19.091666666666672</v>
      </c>
      <c r="K32" s="26">
        <f>'10月'!Z30</f>
        <v>13.141666666666667</v>
      </c>
      <c r="L32" s="26">
        <f>'11月'!Z30</f>
        <v>12.308333333333335</v>
      </c>
      <c r="M32" s="27">
        <f>'12月'!Z30</f>
        <v>2.5791666666666666</v>
      </c>
      <c r="N32" s="6"/>
    </row>
    <row r="33" spans="1:14" ht="18" customHeight="1">
      <c r="A33" s="24">
        <v>29</v>
      </c>
      <c r="B33" s="25">
        <f>'1月'!Z31</f>
        <v>0.8666666666666666</v>
      </c>
      <c r="C33" s="26"/>
      <c r="D33" s="26">
        <f>'3月'!Z31</f>
        <v>8.516666666666666</v>
      </c>
      <c r="E33" s="26">
        <f>'4月'!Z31</f>
        <v>11.183333333333332</v>
      </c>
      <c r="F33" s="26">
        <f>'5月'!Z31</f>
        <v>16.616666666666667</v>
      </c>
      <c r="G33" s="26">
        <f>'6月'!Z31</f>
        <v>25.566666666666666</v>
      </c>
      <c r="H33" s="26">
        <f>'7月'!Z31</f>
        <v>24.087500000000002</v>
      </c>
      <c r="I33" s="26">
        <f>'8月'!Z31</f>
        <v>23.837500000000002</v>
      </c>
      <c r="J33" s="26">
        <f>'9月'!Z31</f>
        <v>19.30416666666667</v>
      </c>
      <c r="K33" s="26">
        <f>'10月'!Z31</f>
        <v>14.129166666666665</v>
      </c>
      <c r="L33" s="26">
        <f>'11月'!Z31</f>
        <v>12.508333333333333</v>
      </c>
      <c r="M33" s="27">
        <f>'12月'!Z31</f>
        <v>4.6499999999999995</v>
      </c>
      <c r="N33" s="6"/>
    </row>
    <row r="34" spans="1:14" ht="18" customHeight="1">
      <c r="A34" s="24">
        <v>30</v>
      </c>
      <c r="B34" s="25">
        <f>'1月'!Z32</f>
        <v>1.0791666666666666</v>
      </c>
      <c r="C34" s="26"/>
      <c r="D34" s="26">
        <f>'3月'!Z32</f>
        <v>8.891666666666667</v>
      </c>
      <c r="E34" s="26">
        <f>'4月'!Z32</f>
        <v>15.091666666666667</v>
      </c>
      <c r="F34" s="26">
        <f>'5月'!Z32</f>
        <v>16.616666666666667</v>
      </c>
      <c r="G34" s="26">
        <f>'6月'!Z32</f>
        <v>26.320833333333336</v>
      </c>
      <c r="H34" s="26">
        <f>'7月'!Z32</f>
        <v>22.949999999999992</v>
      </c>
      <c r="I34" s="26">
        <f>'8月'!Z32</f>
        <v>24.116666666666674</v>
      </c>
      <c r="J34" s="26">
        <f>'9月'!Z32</f>
        <v>22.429166666666664</v>
      </c>
      <c r="K34" s="26">
        <f>'10月'!Z32</f>
        <v>15.862499999999999</v>
      </c>
      <c r="L34" s="26">
        <f>'11月'!Z32</f>
        <v>12.012499999999998</v>
      </c>
      <c r="M34" s="27">
        <f>'12月'!Z32</f>
        <v>4.687500000000001</v>
      </c>
      <c r="N34" s="6"/>
    </row>
    <row r="35" spans="1:14" ht="18" customHeight="1">
      <c r="A35" s="32">
        <v>31</v>
      </c>
      <c r="B35" s="33">
        <f>'1月'!Z33</f>
        <v>0.9458333333333333</v>
      </c>
      <c r="C35" s="34"/>
      <c r="D35" s="34">
        <f>'3月'!Z33</f>
        <v>7.650000000000001</v>
      </c>
      <c r="E35" s="34"/>
      <c r="F35" s="34">
        <f>'5月'!Z33</f>
        <v>12.262500000000001</v>
      </c>
      <c r="G35" s="34"/>
      <c r="H35" s="34">
        <f>'7月'!Z33</f>
        <v>22.116666666666664</v>
      </c>
      <c r="I35" s="34">
        <f>'8月'!Z33</f>
        <v>25.254166666666666</v>
      </c>
      <c r="J35" s="34"/>
      <c r="K35" s="34">
        <f>'10月'!Z33</f>
        <v>15.704166666666664</v>
      </c>
      <c r="L35" s="34"/>
      <c r="M35" s="35">
        <f>'12月'!Z33</f>
        <v>4.4958333333333345</v>
      </c>
      <c r="N35" s="6"/>
    </row>
    <row r="36" spans="1:14" ht="18" customHeight="1">
      <c r="A36" s="175" t="s">
        <v>9</v>
      </c>
      <c r="B36" s="176">
        <f>AVERAGE(B5:B35)</f>
        <v>2.924059139784947</v>
      </c>
      <c r="C36" s="177">
        <f>AVERAGE(C5:C35)</f>
        <v>5.15625</v>
      </c>
      <c r="D36" s="177">
        <f aca="true" t="shared" si="0" ref="D36:M36">AVERAGE(D5:D35)</f>
        <v>5.300431034482759</v>
      </c>
      <c r="E36" s="177">
        <f t="shared" si="0"/>
        <v>11.556944444444444</v>
      </c>
      <c r="F36" s="177">
        <f t="shared" si="0"/>
        <v>16.2502688172043</v>
      </c>
      <c r="G36" s="177">
        <f t="shared" si="0"/>
        <v>20.591805555555553</v>
      </c>
      <c r="H36" s="177">
        <f t="shared" si="0"/>
        <v>24.965591397849472</v>
      </c>
      <c r="I36" s="177">
        <f t="shared" si="0"/>
        <v>25.270430107526884</v>
      </c>
      <c r="J36" s="177">
        <f t="shared" si="0"/>
        <v>22.915555555555557</v>
      </c>
      <c r="K36" s="177">
        <f t="shared" si="0"/>
        <v>17.16518817204301</v>
      </c>
      <c r="L36" s="177">
        <f t="shared" si="0"/>
        <v>12.79027777777778</v>
      </c>
      <c r="M36" s="178">
        <f t="shared" si="0"/>
        <v>5.642876344086022</v>
      </c>
      <c r="N36" s="6"/>
    </row>
    <row r="37" spans="1:14" ht="18" customHeight="1">
      <c r="A37" s="36" t="s">
        <v>35</v>
      </c>
      <c r="B37" s="37">
        <f>AVERAGE(B5:B14)</f>
        <v>4.014166666666667</v>
      </c>
      <c r="C37" s="38">
        <f aca="true" t="shared" si="1" ref="C37:M37">AVERAGE(C5:C14)</f>
        <v>4.745833333333334</v>
      </c>
      <c r="D37" s="38">
        <f t="shared" si="1"/>
        <v>3.649166666666667</v>
      </c>
      <c r="E37" s="38">
        <f t="shared" si="1"/>
        <v>10.0475</v>
      </c>
      <c r="F37" s="38">
        <f t="shared" si="1"/>
        <v>15.457083333333333</v>
      </c>
      <c r="G37" s="38">
        <f t="shared" si="1"/>
        <v>18.42083333333333</v>
      </c>
      <c r="H37" s="38">
        <f t="shared" si="1"/>
        <v>25.563750000000002</v>
      </c>
      <c r="I37" s="38">
        <f t="shared" si="1"/>
        <v>25.36541666666667</v>
      </c>
      <c r="J37" s="38">
        <f t="shared" si="1"/>
        <v>24.81083333333333</v>
      </c>
      <c r="K37" s="38">
        <f t="shared" si="1"/>
        <v>17.06875</v>
      </c>
      <c r="L37" s="38">
        <f t="shared" si="1"/>
        <v>14.843333333333334</v>
      </c>
      <c r="M37" s="39">
        <f t="shared" si="1"/>
        <v>7.432499999999999</v>
      </c>
      <c r="N37" s="6"/>
    </row>
    <row r="38" spans="1:14" ht="18" customHeight="1">
      <c r="A38" s="40" t="s">
        <v>36</v>
      </c>
      <c r="B38" s="41">
        <f>AVERAGE(B15:B24)</f>
        <v>2.4695833333333335</v>
      </c>
      <c r="C38" s="42">
        <f aca="true" t="shared" si="2" ref="C38:M38">AVERAGE(C15:C24)</f>
        <v>4.428333333333333</v>
      </c>
      <c r="D38" s="42">
        <f t="shared" si="2"/>
        <v>6.453125</v>
      </c>
      <c r="E38" s="42">
        <f t="shared" si="2"/>
        <v>11.630416666666665</v>
      </c>
      <c r="F38" s="42">
        <f t="shared" si="2"/>
        <v>17.18583333333333</v>
      </c>
      <c r="G38" s="42">
        <f t="shared" si="2"/>
        <v>19.379166666666663</v>
      </c>
      <c r="H38" s="42">
        <f t="shared" si="2"/>
        <v>26.791666666666668</v>
      </c>
      <c r="I38" s="42">
        <f t="shared" si="2"/>
        <v>27.152500000000003</v>
      </c>
      <c r="J38" s="42">
        <f t="shared" si="2"/>
        <v>24.860416666666666</v>
      </c>
      <c r="K38" s="42">
        <f t="shared" si="2"/>
        <v>18.0975</v>
      </c>
      <c r="L38" s="42">
        <f t="shared" si="2"/>
        <v>13.03416666666667</v>
      </c>
      <c r="M38" s="43">
        <f t="shared" si="2"/>
        <v>5.824166666666668</v>
      </c>
      <c r="N38" s="6"/>
    </row>
    <row r="39" spans="1:14" ht="18" customHeight="1">
      <c r="A39" s="44" t="s">
        <v>37</v>
      </c>
      <c r="B39" s="45">
        <f>AVERAGE(B25:B35)</f>
        <v>2.3462121212121207</v>
      </c>
      <c r="C39" s="46">
        <f aca="true" t="shared" si="3" ref="C39:M39">AVERAGE(C25:C35)</f>
        <v>6.579166666666666</v>
      </c>
      <c r="D39" s="46">
        <f t="shared" si="3"/>
        <v>5.963257575757575</v>
      </c>
      <c r="E39" s="46">
        <f t="shared" si="3"/>
        <v>12.992916666666668</v>
      </c>
      <c r="F39" s="46">
        <f t="shared" si="3"/>
        <v>16.120833333333334</v>
      </c>
      <c r="G39" s="46">
        <f t="shared" si="3"/>
        <v>23.975416666666664</v>
      </c>
      <c r="H39" s="46">
        <f t="shared" si="3"/>
        <v>22.761742424242428</v>
      </c>
      <c r="I39" s="46">
        <f t="shared" si="3"/>
        <v>23.473106060606064</v>
      </c>
      <c r="J39" s="46">
        <f t="shared" si="3"/>
        <v>19.075416666666666</v>
      </c>
      <c r="K39" s="46">
        <f t="shared" si="3"/>
        <v>16.40530303030303</v>
      </c>
      <c r="L39" s="46">
        <f t="shared" si="3"/>
        <v>10.493333333333336</v>
      </c>
      <c r="M39" s="47">
        <f t="shared" si="3"/>
        <v>3.851136363636364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2011</v>
      </c>
      <c r="J1" s="166" t="s">
        <v>1</v>
      </c>
      <c r="K1" s="165" t="str">
        <f>("（平成"&amp;TEXT((I1-1988),"0")&amp;"年）")</f>
        <v>（平成23年）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8.2</v>
      </c>
      <c r="C5" s="67">
        <f>'2月'!AA3</f>
        <v>10.4</v>
      </c>
      <c r="D5" s="67">
        <f>'3月'!AA3</f>
        <v>7.6</v>
      </c>
      <c r="E5" s="67">
        <f>'4月'!AA3</f>
        <v>12.5</v>
      </c>
      <c r="F5" s="67">
        <f>'5月'!AA3</f>
        <v>22</v>
      </c>
      <c r="G5" s="67">
        <f>'6月'!AA3</f>
        <v>14.5</v>
      </c>
      <c r="H5" s="67">
        <f>'7月'!AA3</f>
        <v>27.8</v>
      </c>
      <c r="I5" s="67">
        <f>'8月'!AA3</f>
        <v>23.8</v>
      </c>
      <c r="J5" s="67">
        <f>'9月'!AA3</f>
        <v>29.4</v>
      </c>
      <c r="K5" s="67">
        <f>'10月'!AA3</f>
        <v>21.3</v>
      </c>
      <c r="L5" s="67">
        <f>'11月'!AA3</f>
        <v>18.1</v>
      </c>
      <c r="M5" s="68">
        <f>'12月'!AA3</f>
        <v>7.2</v>
      </c>
      <c r="N5" s="51"/>
    </row>
    <row r="6" spans="1:14" ht="16.5" customHeight="1">
      <c r="A6" s="69">
        <v>2</v>
      </c>
      <c r="B6" s="70">
        <f>'1月'!AA4</f>
        <v>10.3</v>
      </c>
      <c r="C6" s="71">
        <f>'2月'!AA4</f>
        <v>7.1</v>
      </c>
      <c r="D6" s="71">
        <f>'3月'!AA4</f>
        <v>8.7</v>
      </c>
      <c r="E6" s="71">
        <f>'4月'!AA4</f>
        <v>14.7</v>
      </c>
      <c r="F6" s="71">
        <f>'5月'!AA4</f>
        <v>22.4</v>
      </c>
      <c r="G6" s="71">
        <f>'6月'!AA4</f>
        <v>16.7</v>
      </c>
      <c r="H6" s="71">
        <f>'7月'!AA4</f>
        <v>25.6</v>
      </c>
      <c r="I6" s="71">
        <f>'8月'!AA4</f>
        <v>25.6</v>
      </c>
      <c r="J6" s="71">
        <f>'9月'!AA4</f>
        <v>29</v>
      </c>
      <c r="K6" s="71">
        <f>'10月'!AA4</f>
        <v>17.9</v>
      </c>
      <c r="L6" s="71">
        <f>'11月'!AA4</f>
        <v>20.1</v>
      </c>
      <c r="M6" s="72">
        <f>'12月'!AA4</f>
        <v>8.7</v>
      </c>
      <c r="N6" s="51"/>
    </row>
    <row r="7" spans="1:14" ht="16.5" customHeight="1">
      <c r="A7" s="69">
        <v>3</v>
      </c>
      <c r="B7" s="70">
        <f>'1月'!AA5</f>
        <v>8.9</v>
      </c>
      <c r="C7" s="71">
        <f>'2月'!AA5</f>
        <v>9</v>
      </c>
      <c r="D7" s="71">
        <f>'3月'!AA5</f>
        <v>6.3</v>
      </c>
      <c r="E7" s="71">
        <f>'4月'!AA5</f>
        <v>8.9</v>
      </c>
      <c r="F7" s="71">
        <f>'5月'!AA5</f>
        <v>17</v>
      </c>
      <c r="G7" s="71">
        <f>'6月'!AA5</f>
        <v>23.3</v>
      </c>
      <c r="H7" s="71">
        <f>'7月'!AA5</f>
        <v>26.8</v>
      </c>
      <c r="I7" s="71">
        <f>'8月'!AA5</f>
        <v>27.3</v>
      </c>
      <c r="J7" s="71">
        <f>'9月'!AA5</f>
        <v>26.4</v>
      </c>
      <c r="K7" s="71">
        <f>'10月'!AA5</f>
        <v>21.1</v>
      </c>
      <c r="L7" s="71">
        <f>'11月'!AA5</f>
        <v>20.5</v>
      </c>
      <c r="M7" s="72">
        <f>'12月'!AA5</f>
        <v>16.9</v>
      </c>
      <c r="N7" s="51"/>
    </row>
    <row r="8" spans="1:14" ht="16.5" customHeight="1">
      <c r="A8" s="69">
        <v>4</v>
      </c>
      <c r="B8" s="70">
        <f>'1月'!AA6</f>
        <v>10</v>
      </c>
      <c r="C8" s="71">
        <f>'2月'!AA6</f>
        <v>11.3</v>
      </c>
      <c r="D8" s="71">
        <f>'3月'!AA6</f>
        <v>6.1</v>
      </c>
      <c r="E8" s="71">
        <f>'4月'!AA6</f>
        <v>12.3</v>
      </c>
      <c r="F8" s="71">
        <f>'5月'!AA6</f>
        <v>17.2</v>
      </c>
      <c r="G8" s="71">
        <f>'6月'!AA6</f>
        <v>23.7</v>
      </c>
      <c r="H8" s="71">
        <f>'7月'!AA6</f>
        <v>34.4</v>
      </c>
      <c r="I8" s="71">
        <f>'8月'!AA6</f>
        <v>28.9</v>
      </c>
      <c r="J8" s="71">
        <f>'9月'!AA6</f>
        <v>27.5</v>
      </c>
      <c r="K8" s="71">
        <f>'10月'!AA6</f>
        <v>19.1</v>
      </c>
      <c r="L8" s="71">
        <f>'11月'!AA6</f>
        <v>19.9</v>
      </c>
      <c r="M8" s="72">
        <f>'12月'!AA6</f>
        <v>15</v>
      </c>
      <c r="N8" s="51"/>
    </row>
    <row r="9" spans="1:14" ht="16.5" customHeight="1">
      <c r="A9" s="69">
        <v>5</v>
      </c>
      <c r="B9" s="70">
        <f>'1月'!AA7</f>
        <v>10.7</v>
      </c>
      <c r="C9" s="71">
        <f>'2月'!AA7</f>
        <v>11.1</v>
      </c>
      <c r="D9" s="71">
        <f>'3月'!AA7</f>
        <v>7.8</v>
      </c>
      <c r="E9" s="71">
        <f>'4月'!AA7</f>
        <v>12.1</v>
      </c>
      <c r="F9" s="71">
        <f>'5月'!AA7</f>
        <v>12.9</v>
      </c>
      <c r="G9" s="71">
        <f>'6月'!AA7</f>
        <v>24.9</v>
      </c>
      <c r="H9" s="71">
        <f>'7月'!AA7</f>
        <v>29</v>
      </c>
      <c r="I9" s="71">
        <f>'8月'!AA7</f>
        <v>28.9</v>
      </c>
      <c r="J9" s="71">
        <f>'9月'!AA7</f>
        <v>27.6</v>
      </c>
      <c r="K9" s="71">
        <f>'10月'!AA7</f>
        <v>18.1</v>
      </c>
      <c r="L9" s="71">
        <f>'11月'!AA7</f>
        <v>20</v>
      </c>
      <c r="M9" s="72">
        <f>'12月'!AA7</f>
        <v>14.3</v>
      </c>
      <c r="N9" s="51"/>
    </row>
    <row r="10" spans="1:14" ht="16.5" customHeight="1">
      <c r="A10" s="69">
        <v>6</v>
      </c>
      <c r="B10" s="70">
        <f>'1月'!AA8</f>
        <v>9</v>
      </c>
      <c r="C10" s="71">
        <f>'2月'!AA8</f>
        <v>8.7</v>
      </c>
      <c r="D10" s="71">
        <f>'3月'!AA8</f>
        <v>13.8</v>
      </c>
      <c r="E10" s="71">
        <f>'4月'!AA8</f>
        <v>16.6</v>
      </c>
      <c r="F10" s="71">
        <f>'5月'!AA8</f>
        <v>14.4</v>
      </c>
      <c r="G10" s="71">
        <f>'6月'!AA8</f>
        <v>23.9</v>
      </c>
      <c r="H10" s="71">
        <f>'7月'!AA8</f>
        <v>29.1</v>
      </c>
      <c r="I10" s="71">
        <f>'8月'!AA8</f>
        <v>29.5</v>
      </c>
      <c r="J10" s="71">
        <f>'9月'!AA8</f>
        <v>26.5</v>
      </c>
      <c r="K10" s="71">
        <f>'10月'!AA8</f>
        <v>23</v>
      </c>
      <c r="L10" s="71">
        <f>'11月'!AA8</f>
        <v>18.8</v>
      </c>
      <c r="M10" s="72">
        <f>'12月'!AA8</f>
        <v>9.2</v>
      </c>
      <c r="N10" s="51"/>
    </row>
    <row r="11" spans="1:14" ht="16.5" customHeight="1">
      <c r="A11" s="69">
        <v>7</v>
      </c>
      <c r="B11" s="70">
        <f>'1月'!AA9</f>
        <v>6.1</v>
      </c>
      <c r="C11" s="71">
        <f>'2月'!AA9</f>
        <v>11.9</v>
      </c>
      <c r="D11" s="71">
        <f>'3月'!AA9</f>
        <v>5.4</v>
      </c>
      <c r="E11" s="71">
        <f>'4月'!AA9</f>
        <v>19</v>
      </c>
      <c r="F11" s="71">
        <f>'5月'!AA9</f>
        <v>17.1</v>
      </c>
      <c r="G11" s="71">
        <f>'6月'!AA9</f>
        <v>22.9</v>
      </c>
      <c r="H11" s="71">
        <f>'7月'!AA9</f>
        <v>26.3</v>
      </c>
      <c r="I11" s="71">
        <f>'8月'!AA9</f>
        <v>30.1</v>
      </c>
      <c r="J11" s="71">
        <f>'9月'!AA9</f>
        <v>26.7</v>
      </c>
      <c r="K11" s="71">
        <f>'10月'!AA9</f>
        <v>23.8</v>
      </c>
      <c r="L11" s="71">
        <f>'11月'!AA9</f>
        <v>17.9</v>
      </c>
      <c r="M11" s="72">
        <f>'12月'!AA9</f>
        <v>11.1</v>
      </c>
      <c r="N11" s="51"/>
    </row>
    <row r="12" spans="1:14" ht="16.5" customHeight="1">
      <c r="A12" s="69">
        <v>8</v>
      </c>
      <c r="B12" s="70">
        <f>'1月'!AA10</f>
        <v>8</v>
      </c>
      <c r="C12" s="71">
        <f>'2月'!AA10</f>
        <v>5.2</v>
      </c>
      <c r="D12" s="71">
        <f>'3月'!AA10</f>
        <v>7.2</v>
      </c>
      <c r="E12" s="71">
        <f>'4月'!AA10</f>
        <v>20.8</v>
      </c>
      <c r="F12" s="71">
        <f>'5月'!AA10</f>
        <v>22.9</v>
      </c>
      <c r="G12" s="71">
        <f>'6月'!AA10</f>
        <v>21.3</v>
      </c>
      <c r="H12" s="71">
        <f>'7月'!AA10</f>
        <v>29.8</v>
      </c>
      <c r="I12" s="71">
        <f>'8月'!AA10</f>
        <v>29.1</v>
      </c>
      <c r="J12" s="71">
        <f>'9月'!AA10</f>
        <v>27.9</v>
      </c>
      <c r="K12" s="71">
        <f>'10月'!AA10</f>
        <v>21</v>
      </c>
      <c r="L12" s="71">
        <f>'11月'!AA10</f>
        <v>16.8</v>
      </c>
      <c r="M12" s="72">
        <f>'12月'!AA10</f>
        <v>8.8</v>
      </c>
      <c r="N12" s="51"/>
    </row>
    <row r="13" spans="1:14" ht="16.5" customHeight="1">
      <c r="A13" s="69">
        <v>9</v>
      </c>
      <c r="B13" s="70">
        <f>'1月'!AA11</f>
        <v>11.3</v>
      </c>
      <c r="C13" s="71">
        <f>'2月'!AA11</f>
        <v>7.6</v>
      </c>
      <c r="D13" s="71">
        <f>'3月'!AA11</f>
        <v>7.4</v>
      </c>
      <c r="E13" s="71">
        <f>'4月'!AA11</f>
        <v>13.6</v>
      </c>
      <c r="F13" s="71">
        <f>'5月'!AA11</f>
        <v>19.8</v>
      </c>
      <c r="G13" s="71">
        <f>'6月'!AA11</f>
        <v>21.8</v>
      </c>
      <c r="H13" s="71">
        <f>'7月'!AA11</f>
        <v>32.6</v>
      </c>
      <c r="I13" s="71">
        <f>'8月'!AA11</f>
        <v>28.9</v>
      </c>
      <c r="J13" s="71">
        <f>'9月'!AA11</f>
        <v>28.6</v>
      </c>
      <c r="K13" s="71">
        <f>'10月'!AA11</f>
        <v>20.2</v>
      </c>
      <c r="L13" s="71">
        <f>'11月'!AA11</f>
        <v>14.7</v>
      </c>
      <c r="M13" s="72">
        <f>'12月'!AA11</f>
        <v>5.6</v>
      </c>
      <c r="N13" s="51"/>
    </row>
    <row r="14" spans="1:14" ht="16.5" customHeight="1">
      <c r="A14" s="73">
        <v>10</v>
      </c>
      <c r="B14" s="74">
        <f>'1月'!AA12</f>
        <v>5.3</v>
      </c>
      <c r="C14" s="75">
        <f>'2月'!AA12</f>
        <v>8</v>
      </c>
      <c r="D14" s="75">
        <f>'3月'!AA12</f>
        <v>7.1</v>
      </c>
      <c r="E14" s="75">
        <f>'4月'!AA12</f>
        <v>12.8</v>
      </c>
      <c r="F14" s="75">
        <f>'5月'!AA12</f>
        <v>26.6</v>
      </c>
      <c r="G14" s="75">
        <f>'6月'!AA12</f>
        <v>23.8</v>
      </c>
      <c r="H14" s="75">
        <f>'7月'!AA12</f>
        <v>33.6</v>
      </c>
      <c r="I14" s="75">
        <f>'8月'!AA12</f>
        <v>33.4</v>
      </c>
      <c r="J14" s="75">
        <f>'9月'!AA12</f>
        <v>30.5</v>
      </c>
      <c r="K14" s="75">
        <f>'10月'!AA12</f>
        <v>22.5</v>
      </c>
      <c r="L14" s="75">
        <f>'11月'!AA12</f>
        <v>13.7</v>
      </c>
      <c r="M14" s="76">
        <f>'12月'!AA12</f>
        <v>10.9</v>
      </c>
      <c r="N14" s="51"/>
    </row>
    <row r="15" spans="1:14" ht="16.5" customHeight="1">
      <c r="A15" s="65">
        <v>11</v>
      </c>
      <c r="B15" s="66">
        <f>'1月'!AA13</f>
        <v>6.6</v>
      </c>
      <c r="C15" s="67">
        <f>'2月'!AA13</f>
        <v>3.2</v>
      </c>
      <c r="D15" s="67">
        <f>'3月'!AA13</f>
        <v>9.6</v>
      </c>
      <c r="E15" s="67">
        <f>'4月'!AA13</f>
        <v>16.8</v>
      </c>
      <c r="F15" s="67">
        <f>'5月'!AA13</f>
        <v>15.9</v>
      </c>
      <c r="G15" s="67">
        <f>'6月'!AA13</f>
        <v>23.6</v>
      </c>
      <c r="H15" s="67">
        <f>'7月'!AA13</f>
        <v>30.1</v>
      </c>
      <c r="I15" s="67">
        <f>'8月'!AA13</f>
        <v>35.6</v>
      </c>
      <c r="J15" s="67">
        <f>'9月'!AA13</f>
        <v>27.7</v>
      </c>
      <c r="K15" s="67">
        <f>'10月'!AA13</f>
        <v>22.3</v>
      </c>
      <c r="L15" s="67">
        <f>'11月'!AA13</f>
        <v>13.9</v>
      </c>
      <c r="M15" s="68">
        <f>'12月'!AA13</f>
        <v>13.6</v>
      </c>
      <c r="N15" s="51"/>
    </row>
    <row r="16" spans="1:14" ht="16.5" customHeight="1">
      <c r="A16" s="69">
        <v>12</v>
      </c>
      <c r="B16" s="70">
        <f>'1月'!AA14</f>
        <v>10.3</v>
      </c>
      <c r="C16" s="71">
        <f>'2月'!AA14</f>
        <v>4.8</v>
      </c>
      <c r="D16" s="71" t="str">
        <f>'3月'!AA14</f>
        <v>**.*</v>
      </c>
      <c r="E16" s="71">
        <f>'4月'!AA14</f>
        <v>13.7</v>
      </c>
      <c r="F16" s="71">
        <f>'5月'!AA14</f>
        <v>17.4</v>
      </c>
      <c r="G16" s="71">
        <f>'6月'!AA14</f>
        <v>26.6</v>
      </c>
      <c r="H16" s="71">
        <f>'7月'!AA14</f>
        <v>29.1</v>
      </c>
      <c r="I16" s="71">
        <f>'8月'!AA14</f>
        <v>31.9</v>
      </c>
      <c r="J16" s="71">
        <f>'9月'!AA14</f>
        <v>29.7</v>
      </c>
      <c r="K16" s="71">
        <f>'10月'!AA14</f>
        <v>20.7</v>
      </c>
      <c r="L16" s="71">
        <f>'11月'!AA14</f>
        <v>17.6</v>
      </c>
      <c r="M16" s="72">
        <f>'12月'!AA14</f>
        <v>14.1</v>
      </c>
      <c r="N16" s="51"/>
    </row>
    <row r="17" spans="1:14" ht="16.5" customHeight="1">
      <c r="A17" s="69">
        <v>13</v>
      </c>
      <c r="B17" s="70">
        <f>'1月'!AA15</f>
        <v>6.4</v>
      </c>
      <c r="C17" s="71">
        <f>'2月'!AA15</f>
        <v>8.1</v>
      </c>
      <c r="D17" s="71" t="str">
        <f>'3月'!AA15</f>
        <v>**.*</v>
      </c>
      <c r="E17" s="71">
        <f>'4月'!AA15</f>
        <v>21.2</v>
      </c>
      <c r="F17" s="71">
        <f>'5月'!AA15</f>
        <v>20.8</v>
      </c>
      <c r="G17" s="71">
        <f>'6月'!AA15</f>
        <v>22.4</v>
      </c>
      <c r="H17" s="71">
        <f>'7月'!AA15</f>
        <v>29.3</v>
      </c>
      <c r="I17" s="71">
        <f>'8月'!AA15</f>
        <v>31.3</v>
      </c>
      <c r="J17" s="71">
        <f>'9月'!AA15</f>
        <v>31.2</v>
      </c>
      <c r="K17" s="71">
        <f>'10月'!AA15</f>
        <v>21.5</v>
      </c>
      <c r="L17" s="71">
        <f>'11月'!AA15</f>
        <v>20.2</v>
      </c>
      <c r="M17" s="72">
        <f>'12月'!AA15</f>
        <v>11.2</v>
      </c>
      <c r="N17" s="51"/>
    </row>
    <row r="18" spans="1:14" ht="16.5" customHeight="1">
      <c r="A18" s="69">
        <v>14</v>
      </c>
      <c r="B18" s="70">
        <f>'1月'!AA16</f>
        <v>6.1</v>
      </c>
      <c r="C18" s="71">
        <f>'2月'!AA16</f>
        <v>5.7</v>
      </c>
      <c r="D18" s="71">
        <f>'3月'!AA16</f>
        <v>18.8</v>
      </c>
      <c r="E18" s="71">
        <f>'4月'!AA16</f>
        <v>19.1</v>
      </c>
      <c r="F18" s="71">
        <f>'5月'!AA16</f>
        <v>20.5</v>
      </c>
      <c r="G18" s="71">
        <f>'6月'!AA16</f>
        <v>21.9</v>
      </c>
      <c r="H18" s="71">
        <f>'7月'!AA16</f>
        <v>30.6</v>
      </c>
      <c r="I18" s="71">
        <f>'8月'!AA16</f>
        <v>30.6</v>
      </c>
      <c r="J18" s="71">
        <f>'9月'!AA16</f>
        <v>30.4</v>
      </c>
      <c r="K18" s="71">
        <f>'10月'!AA16</f>
        <v>22</v>
      </c>
      <c r="L18" s="71">
        <f>'11月'!AA16</f>
        <v>17.6</v>
      </c>
      <c r="M18" s="72">
        <f>'12月'!AA16</f>
        <v>9</v>
      </c>
      <c r="N18" s="51"/>
    </row>
    <row r="19" spans="1:14" ht="16.5" customHeight="1">
      <c r="A19" s="69">
        <v>15</v>
      </c>
      <c r="B19" s="70">
        <f>'1月'!AA17</f>
        <v>5.9</v>
      </c>
      <c r="C19" s="71">
        <f>'2月'!AA17</f>
        <v>8.3</v>
      </c>
      <c r="D19" s="71">
        <f>'3月'!AA17</f>
        <v>10.8</v>
      </c>
      <c r="E19" s="71">
        <f>'4月'!AA17</f>
        <v>23.2</v>
      </c>
      <c r="F19" s="71">
        <f>'5月'!AA17</f>
        <v>22.5</v>
      </c>
      <c r="G19" s="71">
        <f>'6月'!AA17</f>
        <v>20.1</v>
      </c>
      <c r="H19" s="71">
        <f>'7月'!AA17</f>
        <v>32.1</v>
      </c>
      <c r="I19" s="71">
        <f>'8月'!AA17</f>
        <v>31.7</v>
      </c>
      <c r="J19" s="71">
        <f>'9月'!AA17</f>
        <v>29.8</v>
      </c>
      <c r="K19" s="71">
        <f>'10月'!AA17</f>
        <v>23.2</v>
      </c>
      <c r="L19" s="71">
        <f>'11月'!AA17</f>
        <v>13.8</v>
      </c>
      <c r="M19" s="72">
        <f>'12月'!AA17</f>
        <v>16.6</v>
      </c>
      <c r="N19" s="51"/>
    </row>
    <row r="20" spans="1:14" ht="16.5" customHeight="1">
      <c r="A20" s="69">
        <v>16</v>
      </c>
      <c r="B20" s="70">
        <f>'1月'!AA18</f>
        <v>4.1</v>
      </c>
      <c r="C20" s="71">
        <f>'2月'!AA18</f>
        <v>8.3</v>
      </c>
      <c r="D20" s="71">
        <f>'3月'!AA18</f>
        <v>10.5</v>
      </c>
      <c r="E20" s="71">
        <f>'4月'!AA18</f>
        <v>24.5</v>
      </c>
      <c r="F20" s="71">
        <f>'5月'!AA18</f>
        <v>21.5</v>
      </c>
      <c r="G20" s="71">
        <f>'6月'!AA18</f>
        <v>22.5</v>
      </c>
      <c r="H20" s="71">
        <f>'7月'!AA18</f>
        <v>30.9</v>
      </c>
      <c r="I20" s="71">
        <f>'8月'!AA18</f>
        <v>32.1</v>
      </c>
      <c r="J20" s="71">
        <f>'9月'!AA18</f>
        <v>28.9</v>
      </c>
      <c r="K20" s="71">
        <f>'10月'!AA18</f>
        <v>22.8</v>
      </c>
      <c r="L20" s="71">
        <f>'11月'!AA18</f>
        <v>14.1</v>
      </c>
      <c r="M20" s="72">
        <f>'12月'!AA18</f>
        <v>6.6</v>
      </c>
      <c r="N20" s="51"/>
    </row>
    <row r="21" spans="1:14" ht="16.5" customHeight="1">
      <c r="A21" s="69">
        <v>17</v>
      </c>
      <c r="B21" s="70">
        <f>'1月'!AA19</f>
        <v>8.6</v>
      </c>
      <c r="C21" s="71">
        <f>'2月'!AA19</f>
        <v>12.8</v>
      </c>
      <c r="D21" s="71">
        <f>'3月'!AA19</f>
        <v>6.3</v>
      </c>
      <c r="E21" s="71">
        <f>'4月'!AA19</f>
        <v>13</v>
      </c>
      <c r="F21" s="71">
        <f>'5月'!AA19</f>
        <v>19.2</v>
      </c>
      <c r="G21" s="71">
        <f>'6月'!AA19</f>
        <v>19.4</v>
      </c>
      <c r="H21" s="71">
        <f>'7月'!AA19</f>
        <v>31.9</v>
      </c>
      <c r="I21" s="71">
        <f>'8月'!AA19</f>
        <v>33.1</v>
      </c>
      <c r="J21" s="71">
        <f>'9月'!AA19</f>
        <v>29</v>
      </c>
      <c r="K21" s="71">
        <f>'10月'!AA19</f>
        <v>23.5</v>
      </c>
      <c r="L21" s="71">
        <f>'11月'!AA19</f>
        <v>15.1</v>
      </c>
      <c r="M21" s="72">
        <f>'12月'!AA19</f>
        <v>8.1</v>
      </c>
      <c r="N21" s="51"/>
    </row>
    <row r="22" spans="1:14" ht="16.5" customHeight="1">
      <c r="A22" s="69">
        <v>18</v>
      </c>
      <c r="B22" s="70">
        <f>'1月'!AA20</f>
        <v>8.4</v>
      </c>
      <c r="C22" s="71">
        <f>'2月'!AA20</f>
        <v>13</v>
      </c>
      <c r="D22" s="71">
        <f>'3月'!AA20</f>
        <v>7.8</v>
      </c>
      <c r="E22" s="71">
        <f>'4月'!AA20</f>
        <v>13.2</v>
      </c>
      <c r="F22" s="71">
        <f>'5月'!AA20</f>
        <v>19.5</v>
      </c>
      <c r="G22" s="71">
        <f>'6月'!AA20</f>
        <v>19.5</v>
      </c>
      <c r="H22" s="71">
        <f>'7月'!AA20</f>
        <v>33.5</v>
      </c>
      <c r="I22" s="71">
        <f>'8月'!AA20</f>
        <v>33.4</v>
      </c>
      <c r="J22" s="71">
        <f>'9月'!AA20</f>
        <v>29.3</v>
      </c>
      <c r="K22" s="71">
        <f>'10月'!AA20</f>
        <v>19.2</v>
      </c>
      <c r="L22" s="71">
        <f>'11月'!AA20</f>
        <v>13.7</v>
      </c>
      <c r="M22" s="72">
        <f>'12月'!AA20</f>
        <v>10.7</v>
      </c>
      <c r="N22" s="51"/>
    </row>
    <row r="23" spans="1:14" ht="16.5" customHeight="1">
      <c r="A23" s="69">
        <v>19</v>
      </c>
      <c r="B23" s="70">
        <f>'1月'!AA21</f>
        <v>10</v>
      </c>
      <c r="C23" s="71">
        <f>'2月'!AA21</f>
        <v>7.2</v>
      </c>
      <c r="D23" s="71">
        <f>'3月'!AA21</f>
        <v>18</v>
      </c>
      <c r="E23" s="71">
        <f>'4月'!AA21</f>
        <v>10.3</v>
      </c>
      <c r="F23" s="71">
        <f>'5月'!AA21</f>
        <v>23.3</v>
      </c>
      <c r="G23" s="71">
        <f>'6月'!AA21</f>
        <v>22.5</v>
      </c>
      <c r="H23" s="71">
        <f>'7月'!AA21</f>
        <v>28.1</v>
      </c>
      <c r="I23" s="71">
        <f>'8月'!AA21</f>
        <v>26.9</v>
      </c>
      <c r="J23" s="71">
        <f>'9月'!AA21</f>
        <v>26.4</v>
      </c>
      <c r="K23" s="71">
        <f>'10月'!AA21</f>
        <v>15.4</v>
      </c>
      <c r="L23" s="71">
        <f>'11月'!AA21</f>
        <v>19.7</v>
      </c>
      <c r="M23" s="72">
        <f>'12月'!AA21</f>
        <v>7.3</v>
      </c>
      <c r="N23" s="51"/>
    </row>
    <row r="24" spans="1:14" ht="16.5" customHeight="1">
      <c r="A24" s="73">
        <v>20</v>
      </c>
      <c r="B24" s="74">
        <f>'1月'!AA22</f>
        <v>8.5</v>
      </c>
      <c r="C24" s="75">
        <f>'2月'!AA22</f>
        <v>9.6</v>
      </c>
      <c r="D24" s="75">
        <f>'3月'!AA22</f>
        <v>14</v>
      </c>
      <c r="E24" s="75">
        <f>'4月'!AA22</f>
        <v>11.7</v>
      </c>
      <c r="F24" s="75">
        <f>'5月'!AA22</f>
        <v>26.8</v>
      </c>
      <c r="G24" s="75">
        <f>'6月'!AA22</f>
        <v>25.6</v>
      </c>
      <c r="H24" s="75">
        <f>'7月'!AA22</f>
        <v>26.3</v>
      </c>
      <c r="I24" s="75">
        <f>'8月'!AA22</f>
        <v>24.4</v>
      </c>
      <c r="J24" s="75">
        <f>'9月'!AA22</f>
        <v>19.5</v>
      </c>
      <c r="K24" s="75">
        <f>'10月'!AA22</f>
        <v>19.6</v>
      </c>
      <c r="L24" s="75">
        <f>'11月'!AA22</f>
        <v>18.9</v>
      </c>
      <c r="M24" s="76">
        <f>'12月'!AA22</f>
        <v>8.7</v>
      </c>
      <c r="N24" s="51"/>
    </row>
    <row r="25" spans="1:14" ht="16.5" customHeight="1">
      <c r="A25" s="65">
        <v>21</v>
      </c>
      <c r="B25" s="66">
        <f>'1月'!AA23</f>
        <v>7.5</v>
      </c>
      <c r="C25" s="67">
        <f>'2月'!AA23</f>
        <v>8.5</v>
      </c>
      <c r="D25" s="67">
        <f>'3月'!AA23</f>
        <v>9.5</v>
      </c>
      <c r="E25" s="67">
        <f>'4月'!AA23</f>
        <v>12.7</v>
      </c>
      <c r="F25" s="67">
        <f>'5月'!AA23</f>
        <v>25.8</v>
      </c>
      <c r="G25" s="67">
        <f>'6月'!AA23</f>
        <v>28.8</v>
      </c>
      <c r="H25" s="67">
        <f>'7月'!AA23</f>
        <v>21.2</v>
      </c>
      <c r="I25" s="67">
        <f>'8月'!AA23</f>
        <v>22.1</v>
      </c>
      <c r="J25" s="67">
        <f>'9月'!AA23</f>
        <v>24</v>
      </c>
      <c r="K25" s="67">
        <f>'10月'!AA23</f>
        <v>19.6</v>
      </c>
      <c r="L25" s="67">
        <f>'11月'!AA23</f>
        <v>14.2</v>
      </c>
      <c r="M25" s="68">
        <f>'12月'!AA23</f>
        <v>6.9</v>
      </c>
      <c r="N25" s="51"/>
    </row>
    <row r="26" spans="1:14" ht="16.5" customHeight="1">
      <c r="A26" s="69">
        <v>22</v>
      </c>
      <c r="B26" s="70">
        <f>'1月'!AA24</f>
        <v>10.3</v>
      </c>
      <c r="C26" s="71">
        <f>'2月'!AA24</f>
        <v>8.1</v>
      </c>
      <c r="D26" s="71">
        <f>'3月'!AA24</f>
        <v>7.3</v>
      </c>
      <c r="E26" s="71">
        <f>'4月'!AA24</f>
        <v>15.2</v>
      </c>
      <c r="F26" s="71">
        <f>'5月'!AA24</f>
        <v>25.5</v>
      </c>
      <c r="G26" s="71">
        <f>'6月'!AA24</f>
        <v>32.3</v>
      </c>
      <c r="H26" s="71">
        <f>'7月'!AA24</f>
        <v>22.2</v>
      </c>
      <c r="I26" s="71">
        <f>'8月'!AA24</f>
        <v>21.4</v>
      </c>
      <c r="J26" s="71">
        <f>'9月'!AA24</f>
        <v>23.8</v>
      </c>
      <c r="K26" s="71">
        <f>'10月'!AA24</f>
        <v>22.5</v>
      </c>
      <c r="L26" s="71">
        <f>'11月'!AA24</f>
        <v>12.5</v>
      </c>
      <c r="M26" s="72">
        <f>'12月'!AA24</f>
        <v>8.2</v>
      </c>
      <c r="N26" s="51"/>
    </row>
    <row r="27" spans="1:14" ht="16.5" customHeight="1">
      <c r="A27" s="69">
        <v>23</v>
      </c>
      <c r="B27" s="70">
        <f>'1月'!AA25</f>
        <v>7.6</v>
      </c>
      <c r="C27" s="71">
        <f>'2月'!AA25</f>
        <v>9</v>
      </c>
      <c r="D27" s="71">
        <f>'3月'!AA25</f>
        <v>7</v>
      </c>
      <c r="E27" s="71">
        <f>'4月'!AA25</f>
        <v>16.1</v>
      </c>
      <c r="F27" s="71">
        <f>'5月'!AA25</f>
        <v>16.7</v>
      </c>
      <c r="G27" s="71">
        <f>'6月'!AA25</f>
        <v>32.3</v>
      </c>
      <c r="H27" s="71">
        <f>'7月'!AA25</f>
        <v>25.1</v>
      </c>
      <c r="I27" s="71">
        <f>'8月'!AA25</f>
        <v>24.6</v>
      </c>
      <c r="J27" s="71">
        <f>'9月'!AA25</f>
        <v>21</v>
      </c>
      <c r="K27" s="71">
        <f>'10月'!AA25</f>
        <v>24</v>
      </c>
      <c r="L27" s="71">
        <f>'11月'!AA25</f>
        <v>13.1</v>
      </c>
      <c r="M27" s="72">
        <f>'12月'!AA25</f>
        <v>8.6</v>
      </c>
      <c r="N27" s="51"/>
    </row>
    <row r="28" spans="1:14" ht="16.5" customHeight="1">
      <c r="A28" s="69">
        <v>24</v>
      </c>
      <c r="B28" s="70">
        <f>'1月'!AA26</f>
        <v>7.1</v>
      </c>
      <c r="C28" s="71">
        <f>'2月'!AA26</f>
        <v>13.8</v>
      </c>
      <c r="D28" s="71">
        <f>'3月'!AA26</f>
        <v>7.3</v>
      </c>
      <c r="E28" s="71">
        <f>'4月'!AA26</f>
        <v>16.1</v>
      </c>
      <c r="F28" s="71">
        <f>'5月'!AA26</f>
        <v>16.1</v>
      </c>
      <c r="G28" s="71">
        <f>'6月'!AA26</f>
        <v>33.5</v>
      </c>
      <c r="H28" s="71">
        <f>'7月'!AA26</f>
        <v>25.6</v>
      </c>
      <c r="I28" s="71">
        <f>'8月'!AA26</f>
        <v>29.1</v>
      </c>
      <c r="J28" s="71">
        <f>'9月'!AA26</f>
        <v>22</v>
      </c>
      <c r="K28" s="71">
        <f>'10月'!AA26</f>
        <v>20.1</v>
      </c>
      <c r="L28" s="71">
        <f>'11月'!AA26</f>
        <v>16.8</v>
      </c>
      <c r="M28" s="72">
        <f>'12月'!AA26</f>
        <v>6.6</v>
      </c>
      <c r="N28" s="51"/>
    </row>
    <row r="29" spans="1:14" ht="16.5" customHeight="1">
      <c r="A29" s="69">
        <v>25</v>
      </c>
      <c r="B29" s="70">
        <f>'1月'!AA27</f>
        <v>7.7</v>
      </c>
      <c r="C29" s="71">
        <f>'2月'!AA27</f>
        <v>21</v>
      </c>
      <c r="D29" s="71">
        <f>'3月'!AA27</f>
        <v>9.6</v>
      </c>
      <c r="E29" s="71">
        <f>'4月'!AA27</f>
        <v>16.5</v>
      </c>
      <c r="F29" s="71">
        <f>'5月'!AA27</f>
        <v>21.6</v>
      </c>
      <c r="G29" s="71">
        <f>'6月'!AA27</f>
        <v>22</v>
      </c>
      <c r="H29" s="71">
        <f>'7月'!AA27</f>
        <v>27.6</v>
      </c>
      <c r="I29" s="71">
        <f>'8月'!AA27</f>
        <v>28.6</v>
      </c>
      <c r="J29" s="71">
        <f>'9月'!AA27</f>
        <v>21.4</v>
      </c>
      <c r="K29" s="71">
        <f>'10月'!AA27</f>
        <v>23.5</v>
      </c>
      <c r="L29" s="71">
        <f>'11月'!AA27</f>
        <v>14.8</v>
      </c>
      <c r="M29" s="72">
        <f>'12月'!AA27</f>
        <v>8.1</v>
      </c>
      <c r="N29" s="51"/>
    </row>
    <row r="30" spans="1:14" ht="16.5" customHeight="1">
      <c r="A30" s="69">
        <v>26</v>
      </c>
      <c r="B30" s="70">
        <f>'1月'!AA28</f>
        <v>7.7</v>
      </c>
      <c r="C30" s="71">
        <f>'2月'!AA28</f>
        <v>7.4</v>
      </c>
      <c r="D30" s="71">
        <f>'3月'!AA28</f>
        <v>10.4</v>
      </c>
      <c r="E30" s="71">
        <f>'4月'!AA28</f>
        <v>17.8</v>
      </c>
      <c r="F30" s="71">
        <f>'5月'!AA28</f>
        <v>18.3</v>
      </c>
      <c r="G30" s="71">
        <f>'6月'!AA28</f>
        <v>19.5</v>
      </c>
      <c r="H30" s="71">
        <f>'7月'!AA28</f>
        <v>31.1</v>
      </c>
      <c r="I30" s="71">
        <f>'8月'!AA28</f>
        <v>26.5</v>
      </c>
      <c r="J30" s="71">
        <f>'9月'!AA28</f>
        <v>20.6</v>
      </c>
      <c r="K30" s="71">
        <f>'10月'!AA28</f>
        <v>19.4</v>
      </c>
      <c r="L30" s="71">
        <f>'11月'!AA28</f>
        <v>14</v>
      </c>
      <c r="M30" s="72">
        <f>'12月'!AA28</f>
        <v>6.2</v>
      </c>
      <c r="N30" s="51"/>
    </row>
    <row r="31" spans="1:14" ht="16.5" customHeight="1">
      <c r="A31" s="69">
        <v>27</v>
      </c>
      <c r="B31" s="70">
        <f>'1月'!AA29</f>
        <v>6.5</v>
      </c>
      <c r="C31" s="71">
        <f>'2月'!AA29</f>
        <v>15.4</v>
      </c>
      <c r="D31" s="71">
        <f>'3月'!AA29</f>
        <v>8.4</v>
      </c>
      <c r="E31" s="71">
        <f>'4月'!AA29</f>
        <v>24.9</v>
      </c>
      <c r="F31" s="71">
        <f>'5月'!AA29</f>
        <v>20.9</v>
      </c>
      <c r="G31" s="71">
        <f>'6月'!AA29</f>
        <v>22.7</v>
      </c>
      <c r="H31" s="71">
        <f>'7月'!AA29</f>
        <v>29.1</v>
      </c>
      <c r="I31" s="71">
        <f>'8月'!AA29</f>
        <v>25.2</v>
      </c>
      <c r="J31" s="71">
        <f>'9月'!AA29</f>
        <v>22.2</v>
      </c>
      <c r="K31" s="71">
        <f>'10月'!AA29</f>
        <v>16.9</v>
      </c>
      <c r="L31" s="71">
        <f>'11月'!AA29</f>
        <v>15.8</v>
      </c>
      <c r="M31" s="72">
        <f>'12月'!AA29</f>
        <v>7.6</v>
      </c>
      <c r="N31" s="51"/>
    </row>
    <row r="32" spans="1:14" ht="16.5" customHeight="1">
      <c r="A32" s="69">
        <v>28</v>
      </c>
      <c r="B32" s="70">
        <f>'1月'!AA30</f>
        <v>5.9</v>
      </c>
      <c r="C32" s="71">
        <f>'2月'!AA30</f>
        <v>5.6</v>
      </c>
      <c r="D32" s="71">
        <f>'3月'!AA30</f>
        <v>9.5</v>
      </c>
      <c r="E32" s="71">
        <f>'4月'!AA30</f>
        <v>18.6</v>
      </c>
      <c r="F32" s="71">
        <f>'5月'!AA30</f>
        <v>18.7</v>
      </c>
      <c r="G32" s="71">
        <f>'6月'!AA30</f>
        <v>27.8</v>
      </c>
      <c r="H32" s="71">
        <f>'7月'!AA30</f>
        <v>27.8</v>
      </c>
      <c r="I32" s="71">
        <f>'8月'!AA30</f>
        <v>26.4</v>
      </c>
      <c r="J32" s="71">
        <f>'9月'!AA30</f>
        <v>22.5</v>
      </c>
      <c r="K32" s="71">
        <f>'10月'!AA30</f>
        <v>17.9</v>
      </c>
      <c r="L32" s="71">
        <f>'11月'!AA30</f>
        <v>16.3</v>
      </c>
      <c r="M32" s="72">
        <f>'12月'!AA30</f>
        <v>7.7</v>
      </c>
      <c r="N32" s="51"/>
    </row>
    <row r="33" spans="1:14" ht="16.5" customHeight="1">
      <c r="A33" s="69">
        <v>29</v>
      </c>
      <c r="B33" s="70">
        <f>'1月'!AA31</f>
        <v>3.6</v>
      </c>
      <c r="C33" s="71"/>
      <c r="D33" s="71">
        <f>'3月'!AA31</f>
        <v>14.4</v>
      </c>
      <c r="E33" s="71">
        <f>'4月'!AA31</f>
        <v>15.2</v>
      </c>
      <c r="F33" s="71">
        <f>'5月'!AA31</f>
        <v>18</v>
      </c>
      <c r="G33" s="71">
        <f>'6月'!AA31</f>
        <v>28.3</v>
      </c>
      <c r="H33" s="71">
        <f>'7月'!AA31</f>
        <v>25.6</v>
      </c>
      <c r="I33" s="71">
        <f>'8月'!AA31</f>
        <v>27</v>
      </c>
      <c r="J33" s="71">
        <f>'9月'!AA31</f>
        <v>23.1</v>
      </c>
      <c r="K33" s="71">
        <f>'10月'!AA31</f>
        <v>17.1</v>
      </c>
      <c r="L33" s="71">
        <f>'11月'!AA31</f>
        <v>16</v>
      </c>
      <c r="M33" s="72">
        <f>'12月'!AA31</f>
        <v>8.9</v>
      </c>
      <c r="N33" s="51"/>
    </row>
    <row r="34" spans="1:14" ht="16.5" customHeight="1">
      <c r="A34" s="69">
        <v>30</v>
      </c>
      <c r="B34" s="70">
        <f>'1月'!AA32</f>
        <v>4.3</v>
      </c>
      <c r="C34" s="71"/>
      <c r="D34" s="71">
        <f>'3月'!AA32</f>
        <v>12.9</v>
      </c>
      <c r="E34" s="71">
        <f>'4月'!AA32</f>
        <v>19.6</v>
      </c>
      <c r="F34" s="71">
        <f>'5月'!AA32</f>
        <v>21.2</v>
      </c>
      <c r="G34" s="71">
        <f>'6月'!AA32</f>
        <v>32.3</v>
      </c>
      <c r="H34" s="71">
        <f>'7月'!AA32</f>
        <v>26.4</v>
      </c>
      <c r="I34" s="71">
        <f>'8月'!AA32</f>
        <v>27.1</v>
      </c>
      <c r="J34" s="71">
        <f>'9月'!AA32</f>
        <v>27.4</v>
      </c>
      <c r="K34" s="71">
        <f>'10月'!AA32</f>
        <v>18.5</v>
      </c>
      <c r="L34" s="71">
        <f>'11月'!AA32</f>
        <v>16</v>
      </c>
      <c r="M34" s="72">
        <f>'12月'!AA32</f>
        <v>8.4</v>
      </c>
      <c r="N34" s="51"/>
    </row>
    <row r="35" spans="1:14" ht="16.5" customHeight="1">
      <c r="A35" s="77">
        <v>31</v>
      </c>
      <c r="B35" s="78">
        <f>'1月'!AA33</f>
        <v>5.7</v>
      </c>
      <c r="C35" s="79"/>
      <c r="D35" s="79">
        <f>'3月'!AA33</f>
        <v>12.3</v>
      </c>
      <c r="E35" s="79"/>
      <c r="F35" s="79">
        <f>'5月'!AA33</f>
        <v>15.2</v>
      </c>
      <c r="G35" s="79"/>
      <c r="H35" s="79">
        <f>'7月'!AA33</f>
        <v>25.1</v>
      </c>
      <c r="I35" s="79">
        <f>'8月'!AA33</f>
        <v>29.2</v>
      </c>
      <c r="J35" s="79"/>
      <c r="K35" s="79">
        <f>'10月'!AA33</f>
        <v>19.7</v>
      </c>
      <c r="L35" s="79"/>
      <c r="M35" s="80">
        <f>'12月'!AA33</f>
        <v>9.6</v>
      </c>
      <c r="N35" s="81"/>
    </row>
    <row r="36" spans="1:14" ht="16.5" customHeight="1">
      <c r="A36" s="227" t="s">
        <v>9</v>
      </c>
      <c r="B36" s="179">
        <f>AVERAGE(B5:B35)</f>
        <v>7.632258064516128</v>
      </c>
      <c r="C36" s="180">
        <f aca="true" t="shared" si="0" ref="C36:M36">AVERAGE(C5:C35)</f>
        <v>9.289285714285715</v>
      </c>
      <c r="D36" s="180">
        <f t="shared" si="0"/>
        <v>9.717241379310344</v>
      </c>
      <c r="E36" s="180">
        <f t="shared" si="0"/>
        <v>16.09</v>
      </c>
      <c r="F36" s="180">
        <f t="shared" si="0"/>
        <v>19.925806451612907</v>
      </c>
      <c r="G36" s="180">
        <f t="shared" si="0"/>
        <v>24.013333333333332</v>
      </c>
      <c r="H36" s="180">
        <f t="shared" si="0"/>
        <v>28.506451612903234</v>
      </c>
      <c r="I36" s="180">
        <f t="shared" si="0"/>
        <v>28.50645161290323</v>
      </c>
      <c r="J36" s="180">
        <f t="shared" si="0"/>
        <v>26.33333333333333</v>
      </c>
      <c r="K36" s="180">
        <f t="shared" si="0"/>
        <v>20.56129032258065</v>
      </c>
      <c r="L36" s="180">
        <f t="shared" si="0"/>
        <v>16.486666666666668</v>
      </c>
      <c r="M36" s="181">
        <f t="shared" si="0"/>
        <v>9.690322580645159</v>
      </c>
      <c r="N36" s="81"/>
    </row>
    <row r="37" spans="1:14" ht="16.5" customHeight="1">
      <c r="A37" s="228" t="s">
        <v>48</v>
      </c>
      <c r="B37" s="224">
        <f>MAX(B5:B35)</f>
        <v>11.3</v>
      </c>
      <c r="C37" s="225">
        <f aca="true" t="shared" si="1" ref="C37:M37">MAX(C5:C35)</f>
        <v>21</v>
      </c>
      <c r="D37" s="225">
        <f t="shared" si="1"/>
        <v>18.8</v>
      </c>
      <c r="E37" s="225">
        <f t="shared" si="1"/>
        <v>24.9</v>
      </c>
      <c r="F37" s="225">
        <f t="shared" si="1"/>
        <v>26.8</v>
      </c>
      <c r="G37" s="225">
        <f t="shared" si="1"/>
        <v>33.5</v>
      </c>
      <c r="H37" s="225">
        <f t="shared" si="1"/>
        <v>34.4</v>
      </c>
      <c r="I37" s="225">
        <f t="shared" si="1"/>
        <v>35.6</v>
      </c>
      <c r="J37" s="225">
        <f t="shared" si="1"/>
        <v>31.2</v>
      </c>
      <c r="K37" s="225">
        <f t="shared" si="1"/>
        <v>24</v>
      </c>
      <c r="L37" s="225">
        <f t="shared" si="1"/>
        <v>20.5</v>
      </c>
      <c r="M37" s="226">
        <f t="shared" si="1"/>
        <v>16.9</v>
      </c>
      <c r="N37" s="81"/>
    </row>
    <row r="38" spans="1:14" ht="16.5" customHeight="1">
      <c r="A38" s="229" t="s">
        <v>35</v>
      </c>
      <c r="B38" s="82">
        <f>AVERAGE(B5:B14)</f>
        <v>8.779999999999998</v>
      </c>
      <c r="C38" s="83">
        <f aca="true" t="shared" si="2" ref="C38:M38">AVERAGE(C5:C14)</f>
        <v>9.03</v>
      </c>
      <c r="D38" s="83">
        <f t="shared" si="2"/>
        <v>7.739999999999999</v>
      </c>
      <c r="E38" s="83">
        <f t="shared" si="2"/>
        <v>14.330000000000002</v>
      </c>
      <c r="F38" s="83">
        <f t="shared" si="2"/>
        <v>19.23</v>
      </c>
      <c r="G38" s="83">
        <f t="shared" si="2"/>
        <v>21.680000000000003</v>
      </c>
      <c r="H38" s="83">
        <f t="shared" si="2"/>
        <v>29.500000000000007</v>
      </c>
      <c r="I38" s="83">
        <f t="shared" si="2"/>
        <v>28.55</v>
      </c>
      <c r="J38" s="83">
        <f t="shared" si="2"/>
        <v>28.01</v>
      </c>
      <c r="K38" s="83">
        <f t="shared" si="2"/>
        <v>20.8</v>
      </c>
      <c r="L38" s="83">
        <f t="shared" si="2"/>
        <v>18.049999999999997</v>
      </c>
      <c r="M38" s="84">
        <f t="shared" si="2"/>
        <v>10.77</v>
      </c>
      <c r="N38" s="81"/>
    </row>
    <row r="39" spans="1:14" ht="16.5" customHeight="1">
      <c r="A39" s="230" t="s">
        <v>36</v>
      </c>
      <c r="B39" s="85">
        <f>AVERAGE(B15:B24)</f>
        <v>7.49</v>
      </c>
      <c r="C39" s="86">
        <f aca="true" t="shared" si="3" ref="C39:M39">AVERAGE(C15:C24)</f>
        <v>8.1</v>
      </c>
      <c r="D39" s="86">
        <f t="shared" si="3"/>
        <v>11.975</v>
      </c>
      <c r="E39" s="86">
        <f t="shared" si="3"/>
        <v>16.669999999999998</v>
      </c>
      <c r="F39" s="86">
        <f t="shared" si="3"/>
        <v>20.740000000000002</v>
      </c>
      <c r="G39" s="86">
        <f t="shared" si="3"/>
        <v>22.41</v>
      </c>
      <c r="H39" s="86">
        <f t="shared" si="3"/>
        <v>30.190000000000005</v>
      </c>
      <c r="I39" s="86">
        <f t="shared" si="3"/>
        <v>31.099999999999994</v>
      </c>
      <c r="J39" s="86">
        <f t="shared" si="3"/>
        <v>28.190000000000005</v>
      </c>
      <c r="K39" s="86">
        <f t="shared" si="3"/>
        <v>21.02</v>
      </c>
      <c r="L39" s="86">
        <f t="shared" si="3"/>
        <v>16.46</v>
      </c>
      <c r="M39" s="87">
        <f t="shared" si="3"/>
        <v>10.59</v>
      </c>
      <c r="N39" s="51"/>
    </row>
    <row r="40" spans="1:14" ht="16.5" customHeight="1">
      <c r="A40" s="231" t="s">
        <v>37</v>
      </c>
      <c r="B40" s="88">
        <f>AVERAGE(B25:B35)</f>
        <v>6.718181818181819</v>
      </c>
      <c r="C40" s="89">
        <f aca="true" t="shared" si="4" ref="C40:M40">AVERAGE(C25:C35)</f>
        <v>11.100000000000001</v>
      </c>
      <c r="D40" s="89">
        <f t="shared" si="4"/>
        <v>9.872727272727273</v>
      </c>
      <c r="E40" s="89">
        <f t="shared" si="4"/>
        <v>17.269999999999996</v>
      </c>
      <c r="F40" s="89">
        <f t="shared" si="4"/>
        <v>19.818181818181813</v>
      </c>
      <c r="G40" s="89">
        <f t="shared" si="4"/>
        <v>27.95</v>
      </c>
      <c r="H40" s="89">
        <f t="shared" si="4"/>
        <v>26.072727272727274</v>
      </c>
      <c r="I40" s="89">
        <f t="shared" si="4"/>
        <v>26.10909090909091</v>
      </c>
      <c r="J40" s="89">
        <f t="shared" si="4"/>
        <v>22.799999999999997</v>
      </c>
      <c r="K40" s="89">
        <f t="shared" si="4"/>
        <v>19.927272727272726</v>
      </c>
      <c r="L40" s="89">
        <f t="shared" si="4"/>
        <v>14.95</v>
      </c>
      <c r="M40" s="90">
        <f t="shared" si="4"/>
        <v>7.8909090909090915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4</v>
      </c>
      <c r="G42" s="95">
        <f>DCOUNTA($A3:$M35,7,G48:G49)</f>
        <v>9</v>
      </c>
      <c r="H42" s="95">
        <f>DCOUNTA($A3:$M35,8,H48:H49)</f>
        <v>29</v>
      </c>
      <c r="I42" s="95">
        <f>DCOUNTA($A3:$M35,9,I48:I49)</f>
        <v>26</v>
      </c>
      <c r="J42" s="95">
        <f>DCOUNTA($A3:$M35,10,J48:J49)</f>
        <v>20</v>
      </c>
      <c r="K42" s="95">
        <f>DCOUNTA($A3:$M35,11,K48:K49)</f>
        <v>0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4</v>
      </c>
      <c r="H43" s="98">
        <f>DCOUNTA($A3:$M35,8,H51:H52)</f>
        <v>10</v>
      </c>
      <c r="I43" s="98">
        <f>DCOUNTA($A3:$M35,9,I51:I52)</f>
        <v>10</v>
      </c>
      <c r="J43" s="98">
        <f>DCOUNTA($A3:$M35,10,J51:J52)</f>
        <v>3</v>
      </c>
      <c r="K43" s="98">
        <f>DCOUNTA($A3:$M35,11,K51:K52)</f>
        <v>0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2011</v>
      </c>
      <c r="J1" s="163" t="s">
        <v>1</v>
      </c>
      <c r="K1" s="162" t="str">
        <f>("（平成"&amp;TEXT((I1-1988),"0")&amp;"年）")</f>
        <v>（平成23年）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1.4</v>
      </c>
      <c r="C5" s="122">
        <f>'2月'!AD3</f>
        <v>-1.6</v>
      </c>
      <c r="D5" s="122">
        <f>'3月'!AD3</f>
        <v>3.1</v>
      </c>
      <c r="E5" s="122">
        <f>'4月'!AD3</f>
        <v>2.8</v>
      </c>
      <c r="F5" s="122">
        <f>'5月'!AD3</f>
        <v>14.3</v>
      </c>
      <c r="G5" s="122">
        <f>'6月'!AD3</f>
        <v>10.1</v>
      </c>
      <c r="H5" s="122">
        <f>'7月'!AD3</f>
        <v>22.3</v>
      </c>
      <c r="I5" s="122">
        <f>'8月'!AD3</f>
        <v>20</v>
      </c>
      <c r="J5" s="122">
        <f>'9月'!AD3</f>
        <v>24.9</v>
      </c>
      <c r="K5" s="122">
        <f>'10月'!AD3</f>
        <v>16</v>
      </c>
      <c r="L5" s="122">
        <f>'11月'!AD3</f>
        <v>9.6</v>
      </c>
      <c r="M5" s="123">
        <f>'12月'!AD3</f>
        <v>4.6</v>
      </c>
      <c r="N5" s="106"/>
    </row>
    <row r="6" spans="1:14" ht="18" customHeight="1">
      <c r="A6" s="124">
        <v>2</v>
      </c>
      <c r="B6" s="125">
        <f>'1月'!AD4</f>
        <v>0.6</v>
      </c>
      <c r="C6" s="126">
        <f>'2月'!AD4</f>
        <v>-1.9</v>
      </c>
      <c r="D6" s="126">
        <f>'3月'!AD4</f>
        <v>-1.3</v>
      </c>
      <c r="E6" s="126">
        <f>'4月'!AD4</f>
        <v>5.2</v>
      </c>
      <c r="F6" s="126">
        <f>'5月'!AD4</f>
        <v>10.6</v>
      </c>
      <c r="G6" s="126">
        <f>'6月'!AD4</f>
        <v>12</v>
      </c>
      <c r="H6" s="126">
        <f>'7月'!AD4</f>
        <v>22.4</v>
      </c>
      <c r="I6" s="126">
        <f>'8月'!AD4</f>
        <v>20.4</v>
      </c>
      <c r="J6" s="126">
        <f>'9月'!AD4</f>
        <v>24.6</v>
      </c>
      <c r="K6" s="126">
        <f>'10月'!AD4</f>
        <v>14.1</v>
      </c>
      <c r="L6" s="126">
        <f>'11月'!AD4</f>
        <v>11</v>
      </c>
      <c r="M6" s="127">
        <f>'12月'!AD4</f>
        <v>3.7</v>
      </c>
      <c r="N6" s="106"/>
    </row>
    <row r="7" spans="1:14" ht="18" customHeight="1">
      <c r="A7" s="124">
        <v>3</v>
      </c>
      <c r="B7" s="125">
        <f>'1月'!AD5</f>
        <v>0.2</v>
      </c>
      <c r="C7" s="126">
        <f>'2月'!AD5</f>
        <v>0.5</v>
      </c>
      <c r="D7" s="126">
        <f>'3月'!AD5</f>
        <v>-1.7</v>
      </c>
      <c r="E7" s="126">
        <f>'4月'!AD5</f>
        <v>3.6</v>
      </c>
      <c r="F7" s="126">
        <f>'5月'!AD5</f>
        <v>10.1</v>
      </c>
      <c r="G7" s="126">
        <f>'6月'!AD5</f>
        <v>14.1</v>
      </c>
      <c r="H7" s="126">
        <f>'7月'!AD5</f>
        <v>22.8</v>
      </c>
      <c r="I7" s="126">
        <f>'8月'!AD5</f>
        <v>22.2</v>
      </c>
      <c r="J7" s="126">
        <f>'9月'!AD5</f>
        <v>24.4</v>
      </c>
      <c r="K7" s="126">
        <f>'10月'!AD5</f>
        <v>11</v>
      </c>
      <c r="L7" s="126">
        <f>'11月'!AD5</f>
        <v>15.2</v>
      </c>
      <c r="M7" s="127">
        <f>'12月'!AD5</f>
        <v>8.2</v>
      </c>
      <c r="N7" s="106"/>
    </row>
    <row r="8" spans="1:14" ht="18" customHeight="1">
      <c r="A8" s="124">
        <v>4</v>
      </c>
      <c r="B8" s="125">
        <f>'1月'!AD6</f>
        <v>1.8</v>
      </c>
      <c r="C8" s="126">
        <f>'2月'!AD6</f>
        <v>2.5</v>
      </c>
      <c r="D8" s="126">
        <f>'3月'!AD6</f>
        <v>-2.5</v>
      </c>
      <c r="E8" s="126">
        <f>'4月'!AD6</f>
        <v>1.5</v>
      </c>
      <c r="F8" s="126">
        <f>'5月'!AD6</f>
        <v>11.3</v>
      </c>
      <c r="G8" s="126">
        <f>'6月'!AD6</f>
        <v>14.8</v>
      </c>
      <c r="H8" s="126">
        <f>'7月'!AD6</f>
        <v>22.5</v>
      </c>
      <c r="I8" s="126">
        <f>'8月'!AD6</f>
        <v>22.8</v>
      </c>
      <c r="J8" s="126">
        <f>'9月'!AD6</f>
        <v>24</v>
      </c>
      <c r="K8" s="126">
        <f>'10月'!AD6</f>
        <v>10.2</v>
      </c>
      <c r="L8" s="126">
        <f>'11月'!AD6</f>
        <v>14.9</v>
      </c>
      <c r="M8" s="127">
        <f>'12月'!AD6</f>
        <v>6.7</v>
      </c>
      <c r="N8" s="106"/>
    </row>
    <row r="9" spans="1:14" ht="18" customHeight="1">
      <c r="A9" s="124">
        <v>5</v>
      </c>
      <c r="B9" s="125">
        <f>'1月'!AD7</f>
        <v>-0.2</v>
      </c>
      <c r="C9" s="126">
        <f>'2月'!AD7</f>
        <v>2.4</v>
      </c>
      <c r="D9" s="126">
        <f>'3月'!AD7</f>
        <v>-1.5</v>
      </c>
      <c r="E9" s="126">
        <f>'4月'!AD7</f>
        <v>-0.1</v>
      </c>
      <c r="F9" s="126">
        <f>'5月'!AD7</f>
        <v>9.3</v>
      </c>
      <c r="G9" s="126">
        <f>'6月'!AD7</f>
        <v>16.6</v>
      </c>
      <c r="H9" s="126">
        <f>'7月'!AD7</f>
        <v>22.4</v>
      </c>
      <c r="I9" s="126">
        <f>'8月'!AD7</f>
        <v>23.7</v>
      </c>
      <c r="J9" s="126">
        <f>'9月'!AD7</f>
        <v>22.4</v>
      </c>
      <c r="K9" s="126">
        <f>'10月'!AD7</f>
        <v>13.5</v>
      </c>
      <c r="L9" s="126">
        <f>'11月'!AD7</f>
        <v>13.9</v>
      </c>
      <c r="M9" s="127">
        <f>'12月'!AD7</f>
        <v>3.5</v>
      </c>
      <c r="N9" s="106"/>
    </row>
    <row r="10" spans="1:14" ht="18" customHeight="1">
      <c r="A10" s="124">
        <v>6</v>
      </c>
      <c r="B10" s="125">
        <f>'1月'!AD8</f>
        <v>-1.7</v>
      </c>
      <c r="C10" s="126">
        <f>'2月'!AD8</f>
        <v>2.6</v>
      </c>
      <c r="D10" s="126">
        <f>'3月'!AD8</f>
        <v>1</v>
      </c>
      <c r="E10" s="126">
        <f>'4月'!AD8</f>
        <v>4.4</v>
      </c>
      <c r="F10" s="126">
        <f>'5月'!AD8</f>
        <v>9.2</v>
      </c>
      <c r="G10" s="126">
        <f>'6月'!AD8</f>
        <v>16.2</v>
      </c>
      <c r="H10" s="126">
        <f>'7月'!AD8</f>
        <v>21.1</v>
      </c>
      <c r="I10" s="126">
        <f>'8月'!AD8</f>
        <v>24.6</v>
      </c>
      <c r="J10" s="126">
        <f>'9月'!AD8</f>
        <v>18.4</v>
      </c>
      <c r="K10" s="126">
        <f>'10月'!AD8</f>
        <v>15.8</v>
      </c>
      <c r="L10" s="126">
        <f>'11月'!AD8</f>
        <v>15.8</v>
      </c>
      <c r="M10" s="127">
        <f>'12月'!AD8</f>
        <v>2.5</v>
      </c>
      <c r="N10" s="106"/>
    </row>
    <row r="11" spans="1:14" ht="18" customHeight="1">
      <c r="A11" s="124">
        <v>7</v>
      </c>
      <c r="B11" s="125">
        <f>'1月'!AD9</f>
        <v>-2</v>
      </c>
      <c r="C11" s="126">
        <f>'2月'!AD9</f>
        <v>0.9</v>
      </c>
      <c r="D11" s="126">
        <f>'3月'!AD9</f>
        <v>0.9</v>
      </c>
      <c r="E11" s="126">
        <f>'4月'!AD9</f>
        <v>6.9</v>
      </c>
      <c r="F11" s="126">
        <f>'5月'!AD9</f>
        <v>13.7</v>
      </c>
      <c r="G11" s="126">
        <f>'6月'!AD9</f>
        <v>16.7</v>
      </c>
      <c r="H11" s="126">
        <f>'7月'!AD9</f>
        <v>21</v>
      </c>
      <c r="I11" s="126">
        <f>'8月'!AD9</f>
        <v>24</v>
      </c>
      <c r="J11" s="126">
        <f>'9月'!AD9</f>
        <v>18.2</v>
      </c>
      <c r="K11" s="126">
        <f>'10月'!AD9</f>
        <v>14</v>
      </c>
      <c r="L11" s="126">
        <f>'11月'!AD9</f>
        <v>12.2</v>
      </c>
      <c r="M11" s="127">
        <f>'12月'!AD9</f>
        <v>3.9</v>
      </c>
      <c r="N11" s="106"/>
    </row>
    <row r="12" spans="1:14" ht="18" customHeight="1">
      <c r="A12" s="124">
        <v>8</v>
      </c>
      <c r="B12" s="125">
        <f>'1月'!AD10</f>
        <v>-2.7</v>
      </c>
      <c r="C12" s="126">
        <f>'2月'!AD10</f>
        <v>0.4</v>
      </c>
      <c r="D12" s="126">
        <f>'3月'!AD10</f>
        <v>0.1</v>
      </c>
      <c r="E12" s="126">
        <f>'4月'!AD10</f>
        <v>12.2</v>
      </c>
      <c r="F12" s="126">
        <f>'5月'!AD10</f>
        <v>12.8</v>
      </c>
      <c r="G12" s="126">
        <f>'6月'!AD10</f>
        <v>15.5</v>
      </c>
      <c r="H12" s="126">
        <f>'7月'!AD10</f>
        <v>23.1</v>
      </c>
      <c r="I12" s="126">
        <f>'8月'!AD10</f>
        <v>23.5</v>
      </c>
      <c r="J12" s="126">
        <f>'9月'!AD10</f>
        <v>19.7</v>
      </c>
      <c r="K12" s="126">
        <f>'10月'!AD10</f>
        <v>11.6</v>
      </c>
      <c r="L12" s="126">
        <f>'11月'!AD10</f>
        <v>8.6</v>
      </c>
      <c r="M12" s="127">
        <f>'12月'!AD10</f>
        <v>4.1</v>
      </c>
      <c r="N12" s="106"/>
    </row>
    <row r="13" spans="1:14" ht="18" customHeight="1">
      <c r="A13" s="124">
        <v>9</v>
      </c>
      <c r="B13" s="125">
        <f>'1月'!AD11</f>
        <v>1.5</v>
      </c>
      <c r="C13" s="126">
        <f>'2月'!AD11</f>
        <v>1.1</v>
      </c>
      <c r="D13" s="126">
        <f>'3月'!AD11</f>
        <v>-0.2</v>
      </c>
      <c r="E13" s="126">
        <f>'4月'!AD11</f>
        <v>8.5</v>
      </c>
      <c r="F13" s="126">
        <f>'5月'!AD11</f>
        <v>10.7</v>
      </c>
      <c r="G13" s="126">
        <f>'6月'!AD11</f>
        <v>14.6</v>
      </c>
      <c r="H13" s="126">
        <f>'7月'!AD11</f>
        <v>24.6</v>
      </c>
      <c r="I13" s="126">
        <f>'8月'!AD11</f>
        <v>22.7</v>
      </c>
      <c r="J13" s="126">
        <f>'9月'!AD11</f>
        <v>21.5</v>
      </c>
      <c r="K13" s="126">
        <f>'10月'!AD11</f>
        <v>14.1</v>
      </c>
      <c r="L13" s="126">
        <f>'11月'!AD11</f>
        <v>7.3</v>
      </c>
      <c r="M13" s="127">
        <f>'12月'!AD11</f>
        <v>1</v>
      </c>
      <c r="N13" s="106"/>
    </row>
    <row r="14" spans="1:14" ht="18" customHeight="1">
      <c r="A14" s="128">
        <v>10</v>
      </c>
      <c r="B14" s="129">
        <f>'1月'!AD12</f>
        <v>-1.7</v>
      </c>
      <c r="C14" s="130">
        <f>'2月'!AD12</f>
        <v>-1</v>
      </c>
      <c r="D14" s="130">
        <f>'3月'!AD12</f>
        <v>-1.7</v>
      </c>
      <c r="E14" s="130">
        <f>'4月'!AD12</f>
        <v>7.8</v>
      </c>
      <c r="F14" s="130">
        <f>'5月'!AD12</f>
        <v>14</v>
      </c>
      <c r="G14" s="130">
        <f>'6月'!AD12</f>
        <v>18.4</v>
      </c>
      <c r="H14" s="130">
        <f>'7月'!AD12</f>
        <v>24.4</v>
      </c>
      <c r="I14" s="130">
        <f>'8月'!AD12</f>
        <v>24.5</v>
      </c>
      <c r="J14" s="130">
        <f>'9月'!AD12</f>
        <v>23.8</v>
      </c>
      <c r="K14" s="130">
        <f>'10月'!AD12</f>
        <v>16.3</v>
      </c>
      <c r="L14" s="130">
        <f>'11月'!AD12</f>
        <v>8.2</v>
      </c>
      <c r="M14" s="131">
        <f>'12月'!AD12</f>
        <v>0.8</v>
      </c>
      <c r="N14" s="106"/>
    </row>
    <row r="15" spans="1:14" ht="18" customHeight="1">
      <c r="A15" s="120">
        <v>11</v>
      </c>
      <c r="B15" s="121">
        <f>'1月'!AD13</f>
        <v>-2.1</v>
      </c>
      <c r="C15" s="122">
        <f>'2月'!AD13</f>
        <v>0.3</v>
      </c>
      <c r="D15" s="122">
        <f>'3月'!AD13</f>
        <v>-0.6</v>
      </c>
      <c r="E15" s="122">
        <f>'4月'!AD13</f>
        <v>5.8</v>
      </c>
      <c r="F15" s="122">
        <f>'5月'!AD13</f>
        <v>12.1</v>
      </c>
      <c r="G15" s="122">
        <f>'6月'!AD13</f>
        <v>18.7</v>
      </c>
      <c r="H15" s="122">
        <f>'7月'!AD13</f>
        <v>24.1</v>
      </c>
      <c r="I15" s="122">
        <f>'8月'!AD13</f>
        <v>25.1</v>
      </c>
      <c r="J15" s="122">
        <f>'9月'!AD13</f>
        <v>23.3</v>
      </c>
      <c r="K15" s="122">
        <f>'10月'!AD13</f>
        <v>15.7</v>
      </c>
      <c r="L15" s="122">
        <f>'11月'!AD13</f>
        <v>8.7</v>
      </c>
      <c r="M15" s="123">
        <f>'12月'!AD13</f>
        <v>2.7</v>
      </c>
      <c r="N15" s="106"/>
    </row>
    <row r="16" spans="1:14" ht="18" customHeight="1">
      <c r="A16" s="124">
        <v>12</v>
      </c>
      <c r="B16" s="125">
        <f>'1月'!AD14</f>
        <v>0.3</v>
      </c>
      <c r="C16" s="126">
        <f>'2月'!AD14</f>
        <v>-0.5</v>
      </c>
      <c r="D16" s="126" t="str">
        <f>'3月'!AD14</f>
        <v>**.*</v>
      </c>
      <c r="E16" s="126">
        <f>'4月'!AD14</f>
        <v>4.7</v>
      </c>
      <c r="F16" s="126">
        <f>'5月'!AD14</f>
        <v>12.2</v>
      </c>
      <c r="G16" s="126">
        <f>'6月'!AD14</f>
        <v>19.3</v>
      </c>
      <c r="H16" s="126">
        <f>'7月'!AD14</f>
        <v>24.3</v>
      </c>
      <c r="I16" s="126">
        <f>'8月'!AD14</f>
        <v>24.9</v>
      </c>
      <c r="J16" s="126">
        <f>'9月'!AD14</f>
        <v>23.6</v>
      </c>
      <c r="K16" s="126">
        <f>'10月'!AD14</f>
        <v>14.4</v>
      </c>
      <c r="L16" s="126">
        <f>'11月'!AD14</f>
        <v>12</v>
      </c>
      <c r="M16" s="127">
        <f>'12月'!AD14</f>
        <v>3.7</v>
      </c>
      <c r="N16" s="106"/>
    </row>
    <row r="17" spans="1:14" ht="18" customHeight="1">
      <c r="A17" s="124">
        <v>13</v>
      </c>
      <c r="B17" s="125">
        <f>'1月'!AD15</f>
        <v>-1.9</v>
      </c>
      <c r="C17" s="126">
        <f>'2月'!AD15</f>
        <v>-2.2</v>
      </c>
      <c r="D17" s="126" t="str">
        <f>'3月'!AD15</f>
        <v>**.*</v>
      </c>
      <c r="E17" s="126">
        <f>'4月'!AD15</f>
        <v>6.8</v>
      </c>
      <c r="F17" s="126">
        <f>'5月'!AD15</f>
        <v>14.4</v>
      </c>
      <c r="G17" s="126">
        <f>'6月'!AD15</f>
        <v>17.4</v>
      </c>
      <c r="H17" s="126">
        <f>'7月'!AD15</f>
        <v>24.5</v>
      </c>
      <c r="I17" s="126">
        <f>'8月'!AD15</f>
        <v>24.3</v>
      </c>
      <c r="J17" s="126">
        <f>'9月'!AD15</f>
        <v>22.8</v>
      </c>
      <c r="K17" s="126">
        <f>'10月'!AD15</f>
        <v>15.1</v>
      </c>
      <c r="L17" s="126">
        <f>'11月'!AD15</f>
        <v>12.1</v>
      </c>
      <c r="M17" s="127">
        <f>'12月'!AD15</f>
        <v>2.4</v>
      </c>
      <c r="N17" s="106"/>
    </row>
    <row r="18" spans="1:14" ht="18" customHeight="1">
      <c r="A18" s="124">
        <v>14</v>
      </c>
      <c r="B18" s="125">
        <f>'1月'!AD16</f>
        <v>-2.3</v>
      </c>
      <c r="C18" s="126">
        <f>'2月'!AD16</f>
        <v>-0.9</v>
      </c>
      <c r="D18" s="126">
        <f>'3月'!AD16</f>
        <v>3.6</v>
      </c>
      <c r="E18" s="126">
        <f>'4月'!AD16</f>
        <v>8</v>
      </c>
      <c r="F18" s="126">
        <f>'5月'!AD16</f>
        <v>12.6</v>
      </c>
      <c r="G18" s="126">
        <f>'6月'!AD16</f>
        <v>16.5</v>
      </c>
      <c r="H18" s="126">
        <f>'7月'!AD16</f>
        <v>24.5</v>
      </c>
      <c r="I18" s="126">
        <f>'8月'!AD16</f>
        <v>25.6</v>
      </c>
      <c r="J18" s="126">
        <f>'9月'!AD16</f>
        <v>23.6</v>
      </c>
      <c r="K18" s="126">
        <f>'10月'!AD16</f>
        <v>15.5</v>
      </c>
      <c r="L18" s="126">
        <f>'11月'!AD16</f>
        <v>10.4</v>
      </c>
      <c r="M18" s="127">
        <f>'12月'!AD16</f>
        <v>2.9</v>
      </c>
      <c r="N18" s="106"/>
    </row>
    <row r="19" spans="1:14" ht="18" customHeight="1">
      <c r="A19" s="124">
        <v>15</v>
      </c>
      <c r="B19" s="125">
        <f>'1月'!AD17</f>
        <v>-0.8</v>
      </c>
      <c r="C19" s="126">
        <f>'2月'!AD17</f>
        <v>-1</v>
      </c>
      <c r="D19" s="126">
        <f>'3月'!AD17</f>
        <v>5.7</v>
      </c>
      <c r="E19" s="126">
        <f>'4月'!AD17</f>
        <v>9.1</v>
      </c>
      <c r="F19" s="126">
        <f>'5月'!AD17</f>
        <v>11.2</v>
      </c>
      <c r="G19" s="126">
        <f>'6月'!AD17</f>
        <v>15.1</v>
      </c>
      <c r="H19" s="126">
        <f>'7月'!AD17</f>
        <v>24.5</v>
      </c>
      <c r="I19" s="126">
        <f>'8月'!AD17</f>
        <v>24.6</v>
      </c>
      <c r="J19" s="126">
        <f>'9月'!AD17</f>
        <v>22.3</v>
      </c>
      <c r="K19" s="126">
        <f>'10月'!AD17</f>
        <v>20.1</v>
      </c>
      <c r="L19" s="126">
        <f>'11月'!AD17</f>
        <v>8.8</v>
      </c>
      <c r="M19" s="127">
        <f>'12月'!AD17</f>
        <v>4.1</v>
      </c>
      <c r="N19" s="106"/>
    </row>
    <row r="20" spans="1:14" ht="18" customHeight="1">
      <c r="A20" s="124">
        <v>16</v>
      </c>
      <c r="B20" s="125">
        <f>'1月'!AD18</f>
        <v>-2.1</v>
      </c>
      <c r="C20" s="126">
        <f>'2月'!AD18</f>
        <v>-1.1</v>
      </c>
      <c r="D20" s="126">
        <f>'3月'!AD18</f>
        <v>-0.6</v>
      </c>
      <c r="E20" s="126">
        <f>'4月'!AD18</f>
        <v>8.8</v>
      </c>
      <c r="F20" s="126">
        <f>'5月'!AD18</f>
        <v>13.1</v>
      </c>
      <c r="G20" s="126">
        <f>'6月'!AD18</f>
        <v>14.4</v>
      </c>
      <c r="H20" s="126">
        <f>'7月'!AD18</f>
        <v>23.1</v>
      </c>
      <c r="I20" s="126">
        <f>'8月'!AD18</f>
        <v>25.3</v>
      </c>
      <c r="J20" s="126">
        <f>'9月'!AD18</f>
        <v>24.5</v>
      </c>
      <c r="K20" s="126">
        <f>'10月'!AD18</f>
        <v>16.7</v>
      </c>
      <c r="L20" s="126">
        <f>'11月'!AD18</f>
        <v>6</v>
      </c>
      <c r="M20" s="127">
        <f>'12月'!AD18</f>
        <v>-1</v>
      </c>
      <c r="N20" s="106"/>
    </row>
    <row r="21" spans="1:14" ht="18" customHeight="1">
      <c r="A21" s="124">
        <v>17</v>
      </c>
      <c r="B21" s="125">
        <f>'1月'!AD19</f>
        <v>-2.5</v>
      </c>
      <c r="C21" s="126">
        <f>'2月'!AD19</f>
        <v>4.3</v>
      </c>
      <c r="D21" s="126">
        <f>'3月'!AD19</f>
        <v>-2.7</v>
      </c>
      <c r="E21" s="126">
        <f>'4月'!AD19</f>
        <v>4.1</v>
      </c>
      <c r="F21" s="126">
        <f>'5月'!AD19</f>
        <v>14.8</v>
      </c>
      <c r="G21" s="126">
        <f>'6月'!AD19</f>
        <v>16.7</v>
      </c>
      <c r="H21" s="126">
        <f>'7月'!AD19</f>
        <v>23.7</v>
      </c>
      <c r="I21" s="126">
        <f>'8月'!AD19</f>
        <v>25.2</v>
      </c>
      <c r="J21" s="126">
        <f>'9月'!AD19</f>
        <v>24.8</v>
      </c>
      <c r="K21" s="126">
        <f>'10月'!AD19</f>
        <v>16.4</v>
      </c>
      <c r="L21" s="126">
        <f>'11月'!AD19</f>
        <v>6.3</v>
      </c>
      <c r="M21" s="127">
        <f>'12月'!AD19</f>
        <v>-1</v>
      </c>
      <c r="N21" s="106"/>
    </row>
    <row r="22" spans="1:14" ht="18" customHeight="1">
      <c r="A22" s="124">
        <v>18</v>
      </c>
      <c r="B22" s="125">
        <f>'1月'!AD20</f>
        <v>-1.5</v>
      </c>
      <c r="C22" s="126">
        <f>'2月'!AD20</f>
        <v>2.7</v>
      </c>
      <c r="D22" s="126">
        <f>'3月'!AD20</f>
        <v>-2.3</v>
      </c>
      <c r="E22" s="126">
        <f>'4月'!AD20</f>
        <v>7.8</v>
      </c>
      <c r="F22" s="126">
        <f>'5月'!AD20</f>
        <v>12.4</v>
      </c>
      <c r="G22" s="126">
        <f>'6月'!AD20</f>
        <v>16.8</v>
      </c>
      <c r="H22" s="126">
        <f>'7月'!AD20</f>
        <v>25</v>
      </c>
      <c r="I22" s="126">
        <f>'8月'!AD20</f>
        <v>25.9</v>
      </c>
      <c r="J22" s="126">
        <f>'9月'!AD20</f>
        <v>24</v>
      </c>
      <c r="K22" s="126">
        <f>'10月'!AD20</f>
        <v>11.3</v>
      </c>
      <c r="L22" s="126">
        <f>'11月'!AD20</f>
        <v>7.1</v>
      </c>
      <c r="M22" s="127">
        <f>'12月'!AD20</f>
        <v>-0.5</v>
      </c>
      <c r="N22" s="106"/>
    </row>
    <row r="23" spans="1:14" ht="18" customHeight="1">
      <c r="A23" s="124">
        <v>19</v>
      </c>
      <c r="B23" s="125">
        <f>'1月'!AD21</f>
        <v>-0.3</v>
      </c>
      <c r="C23" s="126">
        <f>'2月'!AD21</f>
        <v>-1</v>
      </c>
      <c r="D23" s="126">
        <f>'3月'!AD21</f>
        <v>3.3</v>
      </c>
      <c r="E23" s="126">
        <f>'4月'!AD21</f>
        <v>4.7</v>
      </c>
      <c r="F23" s="126">
        <f>'5月'!AD21</f>
        <v>13.1</v>
      </c>
      <c r="G23" s="126">
        <f>'6月'!AD21</f>
        <v>16.7</v>
      </c>
      <c r="H23" s="126">
        <f>'7月'!AD21</f>
        <v>23.1</v>
      </c>
      <c r="I23" s="126">
        <f>'8月'!AD21</f>
        <v>20.5</v>
      </c>
      <c r="J23" s="126">
        <f>'9月'!AD21</f>
        <v>17.4</v>
      </c>
      <c r="K23" s="126">
        <f>'10月'!AD21</f>
        <v>11.3</v>
      </c>
      <c r="L23" s="126">
        <f>'11月'!AD21</f>
        <v>13.2</v>
      </c>
      <c r="M23" s="127">
        <f>'12月'!AD21</f>
        <v>-0.2</v>
      </c>
      <c r="N23" s="106"/>
    </row>
    <row r="24" spans="1:14" ht="18" customHeight="1">
      <c r="A24" s="128">
        <v>20</v>
      </c>
      <c r="B24" s="129">
        <f>'1月'!AD22</f>
        <v>-2.1</v>
      </c>
      <c r="C24" s="130">
        <f>'2月'!AD22</f>
        <v>3.9</v>
      </c>
      <c r="D24" s="130">
        <f>'3月'!AD22</f>
        <v>6</v>
      </c>
      <c r="E24" s="130">
        <f>'4月'!AD22</f>
        <v>4.7</v>
      </c>
      <c r="F24" s="130">
        <f>'5月'!AD22</f>
        <v>14.2</v>
      </c>
      <c r="G24" s="130">
        <f>'6月'!AD22</f>
        <v>19</v>
      </c>
      <c r="H24" s="130">
        <f>'7月'!AD22</f>
        <v>19.9</v>
      </c>
      <c r="I24" s="130">
        <f>'8月'!AD22</f>
        <v>20.3</v>
      </c>
      <c r="J24" s="130">
        <f>'9月'!AD22</f>
        <v>17.3</v>
      </c>
      <c r="K24" s="130">
        <f>'10月'!AD22</f>
        <v>15.2</v>
      </c>
      <c r="L24" s="130">
        <f>'11月'!AD22</f>
        <v>7.3</v>
      </c>
      <c r="M24" s="131">
        <f>'12月'!AD22</f>
        <v>-0.8</v>
      </c>
      <c r="N24" s="106"/>
    </row>
    <row r="25" spans="1:14" ht="18" customHeight="1">
      <c r="A25" s="120">
        <v>21</v>
      </c>
      <c r="B25" s="121">
        <f>'1月'!AD23</f>
        <v>-0.5</v>
      </c>
      <c r="C25" s="122">
        <f>'2月'!AD23</f>
        <v>2.8</v>
      </c>
      <c r="D25" s="122">
        <f>'3月'!AD23</f>
        <v>5.9</v>
      </c>
      <c r="E25" s="122">
        <f>'4月'!AD23</f>
        <v>5.7</v>
      </c>
      <c r="F25" s="122">
        <f>'5月'!AD23</f>
        <v>16</v>
      </c>
      <c r="G25" s="122">
        <f>'6月'!AD23</f>
        <v>19.7</v>
      </c>
      <c r="H25" s="122">
        <f>'7月'!AD23</f>
        <v>17.2</v>
      </c>
      <c r="I25" s="122">
        <f>'8月'!AD23</f>
        <v>18.4</v>
      </c>
      <c r="J25" s="122">
        <f>'9月'!AD23</f>
        <v>18</v>
      </c>
      <c r="K25" s="122">
        <f>'10月'!AD23</f>
        <v>16.2</v>
      </c>
      <c r="L25" s="122">
        <f>'11月'!AD23</f>
        <v>3.7</v>
      </c>
      <c r="M25" s="123">
        <f>'12月'!AD23</f>
        <v>-0.6</v>
      </c>
      <c r="N25" s="106"/>
    </row>
    <row r="26" spans="1:14" ht="18" customHeight="1">
      <c r="A26" s="124">
        <v>22</v>
      </c>
      <c r="B26" s="125">
        <f>'1月'!AD24</f>
        <v>-0.6</v>
      </c>
      <c r="C26" s="126">
        <f>'2月'!AD24</f>
        <v>2.3</v>
      </c>
      <c r="D26" s="126">
        <f>'3月'!AD24</f>
        <v>4.3</v>
      </c>
      <c r="E26" s="126">
        <f>'4月'!AD24</f>
        <v>10.2</v>
      </c>
      <c r="F26" s="126">
        <f>'5月'!AD24</f>
        <v>12.1</v>
      </c>
      <c r="G26" s="126">
        <f>'6月'!AD24</f>
        <v>20.4</v>
      </c>
      <c r="H26" s="126">
        <f>'7月'!AD24</f>
        <v>17.5</v>
      </c>
      <c r="I26" s="126">
        <f>'8月'!AD24</f>
        <v>19.2</v>
      </c>
      <c r="J26" s="126">
        <f>'9月'!AD24</f>
        <v>16.5</v>
      </c>
      <c r="K26" s="126">
        <f>'10月'!AD24</f>
        <v>18</v>
      </c>
      <c r="L26" s="126">
        <f>'11月'!AD24</f>
        <v>3.3</v>
      </c>
      <c r="M26" s="127">
        <f>'12月'!AD24</f>
        <v>2.8</v>
      </c>
      <c r="N26" s="106"/>
    </row>
    <row r="27" spans="1:14" ht="18" customHeight="1">
      <c r="A27" s="124">
        <v>23</v>
      </c>
      <c r="B27" s="125">
        <f>'1月'!AD25</f>
        <v>-0.8</v>
      </c>
      <c r="C27" s="126">
        <f>'2月'!AD25</f>
        <v>3</v>
      </c>
      <c r="D27" s="126">
        <f>'3月'!AD25</f>
        <v>1</v>
      </c>
      <c r="E27" s="126">
        <f>'4月'!AD25</f>
        <v>9.9</v>
      </c>
      <c r="F27" s="126">
        <f>'5月'!AD25</f>
        <v>11.6</v>
      </c>
      <c r="G27" s="126">
        <f>'6月'!AD25</f>
        <v>23.7</v>
      </c>
      <c r="H27" s="126">
        <f>'7月'!AD25</f>
        <v>18.2</v>
      </c>
      <c r="I27" s="126">
        <f>'8月'!AD25</f>
        <v>20.9</v>
      </c>
      <c r="J27" s="126">
        <f>'9月'!AD25</f>
        <v>14.8</v>
      </c>
      <c r="K27" s="126">
        <f>'10月'!AD25</f>
        <v>18.6</v>
      </c>
      <c r="L27" s="126">
        <f>'11月'!AD25</f>
        <v>7.2</v>
      </c>
      <c r="M27" s="127">
        <f>'12月'!AD25</f>
        <v>1.7</v>
      </c>
      <c r="N27" s="106"/>
    </row>
    <row r="28" spans="1:14" ht="18" customHeight="1">
      <c r="A28" s="124">
        <v>24</v>
      </c>
      <c r="B28" s="125">
        <f>'1月'!AD26</f>
        <v>0.3</v>
      </c>
      <c r="C28" s="126">
        <f>'2月'!AD26</f>
        <v>4.7</v>
      </c>
      <c r="D28" s="126">
        <f>'3月'!AD26</f>
        <v>-0.4</v>
      </c>
      <c r="E28" s="126">
        <f>'4月'!AD26</f>
        <v>8.1</v>
      </c>
      <c r="F28" s="126">
        <f>'5月'!AD26</f>
        <v>10.8</v>
      </c>
      <c r="G28" s="126">
        <f>'6月'!AD26</f>
        <v>22</v>
      </c>
      <c r="H28" s="126">
        <f>'7月'!AD26</f>
        <v>19.3</v>
      </c>
      <c r="I28" s="126">
        <f>'8月'!AD26</f>
        <v>23.5</v>
      </c>
      <c r="J28" s="126">
        <f>'9月'!AD26</f>
        <v>12.3</v>
      </c>
      <c r="K28" s="126">
        <f>'10月'!AD26</f>
        <v>17.3</v>
      </c>
      <c r="L28" s="126">
        <f>'11月'!AD26</f>
        <v>8.9</v>
      </c>
      <c r="M28" s="127">
        <f>'12月'!AD26</f>
        <v>-1.4</v>
      </c>
      <c r="N28" s="106"/>
    </row>
    <row r="29" spans="1:14" ht="18" customHeight="1">
      <c r="A29" s="124">
        <v>25</v>
      </c>
      <c r="B29" s="125">
        <f>'1月'!AD27</f>
        <v>0.4</v>
      </c>
      <c r="C29" s="126">
        <f>'2月'!AD27</f>
        <v>4.4</v>
      </c>
      <c r="D29" s="126">
        <f>'3月'!AD27</f>
        <v>0.2</v>
      </c>
      <c r="E29" s="126">
        <f>'4月'!AD27</f>
        <v>7</v>
      </c>
      <c r="F29" s="126">
        <f>'5月'!AD27</f>
        <v>10.4</v>
      </c>
      <c r="G29" s="126">
        <f>'6月'!AD27</f>
        <v>17.9</v>
      </c>
      <c r="H29" s="126">
        <f>'7月'!AD27</f>
        <v>21.7</v>
      </c>
      <c r="I29" s="126">
        <f>'8月'!AD27</f>
        <v>24.9</v>
      </c>
      <c r="J29" s="126">
        <f>'9月'!AD27</f>
        <v>14</v>
      </c>
      <c r="K29" s="126">
        <f>'10月'!AD27</f>
        <v>13.9</v>
      </c>
      <c r="L29" s="126">
        <f>'11月'!AD27</f>
        <v>6.9</v>
      </c>
      <c r="M29" s="127">
        <f>'12月'!AD27</f>
        <v>-0.7</v>
      </c>
      <c r="N29" s="106"/>
    </row>
    <row r="30" spans="1:14" ht="18" customHeight="1">
      <c r="A30" s="124">
        <v>26</v>
      </c>
      <c r="B30" s="125">
        <f>'1月'!AD28</f>
        <v>-1.1</v>
      </c>
      <c r="C30" s="126">
        <f>'2月'!AD28</f>
        <v>-0.7</v>
      </c>
      <c r="D30" s="126">
        <f>'3月'!AD28</f>
        <v>2.2</v>
      </c>
      <c r="E30" s="126">
        <f>'4月'!AD28</f>
        <v>7.3</v>
      </c>
      <c r="F30" s="126">
        <f>'5月'!AD28</f>
        <v>13.5</v>
      </c>
      <c r="G30" s="126">
        <f>'6月'!AD28</f>
        <v>18.4</v>
      </c>
      <c r="H30" s="126">
        <f>'7月'!AD28</f>
        <v>22</v>
      </c>
      <c r="I30" s="126">
        <f>'8月'!AD28</f>
        <v>21</v>
      </c>
      <c r="J30" s="126">
        <f>'9月'!AD28</f>
        <v>15</v>
      </c>
      <c r="K30" s="126">
        <f>'10月'!AD28</f>
        <v>9.1</v>
      </c>
      <c r="L30" s="126">
        <f>'11月'!AD28</f>
        <v>3.5</v>
      </c>
      <c r="M30" s="127">
        <f>'12月'!AD28</f>
        <v>-1.6</v>
      </c>
      <c r="N30" s="106"/>
    </row>
    <row r="31" spans="1:14" ht="18" customHeight="1">
      <c r="A31" s="124">
        <v>27</v>
      </c>
      <c r="B31" s="125">
        <f>'1月'!AD29</f>
        <v>-2.3</v>
      </c>
      <c r="C31" s="126">
        <f>'2月'!AD29</f>
        <v>2</v>
      </c>
      <c r="D31" s="126">
        <f>'3月'!AD29</f>
        <v>0.3</v>
      </c>
      <c r="E31" s="126">
        <f>'4月'!AD29</f>
        <v>11.8</v>
      </c>
      <c r="F31" s="126">
        <f>'5月'!AD29</f>
        <v>15.7</v>
      </c>
      <c r="G31" s="126">
        <f>'6月'!AD29</f>
        <v>18.8</v>
      </c>
      <c r="H31" s="126">
        <f>'7月'!AD29</f>
        <v>22.3</v>
      </c>
      <c r="I31" s="126">
        <f>'8月'!AD29</f>
        <v>20.9</v>
      </c>
      <c r="J31" s="126">
        <f>'9月'!AD29</f>
        <v>16.2</v>
      </c>
      <c r="K31" s="126">
        <f>'10月'!AD29</f>
        <v>7.4</v>
      </c>
      <c r="L31" s="126">
        <f>'11月'!AD29</f>
        <v>6.6</v>
      </c>
      <c r="M31" s="127">
        <f>'12月'!AD29</f>
        <v>-2.2</v>
      </c>
      <c r="N31" s="106"/>
    </row>
    <row r="32" spans="1:14" ht="18" customHeight="1">
      <c r="A32" s="124">
        <v>28</v>
      </c>
      <c r="B32" s="125">
        <f>'1月'!AD30</f>
        <v>-3.1</v>
      </c>
      <c r="C32" s="126">
        <f>'2月'!AD30</f>
        <v>0.9</v>
      </c>
      <c r="D32" s="126">
        <f>'3月'!AD30</f>
        <v>0.1</v>
      </c>
      <c r="E32" s="126">
        <f>'4月'!AD30</f>
        <v>7.9</v>
      </c>
      <c r="F32" s="126">
        <f>'5月'!AD30</f>
        <v>16.6</v>
      </c>
      <c r="G32" s="126">
        <f>'6月'!AD30</f>
        <v>20.6</v>
      </c>
      <c r="H32" s="126">
        <f>'7月'!AD30</f>
        <v>22.2</v>
      </c>
      <c r="I32" s="126">
        <f>'8月'!AD30</f>
        <v>21.2</v>
      </c>
      <c r="J32" s="126">
        <f>'9月'!AD30</f>
        <v>16.4</v>
      </c>
      <c r="K32" s="126">
        <f>'10月'!AD30</f>
        <v>9.5</v>
      </c>
      <c r="L32" s="126">
        <f>'11月'!AD30</f>
        <v>8.2</v>
      </c>
      <c r="M32" s="127">
        <f>'12月'!AD30</f>
        <v>-1.5</v>
      </c>
      <c r="N32" s="106"/>
    </row>
    <row r="33" spans="1:14" ht="18" customHeight="1">
      <c r="A33" s="124">
        <v>29</v>
      </c>
      <c r="B33" s="125">
        <f>'1月'!AD31</f>
        <v>-1.9</v>
      </c>
      <c r="C33" s="126"/>
      <c r="D33" s="126">
        <f>'3月'!AD31</f>
        <v>2.4</v>
      </c>
      <c r="E33" s="126">
        <f>'4月'!AD31</f>
        <v>7.9</v>
      </c>
      <c r="F33" s="126">
        <f>'5月'!AD31</f>
        <v>15.3</v>
      </c>
      <c r="G33" s="126">
        <f>'6月'!AD31</f>
        <v>21.9</v>
      </c>
      <c r="H33" s="126">
        <f>'7月'!AD31</f>
        <v>22.7</v>
      </c>
      <c r="I33" s="126">
        <f>'8月'!AD31</f>
        <v>21.4</v>
      </c>
      <c r="J33" s="126">
        <f>'9月'!AD31</f>
        <v>17.2</v>
      </c>
      <c r="K33" s="126">
        <f>'10月'!AD31</f>
        <v>10</v>
      </c>
      <c r="L33" s="126">
        <f>'11月'!AD31</f>
        <v>10.2</v>
      </c>
      <c r="M33" s="127">
        <f>'12月'!AD31</f>
        <v>0.1</v>
      </c>
      <c r="N33" s="106"/>
    </row>
    <row r="34" spans="1:14" ht="18" customHeight="1">
      <c r="A34" s="124">
        <v>30</v>
      </c>
      <c r="B34" s="125">
        <f>'1月'!AD32</f>
        <v>-1.4</v>
      </c>
      <c r="C34" s="126"/>
      <c r="D34" s="126">
        <f>'3月'!AD32</f>
        <v>4.9</v>
      </c>
      <c r="E34" s="126">
        <f>'4月'!AD32</f>
        <v>7.8</v>
      </c>
      <c r="F34" s="126">
        <f>'5月'!AD32</f>
        <v>13.8</v>
      </c>
      <c r="G34" s="126">
        <f>'6月'!AD32</f>
        <v>22.9</v>
      </c>
      <c r="H34" s="126">
        <f>'7月'!AD32</f>
        <v>20.7</v>
      </c>
      <c r="I34" s="126">
        <f>'8月'!AD32</f>
        <v>21.5</v>
      </c>
      <c r="J34" s="126">
        <f>'9月'!AD32</f>
        <v>18.2</v>
      </c>
      <c r="K34" s="126">
        <f>'10月'!AD32</f>
        <v>13.8</v>
      </c>
      <c r="L34" s="126">
        <f>'11月'!AD32</f>
        <v>7.1</v>
      </c>
      <c r="M34" s="127">
        <f>'12月'!AD32</f>
        <v>0.4</v>
      </c>
      <c r="N34" s="106"/>
    </row>
    <row r="35" spans="1:14" ht="18" customHeight="1">
      <c r="A35" s="132">
        <v>31</v>
      </c>
      <c r="B35" s="129">
        <f>'1月'!AD33</f>
        <v>-2.8</v>
      </c>
      <c r="C35" s="130"/>
      <c r="D35" s="130">
        <f>'3月'!AD33</f>
        <v>3.5</v>
      </c>
      <c r="E35" s="245"/>
      <c r="F35" s="130">
        <f>'5月'!AD33</f>
        <v>10.2</v>
      </c>
      <c r="G35" s="245"/>
      <c r="H35" s="130">
        <f>'7月'!AD33</f>
        <v>20.5</v>
      </c>
      <c r="I35" s="130">
        <f>'8月'!AD33</f>
        <v>22.9</v>
      </c>
      <c r="J35" s="245"/>
      <c r="K35" s="130">
        <f>'10月'!AD33</f>
        <v>11.8</v>
      </c>
      <c r="L35" s="130"/>
      <c r="M35" s="131">
        <f>'12月'!AD33</f>
        <v>0.7</v>
      </c>
      <c r="N35" s="106"/>
    </row>
    <row r="36" spans="1:14" ht="18" customHeight="1">
      <c r="A36" s="238" t="s">
        <v>9</v>
      </c>
      <c r="B36" s="185">
        <f>AVERAGE(B5:B35)</f>
        <v>-1.0290322580645164</v>
      </c>
      <c r="C36" s="186">
        <f aca="true" t="shared" si="0" ref="C36:M36">AVERAGE(C5:C35)</f>
        <v>1.0642857142857143</v>
      </c>
      <c r="D36" s="186">
        <f t="shared" si="0"/>
        <v>1.1379310344827587</v>
      </c>
      <c r="E36" s="186">
        <f t="shared" si="0"/>
        <v>6.696666666666668</v>
      </c>
      <c r="F36" s="186">
        <f t="shared" si="0"/>
        <v>12.648387096774194</v>
      </c>
      <c r="G36" s="186">
        <f t="shared" si="0"/>
        <v>17.529999999999998</v>
      </c>
      <c r="H36" s="186">
        <f t="shared" si="0"/>
        <v>22.180645161290325</v>
      </c>
      <c r="I36" s="186">
        <f t="shared" si="0"/>
        <v>22.770967741935483</v>
      </c>
      <c r="J36" s="186">
        <f t="shared" si="0"/>
        <v>20.136666666666674</v>
      </c>
      <c r="K36" s="186">
        <f t="shared" si="0"/>
        <v>13.996774193548386</v>
      </c>
      <c r="L36" s="186">
        <f t="shared" si="0"/>
        <v>9.139999999999999</v>
      </c>
      <c r="M36" s="187">
        <f t="shared" si="0"/>
        <v>1.5806451612903225</v>
      </c>
      <c r="N36" s="106"/>
    </row>
    <row r="37" spans="1:14" ht="18" customHeight="1">
      <c r="A37" s="239" t="s">
        <v>49</v>
      </c>
      <c r="B37" s="235">
        <f>MIN(B5:B35)</f>
        <v>-3.1</v>
      </c>
      <c r="C37" s="236">
        <f aca="true" t="shared" si="1" ref="C37:M37">MIN(C5:C35)</f>
        <v>-2.2</v>
      </c>
      <c r="D37" s="236">
        <f t="shared" si="1"/>
        <v>-2.7</v>
      </c>
      <c r="E37" s="236">
        <f t="shared" si="1"/>
        <v>-0.1</v>
      </c>
      <c r="F37" s="236">
        <f t="shared" si="1"/>
        <v>9.2</v>
      </c>
      <c r="G37" s="236">
        <f t="shared" si="1"/>
        <v>10.1</v>
      </c>
      <c r="H37" s="236">
        <f t="shared" si="1"/>
        <v>17.2</v>
      </c>
      <c r="I37" s="236">
        <f t="shared" si="1"/>
        <v>18.4</v>
      </c>
      <c r="J37" s="236">
        <f t="shared" si="1"/>
        <v>12.3</v>
      </c>
      <c r="K37" s="236">
        <f t="shared" si="1"/>
        <v>7.4</v>
      </c>
      <c r="L37" s="236">
        <f t="shared" si="1"/>
        <v>3.3</v>
      </c>
      <c r="M37" s="237">
        <f t="shared" si="1"/>
        <v>-2.2</v>
      </c>
      <c r="N37" s="106"/>
    </row>
    <row r="38" spans="1:14" ht="18" customHeight="1">
      <c r="A38" s="240" t="s">
        <v>35</v>
      </c>
      <c r="B38" s="133">
        <f>AVERAGE(B5:B14)</f>
        <v>-0.2800000000000001</v>
      </c>
      <c r="C38" s="134">
        <f aca="true" t="shared" si="2" ref="C38:M38">AVERAGE(C5:C14)</f>
        <v>0.5900000000000001</v>
      </c>
      <c r="D38" s="134">
        <f t="shared" si="2"/>
        <v>-0.38</v>
      </c>
      <c r="E38" s="134">
        <f t="shared" si="2"/>
        <v>5.279999999999999</v>
      </c>
      <c r="F38" s="134">
        <f t="shared" si="2"/>
        <v>11.6</v>
      </c>
      <c r="G38" s="134">
        <f t="shared" si="2"/>
        <v>14.9</v>
      </c>
      <c r="H38" s="134">
        <f t="shared" si="2"/>
        <v>22.66</v>
      </c>
      <c r="I38" s="134">
        <f t="shared" si="2"/>
        <v>22.839999999999996</v>
      </c>
      <c r="J38" s="134">
        <f t="shared" si="2"/>
        <v>22.19</v>
      </c>
      <c r="K38" s="134">
        <f t="shared" si="2"/>
        <v>13.66</v>
      </c>
      <c r="L38" s="134">
        <f t="shared" si="2"/>
        <v>11.669999999999998</v>
      </c>
      <c r="M38" s="135">
        <f t="shared" si="2"/>
        <v>3.9</v>
      </c>
      <c r="N38" s="106"/>
    </row>
    <row r="39" spans="1:14" ht="18" customHeight="1">
      <c r="A39" s="241" t="s">
        <v>36</v>
      </c>
      <c r="B39" s="191">
        <f>AVERAGE(B15:B24)</f>
        <v>-1.53</v>
      </c>
      <c r="C39" s="136">
        <f aca="true" t="shared" si="3" ref="C39:M39">AVERAGE(C15:C24)</f>
        <v>0.45</v>
      </c>
      <c r="D39" s="136">
        <f t="shared" si="3"/>
        <v>1.5499999999999998</v>
      </c>
      <c r="E39" s="136">
        <f t="shared" si="3"/>
        <v>6.45</v>
      </c>
      <c r="F39" s="136">
        <f t="shared" si="3"/>
        <v>13.01</v>
      </c>
      <c r="G39" s="136">
        <f t="shared" si="3"/>
        <v>17.06</v>
      </c>
      <c r="H39" s="136">
        <f t="shared" si="3"/>
        <v>23.669999999999998</v>
      </c>
      <c r="I39" s="136">
        <f t="shared" si="3"/>
        <v>24.17</v>
      </c>
      <c r="J39" s="136">
        <f t="shared" si="3"/>
        <v>22.360000000000007</v>
      </c>
      <c r="K39" s="136">
        <f t="shared" si="3"/>
        <v>15.169999999999998</v>
      </c>
      <c r="L39" s="136">
        <f t="shared" si="3"/>
        <v>9.19</v>
      </c>
      <c r="M39" s="137">
        <f t="shared" si="3"/>
        <v>1.23</v>
      </c>
      <c r="N39" s="106"/>
    </row>
    <row r="40" spans="1:14" ht="18" customHeight="1">
      <c r="A40" s="242" t="s">
        <v>37</v>
      </c>
      <c r="B40" s="138">
        <f>AVERAGE(B25:B35)</f>
        <v>-1.2545454545454546</v>
      </c>
      <c r="C40" s="139">
        <f aca="true" t="shared" si="4" ref="C40:M40">AVERAGE(C25:C35)</f>
        <v>2.4250000000000003</v>
      </c>
      <c r="D40" s="139">
        <f t="shared" si="4"/>
        <v>2.2181818181818183</v>
      </c>
      <c r="E40" s="139">
        <f t="shared" si="4"/>
        <v>8.360000000000001</v>
      </c>
      <c r="F40" s="139">
        <f t="shared" si="4"/>
        <v>13.272727272727273</v>
      </c>
      <c r="G40" s="139">
        <f t="shared" si="4"/>
        <v>20.630000000000003</v>
      </c>
      <c r="H40" s="139">
        <f t="shared" si="4"/>
        <v>20.39090909090909</v>
      </c>
      <c r="I40" s="139">
        <f t="shared" si="4"/>
        <v>21.436363636363637</v>
      </c>
      <c r="J40" s="139">
        <f t="shared" si="4"/>
        <v>15.859999999999996</v>
      </c>
      <c r="K40" s="139">
        <f t="shared" si="4"/>
        <v>13.236363636363638</v>
      </c>
      <c r="L40" s="139">
        <f t="shared" si="4"/>
        <v>6.56</v>
      </c>
      <c r="M40" s="140">
        <f t="shared" si="4"/>
        <v>-0.20909090909090916</v>
      </c>
      <c r="N40" s="106"/>
    </row>
    <row r="41" spans="1:14" ht="18" customHeight="1">
      <c r="A41" s="243" t="s">
        <v>40</v>
      </c>
      <c r="B41" s="141">
        <f>DCOUNTA($A3:$M35,2,B44:B45)</f>
        <v>23</v>
      </c>
      <c r="C41" s="142">
        <f>DCOUNTA($A3:$M35,3,C44:C45)</f>
        <v>10</v>
      </c>
      <c r="D41" s="142">
        <f>DCOUNTA($A3:$M35,4,D44:D45)</f>
        <v>11</v>
      </c>
      <c r="E41" s="142">
        <f>DCOUNTA($A3:$M35,5,E44:E45)</f>
        <v>1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11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1</v>
      </c>
      <c r="I42" s="145">
        <f>DCOUNTA($A3:$M35,9,I47:I48)</f>
        <v>5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1.5</v>
      </c>
      <c r="C3" s="202">
        <v>0.8</v>
      </c>
      <c r="D3" s="202">
        <v>0.3</v>
      </c>
      <c r="E3" s="202">
        <v>-1.2</v>
      </c>
      <c r="F3" s="202">
        <v>-0.9</v>
      </c>
      <c r="G3" s="202">
        <v>0.7</v>
      </c>
      <c r="H3" s="202">
        <v>0.9</v>
      </c>
      <c r="I3" s="202">
        <v>2.7</v>
      </c>
      <c r="J3" s="202">
        <v>4.9</v>
      </c>
      <c r="K3" s="202">
        <v>6.8</v>
      </c>
      <c r="L3" s="202">
        <v>8.1</v>
      </c>
      <c r="M3" s="202">
        <v>9</v>
      </c>
      <c r="N3" s="202">
        <v>9.7</v>
      </c>
      <c r="O3" s="202">
        <v>9.2</v>
      </c>
      <c r="P3" s="202">
        <v>10</v>
      </c>
      <c r="Q3" s="202">
        <v>8.9</v>
      </c>
      <c r="R3" s="202">
        <v>7.5</v>
      </c>
      <c r="S3" s="202">
        <v>6.2</v>
      </c>
      <c r="T3" s="202">
        <v>4.6</v>
      </c>
      <c r="U3" s="202">
        <v>4.4</v>
      </c>
      <c r="V3" s="202">
        <v>1.8</v>
      </c>
      <c r="W3" s="202">
        <v>1</v>
      </c>
      <c r="X3" s="202">
        <v>0.4</v>
      </c>
      <c r="Y3" s="202">
        <v>-0.7</v>
      </c>
      <c r="Z3" s="209">
        <f aca="true" t="shared" si="0" ref="Z3:Z30">AVERAGE(B3:Y3)</f>
        <v>4.025</v>
      </c>
      <c r="AA3" s="150">
        <v>10.4</v>
      </c>
      <c r="AB3" s="151">
        <v>0.611111111111111</v>
      </c>
      <c r="AC3" s="2">
        <v>1</v>
      </c>
      <c r="AD3" s="150">
        <v>-1.6</v>
      </c>
      <c r="AE3" s="248">
        <v>0.17361111111111113</v>
      </c>
      <c r="AF3" s="1"/>
    </row>
    <row r="4" spans="1:32" ht="11.25" customHeight="1">
      <c r="A4" s="210">
        <v>2</v>
      </c>
      <c r="B4" s="202">
        <v>1</v>
      </c>
      <c r="C4" s="202">
        <v>-0.4</v>
      </c>
      <c r="D4" s="202">
        <v>-0.8</v>
      </c>
      <c r="E4" s="202">
        <v>-1.3</v>
      </c>
      <c r="F4" s="202">
        <v>-1</v>
      </c>
      <c r="G4" s="202">
        <v>-0.8</v>
      </c>
      <c r="H4" s="202">
        <v>-0.8</v>
      </c>
      <c r="I4" s="202">
        <v>2.4</v>
      </c>
      <c r="J4" s="202">
        <v>5.1</v>
      </c>
      <c r="K4" s="202">
        <v>5.9</v>
      </c>
      <c r="L4" s="202">
        <v>6.7</v>
      </c>
      <c r="M4" s="202">
        <v>6.4</v>
      </c>
      <c r="N4" s="202">
        <v>6.7</v>
      </c>
      <c r="O4" s="202">
        <v>6.4</v>
      </c>
      <c r="P4" s="202">
        <v>6.5</v>
      </c>
      <c r="Q4" s="202">
        <v>5.9</v>
      </c>
      <c r="R4" s="202">
        <v>5.6</v>
      </c>
      <c r="S4" s="203">
        <v>5.5</v>
      </c>
      <c r="T4" s="202">
        <v>4</v>
      </c>
      <c r="U4" s="202">
        <v>3.1</v>
      </c>
      <c r="V4" s="202">
        <v>2.4</v>
      </c>
      <c r="W4" s="202">
        <v>2</v>
      </c>
      <c r="X4" s="202">
        <v>1.6</v>
      </c>
      <c r="Y4" s="202">
        <v>1.7</v>
      </c>
      <c r="Z4" s="209">
        <f t="shared" si="0"/>
        <v>3.0749999999999997</v>
      </c>
      <c r="AA4" s="150">
        <v>7.1</v>
      </c>
      <c r="AB4" s="151">
        <v>0.5166666666666667</v>
      </c>
      <c r="AC4" s="2">
        <v>2</v>
      </c>
      <c r="AD4" s="150">
        <v>-1.9</v>
      </c>
      <c r="AE4" s="248">
        <v>0.225</v>
      </c>
      <c r="AF4" s="1"/>
    </row>
    <row r="5" spans="1:32" ht="11.25" customHeight="1">
      <c r="A5" s="210">
        <v>3</v>
      </c>
      <c r="B5" s="202">
        <v>1.9</v>
      </c>
      <c r="C5" s="202">
        <v>2.1</v>
      </c>
      <c r="D5" s="202">
        <v>1.7</v>
      </c>
      <c r="E5" s="202">
        <v>1.2</v>
      </c>
      <c r="F5" s="202">
        <v>1.7</v>
      </c>
      <c r="G5" s="202">
        <v>1.1</v>
      </c>
      <c r="H5" s="202">
        <v>0.8</v>
      </c>
      <c r="I5" s="202">
        <v>4.2</v>
      </c>
      <c r="J5" s="202">
        <v>6.7</v>
      </c>
      <c r="K5" s="202">
        <v>7.2</v>
      </c>
      <c r="L5" s="202">
        <v>7.6</v>
      </c>
      <c r="M5" s="202">
        <v>8.1</v>
      </c>
      <c r="N5" s="202">
        <v>8.5</v>
      </c>
      <c r="O5" s="202">
        <v>8.7</v>
      </c>
      <c r="P5" s="202">
        <v>8.3</v>
      </c>
      <c r="Q5" s="202">
        <v>8.2</v>
      </c>
      <c r="R5" s="202">
        <v>7.5</v>
      </c>
      <c r="S5" s="202">
        <v>4.7</v>
      </c>
      <c r="T5" s="202">
        <v>4.1</v>
      </c>
      <c r="U5" s="202">
        <v>3.4</v>
      </c>
      <c r="V5" s="202">
        <v>3.2</v>
      </c>
      <c r="W5" s="202">
        <v>3.7</v>
      </c>
      <c r="X5" s="202">
        <v>3.9</v>
      </c>
      <c r="Y5" s="202">
        <v>3.4</v>
      </c>
      <c r="Z5" s="209">
        <f t="shared" si="0"/>
        <v>4.6625000000000005</v>
      </c>
      <c r="AA5" s="150">
        <v>9</v>
      </c>
      <c r="AB5" s="151">
        <v>0.6118055555555556</v>
      </c>
      <c r="AC5" s="2">
        <v>3</v>
      </c>
      <c r="AD5" s="150">
        <v>0.5</v>
      </c>
      <c r="AE5" s="248">
        <v>0.27847222222222223</v>
      </c>
      <c r="AF5" s="1"/>
    </row>
    <row r="6" spans="1:32" ht="11.25" customHeight="1">
      <c r="A6" s="210">
        <v>4</v>
      </c>
      <c r="B6" s="202">
        <v>3.9</v>
      </c>
      <c r="C6" s="202">
        <v>4.5</v>
      </c>
      <c r="D6" s="202">
        <v>5.2</v>
      </c>
      <c r="E6" s="202">
        <v>4.4</v>
      </c>
      <c r="F6" s="202">
        <v>4.5</v>
      </c>
      <c r="G6" s="202">
        <v>4.8</v>
      </c>
      <c r="H6" s="202">
        <v>4.6</v>
      </c>
      <c r="I6" s="202">
        <v>6.6</v>
      </c>
      <c r="J6" s="202">
        <v>8.6</v>
      </c>
      <c r="K6" s="202">
        <v>8.8</v>
      </c>
      <c r="L6" s="202">
        <v>9.5</v>
      </c>
      <c r="M6" s="202">
        <v>11.1</v>
      </c>
      <c r="N6" s="202">
        <v>9.7</v>
      </c>
      <c r="O6" s="202">
        <v>10.5</v>
      </c>
      <c r="P6" s="202">
        <v>9.6</v>
      </c>
      <c r="Q6" s="202">
        <v>10.1</v>
      </c>
      <c r="R6" s="202">
        <v>9.1</v>
      </c>
      <c r="S6" s="202">
        <v>7.3</v>
      </c>
      <c r="T6" s="202">
        <v>6.8</v>
      </c>
      <c r="U6" s="202">
        <v>5.5</v>
      </c>
      <c r="V6" s="202">
        <v>3.5</v>
      </c>
      <c r="W6" s="202">
        <v>3.8</v>
      </c>
      <c r="X6" s="202">
        <v>2.8</v>
      </c>
      <c r="Y6" s="202">
        <v>3.2</v>
      </c>
      <c r="Z6" s="209">
        <f t="shared" si="0"/>
        <v>6.6000000000000005</v>
      </c>
      <c r="AA6" s="150">
        <v>11.3</v>
      </c>
      <c r="AB6" s="151">
        <v>0.4895833333333333</v>
      </c>
      <c r="AC6" s="2">
        <v>4</v>
      </c>
      <c r="AD6" s="150">
        <v>2.5</v>
      </c>
      <c r="AE6" s="248">
        <v>0.9402777777777778</v>
      </c>
      <c r="AF6" s="1"/>
    </row>
    <row r="7" spans="1:32" ht="11.25" customHeight="1">
      <c r="A7" s="210">
        <v>5</v>
      </c>
      <c r="B7" s="202">
        <v>3</v>
      </c>
      <c r="C7" s="202">
        <v>2.9</v>
      </c>
      <c r="D7" s="202">
        <v>2.9</v>
      </c>
      <c r="E7" s="202">
        <v>3.3</v>
      </c>
      <c r="F7" s="202">
        <v>3.9</v>
      </c>
      <c r="G7" s="202">
        <v>4.5</v>
      </c>
      <c r="H7" s="202">
        <v>4.6</v>
      </c>
      <c r="I7" s="202">
        <v>5.5</v>
      </c>
      <c r="J7" s="202">
        <v>8.2</v>
      </c>
      <c r="K7" s="202">
        <v>9.2</v>
      </c>
      <c r="L7" s="202">
        <v>9.8</v>
      </c>
      <c r="M7" s="202">
        <v>10.1</v>
      </c>
      <c r="N7" s="202">
        <v>10.4</v>
      </c>
      <c r="O7" s="202">
        <v>10.2</v>
      </c>
      <c r="P7" s="202">
        <v>9.4</v>
      </c>
      <c r="Q7" s="202">
        <v>8.9</v>
      </c>
      <c r="R7" s="202">
        <v>8.4</v>
      </c>
      <c r="S7" s="202">
        <v>6.4</v>
      </c>
      <c r="T7" s="202">
        <v>5.6</v>
      </c>
      <c r="U7" s="202">
        <v>4.7</v>
      </c>
      <c r="V7" s="202">
        <v>3.6</v>
      </c>
      <c r="W7" s="202">
        <v>4.4</v>
      </c>
      <c r="X7" s="202">
        <v>4.4</v>
      </c>
      <c r="Y7" s="202">
        <v>4.9</v>
      </c>
      <c r="Z7" s="209">
        <f t="shared" si="0"/>
        <v>6.216666666666668</v>
      </c>
      <c r="AA7" s="150">
        <v>11.1</v>
      </c>
      <c r="AB7" s="151">
        <v>0.5208333333333334</v>
      </c>
      <c r="AC7" s="2">
        <v>5</v>
      </c>
      <c r="AD7" s="150">
        <v>2.4</v>
      </c>
      <c r="AE7" s="248">
        <v>0.07708333333333334</v>
      </c>
      <c r="AF7" s="1"/>
    </row>
    <row r="8" spans="1:32" ht="11.25" customHeight="1">
      <c r="A8" s="210">
        <v>6</v>
      </c>
      <c r="B8" s="202">
        <v>4.6</v>
      </c>
      <c r="C8" s="202">
        <v>4.5</v>
      </c>
      <c r="D8" s="202">
        <v>4.3</v>
      </c>
      <c r="E8" s="202">
        <v>3.8</v>
      </c>
      <c r="F8" s="202">
        <v>4</v>
      </c>
      <c r="G8" s="202">
        <v>3.5</v>
      </c>
      <c r="H8" s="202">
        <v>2.7</v>
      </c>
      <c r="I8" s="202">
        <v>4.4</v>
      </c>
      <c r="J8" s="202">
        <v>6.8</v>
      </c>
      <c r="K8" s="202">
        <v>7.5</v>
      </c>
      <c r="L8" s="202">
        <v>8.2</v>
      </c>
      <c r="M8" s="202">
        <v>8</v>
      </c>
      <c r="N8" s="202">
        <v>8.3</v>
      </c>
      <c r="O8" s="202">
        <v>7.8</v>
      </c>
      <c r="P8" s="202">
        <v>8.3</v>
      </c>
      <c r="Q8" s="202">
        <v>7.9</v>
      </c>
      <c r="R8" s="202">
        <v>7.9</v>
      </c>
      <c r="S8" s="202">
        <v>7.7</v>
      </c>
      <c r="T8" s="202">
        <v>7.4</v>
      </c>
      <c r="U8" s="202">
        <v>7.1</v>
      </c>
      <c r="V8" s="202">
        <v>7.3</v>
      </c>
      <c r="W8" s="202">
        <v>6.2</v>
      </c>
      <c r="X8" s="202">
        <v>6.3</v>
      </c>
      <c r="Y8" s="202">
        <v>6.2</v>
      </c>
      <c r="Z8" s="209">
        <f t="shared" si="0"/>
        <v>6.279166666666666</v>
      </c>
      <c r="AA8" s="150">
        <v>8.7</v>
      </c>
      <c r="AB8" s="151">
        <v>0.5652777777777778</v>
      </c>
      <c r="AC8" s="2">
        <v>6</v>
      </c>
      <c r="AD8" s="150">
        <v>2.6</v>
      </c>
      <c r="AE8" s="248">
        <v>0.2986111111111111</v>
      </c>
      <c r="AF8" s="1"/>
    </row>
    <row r="9" spans="1:32" ht="11.25" customHeight="1">
      <c r="A9" s="210">
        <v>7</v>
      </c>
      <c r="B9" s="202">
        <v>6.1</v>
      </c>
      <c r="C9" s="202">
        <v>6.2</v>
      </c>
      <c r="D9" s="202">
        <v>6.1</v>
      </c>
      <c r="E9" s="202">
        <v>4.5</v>
      </c>
      <c r="F9" s="202">
        <v>3.4</v>
      </c>
      <c r="G9" s="202">
        <v>3.6</v>
      </c>
      <c r="H9" s="202">
        <v>3.2</v>
      </c>
      <c r="I9" s="202">
        <v>5.3</v>
      </c>
      <c r="J9" s="202">
        <v>7.6</v>
      </c>
      <c r="K9" s="202">
        <v>8.8</v>
      </c>
      <c r="L9" s="202">
        <v>9.3</v>
      </c>
      <c r="M9" s="202">
        <v>8.6</v>
      </c>
      <c r="N9" s="202">
        <v>10</v>
      </c>
      <c r="O9" s="202">
        <v>11.6</v>
      </c>
      <c r="P9" s="202">
        <v>10.5</v>
      </c>
      <c r="Q9" s="202">
        <v>9</v>
      </c>
      <c r="R9" s="202">
        <v>7.3</v>
      </c>
      <c r="S9" s="202">
        <v>6</v>
      </c>
      <c r="T9" s="202">
        <v>5</v>
      </c>
      <c r="U9" s="202">
        <v>4.1</v>
      </c>
      <c r="V9" s="202">
        <v>4.3</v>
      </c>
      <c r="W9" s="202">
        <v>3.6</v>
      </c>
      <c r="X9" s="202">
        <v>2.6</v>
      </c>
      <c r="Y9" s="202">
        <v>1.8</v>
      </c>
      <c r="Z9" s="209">
        <f t="shared" si="0"/>
        <v>6.187499999999999</v>
      </c>
      <c r="AA9" s="150">
        <v>11.9</v>
      </c>
      <c r="AB9" s="151">
        <v>0.5902777777777778</v>
      </c>
      <c r="AC9" s="2">
        <v>7</v>
      </c>
      <c r="AD9" s="150">
        <v>0.9</v>
      </c>
      <c r="AE9" s="248">
        <v>0.9826388888888888</v>
      </c>
      <c r="AF9" s="1"/>
    </row>
    <row r="10" spans="1:32" ht="11.25" customHeight="1">
      <c r="A10" s="210">
        <v>8</v>
      </c>
      <c r="B10" s="202">
        <v>1</v>
      </c>
      <c r="C10" s="202">
        <v>1.8</v>
      </c>
      <c r="D10" s="202">
        <v>2.8</v>
      </c>
      <c r="E10" s="202">
        <v>1.8</v>
      </c>
      <c r="F10" s="202">
        <v>1.5</v>
      </c>
      <c r="G10" s="202">
        <v>1.8</v>
      </c>
      <c r="H10" s="202">
        <v>2.4</v>
      </c>
      <c r="I10" s="202">
        <v>2.7</v>
      </c>
      <c r="J10" s="202">
        <v>2.9</v>
      </c>
      <c r="K10" s="202">
        <v>3.3</v>
      </c>
      <c r="L10" s="202">
        <v>3.8</v>
      </c>
      <c r="M10" s="202">
        <v>4.3</v>
      </c>
      <c r="N10" s="202">
        <v>4.4</v>
      </c>
      <c r="O10" s="202">
        <v>4.9</v>
      </c>
      <c r="P10" s="202">
        <v>5.2</v>
      </c>
      <c r="Q10" s="202">
        <v>4.7</v>
      </c>
      <c r="R10" s="202">
        <v>4.6</v>
      </c>
      <c r="S10" s="202">
        <v>4.7</v>
      </c>
      <c r="T10" s="202">
        <v>4.7</v>
      </c>
      <c r="U10" s="202">
        <v>4.8</v>
      </c>
      <c r="V10" s="202">
        <v>4.8</v>
      </c>
      <c r="W10" s="202">
        <v>4.9</v>
      </c>
      <c r="X10" s="202">
        <v>3.4</v>
      </c>
      <c r="Y10" s="202">
        <v>2.2</v>
      </c>
      <c r="Z10" s="209">
        <f t="shared" si="0"/>
        <v>3.475000000000001</v>
      </c>
      <c r="AA10" s="150">
        <v>5.2</v>
      </c>
      <c r="AB10" s="151">
        <v>0.6256944444444444</v>
      </c>
      <c r="AC10" s="2">
        <v>8</v>
      </c>
      <c r="AD10" s="150">
        <v>0.4</v>
      </c>
      <c r="AE10" s="248">
        <v>0.035416666666666666</v>
      </c>
      <c r="AF10" s="1"/>
    </row>
    <row r="11" spans="1:32" ht="11.25" customHeight="1">
      <c r="A11" s="210">
        <v>9</v>
      </c>
      <c r="B11" s="202">
        <v>1.4</v>
      </c>
      <c r="C11" s="202">
        <v>1.2</v>
      </c>
      <c r="D11" s="202">
        <v>1.3</v>
      </c>
      <c r="E11" s="202">
        <v>1.8</v>
      </c>
      <c r="F11" s="202">
        <v>1.9</v>
      </c>
      <c r="G11" s="202">
        <v>1.8</v>
      </c>
      <c r="H11" s="202">
        <v>2.1</v>
      </c>
      <c r="I11" s="202">
        <v>2.1</v>
      </c>
      <c r="J11" s="202">
        <v>1.8</v>
      </c>
      <c r="K11" s="202">
        <v>2.2</v>
      </c>
      <c r="L11" s="202">
        <v>3.3</v>
      </c>
      <c r="M11" s="202">
        <v>4.6</v>
      </c>
      <c r="N11" s="202">
        <v>6.5</v>
      </c>
      <c r="O11" s="202">
        <v>6.9</v>
      </c>
      <c r="P11" s="202">
        <v>5.8</v>
      </c>
      <c r="Q11" s="202">
        <v>5.8</v>
      </c>
      <c r="R11" s="202">
        <v>5.3</v>
      </c>
      <c r="S11" s="202">
        <v>5.4</v>
      </c>
      <c r="T11" s="202">
        <v>5</v>
      </c>
      <c r="U11" s="202">
        <v>4.4</v>
      </c>
      <c r="V11" s="202">
        <v>3.4</v>
      </c>
      <c r="W11" s="202">
        <v>3.5</v>
      </c>
      <c r="X11" s="202">
        <v>2.3</v>
      </c>
      <c r="Y11" s="202">
        <v>1.2</v>
      </c>
      <c r="Z11" s="209">
        <f t="shared" si="0"/>
        <v>3.375</v>
      </c>
      <c r="AA11" s="150">
        <v>7.6</v>
      </c>
      <c r="AB11" s="151">
        <v>0.5770833333333333</v>
      </c>
      <c r="AC11" s="2">
        <v>9</v>
      </c>
      <c r="AD11" s="150">
        <v>1.1</v>
      </c>
      <c r="AE11" s="248">
        <v>0.11666666666666665</v>
      </c>
      <c r="AF11" s="1"/>
    </row>
    <row r="12" spans="1:32" ht="11.25" customHeight="1">
      <c r="A12" s="218">
        <v>10</v>
      </c>
      <c r="B12" s="204">
        <v>1.1</v>
      </c>
      <c r="C12" s="204">
        <v>2.2</v>
      </c>
      <c r="D12" s="204">
        <v>2.1</v>
      </c>
      <c r="E12" s="204">
        <v>2</v>
      </c>
      <c r="F12" s="204">
        <v>1.4</v>
      </c>
      <c r="G12" s="204">
        <v>0</v>
      </c>
      <c r="H12" s="204">
        <v>-0.7</v>
      </c>
      <c r="I12" s="204">
        <v>2.6</v>
      </c>
      <c r="J12" s="204">
        <v>4.1</v>
      </c>
      <c r="K12" s="204">
        <v>5.4</v>
      </c>
      <c r="L12" s="204">
        <v>6.7</v>
      </c>
      <c r="M12" s="204">
        <v>7.6</v>
      </c>
      <c r="N12" s="204">
        <v>7.4</v>
      </c>
      <c r="O12" s="204">
        <v>6.2</v>
      </c>
      <c r="P12" s="204">
        <v>6.1</v>
      </c>
      <c r="Q12" s="204">
        <v>5.8</v>
      </c>
      <c r="R12" s="204">
        <v>5</v>
      </c>
      <c r="S12" s="204">
        <v>3.9</v>
      </c>
      <c r="T12" s="204">
        <v>2.9</v>
      </c>
      <c r="U12" s="204">
        <v>3.3</v>
      </c>
      <c r="V12" s="204">
        <v>2.7</v>
      </c>
      <c r="W12" s="204">
        <v>2.9</v>
      </c>
      <c r="X12" s="204">
        <v>2.5</v>
      </c>
      <c r="Y12" s="204">
        <v>2.3</v>
      </c>
      <c r="Z12" s="219">
        <f t="shared" si="0"/>
        <v>3.5625000000000004</v>
      </c>
      <c r="AA12" s="156">
        <v>8</v>
      </c>
      <c r="AB12" s="205">
        <v>0.5520833333333334</v>
      </c>
      <c r="AC12" s="206">
        <v>10</v>
      </c>
      <c r="AD12" s="156">
        <v>-1</v>
      </c>
      <c r="AE12" s="249">
        <v>0.2902777777777778</v>
      </c>
      <c r="AF12" s="1"/>
    </row>
    <row r="13" spans="1:32" ht="11.25" customHeight="1">
      <c r="A13" s="210">
        <v>11</v>
      </c>
      <c r="B13" s="202">
        <v>2.8</v>
      </c>
      <c r="C13" s="202">
        <v>1.7</v>
      </c>
      <c r="D13" s="202">
        <v>1.2</v>
      </c>
      <c r="E13" s="202">
        <v>1.3</v>
      </c>
      <c r="F13" s="202">
        <v>1.2</v>
      </c>
      <c r="G13" s="202">
        <v>0.9</v>
      </c>
      <c r="H13" s="202">
        <v>1.1</v>
      </c>
      <c r="I13" s="202">
        <v>1.1</v>
      </c>
      <c r="J13" s="202">
        <v>1.9</v>
      </c>
      <c r="K13" s="202">
        <v>2.2</v>
      </c>
      <c r="L13" s="202">
        <v>2.8</v>
      </c>
      <c r="M13" s="202">
        <v>2.3</v>
      </c>
      <c r="N13" s="202">
        <v>1</v>
      </c>
      <c r="O13" s="202">
        <v>0.4</v>
      </c>
      <c r="P13" s="202">
        <v>0.6</v>
      </c>
      <c r="Q13" s="202">
        <v>0.5</v>
      </c>
      <c r="R13" s="202">
        <v>0.5</v>
      </c>
      <c r="S13" s="202">
        <v>0.5</v>
      </c>
      <c r="T13" s="202">
        <v>0.4</v>
      </c>
      <c r="U13" s="202">
        <v>0.4</v>
      </c>
      <c r="V13" s="202">
        <v>0.4</v>
      </c>
      <c r="W13" s="202">
        <v>0.6</v>
      </c>
      <c r="X13" s="202">
        <v>0.7</v>
      </c>
      <c r="Y13" s="202">
        <v>0.8</v>
      </c>
      <c r="Z13" s="209">
        <f t="shared" si="0"/>
        <v>1.1375</v>
      </c>
      <c r="AA13" s="150">
        <v>3.2</v>
      </c>
      <c r="AB13" s="151">
        <v>0.05833333333333333</v>
      </c>
      <c r="AC13" s="2">
        <v>11</v>
      </c>
      <c r="AD13" s="150">
        <v>0.3</v>
      </c>
      <c r="AE13" s="248">
        <v>0.873611111111111</v>
      </c>
      <c r="AF13" s="1"/>
    </row>
    <row r="14" spans="1:32" ht="11.25" customHeight="1">
      <c r="A14" s="210">
        <v>12</v>
      </c>
      <c r="B14" s="202">
        <v>0.7</v>
      </c>
      <c r="C14" s="202">
        <v>1</v>
      </c>
      <c r="D14" s="202">
        <v>1.4</v>
      </c>
      <c r="E14" s="202">
        <v>1.5</v>
      </c>
      <c r="F14" s="202">
        <v>1.7</v>
      </c>
      <c r="G14" s="202">
        <v>2.2</v>
      </c>
      <c r="H14" s="202">
        <v>2</v>
      </c>
      <c r="I14" s="202">
        <v>2.2</v>
      </c>
      <c r="J14" s="202">
        <v>3.3</v>
      </c>
      <c r="K14" s="202">
        <v>4.1</v>
      </c>
      <c r="L14" s="202">
        <v>4</v>
      </c>
      <c r="M14" s="202">
        <v>4.1</v>
      </c>
      <c r="N14" s="202">
        <v>4.6</v>
      </c>
      <c r="O14" s="202">
        <v>4.3</v>
      </c>
      <c r="P14" s="202">
        <v>3</v>
      </c>
      <c r="Q14" s="202">
        <v>2.9</v>
      </c>
      <c r="R14" s="202">
        <v>2.6</v>
      </c>
      <c r="S14" s="202">
        <v>2</v>
      </c>
      <c r="T14" s="202">
        <v>2</v>
      </c>
      <c r="U14" s="202">
        <v>2</v>
      </c>
      <c r="V14" s="202">
        <v>1.3</v>
      </c>
      <c r="W14" s="202">
        <v>0.9</v>
      </c>
      <c r="X14" s="202">
        <v>-0.1</v>
      </c>
      <c r="Y14" s="202">
        <v>-0.4</v>
      </c>
      <c r="Z14" s="209">
        <f t="shared" si="0"/>
        <v>2.220833333333333</v>
      </c>
      <c r="AA14" s="150">
        <v>4.8</v>
      </c>
      <c r="AB14" s="151">
        <v>0.5583333333333333</v>
      </c>
      <c r="AC14" s="2">
        <v>12</v>
      </c>
      <c r="AD14" s="150">
        <v>-0.5</v>
      </c>
      <c r="AE14" s="248">
        <v>0.9958333333333332</v>
      </c>
      <c r="AF14" s="1"/>
    </row>
    <row r="15" spans="1:32" ht="11.25" customHeight="1">
      <c r="A15" s="210">
        <v>13</v>
      </c>
      <c r="B15" s="202">
        <v>-0.4</v>
      </c>
      <c r="C15" s="202">
        <v>-1.2</v>
      </c>
      <c r="D15" s="202">
        <v>-1</v>
      </c>
      <c r="E15" s="202">
        <v>-1.4</v>
      </c>
      <c r="F15" s="202">
        <v>-1.5</v>
      </c>
      <c r="G15" s="202">
        <v>-2.1</v>
      </c>
      <c r="H15" s="202">
        <v>-1.7</v>
      </c>
      <c r="I15" s="202">
        <v>0.9</v>
      </c>
      <c r="J15" s="202">
        <v>3.6</v>
      </c>
      <c r="K15" s="202">
        <v>5.5</v>
      </c>
      <c r="L15" s="202">
        <v>6.7</v>
      </c>
      <c r="M15" s="202">
        <v>7.9</v>
      </c>
      <c r="N15" s="202">
        <v>7.7</v>
      </c>
      <c r="O15" s="202">
        <v>6.3</v>
      </c>
      <c r="P15" s="202">
        <v>6.5</v>
      </c>
      <c r="Q15" s="202">
        <v>6.3</v>
      </c>
      <c r="R15" s="202">
        <v>4.9</v>
      </c>
      <c r="S15" s="202">
        <v>3.5</v>
      </c>
      <c r="T15" s="202">
        <v>2.8</v>
      </c>
      <c r="U15" s="202">
        <v>2.5</v>
      </c>
      <c r="V15" s="202">
        <v>2.2</v>
      </c>
      <c r="W15" s="202">
        <v>1.4</v>
      </c>
      <c r="X15" s="202">
        <v>-0.1</v>
      </c>
      <c r="Y15" s="202">
        <v>-0.2</v>
      </c>
      <c r="Z15" s="209">
        <f t="shared" si="0"/>
        <v>2.4624999999999995</v>
      </c>
      <c r="AA15" s="150">
        <v>8.1</v>
      </c>
      <c r="AB15" s="151">
        <v>0.5145833333333333</v>
      </c>
      <c r="AC15" s="2">
        <v>13</v>
      </c>
      <c r="AD15" s="150">
        <v>-2.2</v>
      </c>
      <c r="AE15" s="248">
        <v>0.27638888888888885</v>
      </c>
      <c r="AF15" s="1"/>
    </row>
    <row r="16" spans="1:32" ht="11.25" customHeight="1">
      <c r="A16" s="210">
        <v>14</v>
      </c>
      <c r="B16" s="202">
        <v>-0.1</v>
      </c>
      <c r="C16" s="202">
        <v>-0.3</v>
      </c>
      <c r="D16" s="202">
        <v>-0.6</v>
      </c>
      <c r="E16" s="202">
        <v>0</v>
      </c>
      <c r="F16" s="202">
        <v>0.2</v>
      </c>
      <c r="G16" s="202">
        <v>1.1</v>
      </c>
      <c r="H16" s="202">
        <v>1.7</v>
      </c>
      <c r="I16" s="202">
        <v>3.2</v>
      </c>
      <c r="J16" s="202">
        <v>4.3</v>
      </c>
      <c r="K16" s="202">
        <v>3.8</v>
      </c>
      <c r="L16" s="202">
        <v>4.5</v>
      </c>
      <c r="M16" s="202">
        <v>5.1</v>
      </c>
      <c r="N16" s="202">
        <v>4.9</v>
      </c>
      <c r="O16" s="202">
        <v>4.4</v>
      </c>
      <c r="P16" s="202">
        <v>4.4</v>
      </c>
      <c r="Q16" s="202">
        <v>4.1</v>
      </c>
      <c r="R16" s="202">
        <v>3.8</v>
      </c>
      <c r="S16" s="202">
        <v>2.7</v>
      </c>
      <c r="T16" s="202">
        <v>2.7</v>
      </c>
      <c r="U16" s="202">
        <v>2.5</v>
      </c>
      <c r="V16" s="202">
        <v>2.4</v>
      </c>
      <c r="W16" s="202">
        <v>1.9</v>
      </c>
      <c r="X16" s="202">
        <v>1.7</v>
      </c>
      <c r="Y16" s="202">
        <v>1.2</v>
      </c>
      <c r="Z16" s="209">
        <f t="shared" si="0"/>
        <v>2.4833333333333334</v>
      </c>
      <c r="AA16" s="150">
        <v>5.7</v>
      </c>
      <c r="AB16" s="151">
        <v>0.48541666666666666</v>
      </c>
      <c r="AC16" s="2">
        <v>14</v>
      </c>
      <c r="AD16" s="150">
        <v>-0.9</v>
      </c>
      <c r="AE16" s="248">
        <v>0.11666666666666665</v>
      </c>
      <c r="AF16" s="1"/>
    </row>
    <row r="17" spans="1:32" ht="11.25" customHeight="1">
      <c r="A17" s="210">
        <v>15</v>
      </c>
      <c r="B17" s="202">
        <v>1.3</v>
      </c>
      <c r="C17" s="202">
        <v>1.6</v>
      </c>
      <c r="D17" s="202">
        <v>2.2</v>
      </c>
      <c r="E17" s="202">
        <v>2.9</v>
      </c>
      <c r="F17" s="202">
        <v>3.3</v>
      </c>
      <c r="G17" s="202">
        <v>3.2</v>
      </c>
      <c r="H17" s="202">
        <v>3.5</v>
      </c>
      <c r="I17" s="202">
        <v>3.8</v>
      </c>
      <c r="J17" s="202">
        <v>4.8</v>
      </c>
      <c r="K17" s="202">
        <v>5.4</v>
      </c>
      <c r="L17" s="202">
        <v>7.3</v>
      </c>
      <c r="M17" s="202">
        <v>7.7</v>
      </c>
      <c r="N17" s="202">
        <v>7.2</v>
      </c>
      <c r="O17" s="202">
        <v>8</v>
      </c>
      <c r="P17" s="202">
        <v>7.7</v>
      </c>
      <c r="Q17" s="202">
        <v>7.2</v>
      </c>
      <c r="R17" s="202">
        <v>6.1</v>
      </c>
      <c r="S17" s="202">
        <v>3.5</v>
      </c>
      <c r="T17" s="202">
        <v>1.9</v>
      </c>
      <c r="U17" s="202">
        <v>0.8</v>
      </c>
      <c r="V17" s="202">
        <v>0.8</v>
      </c>
      <c r="W17" s="202">
        <v>-0.2</v>
      </c>
      <c r="X17" s="202">
        <v>-0.2</v>
      </c>
      <c r="Y17" s="202">
        <v>-0.6</v>
      </c>
      <c r="Z17" s="209">
        <f t="shared" si="0"/>
        <v>3.716666666666667</v>
      </c>
      <c r="AA17" s="150">
        <v>8.3</v>
      </c>
      <c r="AB17" s="151">
        <v>0.6</v>
      </c>
      <c r="AC17" s="2">
        <v>15</v>
      </c>
      <c r="AD17" s="150">
        <v>-1</v>
      </c>
      <c r="AE17" s="248">
        <v>0.9729166666666668</v>
      </c>
      <c r="AF17" s="1"/>
    </row>
    <row r="18" spans="1:32" ht="11.25" customHeight="1">
      <c r="A18" s="210">
        <v>16</v>
      </c>
      <c r="B18" s="202">
        <v>-0.3</v>
      </c>
      <c r="C18" s="202">
        <v>-0.3</v>
      </c>
      <c r="D18" s="202">
        <v>-0.4</v>
      </c>
      <c r="E18" s="202">
        <v>-0.8</v>
      </c>
      <c r="F18" s="202">
        <v>-0.7</v>
      </c>
      <c r="G18" s="202">
        <v>-0.5</v>
      </c>
      <c r="H18" s="202">
        <v>0.1</v>
      </c>
      <c r="I18" s="202">
        <v>3.3</v>
      </c>
      <c r="J18" s="202">
        <v>5.1</v>
      </c>
      <c r="K18" s="202">
        <v>5.5</v>
      </c>
      <c r="L18" s="202">
        <v>6.3</v>
      </c>
      <c r="M18" s="202">
        <v>6.1</v>
      </c>
      <c r="N18" s="202">
        <v>7.3</v>
      </c>
      <c r="O18" s="202">
        <v>7.5</v>
      </c>
      <c r="P18" s="202">
        <v>7.9</v>
      </c>
      <c r="Q18" s="202">
        <v>7.5</v>
      </c>
      <c r="R18" s="202">
        <v>6.9</v>
      </c>
      <c r="S18" s="202">
        <v>5.5</v>
      </c>
      <c r="T18" s="202">
        <v>5.2</v>
      </c>
      <c r="U18" s="202">
        <v>5</v>
      </c>
      <c r="V18" s="202">
        <v>4.5</v>
      </c>
      <c r="W18" s="202">
        <v>4.9</v>
      </c>
      <c r="X18" s="202">
        <v>5.2</v>
      </c>
      <c r="Y18" s="202">
        <v>5.1</v>
      </c>
      <c r="Z18" s="209">
        <f t="shared" si="0"/>
        <v>3.9958333333333336</v>
      </c>
      <c r="AA18" s="150">
        <v>8.3</v>
      </c>
      <c r="AB18" s="151">
        <v>0.6166666666666667</v>
      </c>
      <c r="AC18" s="2">
        <v>16</v>
      </c>
      <c r="AD18" s="150">
        <v>-1.1</v>
      </c>
      <c r="AE18" s="248">
        <v>0.19930555555555554</v>
      </c>
      <c r="AF18" s="1"/>
    </row>
    <row r="19" spans="1:32" ht="11.25" customHeight="1">
      <c r="A19" s="210">
        <v>17</v>
      </c>
      <c r="B19" s="202">
        <v>5.5</v>
      </c>
      <c r="C19" s="202">
        <v>5.2</v>
      </c>
      <c r="D19" s="202">
        <v>5.4</v>
      </c>
      <c r="E19" s="202">
        <v>5.3</v>
      </c>
      <c r="F19" s="202">
        <v>5</v>
      </c>
      <c r="G19" s="202">
        <v>4.4</v>
      </c>
      <c r="H19" s="202">
        <v>4.7</v>
      </c>
      <c r="I19" s="202">
        <v>6.4</v>
      </c>
      <c r="J19" s="202">
        <v>7.3</v>
      </c>
      <c r="K19" s="202">
        <v>8.1</v>
      </c>
      <c r="L19" s="202">
        <v>8.2</v>
      </c>
      <c r="M19" s="202">
        <v>9.1</v>
      </c>
      <c r="N19" s="202">
        <v>9.3</v>
      </c>
      <c r="O19" s="202">
        <v>12.1</v>
      </c>
      <c r="P19" s="202">
        <v>12.5</v>
      </c>
      <c r="Q19" s="202">
        <v>11.5</v>
      </c>
      <c r="R19" s="202">
        <v>11.1</v>
      </c>
      <c r="S19" s="202">
        <v>11.4</v>
      </c>
      <c r="T19" s="202">
        <v>11.9</v>
      </c>
      <c r="U19" s="202">
        <v>11.4</v>
      </c>
      <c r="V19" s="202">
        <v>11.7</v>
      </c>
      <c r="W19" s="202">
        <v>11.8</v>
      </c>
      <c r="X19" s="202">
        <v>12</v>
      </c>
      <c r="Y19" s="202">
        <v>12.5</v>
      </c>
      <c r="Z19" s="209">
        <f t="shared" si="0"/>
        <v>8.908333333333333</v>
      </c>
      <c r="AA19" s="150">
        <v>12.8</v>
      </c>
      <c r="AB19" s="151">
        <v>0.6215277777777778</v>
      </c>
      <c r="AC19" s="2">
        <v>17</v>
      </c>
      <c r="AD19" s="150">
        <v>4.3</v>
      </c>
      <c r="AE19" s="248">
        <v>0.28055555555555556</v>
      </c>
      <c r="AF19" s="1"/>
    </row>
    <row r="20" spans="1:32" ht="11.25" customHeight="1">
      <c r="A20" s="210">
        <v>18</v>
      </c>
      <c r="B20" s="202">
        <v>11.9</v>
      </c>
      <c r="C20" s="202">
        <v>11.7</v>
      </c>
      <c r="D20" s="202">
        <v>11.4</v>
      </c>
      <c r="E20" s="202">
        <v>11.3</v>
      </c>
      <c r="F20" s="202">
        <v>11.3</v>
      </c>
      <c r="G20" s="202">
        <v>12.7</v>
      </c>
      <c r="H20" s="202">
        <v>11.9</v>
      </c>
      <c r="I20" s="202">
        <v>11.8</v>
      </c>
      <c r="J20" s="202">
        <v>9</v>
      </c>
      <c r="K20" s="202">
        <v>8.8</v>
      </c>
      <c r="L20" s="202">
        <v>10.2</v>
      </c>
      <c r="M20" s="202">
        <v>11.5</v>
      </c>
      <c r="N20" s="202">
        <v>11.8</v>
      </c>
      <c r="O20" s="202">
        <v>11.9</v>
      </c>
      <c r="P20" s="202">
        <v>12.5</v>
      </c>
      <c r="Q20" s="202">
        <v>10.7</v>
      </c>
      <c r="R20" s="202">
        <v>8.6</v>
      </c>
      <c r="S20" s="202">
        <v>7</v>
      </c>
      <c r="T20" s="202">
        <v>5.9</v>
      </c>
      <c r="U20" s="202">
        <v>5.5</v>
      </c>
      <c r="V20" s="202">
        <v>5.1</v>
      </c>
      <c r="W20" s="202">
        <v>4.3</v>
      </c>
      <c r="X20" s="202">
        <v>3.8</v>
      </c>
      <c r="Y20" s="202">
        <v>2.7</v>
      </c>
      <c r="Z20" s="209">
        <f t="shared" si="0"/>
        <v>9.304166666666667</v>
      </c>
      <c r="AA20" s="150">
        <v>13</v>
      </c>
      <c r="AB20" s="151">
        <v>0.33055555555555555</v>
      </c>
      <c r="AC20" s="2">
        <v>18</v>
      </c>
      <c r="AD20" s="150">
        <v>2.7</v>
      </c>
      <c r="AE20" s="248">
        <v>1</v>
      </c>
      <c r="AF20" s="1"/>
    </row>
    <row r="21" spans="1:32" ht="11.25" customHeight="1">
      <c r="A21" s="210">
        <v>19</v>
      </c>
      <c r="B21" s="202">
        <v>1.7</v>
      </c>
      <c r="C21" s="202">
        <v>1.6</v>
      </c>
      <c r="D21" s="202">
        <v>1.2</v>
      </c>
      <c r="E21" s="202">
        <v>0.7</v>
      </c>
      <c r="F21" s="202">
        <v>-0.1</v>
      </c>
      <c r="G21" s="202">
        <v>-0.7</v>
      </c>
      <c r="H21" s="202">
        <v>0.7</v>
      </c>
      <c r="I21" s="202">
        <v>2.8</v>
      </c>
      <c r="J21" s="202">
        <v>4.5</v>
      </c>
      <c r="K21" s="202">
        <v>5.1</v>
      </c>
      <c r="L21" s="202">
        <v>5.6</v>
      </c>
      <c r="M21" s="202">
        <v>6.1</v>
      </c>
      <c r="N21" s="202">
        <v>6.4</v>
      </c>
      <c r="O21" s="202">
        <v>6.5</v>
      </c>
      <c r="P21" s="202">
        <v>6.1</v>
      </c>
      <c r="Q21" s="202">
        <v>5.6</v>
      </c>
      <c r="R21" s="202">
        <v>5.3</v>
      </c>
      <c r="S21" s="202">
        <v>3.6</v>
      </c>
      <c r="T21" s="202">
        <v>2.7</v>
      </c>
      <c r="U21" s="202">
        <v>2.2</v>
      </c>
      <c r="V21" s="202">
        <v>2.1</v>
      </c>
      <c r="W21" s="202">
        <v>2.1</v>
      </c>
      <c r="X21" s="202">
        <v>3.4</v>
      </c>
      <c r="Y21" s="202">
        <v>4</v>
      </c>
      <c r="Z21" s="209">
        <f t="shared" si="0"/>
        <v>3.3000000000000003</v>
      </c>
      <c r="AA21" s="150">
        <v>7.2</v>
      </c>
      <c r="AB21" s="151">
        <v>0.5506944444444445</v>
      </c>
      <c r="AC21" s="2">
        <v>19</v>
      </c>
      <c r="AD21" s="150">
        <v>-1</v>
      </c>
      <c r="AE21" s="248">
        <v>0.2333333333333333</v>
      </c>
      <c r="AF21" s="1"/>
    </row>
    <row r="22" spans="1:32" ht="11.25" customHeight="1">
      <c r="A22" s="218">
        <v>20</v>
      </c>
      <c r="B22" s="204">
        <v>4.3</v>
      </c>
      <c r="C22" s="204">
        <v>4.6</v>
      </c>
      <c r="D22" s="204">
        <v>4.7</v>
      </c>
      <c r="E22" s="204">
        <v>4.7</v>
      </c>
      <c r="F22" s="204">
        <v>5</v>
      </c>
      <c r="G22" s="204">
        <v>5.4</v>
      </c>
      <c r="H22" s="204">
        <v>5.2</v>
      </c>
      <c r="I22" s="204">
        <v>6.4</v>
      </c>
      <c r="J22" s="204">
        <v>8.2</v>
      </c>
      <c r="K22" s="204">
        <v>9.1</v>
      </c>
      <c r="L22" s="204">
        <v>9.1</v>
      </c>
      <c r="M22" s="204">
        <v>8.7</v>
      </c>
      <c r="N22" s="204">
        <v>8.7</v>
      </c>
      <c r="O22" s="204">
        <v>8.9</v>
      </c>
      <c r="P22" s="204">
        <v>8.3</v>
      </c>
      <c r="Q22" s="204">
        <v>8</v>
      </c>
      <c r="R22" s="204">
        <v>7.7</v>
      </c>
      <c r="S22" s="204">
        <v>7.5</v>
      </c>
      <c r="T22" s="204">
        <v>7.1</v>
      </c>
      <c r="U22" s="204">
        <v>6.6</v>
      </c>
      <c r="V22" s="204">
        <v>6.3</v>
      </c>
      <c r="W22" s="204">
        <v>6.2</v>
      </c>
      <c r="X22" s="204">
        <v>5.9</v>
      </c>
      <c r="Y22" s="204">
        <v>5.5</v>
      </c>
      <c r="Z22" s="219">
        <f t="shared" si="0"/>
        <v>6.754166666666667</v>
      </c>
      <c r="AA22" s="156">
        <v>9.6</v>
      </c>
      <c r="AB22" s="205">
        <v>0.44236111111111115</v>
      </c>
      <c r="AC22" s="206">
        <v>20</v>
      </c>
      <c r="AD22" s="156">
        <v>3.9</v>
      </c>
      <c r="AE22" s="249">
        <v>0.008333333333333333</v>
      </c>
      <c r="AF22" s="1"/>
    </row>
    <row r="23" spans="1:32" ht="11.25" customHeight="1">
      <c r="A23" s="210">
        <v>21</v>
      </c>
      <c r="B23" s="202">
        <v>5.2</v>
      </c>
      <c r="C23" s="202">
        <v>5</v>
      </c>
      <c r="D23" s="202">
        <v>4.6</v>
      </c>
      <c r="E23" s="202">
        <v>4.2</v>
      </c>
      <c r="F23" s="202">
        <v>4</v>
      </c>
      <c r="G23" s="202">
        <v>3.5</v>
      </c>
      <c r="H23" s="202">
        <v>4.5</v>
      </c>
      <c r="I23" s="202">
        <v>5.9</v>
      </c>
      <c r="J23" s="202">
        <v>7.5</v>
      </c>
      <c r="K23" s="202">
        <v>7.7</v>
      </c>
      <c r="L23" s="202">
        <v>8.3</v>
      </c>
      <c r="M23" s="202">
        <v>8.1</v>
      </c>
      <c r="N23" s="202">
        <v>7.6</v>
      </c>
      <c r="O23" s="202">
        <v>6.8</v>
      </c>
      <c r="P23" s="202">
        <v>6.5</v>
      </c>
      <c r="Q23" s="202">
        <v>6.1</v>
      </c>
      <c r="R23" s="202">
        <v>5.7</v>
      </c>
      <c r="S23" s="202">
        <v>5.2</v>
      </c>
      <c r="T23" s="202">
        <v>4.2</v>
      </c>
      <c r="U23" s="202">
        <v>3.8</v>
      </c>
      <c r="V23" s="202">
        <v>3.5</v>
      </c>
      <c r="W23" s="202">
        <v>3.1</v>
      </c>
      <c r="X23" s="202">
        <v>2.9</v>
      </c>
      <c r="Y23" s="202">
        <v>3</v>
      </c>
      <c r="Z23" s="209">
        <f t="shared" si="0"/>
        <v>5.2875</v>
      </c>
      <c r="AA23" s="150">
        <v>8.5</v>
      </c>
      <c r="AB23" s="151">
        <v>0.4888888888888889</v>
      </c>
      <c r="AC23" s="2">
        <v>21</v>
      </c>
      <c r="AD23" s="150">
        <v>2.8</v>
      </c>
      <c r="AE23" s="248">
        <v>0.9965277777777778</v>
      </c>
      <c r="AF23" s="1"/>
    </row>
    <row r="24" spans="1:32" ht="11.25" customHeight="1">
      <c r="A24" s="210">
        <v>22</v>
      </c>
      <c r="B24" s="202">
        <v>2.8</v>
      </c>
      <c r="C24" s="202">
        <v>2.9</v>
      </c>
      <c r="D24" s="202">
        <v>2.7</v>
      </c>
      <c r="E24" s="202">
        <v>2.3</v>
      </c>
      <c r="F24" s="202">
        <v>2.7</v>
      </c>
      <c r="G24" s="202">
        <v>2.9</v>
      </c>
      <c r="H24" s="202">
        <v>3.2</v>
      </c>
      <c r="I24" s="202">
        <v>4.4</v>
      </c>
      <c r="J24" s="202">
        <v>5.5</v>
      </c>
      <c r="K24" s="202">
        <v>7.1</v>
      </c>
      <c r="L24" s="202">
        <v>8</v>
      </c>
      <c r="M24" s="202">
        <v>8</v>
      </c>
      <c r="N24" s="202">
        <v>7.6</v>
      </c>
      <c r="O24" s="202">
        <v>7.4</v>
      </c>
      <c r="P24" s="202">
        <v>7.4</v>
      </c>
      <c r="Q24" s="202">
        <v>6.9</v>
      </c>
      <c r="R24" s="202">
        <v>6</v>
      </c>
      <c r="S24" s="202">
        <v>5.5</v>
      </c>
      <c r="T24" s="202">
        <v>4.9</v>
      </c>
      <c r="U24" s="202">
        <v>4.4</v>
      </c>
      <c r="V24" s="202">
        <v>4.3</v>
      </c>
      <c r="W24" s="202">
        <v>4.4</v>
      </c>
      <c r="X24" s="202">
        <v>4.7</v>
      </c>
      <c r="Y24" s="202">
        <v>4.9</v>
      </c>
      <c r="Z24" s="209">
        <f t="shared" si="0"/>
        <v>5.037500000000001</v>
      </c>
      <c r="AA24" s="150">
        <v>8.1</v>
      </c>
      <c r="AB24" s="151">
        <v>0.5159722222222222</v>
      </c>
      <c r="AC24" s="2">
        <v>22</v>
      </c>
      <c r="AD24" s="150">
        <v>2.3</v>
      </c>
      <c r="AE24" s="248">
        <v>0.16875</v>
      </c>
      <c r="AF24" s="1"/>
    </row>
    <row r="25" spans="1:32" ht="11.25" customHeight="1">
      <c r="A25" s="210">
        <v>23</v>
      </c>
      <c r="B25" s="202">
        <v>5.4</v>
      </c>
      <c r="C25" s="202">
        <v>5.5</v>
      </c>
      <c r="D25" s="202">
        <v>5.5</v>
      </c>
      <c r="E25" s="202">
        <v>5.4</v>
      </c>
      <c r="F25" s="202">
        <v>4.6</v>
      </c>
      <c r="G25" s="202">
        <v>3.6</v>
      </c>
      <c r="H25" s="202">
        <v>4.3</v>
      </c>
      <c r="I25" s="202">
        <v>7</v>
      </c>
      <c r="J25" s="202">
        <v>8</v>
      </c>
      <c r="K25" s="202">
        <v>8.2</v>
      </c>
      <c r="L25" s="202">
        <v>8.4</v>
      </c>
      <c r="M25" s="202">
        <v>8.4</v>
      </c>
      <c r="N25" s="202">
        <v>8.4</v>
      </c>
      <c r="O25" s="202">
        <v>8.5</v>
      </c>
      <c r="P25" s="202">
        <v>8.3</v>
      </c>
      <c r="Q25" s="202">
        <v>7.8</v>
      </c>
      <c r="R25" s="202">
        <v>7.6</v>
      </c>
      <c r="S25" s="202">
        <v>6</v>
      </c>
      <c r="T25" s="202">
        <v>6.5</v>
      </c>
      <c r="U25" s="202">
        <v>6.9</v>
      </c>
      <c r="V25" s="202">
        <v>7.5</v>
      </c>
      <c r="W25" s="202">
        <v>7.7</v>
      </c>
      <c r="X25" s="202">
        <v>7.6</v>
      </c>
      <c r="Y25" s="202">
        <v>7.5</v>
      </c>
      <c r="Z25" s="209">
        <f t="shared" si="0"/>
        <v>6.858333333333333</v>
      </c>
      <c r="AA25" s="150">
        <v>9</v>
      </c>
      <c r="AB25" s="151">
        <v>0.6027777777777777</v>
      </c>
      <c r="AC25" s="2">
        <v>23</v>
      </c>
      <c r="AD25" s="150">
        <v>3</v>
      </c>
      <c r="AE25" s="248">
        <v>0.26875</v>
      </c>
      <c r="AF25" s="1"/>
    </row>
    <row r="26" spans="1:32" ht="11.25" customHeight="1">
      <c r="A26" s="210">
        <v>24</v>
      </c>
      <c r="B26" s="202">
        <v>7.4</v>
      </c>
      <c r="C26" s="202">
        <v>6.9</v>
      </c>
      <c r="D26" s="202">
        <v>5.8</v>
      </c>
      <c r="E26" s="202">
        <v>5.7</v>
      </c>
      <c r="F26" s="202">
        <v>5.5</v>
      </c>
      <c r="G26" s="202">
        <v>5.4</v>
      </c>
      <c r="H26" s="202">
        <v>5.2</v>
      </c>
      <c r="I26" s="202">
        <v>9.4</v>
      </c>
      <c r="J26" s="202">
        <v>11.1</v>
      </c>
      <c r="K26" s="202">
        <v>12.5</v>
      </c>
      <c r="L26" s="202">
        <v>13.2</v>
      </c>
      <c r="M26" s="202">
        <v>13.2</v>
      </c>
      <c r="N26" s="202">
        <v>13.5</v>
      </c>
      <c r="O26" s="202">
        <v>11</v>
      </c>
      <c r="P26" s="202">
        <v>12</v>
      </c>
      <c r="Q26" s="202">
        <v>10.3</v>
      </c>
      <c r="R26" s="202">
        <v>10.2</v>
      </c>
      <c r="S26" s="202">
        <v>10.6</v>
      </c>
      <c r="T26" s="202">
        <v>10.9</v>
      </c>
      <c r="U26" s="202">
        <v>10</v>
      </c>
      <c r="V26" s="202">
        <v>8.7</v>
      </c>
      <c r="W26" s="202">
        <v>10.7</v>
      </c>
      <c r="X26" s="202">
        <v>10.9</v>
      </c>
      <c r="Y26" s="202">
        <v>11.4</v>
      </c>
      <c r="Z26" s="209">
        <f t="shared" si="0"/>
        <v>9.645833333333334</v>
      </c>
      <c r="AA26" s="150">
        <v>13.8</v>
      </c>
      <c r="AB26" s="151">
        <v>0.53125</v>
      </c>
      <c r="AC26" s="2">
        <v>24</v>
      </c>
      <c r="AD26" s="150">
        <v>4.7</v>
      </c>
      <c r="AE26" s="248">
        <v>0.2701388888888889</v>
      </c>
      <c r="AF26" s="1"/>
    </row>
    <row r="27" spans="1:32" ht="11.25" customHeight="1">
      <c r="A27" s="210">
        <v>25</v>
      </c>
      <c r="B27" s="202">
        <v>11.6</v>
      </c>
      <c r="C27" s="202">
        <v>11.6</v>
      </c>
      <c r="D27" s="202">
        <v>12</v>
      </c>
      <c r="E27" s="202">
        <v>11.2</v>
      </c>
      <c r="F27" s="202">
        <v>11.6</v>
      </c>
      <c r="G27" s="202">
        <v>10</v>
      </c>
      <c r="H27" s="202">
        <v>9.8</v>
      </c>
      <c r="I27" s="202">
        <v>11.2</v>
      </c>
      <c r="J27" s="202">
        <v>13.3</v>
      </c>
      <c r="K27" s="202">
        <v>15.5</v>
      </c>
      <c r="L27" s="202">
        <v>16.1</v>
      </c>
      <c r="M27" s="202">
        <v>17.8</v>
      </c>
      <c r="N27" s="202">
        <v>18.8</v>
      </c>
      <c r="O27" s="202">
        <v>20</v>
      </c>
      <c r="P27" s="202">
        <v>20.6</v>
      </c>
      <c r="Q27" s="202">
        <v>15.5</v>
      </c>
      <c r="R27" s="202">
        <v>12.9</v>
      </c>
      <c r="S27" s="202">
        <v>11.5</v>
      </c>
      <c r="T27" s="202">
        <v>10.4</v>
      </c>
      <c r="U27" s="202">
        <v>8.6</v>
      </c>
      <c r="V27" s="202">
        <v>7.3</v>
      </c>
      <c r="W27" s="202">
        <v>6</v>
      </c>
      <c r="X27" s="202">
        <v>5</v>
      </c>
      <c r="Y27" s="202">
        <v>4.4</v>
      </c>
      <c r="Z27" s="209">
        <f t="shared" si="0"/>
        <v>12.195833333333335</v>
      </c>
      <c r="AA27" s="150">
        <v>21</v>
      </c>
      <c r="AB27" s="151">
        <v>0.6395833333333333</v>
      </c>
      <c r="AC27" s="2">
        <v>25</v>
      </c>
      <c r="AD27" s="150">
        <v>4.4</v>
      </c>
      <c r="AE27" s="248">
        <v>1</v>
      </c>
      <c r="AF27" s="1"/>
    </row>
    <row r="28" spans="1:32" ht="11.25" customHeight="1">
      <c r="A28" s="210">
        <v>26</v>
      </c>
      <c r="B28" s="202">
        <v>4</v>
      </c>
      <c r="C28" s="202">
        <v>3.4</v>
      </c>
      <c r="D28" s="202">
        <v>2.3</v>
      </c>
      <c r="E28" s="202">
        <v>2.2</v>
      </c>
      <c r="F28" s="202">
        <v>1.3</v>
      </c>
      <c r="G28" s="202">
        <v>-0.1</v>
      </c>
      <c r="H28" s="202">
        <v>0.3</v>
      </c>
      <c r="I28" s="202">
        <v>2.9</v>
      </c>
      <c r="J28" s="202">
        <v>4.1</v>
      </c>
      <c r="K28" s="202">
        <v>5.1</v>
      </c>
      <c r="L28" s="202">
        <v>4.9</v>
      </c>
      <c r="M28" s="202">
        <v>5.5</v>
      </c>
      <c r="N28" s="202">
        <v>5.7</v>
      </c>
      <c r="O28" s="202">
        <v>5.4</v>
      </c>
      <c r="P28" s="202">
        <v>6.8</v>
      </c>
      <c r="Q28" s="202">
        <v>6.3</v>
      </c>
      <c r="R28" s="202">
        <v>5.1</v>
      </c>
      <c r="S28" s="202">
        <v>4.1</v>
      </c>
      <c r="T28" s="202">
        <v>2.5</v>
      </c>
      <c r="U28" s="202">
        <v>1.9</v>
      </c>
      <c r="V28" s="202">
        <v>1.6</v>
      </c>
      <c r="W28" s="202">
        <v>1.1</v>
      </c>
      <c r="X28" s="202">
        <v>2.2</v>
      </c>
      <c r="Y28" s="202">
        <v>2.4</v>
      </c>
      <c r="Z28" s="209">
        <f t="shared" si="0"/>
        <v>3.3749999999999996</v>
      </c>
      <c r="AA28" s="150">
        <v>7.4</v>
      </c>
      <c r="AB28" s="151">
        <v>0.6402777777777778</v>
      </c>
      <c r="AC28" s="2">
        <v>26</v>
      </c>
      <c r="AD28" s="150">
        <v>-0.7</v>
      </c>
      <c r="AE28" s="248">
        <v>0.275</v>
      </c>
      <c r="AF28" s="1"/>
    </row>
    <row r="29" spans="1:32" ht="11.25" customHeight="1">
      <c r="A29" s="210">
        <v>27</v>
      </c>
      <c r="B29" s="202">
        <v>2.1</v>
      </c>
      <c r="C29" s="202">
        <v>2.4</v>
      </c>
      <c r="D29" s="202">
        <v>3.2</v>
      </c>
      <c r="E29" s="202">
        <v>3.9</v>
      </c>
      <c r="F29" s="202">
        <v>4.5</v>
      </c>
      <c r="G29" s="202">
        <v>4.1</v>
      </c>
      <c r="H29" s="202">
        <v>3.9</v>
      </c>
      <c r="I29" s="202">
        <v>6.6</v>
      </c>
      <c r="J29" s="202">
        <v>8.5</v>
      </c>
      <c r="K29" s="202">
        <v>9</v>
      </c>
      <c r="L29" s="202">
        <v>11.4</v>
      </c>
      <c r="M29" s="202">
        <v>13</v>
      </c>
      <c r="N29" s="202">
        <v>14.5</v>
      </c>
      <c r="O29" s="202">
        <v>13.1</v>
      </c>
      <c r="P29" s="202">
        <v>12.2</v>
      </c>
      <c r="Q29" s="202">
        <v>12.5</v>
      </c>
      <c r="R29" s="202">
        <v>9.8</v>
      </c>
      <c r="S29" s="202">
        <v>8.1</v>
      </c>
      <c r="T29" s="202">
        <v>7.7</v>
      </c>
      <c r="U29" s="202">
        <v>7.2</v>
      </c>
      <c r="V29" s="202">
        <v>7.2</v>
      </c>
      <c r="W29" s="202">
        <v>7.1</v>
      </c>
      <c r="X29" s="202">
        <v>6.8</v>
      </c>
      <c r="Y29" s="202">
        <v>5.6</v>
      </c>
      <c r="Z29" s="209">
        <f t="shared" si="0"/>
        <v>7.683333333333331</v>
      </c>
      <c r="AA29" s="150">
        <v>15.4</v>
      </c>
      <c r="AB29" s="151">
        <v>0.5736111111111112</v>
      </c>
      <c r="AC29" s="2">
        <v>27</v>
      </c>
      <c r="AD29" s="150">
        <v>2</v>
      </c>
      <c r="AE29" s="248">
        <v>0.05833333333333333</v>
      </c>
      <c r="AF29" s="1"/>
    </row>
    <row r="30" spans="1:32" ht="11.25" customHeight="1">
      <c r="A30" s="210">
        <v>28</v>
      </c>
      <c r="B30" s="202">
        <v>4.5</v>
      </c>
      <c r="C30" s="202">
        <v>4</v>
      </c>
      <c r="D30" s="202">
        <v>3.6</v>
      </c>
      <c r="E30" s="202">
        <v>3.2</v>
      </c>
      <c r="F30" s="202">
        <v>2.8</v>
      </c>
      <c r="G30" s="202">
        <v>2.5</v>
      </c>
      <c r="H30" s="202">
        <v>2.7</v>
      </c>
      <c r="I30" s="202">
        <v>2.8</v>
      </c>
      <c r="J30" s="202">
        <v>2.1</v>
      </c>
      <c r="K30" s="202">
        <v>1</v>
      </c>
      <c r="L30" s="202">
        <v>1.1</v>
      </c>
      <c r="M30" s="202">
        <v>1.1</v>
      </c>
      <c r="N30" s="202">
        <v>1.3</v>
      </c>
      <c r="O30" s="202">
        <v>1.6</v>
      </c>
      <c r="P30" s="202">
        <v>1.8</v>
      </c>
      <c r="Q30" s="202">
        <v>2.2</v>
      </c>
      <c r="R30" s="202">
        <v>2.2</v>
      </c>
      <c r="S30" s="202">
        <v>2.2</v>
      </c>
      <c r="T30" s="202">
        <v>2.5</v>
      </c>
      <c r="U30" s="202">
        <v>2.8</v>
      </c>
      <c r="V30" s="202">
        <v>3.1</v>
      </c>
      <c r="W30" s="202">
        <v>3.2</v>
      </c>
      <c r="X30" s="202">
        <v>3.3</v>
      </c>
      <c r="Y30" s="202">
        <v>3.6</v>
      </c>
      <c r="Z30" s="209">
        <f t="shared" si="0"/>
        <v>2.5500000000000003</v>
      </c>
      <c r="AA30" s="150">
        <v>5.6</v>
      </c>
      <c r="AB30" s="151">
        <v>0.006944444444444444</v>
      </c>
      <c r="AC30" s="2">
        <v>28</v>
      </c>
      <c r="AD30" s="150">
        <v>0.9</v>
      </c>
      <c r="AE30" s="248">
        <v>0.43333333333333335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3.425</v>
      </c>
      <c r="C34" s="212">
        <f t="shared" si="1"/>
        <v>3.3250000000000006</v>
      </c>
      <c r="D34" s="212">
        <f t="shared" si="1"/>
        <v>3.253571428571429</v>
      </c>
      <c r="E34" s="212">
        <f t="shared" si="1"/>
        <v>2.9964285714285723</v>
      </c>
      <c r="F34" s="212">
        <f t="shared" si="1"/>
        <v>2.957142857142857</v>
      </c>
      <c r="G34" s="212">
        <f t="shared" si="1"/>
        <v>2.8392857142857144</v>
      </c>
      <c r="H34" s="212">
        <f t="shared" si="1"/>
        <v>2.960714285714286</v>
      </c>
      <c r="I34" s="212">
        <f t="shared" si="1"/>
        <v>4.6642857142857155</v>
      </c>
      <c r="J34" s="212">
        <f t="shared" si="1"/>
        <v>6.028571428571428</v>
      </c>
      <c r="K34" s="212">
        <f t="shared" si="1"/>
        <v>6.742857142857141</v>
      </c>
      <c r="L34" s="212">
        <f t="shared" si="1"/>
        <v>7.4678571428571425</v>
      </c>
      <c r="M34" s="212">
        <f t="shared" si="1"/>
        <v>7.910714285714284</v>
      </c>
      <c r="N34" s="212">
        <f t="shared" si="1"/>
        <v>8.139285714285714</v>
      </c>
      <c r="O34" s="212">
        <f t="shared" si="1"/>
        <v>8.089285714285715</v>
      </c>
      <c r="P34" s="212">
        <f t="shared" si="1"/>
        <v>8.02857142857143</v>
      </c>
      <c r="Q34" s="212">
        <f t="shared" si="1"/>
        <v>7.396428571428572</v>
      </c>
      <c r="R34" s="212">
        <f>AVERAGE(R3:R33)</f>
        <v>6.614285714285713</v>
      </c>
      <c r="S34" s="212">
        <f aca="true" t="shared" si="2" ref="S34:Y34">AVERAGE(S3:S33)</f>
        <v>5.6499999999999995</v>
      </c>
      <c r="T34" s="212">
        <f t="shared" si="2"/>
        <v>5.082142857142857</v>
      </c>
      <c r="U34" s="212">
        <f t="shared" si="2"/>
        <v>4.617857142857143</v>
      </c>
      <c r="V34" s="212">
        <f t="shared" si="2"/>
        <v>4.178571428571428</v>
      </c>
      <c r="W34" s="212">
        <f t="shared" si="2"/>
        <v>4.042857142857143</v>
      </c>
      <c r="X34" s="212">
        <f t="shared" si="2"/>
        <v>3.782142857142857</v>
      </c>
      <c r="Y34" s="212">
        <f t="shared" si="2"/>
        <v>3.5571428571428574</v>
      </c>
      <c r="Z34" s="212">
        <f>AVERAGE(B3:Y33)</f>
        <v>5.156249999999997</v>
      </c>
      <c r="AA34" s="213">
        <f>(AVERAGE(最高))</f>
        <v>9.289285714285715</v>
      </c>
      <c r="AB34" s="214"/>
      <c r="AC34" s="215"/>
      <c r="AD34" s="213">
        <f>(AVERAGE(最低))</f>
        <v>1.0642857142857143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</v>
      </c>
      <c r="C46" s="251">
        <v>25</v>
      </c>
      <c r="D46" s="252">
        <v>0.6395833333333333</v>
      </c>
      <c r="E46" s="192"/>
      <c r="F46" s="155"/>
      <c r="G46" s="156">
        <f>MIN(最低)</f>
        <v>-2.2</v>
      </c>
      <c r="H46" s="251">
        <v>13</v>
      </c>
      <c r="I46" s="255">
        <v>0.27638888888888885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3.3</v>
      </c>
      <c r="C3" s="202">
        <v>3.4</v>
      </c>
      <c r="D3" s="202">
        <v>3.2</v>
      </c>
      <c r="E3" s="202">
        <v>3.5</v>
      </c>
      <c r="F3" s="202">
        <v>3.7</v>
      </c>
      <c r="G3" s="202">
        <v>3.8</v>
      </c>
      <c r="H3" s="202">
        <v>4.2</v>
      </c>
      <c r="I3" s="202">
        <v>4.7</v>
      </c>
      <c r="J3" s="202">
        <v>5.6</v>
      </c>
      <c r="K3" s="202">
        <v>6.4</v>
      </c>
      <c r="L3" s="202">
        <v>6.4</v>
      </c>
      <c r="M3" s="202">
        <v>5.9</v>
      </c>
      <c r="N3" s="202">
        <v>7.5</v>
      </c>
      <c r="O3" s="202">
        <v>6.2</v>
      </c>
      <c r="P3" s="202">
        <v>6.2</v>
      </c>
      <c r="Q3" s="202">
        <v>6.1</v>
      </c>
      <c r="R3" s="202">
        <v>5.8</v>
      </c>
      <c r="S3" s="202">
        <v>5.6</v>
      </c>
      <c r="T3" s="202">
        <v>5.2</v>
      </c>
      <c r="U3" s="202">
        <v>5.2</v>
      </c>
      <c r="V3" s="202">
        <v>5.2</v>
      </c>
      <c r="W3" s="202">
        <v>4.9</v>
      </c>
      <c r="X3" s="202">
        <v>4.8</v>
      </c>
      <c r="Y3" s="202">
        <v>5</v>
      </c>
      <c r="Z3" s="209">
        <f aca="true" t="shared" si="0" ref="Z3:Z33">AVERAGE(B3:Y3)</f>
        <v>5.075</v>
      </c>
      <c r="AA3" s="150">
        <v>7.6</v>
      </c>
      <c r="AB3" s="151">
        <v>0.5416666666666666</v>
      </c>
      <c r="AC3" s="2">
        <v>1</v>
      </c>
      <c r="AD3" s="150">
        <v>3.1</v>
      </c>
      <c r="AE3" s="248">
        <v>0.11875</v>
      </c>
      <c r="AF3" s="1"/>
    </row>
    <row r="4" spans="1:32" ht="11.25" customHeight="1">
      <c r="A4" s="210">
        <v>2</v>
      </c>
      <c r="B4" s="202">
        <v>5.2</v>
      </c>
      <c r="C4" s="202">
        <v>4.9</v>
      </c>
      <c r="D4" s="202">
        <v>4.9</v>
      </c>
      <c r="E4" s="202">
        <v>4.3</v>
      </c>
      <c r="F4" s="202">
        <v>4.4</v>
      </c>
      <c r="G4" s="202">
        <v>4.1</v>
      </c>
      <c r="H4" s="202">
        <v>4.1</v>
      </c>
      <c r="I4" s="202">
        <v>5.2</v>
      </c>
      <c r="J4" s="202">
        <v>6.6</v>
      </c>
      <c r="K4" s="202">
        <v>8.5</v>
      </c>
      <c r="L4" s="202">
        <v>6.4</v>
      </c>
      <c r="M4" s="202">
        <v>6.9</v>
      </c>
      <c r="N4" s="202">
        <v>6.3</v>
      </c>
      <c r="O4" s="202">
        <v>6.2</v>
      </c>
      <c r="P4" s="202">
        <v>6.5</v>
      </c>
      <c r="Q4" s="202">
        <v>6.7</v>
      </c>
      <c r="R4" s="202">
        <v>5.9</v>
      </c>
      <c r="S4" s="203">
        <v>4.3</v>
      </c>
      <c r="T4" s="202">
        <v>2.7</v>
      </c>
      <c r="U4" s="202">
        <v>2</v>
      </c>
      <c r="V4" s="202">
        <v>0.7</v>
      </c>
      <c r="W4" s="202">
        <v>0.1</v>
      </c>
      <c r="X4" s="202">
        <v>-0.2</v>
      </c>
      <c r="Y4" s="202">
        <v>-1.1</v>
      </c>
      <c r="Z4" s="209">
        <f t="shared" si="0"/>
        <v>4.400000000000001</v>
      </c>
      <c r="AA4" s="150">
        <v>8.7</v>
      </c>
      <c r="AB4" s="151">
        <v>0.4201388888888889</v>
      </c>
      <c r="AC4" s="2">
        <v>2</v>
      </c>
      <c r="AD4" s="150">
        <v>-1.3</v>
      </c>
      <c r="AE4" s="248">
        <v>0.9951388888888889</v>
      </c>
      <c r="AF4" s="1"/>
    </row>
    <row r="5" spans="1:32" ht="11.25" customHeight="1">
      <c r="A5" s="210">
        <v>3</v>
      </c>
      <c r="B5" s="202">
        <v>-1.5</v>
      </c>
      <c r="C5" s="202">
        <v>-0.4</v>
      </c>
      <c r="D5" s="202">
        <v>0.7</v>
      </c>
      <c r="E5" s="202">
        <v>0.4</v>
      </c>
      <c r="F5" s="202">
        <v>0.1</v>
      </c>
      <c r="G5" s="202">
        <v>-0.1</v>
      </c>
      <c r="H5" s="202">
        <v>0.6</v>
      </c>
      <c r="I5" s="202">
        <v>1.9</v>
      </c>
      <c r="J5" s="202">
        <v>3</v>
      </c>
      <c r="K5" s="202">
        <v>3.9</v>
      </c>
      <c r="L5" s="202">
        <v>4.6</v>
      </c>
      <c r="M5" s="202">
        <v>5.4</v>
      </c>
      <c r="N5" s="202">
        <v>5.4</v>
      </c>
      <c r="O5" s="202">
        <v>6</v>
      </c>
      <c r="P5" s="202">
        <v>5.8</v>
      </c>
      <c r="Q5" s="202">
        <v>5</v>
      </c>
      <c r="R5" s="202">
        <v>4.1</v>
      </c>
      <c r="S5" s="202">
        <v>2.9</v>
      </c>
      <c r="T5" s="202">
        <v>2</v>
      </c>
      <c r="U5" s="202">
        <v>1.7</v>
      </c>
      <c r="V5" s="202">
        <v>1.3</v>
      </c>
      <c r="W5" s="202">
        <v>1</v>
      </c>
      <c r="X5" s="202">
        <v>0.6</v>
      </c>
      <c r="Y5" s="202">
        <v>0.4</v>
      </c>
      <c r="Z5" s="209">
        <f t="shared" si="0"/>
        <v>2.283333333333333</v>
      </c>
      <c r="AA5" s="150">
        <v>6.3</v>
      </c>
      <c r="AB5" s="151">
        <v>0.6104166666666667</v>
      </c>
      <c r="AC5" s="2">
        <v>3</v>
      </c>
      <c r="AD5" s="150">
        <v>-1.7</v>
      </c>
      <c r="AE5" s="248">
        <v>0.04513888888888889</v>
      </c>
      <c r="AF5" s="1"/>
    </row>
    <row r="6" spans="1:32" ht="11.25" customHeight="1">
      <c r="A6" s="210">
        <v>4</v>
      </c>
      <c r="B6" s="202">
        <v>1.1</v>
      </c>
      <c r="C6" s="202">
        <v>0.2</v>
      </c>
      <c r="D6" s="202">
        <v>-1.3</v>
      </c>
      <c r="E6" s="202">
        <v>-1.6</v>
      </c>
      <c r="F6" s="202">
        <v>-1.9</v>
      </c>
      <c r="G6" s="202">
        <v>-2.3</v>
      </c>
      <c r="H6" s="202">
        <v>-1.2</v>
      </c>
      <c r="I6" s="202">
        <v>1.1</v>
      </c>
      <c r="J6" s="202">
        <v>3.2</v>
      </c>
      <c r="K6" s="202">
        <v>3.9</v>
      </c>
      <c r="L6" s="202">
        <v>4.6</v>
      </c>
      <c r="M6" s="202">
        <v>5.7</v>
      </c>
      <c r="N6" s="202">
        <v>5.2</v>
      </c>
      <c r="O6" s="202">
        <v>5.3</v>
      </c>
      <c r="P6" s="202">
        <v>5.3</v>
      </c>
      <c r="Q6" s="202">
        <v>4.6</v>
      </c>
      <c r="R6" s="202">
        <v>4.3</v>
      </c>
      <c r="S6" s="202">
        <v>3</v>
      </c>
      <c r="T6" s="202">
        <v>0.6</v>
      </c>
      <c r="U6" s="202">
        <v>0.3</v>
      </c>
      <c r="V6" s="202">
        <v>1.6</v>
      </c>
      <c r="W6" s="202">
        <v>1.8</v>
      </c>
      <c r="X6" s="202">
        <v>1.7</v>
      </c>
      <c r="Y6" s="202">
        <v>1.1</v>
      </c>
      <c r="Z6" s="209">
        <f t="shared" si="0"/>
        <v>1.9291666666666665</v>
      </c>
      <c r="AA6" s="150">
        <v>6.1</v>
      </c>
      <c r="AB6" s="151">
        <v>0.5513888888888888</v>
      </c>
      <c r="AC6" s="2">
        <v>4</v>
      </c>
      <c r="AD6" s="150">
        <v>-2.5</v>
      </c>
      <c r="AE6" s="248">
        <v>0.2590277777777778</v>
      </c>
      <c r="AF6" s="1"/>
    </row>
    <row r="7" spans="1:32" ht="11.25" customHeight="1">
      <c r="A7" s="210">
        <v>5</v>
      </c>
      <c r="B7" s="202">
        <v>0.6</v>
      </c>
      <c r="C7" s="202">
        <v>-0.1</v>
      </c>
      <c r="D7" s="202">
        <v>-1</v>
      </c>
      <c r="E7" s="202">
        <v>-0.7</v>
      </c>
      <c r="F7" s="202">
        <v>-1.1</v>
      </c>
      <c r="G7" s="202">
        <v>-1</v>
      </c>
      <c r="H7" s="202">
        <v>0.1</v>
      </c>
      <c r="I7" s="202">
        <v>2.4</v>
      </c>
      <c r="J7" s="202">
        <v>3.9</v>
      </c>
      <c r="K7" s="202">
        <v>5.1</v>
      </c>
      <c r="L7" s="202">
        <v>6.5</v>
      </c>
      <c r="M7" s="202">
        <v>6.3</v>
      </c>
      <c r="N7" s="202">
        <v>7.3</v>
      </c>
      <c r="O7" s="202">
        <v>7.2</v>
      </c>
      <c r="P7" s="202">
        <v>7.5</v>
      </c>
      <c r="Q7" s="202">
        <v>7.3</v>
      </c>
      <c r="R7" s="202">
        <v>7</v>
      </c>
      <c r="S7" s="202">
        <v>5.7</v>
      </c>
      <c r="T7" s="202">
        <v>3.8</v>
      </c>
      <c r="U7" s="202">
        <v>3.3</v>
      </c>
      <c r="V7" s="202">
        <v>3.5</v>
      </c>
      <c r="W7" s="202">
        <v>2.9</v>
      </c>
      <c r="X7" s="202">
        <v>3</v>
      </c>
      <c r="Y7" s="202">
        <v>3.4</v>
      </c>
      <c r="Z7" s="209">
        <f t="shared" si="0"/>
        <v>3.454166666666667</v>
      </c>
      <c r="AA7" s="150">
        <v>7.8</v>
      </c>
      <c r="AB7" s="151">
        <v>0.6972222222222223</v>
      </c>
      <c r="AC7" s="2">
        <v>5</v>
      </c>
      <c r="AD7" s="150">
        <v>-1.5</v>
      </c>
      <c r="AE7" s="248">
        <v>0.11944444444444445</v>
      </c>
      <c r="AF7" s="1"/>
    </row>
    <row r="8" spans="1:32" ht="11.25" customHeight="1">
      <c r="A8" s="210">
        <v>6</v>
      </c>
      <c r="B8" s="202">
        <v>3.3</v>
      </c>
      <c r="C8" s="202">
        <v>2.6</v>
      </c>
      <c r="D8" s="202">
        <v>2.5</v>
      </c>
      <c r="E8" s="202">
        <v>2</v>
      </c>
      <c r="F8" s="202">
        <v>1.6</v>
      </c>
      <c r="G8" s="202">
        <v>1.5</v>
      </c>
      <c r="H8" s="202">
        <v>2.8</v>
      </c>
      <c r="I8" s="202">
        <v>7.1</v>
      </c>
      <c r="J8" s="202">
        <v>7.8</v>
      </c>
      <c r="K8" s="202">
        <v>8.2</v>
      </c>
      <c r="L8" s="202">
        <v>8.9</v>
      </c>
      <c r="M8" s="202">
        <v>12.1</v>
      </c>
      <c r="N8" s="202">
        <v>11.6</v>
      </c>
      <c r="O8" s="202">
        <v>11.2</v>
      </c>
      <c r="P8" s="202">
        <v>10.3</v>
      </c>
      <c r="Q8" s="202">
        <v>10.3</v>
      </c>
      <c r="R8" s="202">
        <v>9.3</v>
      </c>
      <c r="S8" s="202">
        <v>8.6</v>
      </c>
      <c r="T8" s="202">
        <v>8</v>
      </c>
      <c r="U8" s="202">
        <v>7.5</v>
      </c>
      <c r="V8" s="202">
        <v>7.9</v>
      </c>
      <c r="W8" s="202">
        <v>6.5</v>
      </c>
      <c r="X8" s="202">
        <v>5.1</v>
      </c>
      <c r="Y8" s="202">
        <v>4.2</v>
      </c>
      <c r="Z8" s="209">
        <f t="shared" si="0"/>
        <v>6.704166666666666</v>
      </c>
      <c r="AA8" s="150">
        <v>13.8</v>
      </c>
      <c r="AB8" s="151">
        <v>0.5611111111111111</v>
      </c>
      <c r="AC8" s="2">
        <v>6</v>
      </c>
      <c r="AD8" s="150">
        <v>1</v>
      </c>
      <c r="AE8" s="248">
        <v>0.2375</v>
      </c>
      <c r="AF8" s="1"/>
    </row>
    <row r="9" spans="1:32" ht="11.25" customHeight="1">
      <c r="A9" s="210">
        <v>7</v>
      </c>
      <c r="B9" s="202">
        <v>3.9</v>
      </c>
      <c r="C9" s="202">
        <v>4.7</v>
      </c>
      <c r="D9" s="202">
        <v>4.6</v>
      </c>
      <c r="E9" s="202">
        <v>4.9</v>
      </c>
      <c r="F9" s="202">
        <v>5.2</v>
      </c>
      <c r="G9" s="202">
        <v>5</v>
      </c>
      <c r="H9" s="202">
        <v>4.6</v>
      </c>
      <c r="I9" s="202">
        <v>3.9</v>
      </c>
      <c r="J9" s="202">
        <v>2.7</v>
      </c>
      <c r="K9" s="202">
        <v>1.5</v>
      </c>
      <c r="L9" s="202">
        <v>1.1</v>
      </c>
      <c r="M9" s="202">
        <v>1</v>
      </c>
      <c r="N9" s="202">
        <v>1.3</v>
      </c>
      <c r="O9" s="202">
        <v>1</v>
      </c>
      <c r="P9" s="202">
        <v>1</v>
      </c>
      <c r="Q9" s="202">
        <v>1.7</v>
      </c>
      <c r="R9" s="202">
        <v>1.9</v>
      </c>
      <c r="S9" s="202">
        <v>1.9</v>
      </c>
      <c r="T9" s="202">
        <v>2.3</v>
      </c>
      <c r="U9" s="202">
        <v>2</v>
      </c>
      <c r="V9" s="202">
        <v>1.6</v>
      </c>
      <c r="W9" s="202">
        <v>1.8</v>
      </c>
      <c r="X9" s="202">
        <v>2.2</v>
      </c>
      <c r="Y9" s="202">
        <v>1.6</v>
      </c>
      <c r="Z9" s="209">
        <f t="shared" si="0"/>
        <v>2.6416666666666666</v>
      </c>
      <c r="AA9" s="150">
        <v>5.4</v>
      </c>
      <c r="AB9" s="151">
        <v>0.23194444444444443</v>
      </c>
      <c r="AC9" s="2">
        <v>7</v>
      </c>
      <c r="AD9" s="150">
        <v>0.9</v>
      </c>
      <c r="AE9" s="248">
        <v>0.6243055555555556</v>
      </c>
      <c r="AF9" s="1"/>
    </row>
    <row r="10" spans="1:32" ht="11.25" customHeight="1">
      <c r="A10" s="210">
        <v>8</v>
      </c>
      <c r="B10" s="202">
        <v>1.5</v>
      </c>
      <c r="C10" s="202">
        <v>1.6</v>
      </c>
      <c r="D10" s="202">
        <v>1.5</v>
      </c>
      <c r="E10" s="202">
        <v>0.3</v>
      </c>
      <c r="F10" s="202">
        <v>0.5</v>
      </c>
      <c r="G10" s="202">
        <v>0.7</v>
      </c>
      <c r="H10" s="202">
        <v>1.5</v>
      </c>
      <c r="I10" s="202">
        <v>4.1</v>
      </c>
      <c r="J10" s="202">
        <v>4.6</v>
      </c>
      <c r="K10" s="202">
        <v>6.3</v>
      </c>
      <c r="L10" s="202">
        <v>6.1</v>
      </c>
      <c r="M10" s="202">
        <v>6.2</v>
      </c>
      <c r="N10" s="202">
        <v>6.4</v>
      </c>
      <c r="O10" s="202">
        <v>6.6</v>
      </c>
      <c r="P10" s="202">
        <v>5.2</v>
      </c>
      <c r="Q10" s="202">
        <v>5.3</v>
      </c>
      <c r="R10" s="202">
        <v>5.2</v>
      </c>
      <c r="S10" s="202">
        <v>4.3</v>
      </c>
      <c r="T10" s="202">
        <v>2.7</v>
      </c>
      <c r="U10" s="202">
        <v>3.3</v>
      </c>
      <c r="V10" s="202">
        <v>3.2</v>
      </c>
      <c r="W10" s="202">
        <v>3.7</v>
      </c>
      <c r="X10" s="202">
        <v>3.4</v>
      </c>
      <c r="Y10" s="202">
        <v>4.2</v>
      </c>
      <c r="Z10" s="209">
        <f t="shared" si="0"/>
        <v>3.683333333333334</v>
      </c>
      <c r="AA10" s="150">
        <v>7.2</v>
      </c>
      <c r="AB10" s="151">
        <v>0.5368055555555555</v>
      </c>
      <c r="AC10" s="2">
        <v>8</v>
      </c>
      <c r="AD10" s="150">
        <v>0.1</v>
      </c>
      <c r="AE10" s="248">
        <v>0.17222222222222225</v>
      </c>
      <c r="AF10" s="1"/>
    </row>
    <row r="11" spans="1:32" ht="11.25" customHeight="1">
      <c r="A11" s="210">
        <v>9</v>
      </c>
      <c r="B11" s="202">
        <v>3.2</v>
      </c>
      <c r="C11" s="202">
        <v>2.3</v>
      </c>
      <c r="D11" s="202">
        <v>1.6</v>
      </c>
      <c r="E11" s="202">
        <v>0.3</v>
      </c>
      <c r="F11" s="202">
        <v>0</v>
      </c>
      <c r="G11" s="202">
        <v>0</v>
      </c>
      <c r="H11" s="202">
        <v>1.4</v>
      </c>
      <c r="I11" s="202">
        <v>3.7</v>
      </c>
      <c r="J11" s="202">
        <v>5.1</v>
      </c>
      <c r="K11" s="202">
        <v>5.6</v>
      </c>
      <c r="L11" s="202">
        <v>6.2</v>
      </c>
      <c r="M11" s="202">
        <v>6.6</v>
      </c>
      <c r="N11" s="202">
        <v>6.4</v>
      </c>
      <c r="O11" s="202">
        <v>6.5</v>
      </c>
      <c r="P11" s="202">
        <v>6.6</v>
      </c>
      <c r="Q11" s="202">
        <v>6.2</v>
      </c>
      <c r="R11" s="202">
        <v>6.4</v>
      </c>
      <c r="S11" s="202">
        <v>3.7</v>
      </c>
      <c r="T11" s="202">
        <v>2.6</v>
      </c>
      <c r="U11" s="202">
        <v>2.5</v>
      </c>
      <c r="V11" s="202">
        <v>2.1</v>
      </c>
      <c r="W11" s="202">
        <v>2.7</v>
      </c>
      <c r="X11" s="202">
        <v>2.2</v>
      </c>
      <c r="Y11" s="202">
        <v>1.8</v>
      </c>
      <c r="Z11" s="209">
        <f t="shared" si="0"/>
        <v>3.5708333333333333</v>
      </c>
      <c r="AA11" s="150">
        <v>7.4</v>
      </c>
      <c r="AB11" s="151">
        <v>0.6083333333333333</v>
      </c>
      <c r="AC11" s="2">
        <v>9</v>
      </c>
      <c r="AD11" s="150">
        <v>-0.2</v>
      </c>
      <c r="AE11" s="248">
        <v>0.21944444444444444</v>
      </c>
      <c r="AF11" s="1"/>
    </row>
    <row r="12" spans="1:32" ht="11.25" customHeight="1">
      <c r="A12" s="218">
        <v>10</v>
      </c>
      <c r="B12" s="204">
        <v>1.2</v>
      </c>
      <c r="C12" s="204">
        <v>1</v>
      </c>
      <c r="D12" s="204">
        <v>0.9</v>
      </c>
      <c r="E12" s="204">
        <v>-0.4</v>
      </c>
      <c r="F12" s="204">
        <v>-1.3</v>
      </c>
      <c r="G12" s="204">
        <v>-1.4</v>
      </c>
      <c r="H12" s="204">
        <v>0.4</v>
      </c>
      <c r="I12" s="204">
        <v>2</v>
      </c>
      <c r="J12" s="204">
        <v>3.2</v>
      </c>
      <c r="K12" s="204">
        <v>4.4</v>
      </c>
      <c r="L12" s="204">
        <v>5</v>
      </c>
      <c r="M12" s="204">
        <v>5.9</v>
      </c>
      <c r="N12" s="204">
        <v>5.7</v>
      </c>
      <c r="O12" s="204">
        <v>5.9</v>
      </c>
      <c r="P12" s="204">
        <v>6.7</v>
      </c>
      <c r="Q12" s="204">
        <v>6.9</v>
      </c>
      <c r="R12" s="204">
        <v>6.4</v>
      </c>
      <c r="S12" s="204">
        <v>4.9</v>
      </c>
      <c r="T12" s="204">
        <v>2.8</v>
      </c>
      <c r="U12" s="204">
        <v>1.6</v>
      </c>
      <c r="V12" s="204">
        <v>1.3</v>
      </c>
      <c r="W12" s="204">
        <v>0.9</v>
      </c>
      <c r="X12" s="204">
        <v>0.8</v>
      </c>
      <c r="Y12" s="204">
        <v>1.2</v>
      </c>
      <c r="Z12" s="219">
        <f t="shared" si="0"/>
        <v>2.75</v>
      </c>
      <c r="AA12" s="156">
        <v>7.1</v>
      </c>
      <c r="AB12" s="205">
        <v>0.675</v>
      </c>
      <c r="AC12" s="206">
        <v>10</v>
      </c>
      <c r="AD12" s="156">
        <v>-1.7</v>
      </c>
      <c r="AE12" s="249">
        <v>0.26319444444444445</v>
      </c>
      <c r="AF12" s="1"/>
    </row>
    <row r="13" spans="1:32" ht="11.25" customHeight="1">
      <c r="A13" s="210">
        <v>11</v>
      </c>
      <c r="B13" s="202">
        <v>1.3</v>
      </c>
      <c r="C13" s="202">
        <v>2.1</v>
      </c>
      <c r="D13" s="202">
        <v>1.6</v>
      </c>
      <c r="E13" s="202">
        <v>1.3</v>
      </c>
      <c r="F13" s="202">
        <v>1</v>
      </c>
      <c r="G13" s="202">
        <v>0.8</v>
      </c>
      <c r="H13" s="202">
        <v>1.9</v>
      </c>
      <c r="I13" s="202">
        <v>5.6</v>
      </c>
      <c r="J13" s="202">
        <v>6.1</v>
      </c>
      <c r="K13" s="202">
        <v>7.2</v>
      </c>
      <c r="L13" s="202">
        <v>9</v>
      </c>
      <c r="M13" s="202">
        <v>8.1</v>
      </c>
      <c r="N13" s="202">
        <v>8</v>
      </c>
      <c r="O13" s="202">
        <v>7.5</v>
      </c>
      <c r="P13" s="202">
        <v>7.3</v>
      </c>
      <c r="Q13" s="202">
        <v>7.1</v>
      </c>
      <c r="R13" s="202">
        <v>5.9</v>
      </c>
      <c r="S13" s="202">
        <v>5.2</v>
      </c>
      <c r="T13" s="202">
        <v>4.3</v>
      </c>
      <c r="U13" s="202">
        <v>3.3</v>
      </c>
      <c r="V13" s="202">
        <v>2.6</v>
      </c>
      <c r="W13" s="202">
        <v>2.6</v>
      </c>
      <c r="X13" s="202">
        <v>2.3</v>
      </c>
      <c r="Y13" s="202">
        <v>1.8</v>
      </c>
      <c r="Z13" s="209">
        <f t="shared" si="0"/>
        <v>4.329166666666666</v>
      </c>
      <c r="AA13" s="150">
        <v>9.6</v>
      </c>
      <c r="AB13" s="151">
        <v>0.4930555555555556</v>
      </c>
      <c r="AC13" s="2">
        <v>11</v>
      </c>
      <c r="AD13" s="150">
        <v>-0.6</v>
      </c>
      <c r="AE13" s="248">
        <v>0.2638888888888889</v>
      </c>
      <c r="AF13" s="1"/>
    </row>
    <row r="14" spans="1:32" ht="11.25" customHeight="1">
      <c r="A14" s="210">
        <v>12</v>
      </c>
      <c r="B14" s="202" t="s">
        <v>56</v>
      </c>
      <c r="C14" s="202" t="s">
        <v>56</v>
      </c>
      <c r="D14" s="202" t="s">
        <v>56</v>
      </c>
      <c r="E14" s="202" t="s">
        <v>56</v>
      </c>
      <c r="F14" s="202" t="s">
        <v>56</v>
      </c>
      <c r="G14" s="202" t="s">
        <v>56</v>
      </c>
      <c r="H14" s="202" t="s">
        <v>56</v>
      </c>
      <c r="I14" s="202" t="s">
        <v>56</v>
      </c>
      <c r="J14" s="202" t="s">
        <v>56</v>
      </c>
      <c r="K14" s="202" t="s">
        <v>56</v>
      </c>
      <c r="L14" s="202" t="s">
        <v>56</v>
      </c>
      <c r="M14" s="202" t="s">
        <v>56</v>
      </c>
      <c r="N14" s="202" t="s">
        <v>56</v>
      </c>
      <c r="O14" s="202" t="s">
        <v>56</v>
      </c>
      <c r="P14" s="202" t="s">
        <v>56</v>
      </c>
      <c r="Q14" s="202" t="s">
        <v>56</v>
      </c>
      <c r="R14" s="202" t="s">
        <v>56</v>
      </c>
      <c r="S14" s="202" t="s">
        <v>56</v>
      </c>
      <c r="T14" s="202" t="s">
        <v>56</v>
      </c>
      <c r="U14" s="202" t="s">
        <v>56</v>
      </c>
      <c r="V14" s="202" t="s">
        <v>56</v>
      </c>
      <c r="W14" s="202" t="s">
        <v>56</v>
      </c>
      <c r="X14" s="202" t="s">
        <v>56</v>
      </c>
      <c r="Y14" s="202" t="s">
        <v>56</v>
      </c>
      <c r="Z14" s="209" t="s">
        <v>56</v>
      </c>
      <c r="AA14" s="150" t="s">
        <v>56</v>
      </c>
      <c r="AB14" s="151" t="s">
        <v>59</v>
      </c>
      <c r="AC14" s="2">
        <v>12</v>
      </c>
      <c r="AD14" s="150" t="s">
        <v>56</v>
      </c>
      <c r="AE14" s="248" t="s">
        <v>58</v>
      </c>
      <c r="AF14" s="1"/>
    </row>
    <row r="15" spans="1:32" ht="11.25" customHeight="1">
      <c r="A15" s="210">
        <v>13</v>
      </c>
      <c r="B15" s="202" t="s">
        <v>56</v>
      </c>
      <c r="C15" s="202" t="s">
        <v>56</v>
      </c>
      <c r="D15" s="202" t="s">
        <v>56</v>
      </c>
      <c r="E15" s="202" t="s">
        <v>56</v>
      </c>
      <c r="F15" s="202" t="s">
        <v>56</v>
      </c>
      <c r="G15" s="202" t="s">
        <v>56</v>
      </c>
      <c r="H15" s="202" t="s">
        <v>56</v>
      </c>
      <c r="I15" s="202" t="s">
        <v>56</v>
      </c>
      <c r="J15" s="202" t="s">
        <v>56</v>
      </c>
      <c r="K15" s="202" t="s">
        <v>56</v>
      </c>
      <c r="L15" s="202" t="s">
        <v>56</v>
      </c>
      <c r="M15" s="202" t="s">
        <v>56</v>
      </c>
      <c r="N15" s="202" t="s">
        <v>56</v>
      </c>
      <c r="O15" s="202" t="s">
        <v>56</v>
      </c>
      <c r="P15" s="202" t="s">
        <v>56</v>
      </c>
      <c r="Q15" s="202" t="s">
        <v>56</v>
      </c>
      <c r="R15" s="202" t="s">
        <v>56</v>
      </c>
      <c r="S15" s="202" t="s">
        <v>56</v>
      </c>
      <c r="T15" s="202">
        <v>8.7</v>
      </c>
      <c r="U15" s="202">
        <v>9.6</v>
      </c>
      <c r="V15" s="202">
        <v>7.7</v>
      </c>
      <c r="W15" s="202">
        <v>7.6</v>
      </c>
      <c r="X15" s="202">
        <v>7</v>
      </c>
      <c r="Y15" s="202">
        <v>6.2</v>
      </c>
      <c r="Z15" s="209" t="s">
        <v>57</v>
      </c>
      <c r="AA15" s="150" t="s">
        <v>56</v>
      </c>
      <c r="AB15" s="151" t="s">
        <v>58</v>
      </c>
      <c r="AC15" s="2">
        <v>13</v>
      </c>
      <c r="AD15" s="150" t="s">
        <v>56</v>
      </c>
      <c r="AE15" s="248" t="s">
        <v>58</v>
      </c>
      <c r="AF15" s="1"/>
    </row>
    <row r="16" spans="1:32" ht="11.25" customHeight="1">
      <c r="A16" s="210">
        <v>14</v>
      </c>
      <c r="B16" s="202">
        <v>5.6</v>
      </c>
      <c r="C16" s="202">
        <v>5.1</v>
      </c>
      <c r="D16" s="202">
        <v>5.2</v>
      </c>
      <c r="E16" s="202">
        <v>5</v>
      </c>
      <c r="F16" s="202">
        <v>3.8</v>
      </c>
      <c r="G16" s="202">
        <v>4.3</v>
      </c>
      <c r="H16" s="202">
        <v>6.8</v>
      </c>
      <c r="I16" s="202">
        <v>12</v>
      </c>
      <c r="J16" s="202">
        <v>14.1</v>
      </c>
      <c r="K16" s="202">
        <v>15.4</v>
      </c>
      <c r="L16" s="202">
        <v>16.4</v>
      </c>
      <c r="M16" s="202">
        <v>17.7</v>
      </c>
      <c r="N16" s="202">
        <v>16.2</v>
      </c>
      <c r="O16" s="202">
        <v>15.6</v>
      </c>
      <c r="P16" s="202">
        <v>18.6</v>
      </c>
      <c r="Q16" s="202">
        <v>18.4</v>
      </c>
      <c r="R16" s="202">
        <v>17.2</v>
      </c>
      <c r="S16" s="202">
        <v>15.9</v>
      </c>
      <c r="T16" s="202">
        <v>15</v>
      </c>
      <c r="U16" s="202">
        <v>14.6</v>
      </c>
      <c r="V16" s="202">
        <v>13.8</v>
      </c>
      <c r="W16" s="202">
        <v>12.2</v>
      </c>
      <c r="X16" s="202">
        <v>12.1</v>
      </c>
      <c r="Y16" s="202">
        <v>10.8</v>
      </c>
      <c r="Z16" s="209">
        <f t="shared" si="0"/>
        <v>12.158333333333333</v>
      </c>
      <c r="AA16" s="150">
        <v>18.8</v>
      </c>
      <c r="AB16" s="151">
        <v>0.6479166666666667</v>
      </c>
      <c r="AC16" s="2">
        <v>14</v>
      </c>
      <c r="AD16" s="150">
        <v>3.6</v>
      </c>
      <c r="AE16" s="248">
        <v>0.2111111111111111</v>
      </c>
      <c r="AF16" s="1"/>
    </row>
    <row r="17" spans="1:32" ht="11.25" customHeight="1">
      <c r="A17" s="210">
        <v>15</v>
      </c>
      <c r="B17" s="202">
        <v>10</v>
      </c>
      <c r="C17" s="202">
        <v>8.7</v>
      </c>
      <c r="D17" s="202">
        <v>8.5</v>
      </c>
      <c r="E17" s="202">
        <v>8.2</v>
      </c>
      <c r="F17" s="202">
        <v>7.1</v>
      </c>
      <c r="G17" s="202">
        <v>6.7</v>
      </c>
      <c r="H17" s="202">
        <v>7</v>
      </c>
      <c r="I17" s="202">
        <v>7.3</v>
      </c>
      <c r="J17" s="202">
        <v>7.3</v>
      </c>
      <c r="K17" s="202">
        <v>7.1</v>
      </c>
      <c r="L17" s="202">
        <v>7.3</v>
      </c>
      <c r="M17" s="202">
        <v>7.2</v>
      </c>
      <c r="N17" s="202">
        <v>7.1</v>
      </c>
      <c r="O17" s="202">
        <v>7.2</v>
      </c>
      <c r="P17" s="202">
        <v>7.1</v>
      </c>
      <c r="Q17" s="202">
        <v>7</v>
      </c>
      <c r="R17" s="202">
        <v>6.7</v>
      </c>
      <c r="S17" s="202">
        <v>6.5</v>
      </c>
      <c r="T17" s="202">
        <v>6.3</v>
      </c>
      <c r="U17" s="202">
        <v>6.2</v>
      </c>
      <c r="V17" s="202">
        <v>6</v>
      </c>
      <c r="W17" s="202">
        <v>5.9</v>
      </c>
      <c r="X17" s="202">
        <v>5.9</v>
      </c>
      <c r="Y17" s="202">
        <v>5.7</v>
      </c>
      <c r="Z17" s="209">
        <f t="shared" si="0"/>
        <v>7.083333333333333</v>
      </c>
      <c r="AA17" s="150">
        <v>10.8</v>
      </c>
      <c r="AB17" s="151">
        <v>0.0020833333333333333</v>
      </c>
      <c r="AC17" s="2">
        <v>15</v>
      </c>
      <c r="AD17" s="150">
        <v>5.7</v>
      </c>
      <c r="AE17" s="248">
        <v>1</v>
      </c>
      <c r="AF17" s="1"/>
    </row>
    <row r="18" spans="1:32" ht="11.25" customHeight="1">
      <c r="A18" s="210">
        <v>16</v>
      </c>
      <c r="B18" s="202">
        <v>5.3</v>
      </c>
      <c r="C18" s="202">
        <v>4.7</v>
      </c>
      <c r="D18" s="202">
        <v>4</v>
      </c>
      <c r="E18" s="202">
        <v>3.2</v>
      </c>
      <c r="F18" s="202">
        <v>3</v>
      </c>
      <c r="G18" s="202">
        <v>3.3</v>
      </c>
      <c r="H18" s="202">
        <v>3.5</v>
      </c>
      <c r="I18" s="202">
        <v>4.1</v>
      </c>
      <c r="J18" s="202">
        <v>6.1</v>
      </c>
      <c r="K18" s="202">
        <v>6.6</v>
      </c>
      <c r="L18" s="202">
        <v>6.7</v>
      </c>
      <c r="M18" s="202">
        <v>6.5</v>
      </c>
      <c r="N18" s="202">
        <v>9.5</v>
      </c>
      <c r="O18" s="202">
        <v>8.8</v>
      </c>
      <c r="P18" s="202">
        <v>8</v>
      </c>
      <c r="Q18" s="202">
        <v>6.4</v>
      </c>
      <c r="R18" s="202">
        <v>4.6</v>
      </c>
      <c r="S18" s="202">
        <v>3.3</v>
      </c>
      <c r="T18" s="202">
        <v>2</v>
      </c>
      <c r="U18" s="202">
        <v>1.6</v>
      </c>
      <c r="V18" s="202">
        <v>1</v>
      </c>
      <c r="W18" s="202">
        <v>-0.1</v>
      </c>
      <c r="X18" s="202">
        <v>-0.5</v>
      </c>
      <c r="Y18" s="202">
        <v>0.1</v>
      </c>
      <c r="Z18" s="209">
        <f t="shared" si="0"/>
        <v>4.2375</v>
      </c>
      <c r="AA18" s="150">
        <v>10.5</v>
      </c>
      <c r="AB18" s="151">
        <v>0.5479166666666667</v>
      </c>
      <c r="AC18" s="2">
        <v>16</v>
      </c>
      <c r="AD18" s="150">
        <v>-0.6</v>
      </c>
      <c r="AE18" s="248">
        <v>0.9583333333333334</v>
      </c>
      <c r="AF18" s="1"/>
    </row>
    <row r="19" spans="1:32" ht="11.25" customHeight="1">
      <c r="A19" s="210">
        <v>17</v>
      </c>
      <c r="B19" s="202">
        <v>-1.1</v>
      </c>
      <c r="C19" s="202">
        <v>-1.6</v>
      </c>
      <c r="D19" s="202">
        <v>-2</v>
      </c>
      <c r="E19" s="202">
        <v>-2.2</v>
      </c>
      <c r="F19" s="202">
        <v>-2.5</v>
      </c>
      <c r="G19" s="202">
        <v>-2.6</v>
      </c>
      <c r="H19" s="202">
        <v>-0.5</v>
      </c>
      <c r="I19" s="202">
        <v>1.9</v>
      </c>
      <c r="J19" s="202">
        <v>3.1</v>
      </c>
      <c r="K19" s="202">
        <v>5.2</v>
      </c>
      <c r="L19" s="202">
        <v>5.3</v>
      </c>
      <c r="M19" s="202">
        <v>5.3</v>
      </c>
      <c r="N19" s="202">
        <v>6.2</v>
      </c>
      <c r="O19" s="202">
        <v>5.7</v>
      </c>
      <c r="P19" s="202">
        <v>5.8</v>
      </c>
      <c r="Q19" s="202">
        <v>4.9</v>
      </c>
      <c r="R19" s="202">
        <v>4</v>
      </c>
      <c r="S19" s="202">
        <v>2.5</v>
      </c>
      <c r="T19" s="202">
        <v>1.4</v>
      </c>
      <c r="U19" s="202">
        <v>0.7</v>
      </c>
      <c r="V19" s="202">
        <v>-0.1</v>
      </c>
      <c r="W19" s="202">
        <v>-1.2</v>
      </c>
      <c r="X19" s="202">
        <v>0.1</v>
      </c>
      <c r="Y19" s="202">
        <v>0.3</v>
      </c>
      <c r="Z19" s="209">
        <f t="shared" si="0"/>
        <v>1.6083333333333332</v>
      </c>
      <c r="AA19" s="150">
        <v>6.3</v>
      </c>
      <c r="AB19" s="151">
        <v>0.61875</v>
      </c>
      <c r="AC19" s="2">
        <v>17</v>
      </c>
      <c r="AD19" s="150">
        <v>-2.7</v>
      </c>
      <c r="AE19" s="248">
        <v>0.24375</v>
      </c>
      <c r="AF19" s="1"/>
    </row>
    <row r="20" spans="1:32" ht="11.25" customHeight="1">
      <c r="A20" s="210">
        <v>18</v>
      </c>
      <c r="B20" s="202">
        <v>0.1</v>
      </c>
      <c r="C20" s="202">
        <v>-0.5</v>
      </c>
      <c r="D20" s="202">
        <v>-0.4</v>
      </c>
      <c r="E20" s="202">
        <v>-0.6</v>
      </c>
      <c r="F20" s="202">
        <v>-0.9</v>
      </c>
      <c r="G20" s="202">
        <v>-1.8</v>
      </c>
      <c r="H20" s="202">
        <v>0.5</v>
      </c>
      <c r="I20" s="202">
        <v>2.8</v>
      </c>
      <c r="J20" s="202">
        <v>4.5</v>
      </c>
      <c r="K20" s="202">
        <v>4.8</v>
      </c>
      <c r="L20" s="202">
        <v>6</v>
      </c>
      <c r="M20" s="202">
        <v>6.5</v>
      </c>
      <c r="N20" s="202">
        <v>6.8</v>
      </c>
      <c r="O20" s="202">
        <v>6.4</v>
      </c>
      <c r="P20" s="202">
        <v>5.8</v>
      </c>
      <c r="Q20" s="202">
        <v>6.3</v>
      </c>
      <c r="R20" s="202">
        <v>6.1</v>
      </c>
      <c r="S20" s="202">
        <v>5.8</v>
      </c>
      <c r="T20" s="202">
        <v>3.2</v>
      </c>
      <c r="U20" s="202">
        <v>3</v>
      </c>
      <c r="V20" s="202">
        <v>2.6</v>
      </c>
      <c r="W20" s="202">
        <v>4.5</v>
      </c>
      <c r="X20" s="202">
        <v>4.1</v>
      </c>
      <c r="Y20" s="202">
        <v>5</v>
      </c>
      <c r="Z20" s="209">
        <f t="shared" si="0"/>
        <v>3.358333333333333</v>
      </c>
      <c r="AA20" s="150">
        <v>7.8</v>
      </c>
      <c r="AB20" s="151">
        <v>0.53125</v>
      </c>
      <c r="AC20" s="2">
        <v>18</v>
      </c>
      <c r="AD20" s="150">
        <v>-2.3</v>
      </c>
      <c r="AE20" s="248">
        <v>0.24791666666666667</v>
      </c>
      <c r="AF20" s="1"/>
    </row>
    <row r="21" spans="1:32" ht="11.25" customHeight="1">
      <c r="A21" s="210">
        <v>19</v>
      </c>
      <c r="B21" s="202">
        <v>3.3</v>
      </c>
      <c r="C21" s="202">
        <v>5.2</v>
      </c>
      <c r="D21" s="202">
        <v>5.7</v>
      </c>
      <c r="E21" s="202">
        <v>5.6</v>
      </c>
      <c r="F21" s="202">
        <v>6.1</v>
      </c>
      <c r="G21" s="202">
        <v>6.3</v>
      </c>
      <c r="H21" s="202">
        <v>6.6</v>
      </c>
      <c r="I21" s="202">
        <v>7.5</v>
      </c>
      <c r="J21" s="202">
        <v>8.6</v>
      </c>
      <c r="K21" s="202">
        <v>9.9</v>
      </c>
      <c r="L21" s="202">
        <v>12.3</v>
      </c>
      <c r="M21" s="202">
        <v>14.1</v>
      </c>
      <c r="N21" s="202">
        <v>15.6</v>
      </c>
      <c r="O21" s="202">
        <v>17.3</v>
      </c>
      <c r="P21" s="202">
        <v>17.9</v>
      </c>
      <c r="Q21" s="202">
        <v>13.9</v>
      </c>
      <c r="R21" s="202">
        <v>13.9</v>
      </c>
      <c r="S21" s="202">
        <v>10.8</v>
      </c>
      <c r="T21" s="202">
        <v>9.4</v>
      </c>
      <c r="U21" s="202">
        <v>8.6</v>
      </c>
      <c r="V21" s="202">
        <v>8.4</v>
      </c>
      <c r="W21" s="202">
        <v>8.4</v>
      </c>
      <c r="X21" s="202">
        <v>7.6</v>
      </c>
      <c r="Y21" s="202">
        <v>7.6</v>
      </c>
      <c r="Z21" s="209">
        <f t="shared" si="0"/>
        <v>9.608333333333333</v>
      </c>
      <c r="AA21" s="150">
        <v>18</v>
      </c>
      <c r="AB21" s="151">
        <v>0.6256944444444444</v>
      </c>
      <c r="AC21" s="2">
        <v>19</v>
      </c>
      <c r="AD21" s="150">
        <v>3.3</v>
      </c>
      <c r="AE21" s="248">
        <v>0.042361111111111106</v>
      </c>
      <c r="AF21" s="1"/>
    </row>
    <row r="22" spans="1:32" ht="11.25" customHeight="1">
      <c r="A22" s="218">
        <v>20</v>
      </c>
      <c r="B22" s="204">
        <v>7</v>
      </c>
      <c r="C22" s="204">
        <v>6.5</v>
      </c>
      <c r="D22" s="204">
        <v>6.7</v>
      </c>
      <c r="E22" s="204">
        <v>6.8</v>
      </c>
      <c r="F22" s="204">
        <v>6.9</v>
      </c>
      <c r="G22" s="204">
        <v>6.1</v>
      </c>
      <c r="H22" s="204">
        <v>8.3</v>
      </c>
      <c r="I22" s="204">
        <v>11</v>
      </c>
      <c r="J22" s="204">
        <v>13.2</v>
      </c>
      <c r="K22" s="204">
        <v>12.1</v>
      </c>
      <c r="L22" s="204">
        <v>11.6</v>
      </c>
      <c r="M22" s="204">
        <v>10.9</v>
      </c>
      <c r="N22" s="204">
        <v>11.1</v>
      </c>
      <c r="O22" s="204">
        <v>9.7</v>
      </c>
      <c r="P22" s="204">
        <v>10.4</v>
      </c>
      <c r="Q22" s="204">
        <v>10.4</v>
      </c>
      <c r="R22" s="204">
        <v>10.6</v>
      </c>
      <c r="S22" s="204">
        <v>10.1</v>
      </c>
      <c r="T22" s="204">
        <v>8.7</v>
      </c>
      <c r="U22" s="204">
        <v>8.4</v>
      </c>
      <c r="V22" s="204">
        <v>7.9</v>
      </c>
      <c r="W22" s="204">
        <v>8.7</v>
      </c>
      <c r="X22" s="204">
        <v>9.3</v>
      </c>
      <c r="Y22" s="204">
        <v>9.4</v>
      </c>
      <c r="Z22" s="219">
        <f t="shared" si="0"/>
        <v>9.241666666666665</v>
      </c>
      <c r="AA22" s="156">
        <v>14</v>
      </c>
      <c r="AB22" s="205">
        <v>0.3972222222222222</v>
      </c>
      <c r="AC22" s="206">
        <v>20</v>
      </c>
      <c r="AD22" s="156">
        <v>6</v>
      </c>
      <c r="AE22" s="249">
        <v>0.2520833333333333</v>
      </c>
      <c r="AF22" s="1"/>
    </row>
    <row r="23" spans="1:32" ht="11.25" customHeight="1">
      <c r="A23" s="210">
        <v>21</v>
      </c>
      <c r="B23" s="202">
        <v>9.4</v>
      </c>
      <c r="C23" s="202">
        <v>9.2</v>
      </c>
      <c r="D23" s="202">
        <v>8.9</v>
      </c>
      <c r="E23" s="202">
        <v>8.5</v>
      </c>
      <c r="F23" s="202">
        <v>9</v>
      </c>
      <c r="G23" s="202">
        <v>8.3</v>
      </c>
      <c r="H23" s="202">
        <v>6.5</v>
      </c>
      <c r="I23" s="202">
        <v>6.6</v>
      </c>
      <c r="J23" s="202">
        <v>6.5</v>
      </c>
      <c r="K23" s="202">
        <v>6.5</v>
      </c>
      <c r="L23" s="202">
        <v>6.4</v>
      </c>
      <c r="M23" s="202">
        <v>6.7</v>
      </c>
      <c r="N23" s="202">
        <v>7</v>
      </c>
      <c r="O23" s="202">
        <v>6.9</v>
      </c>
      <c r="P23" s="202">
        <v>6.6</v>
      </c>
      <c r="Q23" s="202">
        <v>6.4</v>
      </c>
      <c r="R23" s="202">
        <v>6.1</v>
      </c>
      <c r="S23" s="202">
        <v>6.2</v>
      </c>
      <c r="T23" s="202">
        <v>6.3</v>
      </c>
      <c r="U23" s="202">
        <v>6.2</v>
      </c>
      <c r="V23" s="202">
        <v>6.1</v>
      </c>
      <c r="W23" s="202">
        <v>6.1</v>
      </c>
      <c r="X23" s="202">
        <v>6</v>
      </c>
      <c r="Y23" s="202">
        <v>5.9</v>
      </c>
      <c r="Z23" s="209">
        <f t="shared" si="0"/>
        <v>7.012499999999999</v>
      </c>
      <c r="AA23" s="150">
        <v>9.5</v>
      </c>
      <c r="AB23" s="151">
        <v>0.04375</v>
      </c>
      <c r="AC23" s="2">
        <v>21</v>
      </c>
      <c r="AD23" s="150">
        <v>5.9</v>
      </c>
      <c r="AE23" s="248">
        <v>1</v>
      </c>
      <c r="AF23" s="1"/>
    </row>
    <row r="24" spans="1:32" ht="11.25" customHeight="1">
      <c r="A24" s="210">
        <v>22</v>
      </c>
      <c r="B24" s="202">
        <v>5.6</v>
      </c>
      <c r="C24" s="202">
        <v>5.4</v>
      </c>
      <c r="D24" s="202">
        <v>5.4</v>
      </c>
      <c r="E24" s="202">
        <v>5.1</v>
      </c>
      <c r="F24" s="202">
        <v>4.5</v>
      </c>
      <c r="G24" s="202">
        <v>4.5</v>
      </c>
      <c r="H24" s="202">
        <v>4.7</v>
      </c>
      <c r="I24" s="202">
        <v>4.9</v>
      </c>
      <c r="J24" s="202">
        <v>5.2</v>
      </c>
      <c r="K24" s="202">
        <v>5.6</v>
      </c>
      <c r="L24" s="202">
        <v>5.7</v>
      </c>
      <c r="M24" s="202">
        <v>6.6</v>
      </c>
      <c r="N24" s="202">
        <v>6.7</v>
      </c>
      <c r="O24" s="202">
        <v>6.9</v>
      </c>
      <c r="P24" s="202">
        <v>7</v>
      </c>
      <c r="Q24" s="202">
        <v>6.6</v>
      </c>
      <c r="R24" s="202">
        <v>6.3</v>
      </c>
      <c r="S24" s="202">
        <v>6</v>
      </c>
      <c r="T24" s="202">
        <v>5.6</v>
      </c>
      <c r="U24" s="202">
        <v>5.3</v>
      </c>
      <c r="V24" s="202">
        <v>5.1</v>
      </c>
      <c r="W24" s="202">
        <v>4.8</v>
      </c>
      <c r="X24" s="202">
        <v>4.6</v>
      </c>
      <c r="Y24" s="202">
        <v>4.4</v>
      </c>
      <c r="Z24" s="209">
        <f t="shared" si="0"/>
        <v>5.520833333333333</v>
      </c>
      <c r="AA24" s="150">
        <v>7.3</v>
      </c>
      <c r="AB24" s="151">
        <v>0.6041666666666666</v>
      </c>
      <c r="AC24" s="2">
        <v>22</v>
      </c>
      <c r="AD24" s="150">
        <v>4.3</v>
      </c>
      <c r="AE24" s="248">
        <v>1</v>
      </c>
      <c r="AF24" s="1"/>
    </row>
    <row r="25" spans="1:32" ht="11.25" customHeight="1">
      <c r="A25" s="210">
        <v>23</v>
      </c>
      <c r="B25" s="202">
        <v>4.3</v>
      </c>
      <c r="C25" s="202">
        <v>4.3</v>
      </c>
      <c r="D25" s="202">
        <v>4.3</v>
      </c>
      <c r="E25" s="202">
        <v>3.9</v>
      </c>
      <c r="F25" s="202">
        <v>3.6</v>
      </c>
      <c r="G25" s="202">
        <v>3.4</v>
      </c>
      <c r="H25" s="202">
        <v>3.8</v>
      </c>
      <c r="I25" s="202">
        <v>4.8</v>
      </c>
      <c r="J25" s="202">
        <v>5.7</v>
      </c>
      <c r="K25" s="202">
        <v>6.7</v>
      </c>
      <c r="L25" s="202">
        <v>5.8</v>
      </c>
      <c r="M25" s="202">
        <v>5.4</v>
      </c>
      <c r="N25" s="202">
        <v>5.3</v>
      </c>
      <c r="O25" s="202">
        <v>5.3</v>
      </c>
      <c r="P25" s="202">
        <v>5.4</v>
      </c>
      <c r="Q25" s="202">
        <v>5.4</v>
      </c>
      <c r="R25" s="202">
        <v>5.6</v>
      </c>
      <c r="S25" s="202">
        <v>4.1</v>
      </c>
      <c r="T25" s="202">
        <v>3.4</v>
      </c>
      <c r="U25" s="202">
        <v>3.1</v>
      </c>
      <c r="V25" s="202">
        <v>2.7</v>
      </c>
      <c r="W25" s="202">
        <v>2.1</v>
      </c>
      <c r="X25" s="202">
        <v>1</v>
      </c>
      <c r="Y25" s="202">
        <v>1.4</v>
      </c>
      <c r="Z25" s="209">
        <f t="shared" si="0"/>
        <v>4.2</v>
      </c>
      <c r="AA25" s="150">
        <v>7</v>
      </c>
      <c r="AB25" s="151">
        <v>0.4145833333333333</v>
      </c>
      <c r="AC25" s="2">
        <v>23</v>
      </c>
      <c r="AD25" s="150">
        <v>1</v>
      </c>
      <c r="AE25" s="248">
        <v>0.9652777777777778</v>
      </c>
      <c r="AF25" s="1"/>
    </row>
    <row r="26" spans="1:32" ht="11.25" customHeight="1">
      <c r="A26" s="210">
        <v>24</v>
      </c>
      <c r="B26" s="202">
        <v>2.1</v>
      </c>
      <c r="C26" s="202">
        <v>1.9</v>
      </c>
      <c r="D26" s="202">
        <v>2</v>
      </c>
      <c r="E26" s="202">
        <v>0.7</v>
      </c>
      <c r="F26" s="202">
        <v>-0.1</v>
      </c>
      <c r="G26" s="202">
        <v>0</v>
      </c>
      <c r="H26" s="202">
        <v>2.4</v>
      </c>
      <c r="I26" s="202">
        <v>3.5</v>
      </c>
      <c r="J26" s="202">
        <v>4.5</v>
      </c>
      <c r="K26" s="202">
        <v>4.8</v>
      </c>
      <c r="L26" s="202">
        <v>5.2</v>
      </c>
      <c r="M26" s="202">
        <v>5.5</v>
      </c>
      <c r="N26" s="202">
        <v>6.5</v>
      </c>
      <c r="O26" s="202">
        <v>6.6</v>
      </c>
      <c r="P26" s="202">
        <v>6.6</v>
      </c>
      <c r="Q26" s="202">
        <v>6.6</v>
      </c>
      <c r="R26" s="202">
        <v>6.2</v>
      </c>
      <c r="S26" s="202">
        <v>5</v>
      </c>
      <c r="T26" s="202">
        <v>3.3</v>
      </c>
      <c r="U26" s="202">
        <v>2.8</v>
      </c>
      <c r="V26" s="202">
        <v>2.3</v>
      </c>
      <c r="W26" s="202">
        <v>2</v>
      </c>
      <c r="X26" s="202">
        <v>1.7</v>
      </c>
      <c r="Y26" s="202">
        <v>1.3</v>
      </c>
      <c r="Z26" s="209">
        <f t="shared" si="0"/>
        <v>3.4749999999999996</v>
      </c>
      <c r="AA26" s="150">
        <v>7.3</v>
      </c>
      <c r="AB26" s="151">
        <v>0.5923611111111111</v>
      </c>
      <c r="AC26" s="2">
        <v>24</v>
      </c>
      <c r="AD26" s="150">
        <v>-0.4</v>
      </c>
      <c r="AE26" s="248">
        <v>0.2222222222222222</v>
      </c>
      <c r="AF26" s="1"/>
    </row>
    <row r="27" spans="1:32" ht="11.25" customHeight="1">
      <c r="A27" s="210">
        <v>25</v>
      </c>
      <c r="B27" s="202">
        <v>1.5</v>
      </c>
      <c r="C27" s="202">
        <v>1.2</v>
      </c>
      <c r="D27" s="202">
        <v>0.6</v>
      </c>
      <c r="E27" s="202">
        <v>0.4</v>
      </c>
      <c r="F27" s="202">
        <v>1.1</v>
      </c>
      <c r="G27" s="202">
        <v>1</v>
      </c>
      <c r="H27" s="202">
        <v>3.1</v>
      </c>
      <c r="I27" s="202">
        <v>5.4</v>
      </c>
      <c r="J27" s="202">
        <v>6.8</v>
      </c>
      <c r="K27" s="202">
        <v>7.8</v>
      </c>
      <c r="L27" s="202">
        <v>8.4</v>
      </c>
      <c r="M27" s="202">
        <v>9</v>
      </c>
      <c r="N27" s="202">
        <v>8.7</v>
      </c>
      <c r="O27" s="202">
        <v>9.4</v>
      </c>
      <c r="P27" s="202">
        <v>9.1</v>
      </c>
      <c r="Q27" s="202">
        <v>8.8</v>
      </c>
      <c r="R27" s="202">
        <v>9.1</v>
      </c>
      <c r="S27" s="202">
        <v>8.1</v>
      </c>
      <c r="T27" s="202">
        <v>5.6</v>
      </c>
      <c r="U27" s="202">
        <v>4.6</v>
      </c>
      <c r="V27" s="202">
        <v>4.9</v>
      </c>
      <c r="W27" s="202">
        <v>4.5</v>
      </c>
      <c r="X27" s="202">
        <v>4.1</v>
      </c>
      <c r="Y27" s="202">
        <v>4</v>
      </c>
      <c r="Z27" s="209">
        <f t="shared" si="0"/>
        <v>5.299999999999999</v>
      </c>
      <c r="AA27" s="150">
        <v>9.6</v>
      </c>
      <c r="AB27" s="151">
        <v>0.5951388888888889</v>
      </c>
      <c r="AC27" s="2">
        <v>25</v>
      </c>
      <c r="AD27" s="150">
        <v>0.2</v>
      </c>
      <c r="AE27" s="248">
        <v>0.16944444444444443</v>
      </c>
      <c r="AF27" s="1"/>
    </row>
    <row r="28" spans="1:32" ht="11.25" customHeight="1">
      <c r="A28" s="210">
        <v>26</v>
      </c>
      <c r="B28" s="202">
        <v>4</v>
      </c>
      <c r="C28" s="202">
        <v>4</v>
      </c>
      <c r="D28" s="202">
        <v>4.4</v>
      </c>
      <c r="E28" s="202">
        <v>3.9</v>
      </c>
      <c r="F28" s="202">
        <v>3.6</v>
      </c>
      <c r="G28" s="202">
        <v>4.6</v>
      </c>
      <c r="H28" s="202">
        <v>4.5</v>
      </c>
      <c r="I28" s="202">
        <v>7.1</v>
      </c>
      <c r="J28" s="202">
        <v>7.5</v>
      </c>
      <c r="K28" s="202">
        <v>8.5</v>
      </c>
      <c r="L28" s="202">
        <v>9</v>
      </c>
      <c r="M28" s="202">
        <v>8.3</v>
      </c>
      <c r="N28" s="202">
        <v>9.7</v>
      </c>
      <c r="O28" s="202">
        <v>9.9</v>
      </c>
      <c r="P28" s="202">
        <v>9.7</v>
      </c>
      <c r="Q28" s="202">
        <v>8.1</v>
      </c>
      <c r="R28" s="202">
        <v>6.8</v>
      </c>
      <c r="S28" s="202">
        <v>5.4</v>
      </c>
      <c r="T28" s="202">
        <v>4.2</v>
      </c>
      <c r="U28" s="202">
        <v>3.4</v>
      </c>
      <c r="V28" s="202">
        <v>2.6</v>
      </c>
      <c r="W28" s="202">
        <v>2.3</v>
      </c>
      <c r="X28" s="202">
        <v>2.4</v>
      </c>
      <c r="Y28" s="202">
        <v>2.5</v>
      </c>
      <c r="Z28" s="209">
        <f t="shared" si="0"/>
        <v>5.6833333333333345</v>
      </c>
      <c r="AA28" s="150">
        <v>10.4</v>
      </c>
      <c r="AB28" s="151">
        <v>0.5618055555555556</v>
      </c>
      <c r="AC28" s="2">
        <v>26</v>
      </c>
      <c r="AD28" s="150">
        <v>2.2</v>
      </c>
      <c r="AE28" s="248">
        <v>0.9895833333333334</v>
      </c>
      <c r="AF28" s="1"/>
    </row>
    <row r="29" spans="1:32" ht="11.25" customHeight="1">
      <c r="A29" s="210">
        <v>27</v>
      </c>
      <c r="B29" s="202">
        <v>1.9</v>
      </c>
      <c r="C29" s="202">
        <v>1.9</v>
      </c>
      <c r="D29" s="202">
        <v>1.9</v>
      </c>
      <c r="E29" s="202">
        <v>1.9</v>
      </c>
      <c r="F29" s="202">
        <v>1.6</v>
      </c>
      <c r="G29" s="202">
        <v>1.7</v>
      </c>
      <c r="H29" s="202">
        <v>3.2</v>
      </c>
      <c r="I29" s="202">
        <v>4.9</v>
      </c>
      <c r="J29" s="202">
        <v>6.6</v>
      </c>
      <c r="K29" s="202">
        <v>7.6</v>
      </c>
      <c r="L29" s="202">
        <v>7.6</v>
      </c>
      <c r="M29" s="202">
        <v>6.5</v>
      </c>
      <c r="N29" s="202">
        <v>6.4</v>
      </c>
      <c r="O29" s="202">
        <v>7.3</v>
      </c>
      <c r="P29" s="202">
        <v>7.1</v>
      </c>
      <c r="Q29" s="202">
        <v>7.2</v>
      </c>
      <c r="R29" s="202">
        <v>7.2</v>
      </c>
      <c r="S29" s="202">
        <v>6.2</v>
      </c>
      <c r="T29" s="202">
        <v>4.5</v>
      </c>
      <c r="U29" s="202">
        <v>2.9</v>
      </c>
      <c r="V29" s="202">
        <v>1.8</v>
      </c>
      <c r="W29" s="202">
        <v>0.7</v>
      </c>
      <c r="X29" s="202">
        <v>2</v>
      </c>
      <c r="Y29" s="202">
        <v>0.3</v>
      </c>
      <c r="Z29" s="209">
        <f t="shared" si="0"/>
        <v>4.204166666666667</v>
      </c>
      <c r="AA29" s="150">
        <v>8.4</v>
      </c>
      <c r="AB29" s="151">
        <v>0.5729166666666666</v>
      </c>
      <c r="AC29" s="2">
        <v>27</v>
      </c>
      <c r="AD29" s="150">
        <v>0.3</v>
      </c>
      <c r="AE29" s="248">
        <v>1</v>
      </c>
      <c r="AF29" s="1"/>
    </row>
    <row r="30" spans="1:32" ht="11.25" customHeight="1">
      <c r="A30" s="210">
        <v>28</v>
      </c>
      <c r="B30" s="202">
        <v>0.4</v>
      </c>
      <c r="C30" s="202">
        <v>1.4</v>
      </c>
      <c r="D30" s="202">
        <v>1.7</v>
      </c>
      <c r="E30" s="202">
        <v>1.9</v>
      </c>
      <c r="F30" s="202">
        <v>1.5</v>
      </c>
      <c r="G30" s="202">
        <v>0.5</v>
      </c>
      <c r="H30" s="202">
        <v>3.5</v>
      </c>
      <c r="I30" s="202">
        <v>5</v>
      </c>
      <c r="J30" s="202">
        <v>5.4</v>
      </c>
      <c r="K30" s="202">
        <v>6.2</v>
      </c>
      <c r="L30" s="202">
        <v>7.4</v>
      </c>
      <c r="M30" s="202">
        <v>7.5</v>
      </c>
      <c r="N30" s="202">
        <v>8</v>
      </c>
      <c r="O30" s="202">
        <v>8.4</v>
      </c>
      <c r="P30" s="202">
        <v>9.3</v>
      </c>
      <c r="Q30" s="202">
        <v>9.4</v>
      </c>
      <c r="R30" s="202">
        <v>8.7</v>
      </c>
      <c r="S30" s="202">
        <v>7.4</v>
      </c>
      <c r="T30" s="202">
        <v>5.9</v>
      </c>
      <c r="U30" s="202">
        <v>5.5</v>
      </c>
      <c r="V30" s="202">
        <v>4.5</v>
      </c>
      <c r="W30" s="202">
        <v>5</v>
      </c>
      <c r="X30" s="202">
        <v>4.6</v>
      </c>
      <c r="Y30" s="202">
        <v>4.3</v>
      </c>
      <c r="Z30" s="209">
        <f t="shared" si="0"/>
        <v>5.141666666666667</v>
      </c>
      <c r="AA30" s="150">
        <v>9.5</v>
      </c>
      <c r="AB30" s="151">
        <v>0.6694444444444444</v>
      </c>
      <c r="AC30" s="2">
        <v>28</v>
      </c>
      <c r="AD30" s="150">
        <v>0.1</v>
      </c>
      <c r="AE30" s="248">
        <v>0.02291666666666667</v>
      </c>
      <c r="AF30" s="1"/>
    </row>
    <row r="31" spans="1:32" ht="11.25" customHeight="1">
      <c r="A31" s="210">
        <v>29</v>
      </c>
      <c r="B31" s="202">
        <v>3.7</v>
      </c>
      <c r="C31" s="202">
        <v>3.2</v>
      </c>
      <c r="D31" s="202">
        <v>3.1</v>
      </c>
      <c r="E31" s="202">
        <v>2.9</v>
      </c>
      <c r="F31" s="202">
        <v>2.8</v>
      </c>
      <c r="G31" s="202">
        <v>2.7</v>
      </c>
      <c r="H31" s="202">
        <v>6.4</v>
      </c>
      <c r="I31" s="202">
        <v>8.2</v>
      </c>
      <c r="J31" s="202">
        <v>8.8</v>
      </c>
      <c r="K31" s="202">
        <v>12.6</v>
      </c>
      <c r="L31" s="202">
        <v>13.4</v>
      </c>
      <c r="M31" s="202">
        <v>12.2</v>
      </c>
      <c r="N31" s="202">
        <v>12.7</v>
      </c>
      <c r="O31" s="202">
        <v>13.4</v>
      </c>
      <c r="P31" s="202">
        <v>12.6</v>
      </c>
      <c r="Q31" s="202">
        <v>12.4</v>
      </c>
      <c r="R31" s="202">
        <v>12</v>
      </c>
      <c r="S31" s="202">
        <v>11.9</v>
      </c>
      <c r="T31" s="202">
        <v>10.6</v>
      </c>
      <c r="U31" s="202">
        <v>8.7</v>
      </c>
      <c r="V31" s="202">
        <v>8</v>
      </c>
      <c r="W31" s="202">
        <v>7.6</v>
      </c>
      <c r="X31" s="202">
        <v>7.7</v>
      </c>
      <c r="Y31" s="202">
        <v>6.8</v>
      </c>
      <c r="Z31" s="209">
        <f t="shared" si="0"/>
        <v>8.516666666666666</v>
      </c>
      <c r="AA31" s="150">
        <v>14.4</v>
      </c>
      <c r="AB31" s="151">
        <v>0.4527777777777778</v>
      </c>
      <c r="AC31" s="2">
        <v>29</v>
      </c>
      <c r="AD31" s="150">
        <v>2.4</v>
      </c>
      <c r="AE31" s="248">
        <v>0.24513888888888888</v>
      </c>
      <c r="AF31" s="1"/>
    </row>
    <row r="32" spans="1:32" ht="11.25" customHeight="1">
      <c r="A32" s="210">
        <v>30</v>
      </c>
      <c r="B32" s="202">
        <v>5.6</v>
      </c>
      <c r="C32" s="202">
        <v>5.1</v>
      </c>
      <c r="D32" s="202">
        <v>6.8</v>
      </c>
      <c r="E32" s="202">
        <v>6.8</v>
      </c>
      <c r="F32" s="202">
        <v>5.8</v>
      </c>
      <c r="G32" s="202">
        <v>6.1</v>
      </c>
      <c r="H32" s="202">
        <v>8.4</v>
      </c>
      <c r="I32" s="202">
        <v>9.8</v>
      </c>
      <c r="J32" s="202">
        <v>10.4</v>
      </c>
      <c r="K32" s="202">
        <v>11</v>
      </c>
      <c r="L32" s="202">
        <v>11.7</v>
      </c>
      <c r="M32" s="202">
        <v>11.5</v>
      </c>
      <c r="N32" s="202">
        <v>11.9</v>
      </c>
      <c r="O32" s="202">
        <v>12.3</v>
      </c>
      <c r="P32" s="202">
        <v>12.3</v>
      </c>
      <c r="Q32" s="202">
        <v>12.1</v>
      </c>
      <c r="R32" s="202">
        <v>11.8</v>
      </c>
      <c r="S32" s="202">
        <v>11.1</v>
      </c>
      <c r="T32" s="202">
        <v>10.1</v>
      </c>
      <c r="U32" s="202">
        <v>8.9</v>
      </c>
      <c r="V32" s="202">
        <v>6.9</v>
      </c>
      <c r="W32" s="202">
        <v>6.2</v>
      </c>
      <c r="X32" s="202">
        <v>5.6</v>
      </c>
      <c r="Y32" s="202">
        <v>5.2</v>
      </c>
      <c r="Z32" s="209">
        <f t="shared" si="0"/>
        <v>8.891666666666667</v>
      </c>
      <c r="AA32" s="150">
        <v>12.9</v>
      </c>
      <c r="AB32" s="151">
        <v>0.56875</v>
      </c>
      <c r="AC32" s="2">
        <v>30</v>
      </c>
      <c r="AD32" s="150">
        <v>4.9</v>
      </c>
      <c r="AE32" s="248">
        <v>0.23958333333333334</v>
      </c>
      <c r="AF32" s="1"/>
    </row>
    <row r="33" spans="1:32" ht="11.25" customHeight="1">
      <c r="A33" s="210">
        <v>31</v>
      </c>
      <c r="B33" s="202">
        <v>4.9</v>
      </c>
      <c r="C33" s="202">
        <v>5</v>
      </c>
      <c r="D33" s="202">
        <v>4.8</v>
      </c>
      <c r="E33" s="202">
        <v>4.7</v>
      </c>
      <c r="F33" s="202">
        <v>4.4</v>
      </c>
      <c r="G33" s="202">
        <v>3.9</v>
      </c>
      <c r="H33" s="202">
        <v>6</v>
      </c>
      <c r="I33" s="202">
        <v>8.2</v>
      </c>
      <c r="J33" s="202">
        <v>9.1</v>
      </c>
      <c r="K33" s="202">
        <v>9</v>
      </c>
      <c r="L33" s="202">
        <v>9.4</v>
      </c>
      <c r="M33" s="202">
        <v>11.1</v>
      </c>
      <c r="N33" s="202">
        <v>11.6</v>
      </c>
      <c r="O33" s="202">
        <v>9</v>
      </c>
      <c r="P33" s="202">
        <v>10.2</v>
      </c>
      <c r="Q33" s="202">
        <v>11.9</v>
      </c>
      <c r="R33" s="202">
        <v>11.3</v>
      </c>
      <c r="S33" s="202">
        <v>9.3</v>
      </c>
      <c r="T33" s="202">
        <v>7.9</v>
      </c>
      <c r="U33" s="202">
        <v>7.4</v>
      </c>
      <c r="V33" s="202">
        <v>6.9</v>
      </c>
      <c r="W33" s="202">
        <v>6.9</v>
      </c>
      <c r="X33" s="202">
        <v>6.1</v>
      </c>
      <c r="Y33" s="202">
        <v>4.6</v>
      </c>
      <c r="Z33" s="209">
        <f t="shared" si="0"/>
        <v>7.650000000000001</v>
      </c>
      <c r="AA33" s="150">
        <v>12.3</v>
      </c>
      <c r="AB33" s="151">
        <v>0.65</v>
      </c>
      <c r="AC33" s="2">
        <v>31</v>
      </c>
      <c r="AD33" s="150">
        <v>3.5</v>
      </c>
      <c r="AE33" s="248">
        <v>0.24375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3.3344827586206893</v>
      </c>
      <c r="C34" s="212">
        <f t="shared" si="1"/>
        <v>3.206896551724139</v>
      </c>
      <c r="D34" s="212">
        <f t="shared" si="1"/>
        <v>3.1310344827586207</v>
      </c>
      <c r="E34" s="212">
        <f t="shared" si="1"/>
        <v>2.7931034482758625</v>
      </c>
      <c r="F34" s="212">
        <f t="shared" si="1"/>
        <v>2.53448275862069</v>
      </c>
      <c r="G34" s="212">
        <f t="shared" si="1"/>
        <v>2.417241379310345</v>
      </c>
      <c r="H34" s="212">
        <f t="shared" si="1"/>
        <v>3.624137931034483</v>
      </c>
      <c r="I34" s="212">
        <f t="shared" si="1"/>
        <v>5.403448275862068</v>
      </c>
      <c r="J34" s="212">
        <f t="shared" si="1"/>
        <v>6.386206896551725</v>
      </c>
      <c r="K34" s="212">
        <f t="shared" si="1"/>
        <v>7.186206896551723</v>
      </c>
      <c r="L34" s="212">
        <f t="shared" si="1"/>
        <v>7.6000000000000005</v>
      </c>
      <c r="M34" s="212">
        <f t="shared" si="1"/>
        <v>7.882758620689655</v>
      </c>
      <c r="N34" s="212">
        <f t="shared" si="1"/>
        <v>8.210344827586205</v>
      </c>
      <c r="O34" s="212">
        <f t="shared" si="1"/>
        <v>8.127586206896554</v>
      </c>
      <c r="P34" s="212">
        <f t="shared" si="1"/>
        <v>8.203448275862069</v>
      </c>
      <c r="Q34" s="212">
        <f t="shared" si="1"/>
        <v>7.910344827586207</v>
      </c>
      <c r="R34" s="212">
        <f>AVERAGE(R3:R33)</f>
        <v>7.462068965517241</v>
      </c>
      <c r="S34" s="212">
        <f aca="true" t="shared" si="2" ref="S34:Y34">AVERAGE(S3:S33)</f>
        <v>6.403448275862068</v>
      </c>
      <c r="T34" s="212">
        <f t="shared" si="2"/>
        <v>5.303333333333333</v>
      </c>
      <c r="U34" s="212">
        <f t="shared" si="2"/>
        <v>4.8066666666666675</v>
      </c>
      <c r="V34" s="212">
        <f t="shared" si="2"/>
        <v>4.336666666666668</v>
      </c>
      <c r="W34" s="212">
        <f t="shared" si="2"/>
        <v>4.1033333333333335</v>
      </c>
      <c r="X34" s="212">
        <f t="shared" si="2"/>
        <v>3.9099999999999993</v>
      </c>
      <c r="Y34" s="212">
        <f t="shared" si="2"/>
        <v>3.646666666666667</v>
      </c>
      <c r="Z34" s="212">
        <f>AVERAGE(B3:Y33)</f>
        <v>5.3217948717948715</v>
      </c>
      <c r="AA34" s="213">
        <f>(AVERAGE(最高))</f>
        <v>9.717241379310344</v>
      </c>
      <c r="AB34" s="214"/>
      <c r="AC34" s="215"/>
      <c r="AD34" s="213">
        <f>(AVERAGE(最低))</f>
        <v>1.1379310344827587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14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  <c r="N37" t="s">
        <v>60</v>
      </c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18.8</v>
      </c>
      <c r="C46" s="251">
        <v>14</v>
      </c>
      <c r="D46" s="252">
        <v>0.6479166666666667</v>
      </c>
      <c r="E46" s="192"/>
      <c r="F46" s="155"/>
      <c r="G46" s="156">
        <f>MIN(最低)</f>
        <v>-2.7</v>
      </c>
      <c r="H46" s="251">
        <v>17</v>
      </c>
      <c r="I46" s="255">
        <v>0.24375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5.8</v>
      </c>
      <c r="C3" s="202">
        <v>5.1</v>
      </c>
      <c r="D3" s="202">
        <v>4.1</v>
      </c>
      <c r="E3" s="202">
        <v>3.8</v>
      </c>
      <c r="F3" s="202">
        <v>3.4</v>
      </c>
      <c r="G3" s="202">
        <v>3.7</v>
      </c>
      <c r="H3" s="202">
        <v>6.9</v>
      </c>
      <c r="I3" s="202">
        <v>9.1</v>
      </c>
      <c r="J3" s="202">
        <v>9.4</v>
      </c>
      <c r="K3" s="202">
        <v>10.2</v>
      </c>
      <c r="L3" s="202">
        <v>10.1</v>
      </c>
      <c r="M3" s="202">
        <v>11.1</v>
      </c>
      <c r="N3" s="202">
        <v>11.9</v>
      </c>
      <c r="O3" s="202">
        <v>12.3</v>
      </c>
      <c r="P3" s="202">
        <v>12.4</v>
      </c>
      <c r="Q3" s="202">
        <v>11.9</v>
      </c>
      <c r="R3" s="202">
        <v>11.7</v>
      </c>
      <c r="S3" s="202">
        <v>11.4</v>
      </c>
      <c r="T3" s="202">
        <v>10.2</v>
      </c>
      <c r="U3" s="202">
        <v>10.1</v>
      </c>
      <c r="V3" s="202">
        <v>10.5</v>
      </c>
      <c r="W3" s="202">
        <v>10.2</v>
      </c>
      <c r="X3" s="202">
        <v>10</v>
      </c>
      <c r="Y3" s="202">
        <v>9.4</v>
      </c>
      <c r="Z3" s="209">
        <f aca="true" t="shared" si="0" ref="Z3:Z32">AVERAGE(B3:Y3)</f>
        <v>8.945833333333331</v>
      </c>
      <c r="AA3" s="150">
        <v>12.5</v>
      </c>
      <c r="AB3" s="151">
        <v>0.625</v>
      </c>
      <c r="AC3" s="2">
        <v>1</v>
      </c>
      <c r="AD3" s="150">
        <v>2.8</v>
      </c>
      <c r="AE3" s="248">
        <v>0.18055555555555555</v>
      </c>
      <c r="AF3" s="1"/>
    </row>
    <row r="4" spans="1:32" ht="11.25" customHeight="1">
      <c r="A4" s="210">
        <v>2</v>
      </c>
      <c r="B4" s="202">
        <v>9.2</v>
      </c>
      <c r="C4" s="202">
        <v>7.5</v>
      </c>
      <c r="D4" s="202">
        <v>7.2</v>
      </c>
      <c r="E4" s="202">
        <v>5.5</v>
      </c>
      <c r="F4" s="202">
        <v>5.5</v>
      </c>
      <c r="G4" s="202">
        <v>6.2</v>
      </c>
      <c r="H4" s="202">
        <v>8.8</v>
      </c>
      <c r="I4" s="202">
        <v>12.2</v>
      </c>
      <c r="J4" s="202">
        <v>10.9</v>
      </c>
      <c r="K4" s="202">
        <v>11.9</v>
      </c>
      <c r="L4" s="202">
        <v>13.1</v>
      </c>
      <c r="M4" s="202">
        <v>13.6</v>
      </c>
      <c r="N4" s="202">
        <v>14.5</v>
      </c>
      <c r="O4" s="202">
        <v>14.4</v>
      </c>
      <c r="P4" s="202">
        <v>14</v>
      </c>
      <c r="Q4" s="202">
        <v>14</v>
      </c>
      <c r="R4" s="202">
        <v>13.1</v>
      </c>
      <c r="S4" s="203">
        <v>12.2</v>
      </c>
      <c r="T4" s="202">
        <v>10.7</v>
      </c>
      <c r="U4" s="202">
        <v>10.5</v>
      </c>
      <c r="V4" s="202">
        <v>10.2</v>
      </c>
      <c r="W4" s="202">
        <v>9.9</v>
      </c>
      <c r="X4" s="202">
        <v>8.6</v>
      </c>
      <c r="Y4" s="202">
        <v>8.1</v>
      </c>
      <c r="Z4" s="209">
        <f t="shared" si="0"/>
        <v>10.491666666666665</v>
      </c>
      <c r="AA4" s="150">
        <v>14.7</v>
      </c>
      <c r="AB4" s="151">
        <v>0.5819444444444445</v>
      </c>
      <c r="AC4" s="2">
        <v>2</v>
      </c>
      <c r="AD4" s="150">
        <v>5.2</v>
      </c>
      <c r="AE4" s="248">
        <v>0.21597222222222223</v>
      </c>
      <c r="AF4" s="1"/>
    </row>
    <row r="5" spans="1:32" ht="11.25" customHeight="1">
      <c r="A5" s="210">
        <v>3</v>
      </c>
      <c r="B5" s="202">
        <v>7.5</v>
      </c>
      <c r="C5" s="202">
        <v>6.8</v>
      </c>
      <c r="D5" s="202">
        <v>6</v>
      </c>
      <c r="E5" s="202">
        <v>5.3</v>
      </c>
      <c r="F5" s="202">
        <v>4.6</v>
      </c>
      <c r="G5" s="202">
        <v>4.2</v>
      </c>
      <c r="H5" s="202">
        <v>4.5</v>
      </c>
      <c r="I5" s="202">
        <v>4.9</v>
      </c>
      <c r="J5" s="202">
        <v>5.6</v>
      </c>
      <c r="K5" s="202">
        <v>6.6</v>
      </c>
      <c r="L5" s="202">
        <v>7</v>
      </c>
      <c r="M5" s="202">
        <v>7.5</v>
      </c>
      <c r="N5" s="202">
        <v>8.6</v>
      </c>
      <c r="O5" s="202">
        <v>8.4</v>
      </c>
      <c r="P5" s="202">
        <v>8.5</v>
      </c>
      <c r="Q5" s="202">
        <v>8.4</v>
      </c>
      <c r="R5" s="202">
        <v>7.9</v>
      </c>
      <c r="S5" s="202">
        <v>7.3</v>
      </c>
      <c r="T5" s="202">
        <v>6.2</v>
      </c>
      <c r="U5" s="202">
        <v>5.5</v>
      </c>
      <c r="V5" s="202">
        <v>5.5</v>
      </c>
      <c r="W5" s="202">
        <v>5.1</v>
      </c>
      <c r="X5" s="202">
        <v>4.1</v>
      </c>
      <c r="Y5" s="202">
        <v>4</v>
      </c>
      <c r="Z5" s="209">
        <f t="shared" si="0"/>
        <v>6.25</v>
      </c>
      <c r="AA5" s="150">
        <v>8.9</v>
      </c>
      <c r="AB5" s="151">
        <v>0.6451388888888888</v>
      </c>
      <c r="AC5" s="2">
        <v>3</v>
      </c>
      <c r="AD5" s="150">
        <v>3.6</v>
      </c>
      <c r="AE5" s="248">
        <v>0.9791666666666666</v>
      </c>
      <c r="AF5" s="1"/>
    </row>
    <row r="6" spans="1:32" ht="11.25" customHeight="1">
      <c r="A6" s="210">
        <v>4</v>
      </c>
      <c r="B6" s="202">
        <v>4.3</v>
      </c>
      <c r="C6" s="202">
        <v>5.2</v>
      </c>
      <c r="D6" s="202">
        <v>5.4</v>
      </c>
      <c r="E6" s="202">
        <v>5</v>
      </c>
      <c r="F6" s="202">
        <v>4.7</v>
      </c>
      <c r="G6" s="202">
        <v>4.2</v>
      </c>
      <c r="H6" s="202">
        <v>6.3</v>
      </c>
      <c r="I6" s="202">
        <v>8</v>
      </c>
      <c r="J6" s="202">
        <v>8.7</v>
      </c>
      <c r="K6" s="202">
        <v>9.4</v>
      </c>
      <c r="L6" s="202">
        <v>11.2</v>
      </c>
      <c r="M6" s="202">
        <v>11.9</v>
      </c>
      <c r="N6" s="202">
        <v>11</v>
      </c>
      <c r="O6" s="202">
        <v>9.1</v>
      </c>
      <c r="P6" s="202">
        <v>8.2</v>
      </c>
      <c r="Q6" s="202">
        <v>7.2</v>
      </c>
      <c r="R6" s="202">
        <v>6.5</v>
      </c>
      <c r="S6" s="202">
        <v>6.2</v>
      </c>
      <c r="T6" s="202">
        <v>5.8</v>
      </c>
      <c r="U6" s="202">
        <v>4.9</v>
      </c>
      <c r="V6" s="202">
        <v>4.4</v>
      </c>
      <c r="W6" s="202">
        <v>3.4</v>
      </c>
      <c r="X6" s="202">
        <v>3.2</v>
      </c>
      <c r="Y6" s="202">
        <v>1.7</v>
      </c>
      <c r="Z6" s="209">
        <f t="shared" si="0"/>
        <v>6.495833333333334</v>
      </c>
      <c r="AA6" s="150">
        <v>12.3</v>
      </c>
      <c r="AB6" s="151">
        <v>0.5326388888888889</v>
      </c>
      <c r="AC6" s="2">
        <v>4</v>
      </c>
      <c r="AD6" s="150">
        <v>1.5</v>
      </c>
      <c r="AE6" s="248">
        <v>0.9993055555555556</v>
      </c>
      <c r="AF6" s="1"/>
    </row>
    <row r="7" spans="1:32" ht="11.25" customHeight="1">
      <c r="A7" s="210">
        <v>5</v>
      </c>
      <c r="B7" s="202">
        <v>1.5</v>
      </c>
      <c r="C7" s="202">
        <v>0.3</v>
      </c>
      <c r="D7" s="202">
        <v>0.5</v>
      </c>
      <c r="E7" s="202">
        <v>-0.1</v>
      </c>
      <c r="F7" s="202">
        <v>0</v>
      </c>
      <c r="G7" s="202">
        <v>1</v>
      </c>
      <c r="H7" s="202">
        <v>5</v>
      </c>
      <c r="I7" s="202">
        <v>6.5</v>
      </c>
      <c r="J7" s="202">
        <v>7.8</v>
      </c>
      <c r="K7" s="202">
        <v>7.5</v>
      </c>
      <c r="L7" s="202">
        <v>9</v>
      </c>
      <c r="M7" s="202">
        <v>11</v>
      </c>
      <c r="N7" s="202">
        <v>10.8</v>
      </c>
      <c r="O7" s="202">
        <v>11.4</v>
      </c>
      <c r="P7" s="202">
        <v>11.4</v>
      </c>
      <c r="Q7" s="202">
        <v>11.8</v>
      </c>
      <c r="R7" s="202">
        <v>11.6</v>
      </c>
      <c r="S7" s="202">
        <v>10.3</v>
      </c>
      <c r="T7" s="202">
        <v>7.6</v>
      </c>
      <c r="U7" s="202">
        <v>7</v>
      </c>
      <c r="V7" s="202">
        <v>7.4</v>
      </c>
      <c r="W7" s="202">
        <v>6.8</v>
      </c>
      <c r="X7" s="202">
        <v>6.2</v>
      </c>
      <c r="Y7" s="202">
        <v>5.9</v>
      </c>
      <c r="Z7" s="209">
        <f t="shared" si="0"/>
        <v>6.591666666666666</v>
      </c>
      <c r="AA7" s="150">
        <v>12.1</v>
      </c>
      <c r="AB7" s="151">
        <v>0.6694444444444444</v>
      </c>
      <c r="AC7" s="2">
        <v>5</v>
      </c>
      <c r="AD7" s="150">
        <v>-0.1</v>
      </c>
      <c r="AE7" s="248">
        <v>0.20555555555555557</v>
      </c>
      <c r="AF7" s="1"/>
    </row>
    <row r="8" spans="1:32" ht="11.25" customHeight="1">
      <c r="A8" s="210">
        <v>6</v>
      </c>
      <c r="B8" s="202">
        <v>6.6</v>
      </c>
      <c r="C8" s="202">
        <v>5.4</v>
      </c>
      <c r="D8" s="202">
        <v>5.6</v>
      </c>
      <c r="E8" s="202">
        <v>4.6</v>
      </c>
      <c r="F8" s="202">
        <v>5.5</v>
      </c>
      <c r="G8" s="202">
        <v>6.1</v>
      </c>
      <c r="H8" s="202">
        <v>10.3</v>
      </c>
      <c r="I8" s="202">
        <v>13.1</v>
      </c>
      <c r="J8" s="202">
        <v>12.9</v>
      </c>
      <c r="K8" s="202">
        <v>13.5</v>
      </c>
      <c r="L8" s="202">
        <v>14.1</v>
      </c>
      <c r="M8" s="202">
        <v>13.7</v>
      </c>
      <c r="N8" s="202">
        <v>15.8</v>
      </c>
      <c r="O8" s="202">
        <v>16</v>
      </c>
      <c r="P8" s="202">
        <v>16</v>
      </c>
      <c r="Q8" s="202">
        <v>15.4</v>
      </c>
      <c r="R8" s="202">
        <v>14.3</v>
      </c>
      <c r="S8" s="202">
        <v>14</v>
      </c>
      <c r="T8" s="202">
        <v>12.4</v>
      </c>
      <c r="U8" s="202">
        <v>12.7</v>
      </c>
      <c r="V8" s="202">
        <v>10.1</v>
      </c>
      <c r="W8" s="202">
        <v>10.6</v>
      </c>
      <c r="X8" s="202">
        <v>12.8</v>
      </c>
      <c r="Y8" s="202">
        <v>12.6</v>
      </c>
      <c r="Z8" s="209">
        <f t="shared" si="0"/>
        <v>11.420833333333334</v>
      </c>
      <c r="AA8" s="150">
        <v>16.6</v>
      </c>
      <c r="AB8" s="151">
        <v>0.5722222222222222</v>
      </c>
      <c r="AC8" s="2">
        <v>6</v>
      </c>
      <c r="AD8" s="150">
        <v>4.4</v>
      </c>
      <c r="AE8" s="248">
        <v>0.15</v>
      </c>
      <c r="AF8" s="1"/>
    </row>
    <row r="9" spans="1:32" ht="11.25" customHeight="1">
      <c r="A9" s="210">
        <v>7</v>
      </c>
      <c r="B9" s="202">
        <v>12.4</v>
      </c>
      <c r="C9" s="202">
        <v>10.3</v>
      </c>
      <c r="D9" s="202">
        <v>9</v>
      </c>
      <c r="E9" s="202">
        <v>7.4</v>
      </c>
      <c r="F9" s="202">
        <v>8.4</v>
      </c>
      <c r="G9" s="202">
        <v>8</v>
      </c>
      <c r="H9" s="202">
        <v>11</v>
      </c>
      <c r="I9" s="202">
        <v>12.5</v>
      </c>
      <c r="J9" s="202">
        <v>15.1</v>
      </c>
      <c r="K9" s="202">
        <v>16</v>
      </c>
      <c r="L9" s="202">
        <v>14.9</v>
      </c>
      <c r="M9" s="202">
        <v>14.7</v>
      </c>
      <c r="N9" s="202">
        <v>17.3</v>
      </c>
      <c r="O9" s="202">
        <v>17.7</v>
      </c>
      <c r="P9" s="202">
        <v>17.9</v>
      </c>
      <c r="Q9" s="202">
        <v>17.7</v>
      </c>
      <c r="R9" s="202">
        <v>17.5</v>
      </c>
      <c r="S9" s="202">
        <v>17.5</v>
      </c>
      <c r="T9" s="202">
        <v>16.2</v>
      </c>
      <c r="U9" s="202">
        <v>15.6</v>
      </c>
      <c r="V9" s="202">
        <v>14.8</v>
      </c>
      <c r="W9" s="202">
        <v>13.8</v>
      </c>
      <c r="X9" s="202">
        <v>13.5</v>
      </c>
      <c r="Y9" s="202">
        <v>12.2</v>
      </c>
      <c r="Z9" s="209">
        <f t="shared" si="0"/>
        <v>13.808333333333335</v>
      </c>
      <c r="AA9" s="150">
        <v>19</v>
      </c>
      <c r="AB9" s="151">
        <v>0.5784722222222222</v>
      </c>
      <c r="AC9" s="2">
        <v>7</v>
      </c>
      <c r="AD9" s="150">
        <v>6.9</v>
      </c>
      <c r="AE9" s="248">
        <v>0.19166666666666665</v>
      </c>
      <c r="AF9" s="1"/>
    </row>
    <row r="10" spans="1:32" ht="11.25" customHeight="1">
      <c r="A10" s="210">
        <v>8</v>
      </c>
      <c r="B10" s="202">
        <v>13.2</v>
      </c>
      <c r="C10" s="202">
        <v>13.1</v>
      </c>
      <c r="D10" s="202">
        <v>13.1</v>
      </c>
      <c r="E10" s="202">
        <v>13.1</v>
      </c>
      <c r="F10" s="202">
        <v>13.2</v>
      </c>
      <c r="G10" s="202">
        <v>13.9</v>
      </c>
      <c r="H10" s="202">
        <v>15.1</v>
      </c>
      <c r="I10" s="202">
        <v>16.2</v>
      </c>
      <c r="J10" s="202">
        <v>18.1</v>
      </c>
      <c r="K10" s="202">
        <v>19.7</v>
      </c>
      <c r="L10" s="202">
        <v>20.6</v>
      </c>
      <c r="M10" s="202">
        <v>20.3</v>
      </c>
      <c r="N10" s="202">
        <v>20</v>
      </c>
      <c r="O10" s="202">
        <v>18.9</v>
      </c>
      <c r="P10" s="202">
        <v>18.2</v>
      </c>
      <c r="Q10" s="202">
        <v>17.7</v>
      </c>
      <c r="R10" s="202">
        <v>17.6</v>
      </c>
      <c r="S10" s="202">
        <v>17.1</v>
      </c>
      <c r="T10" s="202">
        <v>16.9</v>
      </c>
      <c r="U10" s="202">
        <v>16.4</v>
      </c>
      <c r="V10" s="202">
        <v>16.1</v>
      </c>
      <c r="W10" s="202">
        <v>15.2</v>
      </c>
      <c r="X10" s="202">
        <v>14.2</v>
      </c>
      <c r="Y10" s="202">
        <v>13.6</v>
      </c>
      <c r="Z10" s="209">
        <f t="shared" si="0"/>
        <v>16.3125</v>
      </c>
      <c r="AA10" s="150">
        <v>20.8</v>
      </c>
      <c r="AB10" s="151">
        <v>0.5180555555555556</v>
      </c>
      <c r="AC10" s="2">
        <v>8</v>
      </c>
      <c r="AD10" s="150">
        <v>12.2</v>
      </c>
      <c r="AE10" s="248">
        <v>0.004166666666666667</v>
      </c>
      <c r="AF10" s="1"/>
    </row>
    <row r="11" spans="1:32" ht="11.25" customHeight="1">
      <c r="A11" s="210">
        <v>9</v>
      </c>
      <c r="B11" s="202">
        <v>12.5</v>
      </c>
      <c r="C11" s="202">
        <v>12.9</v>
      </c>
      <c r="D11" s="202">
        <v>11.7</v>
      </c>
      <c r="E11" s="202">
        <v>11.5</v>
      </c>
      <c r="F11" s="202">
        <v>11.4</v>
      </c>
      <c r="G11" s="202">
        <v>11</v>
      </c>
      <c r="H11" s="202">
        <v>10.8</v>
      </c>
      <c r="I11" s="202">
        <v>10.2</v>
      </c>
      <c r="J11" s="202">
        <v>9.5</v>
      </c>
      <c r="K11" s="202">
        <v>9.2</v>
      </c>
      <c r="L11" s="202">
        <v>9.4</v>
      </c>
      <c r="M11" s="202">
        <v>9.4</v>
      </c>
      <c r="N11" s="202">
        <v>9.1</v>
      </c>
      <c r="O11" s="202">
        <v>9.4</v>
      </c>
      <c r="P11" s="202">
        <v>9.7</v>
      </c>
      <c r="Q11" s="202">
        <v>9.3</v>
      </c>
      <c r="R11" s="202">
        <v>9.2</v>
      </c>
      <c r="S11" s="202">
        <v>9.2</v>
      </c>
      <c r="T11" s="202">
        <v>9</v>
      </c>
      <c r="U11" s="202">
        <v>8.7</v>
      </c>
      <c r="V11" s="202">
        <v>8.5</v>
      </c>
      <c r="W11" s="202">
        <v>8.7</v>
      </c>
      <c r="X11" s="202">
        <v>8.8</v>
      </c>
      <c r="Y11" s="202">
        <v>8.6</v>
      </c>
      <c r="Z11" s="209">
        <f t="shared" si="0"/>
        <v>9.904166666666665</v>
      </c>
      <c r="AA11" s="150">
        <v>13.6</v>
      </c>
      <c r="AB11" s="151">
        <v>0.003472222222222222</v>
      </c>
      <c r="AC11" s="2">
        <v>9</v>
      </c>
      <c r="AD11" s="150">
        <v>8.5</v>
      </c>
      <c r="AE11" s="248">
        <v>0.9027777777777778</v>
      </c>
      <c r="AF11" s="1"/>
    </row>
    <row r="12" spans="1:32" ht="11.25" customHeight="1">
      <c r="A12" s="218">
        <v>10</v>
      </c>
      <c r="B12" s="204">
        <v>8.6</v>
      </c>
      <c r="C12" s="204">
        <v>8.6</v>
      </c>
      <c r="D12" s="204">
        <v>8.5</v>
      </c>
      <c r="E12" s="204">
        <v>8.4</v>
      </c>
      <c r="F12" s="204">
        <v>7.9</v>
      </c>
      <c r="G12" s="204">
        <v>8</v>
      </c>
      <c r="H12" s="204">
        <v>8.9</v>
      </c>
      <c r="I12" s="204">
        <v>10</v>
      </c>
      <c r="J12" s="204">
        <v>10.9</v>
      </c>
      <c r="K12" s="204">
        <v>11.1</v>
      </c>
      <c r="L12" s="204">
        <v>11.1</v>
      </c>
      <c r="M12" s="204">
        <v>10.9</v>
      </c>
      <c r="N12" s="204">
        <v>12.1</v>
      </c>
      <c r="O12" s="204">
        <v>12.2</v>
      </c>
      <c r="P12" s="204">
        <v>12</v>
      </c>
      <c r="Q12" s="204">
        <v>12.2</v>
      </c>
      <c r="R12" s="204">
        <v>12</v>
      </c>
      <c r="S12" s="204">
        <v>11.8</v>
      </c>
      <c r="T12" s="204">
        <v>10.2</v>
      </c>
      <c r="U12" s="204">
        <v>10.2</v>
      </c>
      <c r="V12" s="204">
        <v>10.1</v>
      </c>
      <c r="W12" s="204">
        <v>10</v>
      </c>
      <c r="X12" s="204">
        <v>10.6</v>
      </c>
      <c r="Y12" s="204">
        <v>9.8</v>
      </c>
      <c r="Z12" s="219">
        <f t="shared" si="0"/>
        <v>10.254166666666665</v>
      </c>
      <c r="AA12" s="156">
        <v>12.8</v>
      </c>
      <c r="AB12" s="205">
        <v>0.5715277777777777</v>
      </c>
      <c r="AC12" s="206">
        <v>10</v>
      </c>
      <c r="AD12" s="156">
        <v>7.8</v>
      </c>
      <c r="AE12" s="249">
        <v>0.24375</v>
      </c>
      <c r="AF12" s="1"/>
    </row>
    <row r="13" spans="1:32" ht="11.25" customHeight="1">
      <c r="A13" s="210">
        <v>11</v>
      </c>
      <c r="B13" s="202">
        <v>9.8</v>
      </c>
      <c r="C13" s="202">
        <v>11.6</v>
      </c>
      <c r="D13" s="202">
        <v>11</v>
      </c>
      <c r="E13" s="202">
        <v>11.2</v>
      </c>
      <c r="F13" s="202">
        <v>11.1</v>
      </c>
      <c r="G13" s="202">
        <v>10.8</v>
      </c>
      <c r="H13" s="202">
        <v>12.9</v>
      </c>
      <c r="I13" s="202">
        <v>15</v>
      </c>
      <c r="J13" s="202">
        <v>16.2</v>
      </c>
      <c r="K13" s="202">
        <v>16.6</v>
      </c>
      <c r="L13" s="202">
        <v>14.9</v>
      </c>
      <c r="M13" s="202">
        <v>14.5</v>
      </c>
      <c r="N13" s="202">
        <v>14.8</v>
      </c>
      <c r="O13" s="202">
        <v>15.1</v>
      </c>
      <c r="P13" s="202">
        <v>14.9</v>
      </c>
      <c r="Q13" s="202">
        <v>15.1</v>
      </c>
      <c r="R13" s="202">
        <v>11.7</v>
      </c>
      <c r="S13" s="202">
        <v>9.4</v>
      </c>
      <c r="T13" s="202">
        <v>8.7</v>
      </c>
      <c r="U13" s="202">
        <v>8.2</v>
      </c>
      <c r="V13" s="202">
        <v>7</v>
      </c>
      <c r="W13" s="202">
        <v>6.9</v>
      </c>
      <c r="X13" s="202">
        <v>6.2</v>
      </c>
      <c r="Y13" s="202">
        <v>5.8</v>
      </c>
      <c r="Z13" s="209">
        <f t="shared" si="0"/>
        <v>11.641666666666666</v>
      </c>
      <c r="AA13" s="150">
        <v>16.8</v>
      </c>
      <c r="AB13" s="151">
        <v>0.41944444444444445</v>
      </c>
      <c r="AC13" s="2">
        <v>11</v>
      </c>
      <c r="AD13" s="150">
        <v>5.8</v>
      </c>
      <c r="AE13" s="248">
        <v>1</v>
      </c>
      <c r="AF13" s="1"/>
    </row>
    <row r="14" spans="1:32" ht="11.25" customHeight="1">
      <c r="A14" s="210">
        <v>12</v>
      </c>
      <c r="B14" s="202">
        <v>5.8</v>
      </c>
      <c r="C14" s="202">
        <v>5.7</v>
      </c>
      <c r="D14" s="202">
        <v>5.7</v>
      </c>
      <c r="E14" s="202">
        <v>5.5</v>
      </c>
      <c r="F14" s="202">
        <v>5</v>
      </c>
      <c r="G14" s="202">
        <v>5.4</v>
      </c>
      <c r="H14" s="202">
        <v>7</v>
      </c>
      <c r="I14" s="202">
        <v>8.6</v>
      </c>
      <c r="J14" s="202">
        <v>9.8</v>
      </c>
      <c r="K14" s="202">
        <v>10.4</v>
      </c>
      <c r="L14" s="202">
        <v>11</v>
      </c>
      <c r="M14" s="202">
        <v>12.8</v>
      </c>
      <c r="N14" s="202">
        <v>12.7</v>
      </c>
      <c r="O14" s="202">
        <v>13.1</v>
      </c>
      <c r="P14" s="202">
        <v>13.3</v>
      </c>
      <c r="Q14" s="202">
        <v>12.8</v>
      </c>
      <c r="R14" s="202">
        <v>12.2</v>
      </c>
      <c r="S14" s="202">
        <v>10.8</v>
      </c>
      <c r="T14" s="202">
        <v>9.5</v>
      </c>
      <c r="U14" s="202">
        <v>9.5</v>
      </c>
      <c r="V14" s="202">
        <v>6.7</v>
      </c>
      <c r="W14" s="202">
        <v>7.7</v>
      </c>
      <c r="X14" s="202">
        <v>7.4</v>
      </c>
      <c r="Y14" s="202">
        <v>6.9</v>
      </c>
      <c r="Z14" s="209">
        <f t="shared" si="0"/>
        <v>8.970833333333333</v>
      </c>
      <c r="AA14" s="150">
        <v>13.7</v>
      </c>
      <c r="AB14" s="151">
        <v>0.5909722222222222</v>
      </c>
      <c r="AC14" s="2">
        <v>12</v>
      </c>
      <c r="AD14" s="150">
        <v>4.7</v>
      </c>
      <c r="AE14" s="248">
        <v>0.2027777777777778</v>
      </c>
      <c r="AF14" s="1"/>
    </row>
    <row r="15" spans="1:32" ht="11.25" customHeight="1">
      <c r="A15" s="210">
        <v>13</v>
      </c>
      <c r="B15" s="202">
        <v>7.1</v>
      </c>
      <c r="C15" s="202">
        <v>7.2</v>
      </c>
      <c r="D15" s="202">
        <v>7.4</v>
      </c>
      <c r="E15" s="202">
        <v>7.4</v>
      </c>
      <c r="F15" s="202">
        <v>8.2</v>
      </c>
      <c r="G15" s="202">
        <v>8.8</v>
      </c>
      <c r="H15" s="202">
        <v>10.9</v>
      </c>
      <c r="I15" s="202">
        <v>12.7</v>
      </c>
      <c r="J15" s="202">
        <v>14</v>
      </c>
      <c r="K15" s="202">
        <v>15.6</v>
      </c>
      <c r="L15" s="202">
        <v>17.1</v>
      </c>
      <c r="M15" s="202">
        <v>18.7</v>
      </c>
      <c r="N15" s="202">
        <v>19.4</v>
      </c>
      <c r="O15" s="202">
        <v>20.9</v>
      </c>
      <c r="P15" s="202">
        <v>21</v>
      </c>
      <c r="Q15" s="202">
        <v>19.1</v>
      </c>
      <c r="R15" s="202">
        <v>19.4</v>
      </c>
      <c r="S15" s="202">
        <v>17.9</v>
      </c>
      <c r="T15" s="202">
        <v>15.2</v>
      </c>
      <c r="U15" s="202">
        <v>13.7</v>
      </c>
      <c r="V15" s="202">
        <v>12</v>
      </c>
      <c r="W15" s="202">
        <v>11.5</v>
      </c>
      <c r="X15" s="202">
        <v>10.8</v>
      </c>
      <c r="Y15" s="202">
        <v>10.3</v>
      </c>
      <c r="Z15" s="209">
        <f t="shared" si="0"/>
        <v>13.595833333333333</v>
      </c>
      <c r="AA15" s="150">
        <v>21.2</v>
      </c>
      <c r="AB15" s="151">
        <v>0.6402777777777778</v>
      </c>
      <c r="AC15" s="2">
        <v>13</v>
      </c>
      <c r="AD15" s="150">
        <v>6.8</v>
      </c>
      <c r="AE15" s="248">
        <v>0.05902777777777778</v>
      </c>
      <c r="AF15" s="1"/>
    </row>
    <row r="16" spans="1:32" ht="11.25" customHeight="1">
      <c r="A16" s="210">
        <v>14</v>
      </c>
      <c r="B16" s="202">
        <v>9.1</v>
      </c>
      <c r="C16" s="202">
        <v>8.5</v>
      </c>
      <c r="D16" s="202">
        <v>8.6</v>
      </c>
      <c r="E16" s="202">
        <v>8.8</v>
      </c>
      <c r="F16" s="202">
        <v>8.2</v>
      </c>
      <c r="G16" s="202">
        <v>9.3</v>
      </c>
      <c r="H16" s="202">
        <v>13.3</v>
      </c>
      <c r="I16" s="202">
        <v>15.7</v>
      </c>
      <c r="J16" s="202">
        <v>16.9</v>
      </c>
      <c r="K16" s="202">
        <v>18.2</v>
      </c>
      <c r="L16" s="202">
        <v>17.3</v>
      </c>
      <c r="M16" s="202">
        <v>18</v>
      </c>
      <c r="N16" s="202">
        <v>18</v>
      </c>
      <c r="O16" s="202">
        <v>18.3</v>
      </c>
      <c r="P16" s="202">
        <v>17.8</v>
      </c>
      <c r="Q16" s="202">
        <v>17.7</v>
      </c>
      <c r="R16" s="202">
        <v>17.4</v>
      </c>
      <c r="S16" s="202">
        <v>16.3</v>
      </c>
      <c r="T16" s="202">
        <v>14.8</v>
      </c>
      <c r="U16" s="202">
        <v>13.5</v>
      </c>
      <c r="V16" s="202">
        <v>13.1</v>
      </c>
      <c r="W16" s="202">
        <v>11.7</v>
      </c>
      <c r="X16" s="202">
        <v>11.9</v>
      </c>
      <c r="Y16" s="202">
        <v>11.1</v>
      </c>
      <c r="Z16" s="209">
        <f t="shared" si="0"/>
        <v>13.895833333333336</v>
      </c>
      <c r="AA16" s="150">
        <v>19.1</v>
      </c>
      <c r="AB16" s="151">
        <v>0.5597222222222222</v>
      </c>
      <c r="AC16" s="2">
        <v>14</v>
      </c>
      <c r="AD16" s="150">
        <v>8</v>
      </c>
      <c r="AE16" s="248">
        <v>0.13541666666666666</v>
      </c>
      <c r="AF16" s="1"/>
    </row>
    <row r="17" spans="1:32" ht="11.25" customHeight="1">
      <c r="A17" s="210">
        <v>15</v>
      </c>
      <c r="B17" s="202">
        <v>10.7</v>
      </c>
      <c r="C17" s="202">
        <v>9.8</v>
      </c>
      <c r="D17" s="202">
        <v>10</v>
      </c>
      <c r="E17" s="202">
        <v>9.9</v>
      </c>
      <c r="F17" s="202">
        <v>9.2</v>
      </c>
      <c r="G17" s="202">
        <v>10.4</v>
      </c>
      <c r="H17" s="202">
        <v>12.6</v>
      </c>
      <c r="I17" s="202">
        <v>13.9</v>
      </c>
      <c r="J17" s="202">
        <v>17.2</v>
      </c>
      <c r="K17" s="202">
        <v>17.9</v>
      </c>
      <c r="L17" s="202">
        <v>19.8</v>
      </c>
      <c r="M17" s="202">
        <v>21.5</v>
      </c>
      <c r="N17" s="202">
        <v>22.3</v>
      </c>
      <c r="O17" s="202">
        <v>22</v>
      </c>
      <c r="P17" s="202">
        <v>21.7</v>
      </c>
      <c r="Q17" s="202">
        <v>21.8</v>
      </c>
      <c r="R17" s="202">
        <v>20.5</v>
      </c>
      <c r="S17" s="202">
        <v>19.4</v>
      </c>
      <c r="T17" s="202">
        <v>18.7</v>
      </c>
      <c r="U17" s="202">
        <v>18.3</v>
      </c>
      <c r="V17" s="202">
        <v>17.9</v>
      </c>
      <c r="W17" s="202">
        <v>17.7</v>
      </c>
      <c r="X17" s="202">
        <v>17.4</v>
      </c>
      <c r="Y17" s="202">
        <v>17</v>
      </c>
      <c r="Z17" s="209">
        <f t="shared" si="0"/>
        <v>16.566666666666666</v>
      </c>
      <c r="AA17" s="150">
        <v>23.2</v>
      </c>
      <c r="AB17" s="151">
        <v>0.5541666666666667</v>
      </c>
      <c r="AC17" s="2">
        <v>15</v>
      </c>
      <c r="AD17" s="150">
        <v>9.1</v>
      </c>
      <c r="AE17" s="248">
        <v>0.22916666666666666</v>
      </c>
      <c r="AF17" s="1"/>
    </row>
    <row r="18" spans="1:32" ht="11.25" customHeight="1">
      <c r="A18" s="210">
        <v>16</v>
      </c>
      <c r="B18" s="202">
        <v>16.5</v>
      </c>
      <c r="C18" s="202">
        <v>16.4</v>
      </c>
      <c r="D18" s="202">
        <v>16.3</v>
      </c>
      <c r="E18" s="202">
        <v>15.9</v>
      </c>
      <c r="F18" s="202">
        <v>16</v>
      </c>
      <c r="G18" s="202">
        <v>16.2</v>
      </c>
      <c r="H18" s="202">
        <v>17</v>
      </c>
      <c r="I18" s="202">
        <v>17.9</v>
      </c>
      <c r="J18" s="202">
        <v>18.1</v>
      </c>
      <c r="K18" s="202">
        <v>20.1</v>
      </c>
      <c r="L18" s="202">
        <v>20.6</v>
      </c>
      <c r="M18" s="202">
        <v>22.6</v>
      </c>
      <c r="N18" s="202">
        <v>23.9</v>
      </c>
      <c r="O18" s="202">
        <v>22.9</v>
      </c>
      <c r="P18" s="202">
        <v>21.4</v>
      </c>
      <c r="Q18" s="202">
        <v>18.6</v>
      </c>
      <c r="R18" s="202">
        <v>16.4</v>
      </c>
      <c r="S18" s="202">
        <v>14.8</v>
      </c>
      <c r="T18" s="202">
        <v>14.2</v>
      </c>
      <c r="U18" s="202">
        <v>13.5</v>
      </c>
      <c r="V18" s="202">
        <v>13.2</v>
      </c>
      <c r="W18" s="202">
        <v>10.8</v>
      </c>
      <c r="X18" s="202">
        <v>9.8</v>
      </c>
      <c r="Y18" s="202">
        <v>8.8</v>
      </c>
      <c r="Z18" s="209">
        <f t="shared" si="0"/>
        <v>16.745833333333334</v>
      </c>
      <c r="AA18" s="150">
        <v>24.5</v>
      </c>
      <c r="AB18" s="151">
        <v>0.5569444444444445</v>
      </c>
      <c r="AC18" s="2">
        <v>16</v>
      </c>
      <c r="AD18" s="150">
        <v>8.8</v>
      </c>
      <c r="AE18" s="248">
        <v>1</v>
      </c>
      <c r="AF18" s="1"/>
    </row>
    <row r="19" spans="1:32" ht="11.25" customHeight="1">
      <c r="A19" s="210">
        <v>17</v>
      </c>
      <c r="B19" s="202">
        <v>7.9</v>
      </c>
      <c r="C19" s="202">
        <v>6.4</v>
      </c>
      <c r="D19" s="202">
        <v>6.3</v>
      </c>
      <c r="E19" s="202">
        <v>5.5</v>
      </c>
      <c r="F19" s="202">
        <v>4.9</v>
      </c>
      <c r="G19" s="202">
        <v>6</v>
      </c>
      <c r="H19" s="202">
        <v>9</v>
      </c>
      <c r="I19" s="202">
        <v>9.4</v>
      </c>
      <c r="J19" s="202">
        <v>10.5</v>
      </c>
      <c r="K19" s="202">
        <v>10.7</v>
      </c>
      <c r="L19" s="202">
        <v>12</v>
      </c>
      <c r="M19" s="202">
        <v>11.7</v>
      </c>
      <c r="N19" s="202">
        <v>11.8</v>
      </c>
      <c r="O19" s="202">
        <v>12.4</v>
      </c>
      <c r="P19" s="202">
        <v>12.1</v>
      </c>
      <c r="Q19" s="202">
        <v>12</v>
      </c>
      <c r="R19" s="202">
        <v>12.1</v>
      </c>
      <c r="S19" s="202">
        <v>11.7</v>
      </c>
      <c r="T19" s="202">
        <v>10.8</v>
      </c>
      <c r="U19" s="202">
        <v>10</v>
      </c>
      <c r="V19" s="202">
        <v>9.5</v>
      </c>
      <c r="W19" s="202">
        <v>9.4</v>
      </c>
      <c r="X19" s="202">
        <v>9.2</v>
      </c>
      <c r="Y19" s="202">
        <v>9.8</v>
      </c>
      <c r="Z19" s="209">
        <f t="shared" si="0"/>
        <v>9.629166666666668</v>
      </c>
      <c r="AA19" s="150">
        <v>13</v>
      </c>
      <c r="AB19" s="151">
        <v>0.5854166666666667</v>
      </c>
      <c r="AC19" s="2">
        <v>17</v>
      </c>
      <c r="AD19" s="150">
        <v>4.1</v>
      </c>
      <c r="AE19" s="248">
        <v>0.225</v>
      </c>
      <c r="AF19" s="1"/>
    </row>
    <row r="20" spans="1:32" ht="11.25" customHeight="1">
      <c r="A20" s="210">
        <v>18</v>
      </c>
      <c r="B20" s="202">
        <v>9.5</v>
      </c>
      <c r="C20" s="202">
        <v>8.8</v>
      </c>
      <c r="D20" s="202">
        <v>8.8</v>
      </c>
      <c r="E20" s="202">
        <v>9</v>
      </c>
      <c r="F20" s="202">
        <v>8.1</v>
      </c>
      <c r="G20" s="202">
        <v>8.3</v>
      </c>
      <c r="H20" s="202">
        <v>9.6</v>
      </c>
      <c r="I20" s="202">
        <v>10.8</v>
      </c>
      <c r="J20" s="202">
        <v>12.1</v>
      </c>
      <c r="K20" s="202">
        <v>11.2</v>
      </c>
      <c r="L20" s="202">
        <v>11.2</v>
      </c>
      <c r="M20" s="202">
        <v>12.6</v>
      </c>
      <c r="N20" s="202">
        <v>12.3</v>
      </c>
      <c r="O20" s="202">
        <v>11.7</v>
      </c>
      <c r="P20" s="202">
        <v>11.4</v>
      </c>
      <c r="Q20" s="202">
        <v>11.6</v>
      </c>
      <c r="R20" s="202">
        <v>11.3</v>
      </c>
      <c r="S20" s="202">
        <v>10.7</v>
      </c>
      <c r="T20" s="202">
        <v>10.4</v>
      </c>
      <c r="U20" s="202">
        <v>10.2</v>
      </c>
      <c r="V20" s="202">
        <v>9.6</v>
      </c>
      <c r="W20" s="202">
        <v>9.6</v>
      </c>
      <c r="X20" s="202">
        <v>9.7</v>
      </c>
      <c r="Y20" s="202">
        <v>10.3</v>
      </c>
      <c r="Z20" s="209">
        <f t="shared" si="0"/>
        <v>10.366666666666665</v>
      </c>
      <c r="AA20" s="150">
        <v>13.2</v>
      </c>
      <c r="AB20" s="151">
        <v>0.5381944444444444</v>
      </c>
      <c r="AC20" s="2">
        <v>18</v>
      </c>
      <c r="AD20" s="150">
        <v>7.8</v>
      </c>
      <c r="AE20" s="248">
        <v>0.22777777777777777</v>
      </c>
      <c r="AF20" s="1"/>
    </row>
    <row r="21" spans="1:32" ht="11.25" customHeight="1">
      <c r="A21" s="210">
        <v>19</v>
      </c>
      <c r="B21" s="202">
        <v>10.1</v>
      </c>
      <c r="C21" s="202">
        <v>9.8</v>
      </c>
      <c r="D21" s="202">
        <v>9.4</v>
      </c>
      <c r="E21" s="202">
        <v>9.1</v>
      </c>
      <c r="F21" s="202">
        <v>8.8</v>
      </c>
      <c r="G21" s="202">
        <v>8.6</v>
      </c>
      <c r="H21" s="202">
        <v>8.9</v>
      </c>
      <c r="I21" s="202">
        <v>9</v>
      </c>
      <c r="J21" s="202">
        <v>7.9</v>
      </c>
      <c r="K21" s="202">
        <v>7.8</v>
      </c>
      <c r="L21" s="202">
        <v>7.8</v>
      </c>
      <c r="M21" s="202">
        <v>7</v>
      </c>
      <c r="N21" s="202">
        <v>6.8</v>
      </c>
      <c r="O21" s="202">
        <v>7.7</v>
      </c>
      <c r="P21" s="202">
        <v>8.3</v>
      </c>
      <c r="Q21" s="202">
        <v>7</v>
      </c>
      <c r="R21" s="202">
        <v>7.2</v>
      </c>
      <c r="S21" s="202">
        <v>6.2</v>
      </c>
      <c r="T21" s="202">
        <v>4.9</v>
      </c>
      <c r="U21" s="202">
        <v>5.5</v>
      </c>
      <c r="V21" s="202">
        <v>5.5</v>
      </c>
      <c r="W21" s="202">
        <v>5.2</v>
      </c>
      <c r="X21" s="202">
        <v>5.2</v>
      </c>
      <c r="Y21" s="202">
        <v>5.6</v>
      </c>
      <c r="Z21" s="209">
        <f t="shared" si="0"/>
        <v>7.470833333333331</v>
      </c>
      <c r="AA21" s="150">
        <v>10.3</v>
      </c>
      <c r="AB21" s="151">
        <v>0.018055555555555557</v>
      </c>
      <c r="AC21" s="2">
        <v>19</v>
      </c>
      <c r="AD21" s="150">
        <v>4.7</v>
      </c>
      <c r="AE21" s="248">
        <v>0.7895833333333333</v>
      </c>
      <c r="AF21" s="1"/>
    </row>
    <row r="22" spans="1:32" ht="11.25" customHeight="1">
      <c r="A22" s="218">
        <v>20</v>
      </c>
      <c r="B22" s="204">
        <v>5.5</v>
      </c>
      <c r="C22" s="204">
        <v>5.5</v>
      </c>
      <c r="D22" s="204">
        <v>5.7</v>
      </c>
      <c r="E22" s="204">
        <v>5</v>
      </c>
      <c r="F22" s="204">
        <v>4.9</v>
      </c>
      <c r="G22" s="204">
        <v>6</v>
      </c>
      <c r="H22" s="204">
        <v>7</v>
      </c>
      <c r="I22" s="204">
        <v>7.3</v>
      </c>
      <c r="J22" s="204">
        <v>8.8</v>
      </c>
      <c r="K22" s="204">
        <v>9.3</v>
      </c>
      <c r="L22" s="204">
        <v>11.1</v>
      </c>
      <c r="M22" s="204">
        <v>10.2</v>
      </c>
      <c r="N22" s="204">
        <v>9.7</v>
      </c>
      <c r="O22" s="204">
        <v>9.3</v>
      </c>
      <c r="P22" s="204">
        <v>9.3</v>
      </c>
      <c r="Q22" s="204">
        <v>8.6</v>
      </c>
      <c r="R22" s="204">
        <v>8</v>
      </c>
      <c r="S22" s="204">
        <v>7.4</v>
      </c>
      <c r="T22" s="204">
        <v>7</v>
      </c>
      <c r="U22" s="204">
        <v>6.8</v>
      </c>
      <c r="V22" s="204">
        <v>6.5</v>
      </c>
      <c r="W22" s="204">
        <v>6.4</v>
      </c>
      <c r="X22" s="204">
        <v>6.4</v>
      </c>
      <c r="Y22" s="204">
        <v>6.4</v>
      </c>
      <c r="Z22" s="219">
        <f t="shared" si="0"/>
        <v>7.420833333333334</v>
      </c>
      <c r="AA22" s="156">
        <v>11.7</v>
      </c>
      <c r="AB22" s="205">
        <v>0.4666666666666666</v>
      </c>
      <c r="AC22" s="206">
        <v>20</v>
      </c>
      <c r="AD22" s="156">
        <v>4.7</v>
      </c>
      <c r="AE22" s="249">
        <v>0.1798611111111111</v>
      </c>
      <c r="AF22" s="1"/>
    </row>
    <row r="23" spans="1:32" ht="11.25" customHeight="1">
      <c r="A23" s="210">
        <v>21</v>
      </c>
      <c r="B23" s="202">
        <v>5.9</v>
      </c>
      <c r="C23" s="202">
        <v>6.1</v>
      </c>
      <c r="D23" s="202">
        <v>6.2</v>
      </c>
      <c r="E23" s="202">
        <v>6.1</v>
      </c>
      <c r="F23" s="202">
        <v>6.3</v>
      </c>
      <c r="G23" s="202">
        <v>6.6</v>
      </c>
      <c r="H23" s="202">
        <v>7.4</v>
      </c>
      <c r="I23" s="202">
        <v>8.2</v>
      </c>
      <c r="J23" s="202">
        <v>8.6</v>
      </c>
      <c r="K23" s="202">
        <v>9.3</v>
      </c>
      <c r="L23" s="202">
        <v>10.1</v>
      </c>
      <c r="M23" s="202">
        <v>11.5</v>
      </c>
      <c r="N23" s="202">
        <v>11.3</v>
      </c>
      <c r="O23" s="202">
        <v>11.9</v>
      </c>
      <c r="P23" s="202">
        <v>11.2</v>
      </c>
      <c r="Q23" s="202">
        <v>11.3</v>
      </c>
      <c r="R23" s="202">
        <v>11.3</v>
      </c>
      <c r="S23" s="202">
        <v>11.1</v>
      </c>
      <c r="T23" s="202">
        <v>11.2</v>
      </c>
      <c r="U23" s="202">
        <v>10.8</v>
      </c>
      <c r="V23" s="202">
        <v>10.7</v>
      </c>
      <c r="W23" s="202">
        <v>11.1</v>
      </c>
      <c r="X23" s="202">
        <v>11.4</v>
      </c>
      <c r="Y23" s="202">
        <v>11.5</v>
      </c>
      <c r="Z23" s="209">
        <f t="shared" si="0"/>
        <v>9.4625</v>
      </c>
      <c r="AA23" s="150">
        <v>12.7</v>
      </c>
      <c r="AB23" s="151">
        <v>0.56875</v>
      </c>
      <c r="AC23" s="2">
        <v>21</v>
      </c>
      <c r="AD23" s="150">
        <v>5.7</v>
      </c>
      <c r="AE23" s="248">
        <v>0.03263888888888889</v>
      </c>
      <c r="AF23" s="1"/>
    </row>
    <row r="24" spans="1:32" ht="11.25" customHeight="1">
      <c r="A24" s="210">
        <v>22</v>
      </c>
      <c r="B24" s="202">
        <v>10.7</v>
      </c>
      <c r="C24" s="202">
        <v>10.8</v>
      </c>
      <c r="D24" s="202">
        <v>11</v>
      </c>
      <c r="E24" s="202">
        <v>10.7</v>
      </c>
      <c r="F24" s="202">
        <v>11.1</v>
      </c>
      <c r="G24" s="202">
        <v>11.5</v>
      </c>
      <c r="H24" s="202">
        <v>13.1</v>
      </c>
      <c r="I24" s="202">
        <v>14.4</v>
      </c>
      <c r="J24" s="202">
        <v>12.9</v>
      </c>
      <c r="K24" s="202">
        <v>12.9</v>
      </c>
      <c r="L24" s="202">
        <v>14.4</v>
      </c>
      <c r="M24" s="202">
        <v>14.9</v>
      </c>
      <c r="N24" s="202">
        <v>13.8</v>
      </c>
      <c r="O24" s="202">
        <v>13.4</v>
      </c>
      <c r="P24" s="202">
        <v>12.1</v>
      </c>
      <c r="Q24" s="202">
        <v>11.9</v>
      </c>
      <c r="R24" s="202">
        <v>11.7</v>
      </c>
      <c r="S24" s="202">
        <v>11.2</v>
      </c>
      <c r="T24" s="202">
        <v>10.9</v>
      </c>
      <c r="U24" s="202">
        <v>10.8</v>
      </c>
      <c r="V24" s="202">
        <v>10.7</v>
      </c>
      <c r="W24" s="202">
        <v>10.9</v>
      </c>
      <c r="X24" s="202">
        <v>10.7</v>
      </c>
      <c r="Y24" s="202">
        <v>10.3</v>
      </c>
      <c r="Z24" s="209">
        <f t="shared" si="0"/>
        <v>11.950000000000001</v>
      </c>
      <c r="AA24" s="150">
        <v>15.2</v>
      </c>
      <c r="AB24" s="151">
        <v>0.5041666666666667</v>
      </c>
      <c r="AC24" s="2">
        <v>22</v>
      </c>
      <c r="AD24" s="150">
        <v>10.2</v>
      </c>
      <c r="AE24" s="248">
        <v>1</v>
      </c>
      <c r="AF24" s="1"/>
    </row>
    <row r="25" spans="1:32" ht="11.25" customHeight="1">
      <c r="A25" s="210">
        <v>23</v>
      </c>
      <c r="B25" s="202">
        <v>10.2</v>
      </c>
      <c r="C25" s="202">
        <v>10.3</v>
      </c>
      <c r="D25" s="202">
        <v>10.1</v>
      </c>
      <c r="E25" s="202">
        <v>10.2</v>
      </c>
      <c r="F25" s="202">
        <v>10.7</v>
      </c>
      <c r="G25" s="202">
        <v>11.1</v>
      </c>
      <c r="H25" s="202">
        <v>11.7</v>
      </c>
      <c r="I25" s="202">
        <v>13.3</v>
      </c>
      <c r="J25" s="202">
        <v>14.2</v>
      </c>
      <c r="K25" s="202">
        <v>15.1</v>
      </c>
      <c r="L25" s="202">
        <v>15.3</v>
      </c>
      <c r="M25" s="202">
        <v>16</v>
      </c>
      <c r="N25" s="202">
        <v>15.7</v>
      </c>
      <c r="O25" s="202">
        <v>15.2</v>
      </c>
      <c r="P25" s="202">
        <v>15.7</v>
      </c>
      <c r="Q25" s="202">
        <v>15.8</v>
      </c>
      <c r="R25" s="202">
        <v>15.6</v>
      </c>
      <c r="S25" s="202">
        <v>15.1</v>
      </c>
      <c r="T25" s="202">
        <v>14.9</v>
      </c>
      <c r="U25" s="202">
        <v>15</v>
      </c>
      <c r="V25" s="202">
        <v>14.8</v>
      </c>
      <c r="W25" s="202">
        <v>15.6</v>
      </c>
      <c r="X25" s="202">
        <v>14.9</v>
      </c>
      <c r="Y25" s="202">
        <v>15.1</v>
      </c>
      <c r="Z25" s="209">
        <f t="shared" si="0"/>
        <v>13.816666666666665</v>
      </c>
      <c r="AA25" s="150">
        <v>16.1</v>
      </c>
      <c r="AB25" s="151">
        <v>0.5069444444444444</v>
      </c>
      <c r="AC25" s="2">
        <v>23</v>
      </c>
      <c r="AD25" s="150">
        <v>9.9</v>
      </c>
      <c r="AE25" s="248">
        <v>0.14652777777777778</v>
      </c>
      <c r="AF25" s="1"/>
    </row>
    <row r="26" spans="1:32" ht="11.25" customHeight="1">
      <c r="A26" s="210">
        <v>24</v>
      </c>
      <c r="B26" s="202">
        <v>15.5</v>
      </c>
      <c r="C26" s="202">
        <v>15.6</v>
      </c>
      <c r="D26" s="202">
        <v>12.9</v>
      </c>
      <c r="E26" s="202">
        <v>11.6</v>
      </c>
      <c r="F26" s="202">
        <v>10.6</v>
      </c>
      <c r="G26" s="202">
        <v>10.3</v>
      </c>
      <c r="H26" s="202">
        <v>11.3</v>
      </c>
      <c r="I26" s="202">
        <v>12.1</v>
      </c>
      <c r="J26" s="202">
        <v>13.3</v>
      </c>
      <c r="K26" s="202">
        <v>13.9</v>
      </c>
      <c r="L26" s="202">
        <v>13.8</v>
      </c>
      <c r="M26" s="202">
        <v>14.1</v>
      </c>
      <c r="N26" s="202">
        <v>14.7</v>
      </c>
      <c r="O26" s="202">
        <v>14.2</v>
      </c>
      <c r="P26" s="202">
        <v>13.6</v>
      </c>
      <c r="Q26" s="202">
        <v>13</v>
      </c>
      <c r="R26" s="202">
        <v>10.7</v>
      </c>
      <c r="S26" s="202">
        <v>10.3</v>
      </c>
      <c r="T26" s="202">
        <v>9.4</v>
      </c>
      <c r="U26" s="202">
        <v>9.2</v>
      </c>
      <c r="V26" s="202">
        <v>9.4</v>
      </c>
      <c r="W26" s="202">
        <v>9.7</v>
      </c>
      <c r="X26" s="202">
        <v>9.1</v>
      </c>
      <c r="Y26" s="202">
        <v>8.1</v>
      </c>
      <c r="Z26" s="209">
        <f t="shared" si="0"/>
        <v>11.933333333333332</v>
      </c>
      <c r="AA26" s="150">
        <v>16.1</v>
      </c>
      <c r="AB26" s="151">
        <v>0.10555555555555556</v>
      </c>
      <c r="AC26" s="2">
        <v>24</v>
      </c>
      <c r="AD26" s="150">
        <v>8.1</v>
      </c>
      <c r="AE26" s="248">
        <v>1</v>
      </c>
      <c r="AF26" s="1"/>
    </row>
    <row r="27" spans="1:32" ht="11.25" customHeight="1">
      <c r="A27" s="210">
        <v>25</v>
      </c>
      <c r="B27" s="202">
        <v>7.6</v>
      </c>
      <c r="C27" s="202">
        <v>7.5</v>
      </c>
      <c r="D27" s="202">
        <v>7.6</v>
      </c>
      <c r="E27" s="202">
        <v>7.7</v>
      </c>
      <c r="F27" s="202">
        <v>7.1</v>
      </c>
      <c r="G27" s="202">
        <v>8.9</v>
      </c>
      <c r="H27" s="202">
        <v>12</v>
      </c>
      <c r="I27" s="202">
        <v>13.2</v>
      </c>
      <c r="J27" s="202">
        <v>13.8</v>
      </c>
      <c r="K27" s="202">
        <v>15</v>
      </c>
      <c r="L27" s="202">
        <v>15.7</v>
      </c>
      <c r="M27" s="202">
        <v>14.9</v>
      </c>
      <c r="N27" s="202">
        <v>15</v>
      </c>
      <c r="O27" s="202">
        <v>8.3</v>
      </c>
      <c r="P27" s="202">
        <v>12.8</v>
      </c>
      <c r="Q27" s="202">
        <v>13.4</v>
      </c>
      <c r="R27" s="202">
        <v>12.7</v>
      </c>
      <c r="S27" s="202">
        <v>10.9</v>
      </c>
      <c r="T27" s="202">
        <v>9.4</v>
      </c>
      <c r="U27" s="202">
        <v>8.7</v>
      </c>
      <c r="V27" s="202">
        <v>8</v>
      </c>
      <c r="W27" s="202">
        <v>7.6</v>
      </c>
      <c r="X27" s="202">
        <v>7.9</v>
      </c>
      <c r="Y27" s="202">
        <v>7.5</v>
      </c>
      <c r="Z27" s="209">
        <f t="shared" si="0"/>
        <v>10.55</v>
      </c>
      <c r="AA27" s="150">
        <v>16.5</v>
      </c>
      <c r="AB27" s="151">
        <v>0.4826388888888889</v>
      </c>
      <c r="AC27" s="2">
        <v>25</v>
      </c>
      <c r="AD27" s="150">
        <v>7</v>
      </c>
      <c r="AE27" s="248">
        <v>0.9881944444444444</v>
      </c>
      <c r="AF27" s="1"/>
    </row>
    <row r="28" spans="1:32" ht="11.25" customHeight="1">
      <c r="A28" s="210">
        <v>26</v>
      </c>
      <c r="B28" s="202">
        <v>8</v>
      </c>
      <c r="C28" s="202">
        <v>8.2</v>
      </c>
      <c r="D28" s="202">
        <v>7.6</v>
      </c>
      <c r="E28" s="202">
        <v>8.1</v>
      </c>
      <c r="F28" s="202">
        <v>7.7</v>
      </c>
      <c r="G28" s="202">
        <v>9.1</v>
      </c>
      <c r="H28" s="202">
        <v>12.3</v>
      </c>
      <c r="I28" s="202">
        <v>13.7</v>
      </c>
      <c r="J28" s="202">
        <v>14.9</v>
      </c>
      <c r="K28" s="202">
        <v>16.3</v>
      </c>
      <c r="L28" s="202">
        <v>17</v>
      </c>
      <c r="M28" s="202">
        <v>17.1</v>
      </c>
      <c r="N28" s="202">
        <v>17.2</v>
      </c>
      <c r="O28" s="202">
        <v>15.6</v>
      </c>
      <c r="P28" s="202">
        <v>15.3</v>
      </c>
      <c r="Q28" s="202">
        <v>15.5</v>
      </c>
      <c r="R28" s="202">
        <v>15.7</v>
      </c>
      <c r="S28" s="202">
        <v>14.7</v>
      </c>
      <c r="T28" s="202">
        <v>14.1</v>
      </c>
      <c r="U28" s="202">
        <v>13.3</v>
      </c>
      <c r="V28" s="202">
        <v>12.8</v>
      </c>
      <c r="W28" s="202">
        <v>12.2</v>
      </c>
      <c r="X28" s="202">
        <v>11.8</v>
      </c>
      <c r="Y28" s="202">
        <v>11.9</v>
      </c>
      <c r="Z28" s="209">
        <f t="shared" si="0"/>
        <v>12.920833333333333</v>
      </c>
      <c r="AA28" s="150">
        <v>17.8</v>
      </c>
      <c r="AB28" s="151">
        <v>0.5347222222222222</v>
      </c>
      <c r="AC28" s="2">
        <v>26</v>
      </c>
      <c r="AD28" s="150">
        <v>7.3</v>
      </c>
      <c r="AE28" s="248">
        <v>0.14791666666666667</v>
      </c>
      <c r="AF28" s="1"/>
    </row>
    <row r="29" spans="1:32" ht="11.25" customHeight="1">
      <c r="A29" s="210">
        <v>27</v>
      </c>
      <c r="B29" s="202">
        <v>12.8</v>
      </c>
      <c r="C29" s="202">
        <v>14.5</v>
      </c>
      <c r="D29" s="202">
        <v>15.2</v>
      </c>
      <c r="E29" s="202">
        <v>15.4</v>
      </c>
      <c r="F29" s="202">
        <v>15.2</v>
      </c>
      <c r="G29" s="202">
        <v>15.5</v>
      </c>
      <c r="H29" s="202">
        <v>16.5</v>
      </c>
      <c r="I29" s="202">
        <v>18.3</v>
      </c>
      <c r="J29" s="202">
        <v>20</v>
      </c>
      <c r="K29" s="202">
        <v>21.9</v>
      </c>
      <c r="L29" s="202">
        <v>23.9</v>
      </c>
      <c r="M29" s="202">
        <v>24.8</v>
      </c>
      <c r="N29" s="202">
        <v>20.4</v>
      </c>
      <c r="O29" s="202">
        <v>20.6</v>
      </c>
      <c r="P29" s="202">
        <v>20.3</v>
      </c>
      <c r="Q29" s="202">
        <v>22.4</v>
      </c>
      <c r="R29" s="202">
        <v>19.1</v>
      </c>
      <c r="S29" s="202">
        <v>18.5</v>
      </c>
      <c r="T29" s="202">
        <v>19.1</v>
      </c>
      <c r="U29" s="202">
        <v>18.6</v>
      </c>
      <c r="V29" s="202">
        <v>18.2</v>
      </c>
      <c r="W29" s="202">
        <v>16.9</v>
      </c>
      <c r="X29" s="202">
        <v>17.2</v>
      </c>
      <c r="Y29" s="202">
        <v>17.5</v>
      </c>
      <c r="Z29" s="209">
        <f t="shared" si="0"/>
        <v>18.45</v>
      </c>
      <c r="AA29" s="150">
        <v>24.9</v>
      </c>
      <c r="AB29" s="151">
        <v>0.5118055555555555</v>
      </c>
      <c r="AC29" s="2">
        <v>27</v>
      </c>
      <c r="AD29" s="150">
        <v>11.8</v>
      </c>
      <c r="AE29" s="248">
        <v>0.004166666666666667</v>
      </c>
      <c r="AF29" s="1"/>
    </row>
    <row r="30" spans="1:32" ht="11.25" customHeight="1">
      <c r="A30" s="210">
        <v>28</v>
      </c>
      <c r="B30" s="202">
        <v>16.7</v>
      </c>
      <c r="C30" s="202">
        <v>16</v>
      </c>
      <c r="D30" s="202">
        <v>15.2</v>
      </c>
      <c r="E30" s="202">
        <v>15.1</v>
      </c>
      <c r="F30" s="202">
        <v>15.4</v>
      </c>
      <c r="G30" s="202">
        <v>16.3</v>
      </c>
      <c r="H30" s="202">
        <v>16.3</v>
      </c>
      <c r="I30" s="202">
        <v>17.9</v>
      </c>
      <c r="J30" s="202">
        <v>15.4</v>
      </c>
      <c r="K30" s="202">
        <v>16.9</v>
      </c>
      <c r="L30" s="202">
        <v>16.7</v>
      </c>
      <c r="M30" s="202">
        <v>17.5</v>
      </c>
      <c r="N30" s="202">
        <v>17.5</v>
      </c>
      <c r="O30" s="202">
        <v>18.1</v>
      </c>
      <c r="P30" s="202">
        <v>16.2</v>
      </c>
      <c r="Q30" s="202">
        <v>14.3</v>
      </c>
      <c r="R30" s="202">
        <v>12.5</v>
      </c>
      <c r="S30" s="202">
        <v>12</v>
      </c>
      <c r="T30" s="202">
        <v>11</v>
      </c>
      <c r="U30" s="202">
        <v>12.2</v>
      </c>
      <c r="V30" s="202">
        <v>11.8</v>
      </c>
      <c r="W30" s="202">
        <v>10.6</v>
      </c>
      <c r="X30" s="202">
        <v>10.1</v>
      </c>
      <c r="Y30" s="202">
        <v>8</v>
      </c>
      <c r="Z30" s="209">
        <f t="shared" si="0"/>
        <v>14.570833333333335</v>
      </c>
      <c r="AA30" s="150">
        <v>18.6</v>
      </c>
      <c r="AB30" s="151">
        <v>0.5576388888888889</v>
      </c>
      <c r="AC30" s="2">
        <v>28</v>
      </c>
      <c r="AD30" s="150">
        <v>7.9</v>
      </c>
      <c r="AE30" s="248">
        <v>0.998611111111111</v>
      </c>
      <c r="AF30" s="1"/>
    </row>
    <row r="31" spans="1:32" ht="11.25" customHeight="1">
      <c r="A31" s="210">
        <v>29</v>
      </c>
      <c r="B31" s="202">
        <v>8.4</v>
      </c>
      <c r="C31" s="202">
        <v>8.3</v>
      </c>
      <c r="D31" s="202">
        <v>8.9</v>
      </c>
      <c r="E31" s="202">
        <v>9.2</v>
      </c>
      <c r="F31" s="202">
        <v>8.8</v>
      </c>
      <c r="G31" s="202">
        <v>9.6</v>
      </c>
      <c r="H31" s="202">
        <v>10.3</v>
      </c>
      <c r="I31" s="202">
        <v>11.1</v>
      </c>
      <c r="J31" s="202">
        <v>11.5</v>
      </c>
      <c r="K31" s="202">
        <v>12.7</v>
      </c>
      <c r="L31" s="202">
        <v>13.8</v>
      </c>
      <c r="M31" s="202">
        <v>14</v>
      </c>
      <c r="N31" s="202">
        <v>14.5</v>
      </c>
      <c r="O31" s="202">
        <v>14.6</v>
      </c>
      <c r="P31" s="202">
        <v>14.7</v>
      </c>
      <c r="Q31" s="202">
        <v>13.7</v>
      </c>
      <c r="R31" s="202">
        <v>13.4</v>
      </c>
      <c r="S31" s="202">
        <v>11.9</v>
      </c>
      <c r="T31" s="202">
        <v>11.3</v>
      </c>
      <c r="U31" s="202">
        <v>10.7</v>
      </c>
      <c r="V31" s="202">
        <v>9.9</v>
      </c>
      <c r="W31" s="202">
        <v>9.3</v>
      </c>
      <c r="X31" s="202">
        <v>8.8</v>
      </c>
      <c r="Y31" s="202">
        <v>9</v>
      </c>
      <c r="Z31" s="209">
        <f t="shared" si="0"/>
        <v>11.183333333333332</v>
      </c>
      <c r="AA31" s="150">
        <v>15.2</v>
      </c>
      <c r="AB31" s="151">
        <v>0.5569444444444445</v>
      </c>
      <c r="AC31" s="2">
        <v>29</v>
      </c>
      <c r="AD31" s="150">
        <v>7.9</v>
      </c>
      <c r="AE31" s="248">
        <v>0.006944444444444444</v>
      </c>
      <c r="AF31" s="1"/>
    </row>
    <row r="32" spans="1:32" ht="11.25" customHeight="1">
      <c r="A32" s="210">
        <v>30</v>
      </c>
      <c r="B32" s="202">
        <v>8.1</v>
      </c>
      <c r="C32" s="202">
        <v>8.5</v>
      </c>
      <c r="D32" s="202">
        <v>9.4</v>
      </c>
      <c r="E32" s="202">
        <v>9.1</v>
      </c>
      <c r="F32" s="202">
        <v>9.4</v>
      </c>
      <c r="G32" s="202">
        <v>11.4</v>
      </c>
      <c r="H32" s="202">
        <v>14.2</v>
      </c>
      <c r="I32" s="202">
        <v>15.1</v>
      </c>
      <c r="J32" s="202">
        <v>15.8</v>
      </c>
      <c r="K32" s="202">
        <v>15.9</v>
      </c>
      <c r="L32" s="202">
        <v>15.8</v>
      </c>
      <c r="M32" s="202">
        <v>17.2</v>
      </c>
      <c r="N32" s="202">
        <v>17.1</v>
      </c>
      <c r="O32" s="202">
        <v>17.4</v>
      </c>
      <c r="P32" s="202">
        <v>17.9</v>
      </c>
      <c r="Q32" s="202">
        <v>19.4</v>
      </c>
      <c r="R32" s="202">
        <v>19.3</v>
      </c>
      <c r="S32" s="202">
        <v>18.5</v>
      </c>
      <c r="T32" s="202">
        <v>18.4</v>
      </c>
      <c r="U32" s="202">
        <v>18</v>
      </c>
      <c r="V32" s="202">
        <v>16.6</v>
      </c>
      <c r="W32" s="202">
        <v>16.5</v>
      </c>
      <c r="X32" s="202">
        <v>16.7</v>
      </c>
      <c r="Y32" s="202">
        <v>16.5</v>
      </c>
      <c r="Z32" s="209">
        <f t="shared" si="0"/>
        <v>15.091666666666667</v>
      </c>
      <c r="AA32" s="150">
        <v>19.6</v>
      </c>
      <c r="AB32" s="151">
        <v>0.6875</v>
      </c>
      <c r="AC32" s="2">
        <v>30</v>
      </c>
      <c r="AD32" s="150">
        <v>7.8</v>
      </c>
      <c r="AE32" s="248">
        <v>0.04097222222222222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9.249999999999998</v>
      </c>
      <c r="C34" s="212">
        <f t="shared" si="1"/>
        <v>9.023333333333333</v>
      </c>
      <c r="D34" s="212">
        <f t="shared" si="1"/>
        <v>8.813333333333333</v>
      </c>
      <c r="E34" s="212">
        <f t="shared" si="1"/>
        <v>8.499999999999998</v>
      </c>
      <c r="F34" s="212">
        <f t="shared" si="1"/>
        <v>8.376666666666667</v>
      </c>
      <c r="G34" s="212">
        <f t="shared" si="1"/>
        <v>8.879999999999999</v>
      </c>
      <c r="H34" s="212">
        <f t="shared" si="1"/>
        <v>10.696666666666667</v>
      </c>
      <c r="I34" s="212">
        <f t="shared" si="1"/>
        <v>12.010000000000002</v>
      </c>
      <c r="J34" s="212">
        <f t="shared" si="1"/>
        <v>12.693333333333332</v>
      </c>
      <c r="K34" s="212">
        <f t="shared" si="1"/>
        <v>13.426666666666664</v>
      </c>
      <c r="L34" s="212">
        <f t="shared" si="1"/>
        <v>13.993333333333334</v>
      </c>
      <c r="M34" s="212">
        <f t="shared" si="1"/>
        <v>14.523333333333333</v>
      </c>
      <c r="N34" s="212">
        <f t="shared" si="1"/>
        <v>14.666666666666666</v>
      </c>
      <c r="O34" s="212">
        <f t="shared" si="1"/>
        <v>14.416666666666666</v>
      </c>
      <c r="P34" s="212">
        <f t="shared" si="1"/>
        <v>14.310000000000002</v>
      </c>
      <c r="Q34" s="212">
        <f t="shared" si="1"/>
        <v>14.02</v>
      </c>
      <c r="R34" s="212">
        <f>AVERAGE(R3:R33)</f>
        <v>13.32</v>
      </c>
      <c r="S34" s="212">
        <f aca="true" t="shared" si="2" ref="S34:Y34">AVERAGE(S3:S33)</f>
        <v>12.526666666666667</v>
      </c>
      <c r="T34" s="212">
        <f t="shared" si="2"/>
        <v>11.636666666666665</v>
      </c>
      <c r="U34" s="212">
        <f t="shared" si="2"/>
        <v>11.270000000000001</v>
      </c>
      <c r="V34" s="212">
        <f t="shared" si="2"/>
        <v>10.716666666666667</v>
      </c>
      <c r="W34" s="212">
        <f t="shared" si="2"/>
        <v>10.366666666666667</v>
      </c>
      <c r="X34" s="212">
        <f t="shared" si="2"/>
        <v>10.153333333333334</v>
      </c>
      <c r="Y34" s="212">
        <f t="shared" si="2"/>
        <v>9.776666666666669</v>
      </c>
      <c r="Z34" s="212">
        <f>AVERAGE(B3:Y33)</f>
        <v>11.556944444444444</v>
      </c>
      <c r="AA34" s="213">
        <f>(AVERAGE(最高))</f>
        <v>16.09</v>
      </c>
      <c r="AB34" s="214"/>
      <c r="AC34" s="215"/>
      <c r="AD34" s="213">
        <f>(AVERAGE(最低))</f>
        <v>6.696666666666668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24.9</v>
      </c>
      <c r="C46" s="263">
        <v>27</v>
      </c>
      <c r="D46" s="264">
        <v>0.5118055555555555</v>
      </c>
      <c r="E46" s="192"/>
      <c r="F46" s="155"/>
      <c r="G46" s="156">
        <f>MIN(最低)</f>
        <v>-0.1</v>
      </c>
      <c r="H46" s="263">
        <v>5</v>
      </c>
      <c r="I46" s="265">
        <v>0.20555555555555557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16</v>
      </c>
      <c r="C3" s="202">
        <v>15.7</v>
      </c>
      <c r="D3" s="202">
        <v>14.7</v>
      </c>
      <c r="E3" s="202">
        <v>16.2</v>
      </c>
      <c r="F3" s="202">
        <v>16.2</v>
      </c>
      <c r="G3" s="202">
        <v>17.4</v>
      </c>
      <c r="H3" s="202">
        <v>17.6</v>
      </c>
      <c r="I3" s="202">
        <v>17.6</v>
      </c>
      <c r="J3" s="202">
        <v>18</v>
      </c>
      <c r="K3" s="202">
        <v>19.1</v>
      </c>
      <c r="L3" s="202">
        <v>20.1</v>
      </c>
      <c r="M3" s="202">
        <v>21.2</v>
      </c>
      <c r="N3" s="202">
        <v>21.9</v>
      </c>
      <c r="O3" s="202">
        <v>21.8</v>
      </c>
      <c r="P3" s="202">
        <v>21.2</v>
      </c>
      <c r="Q3" s="202">
        <v>19.7</v>
      </c>
      <c r="R3" s="202">
        <v>19.5</v>
      </c>
      <c r="S3" s="202">
        <v>18.5</v>
      </c>
      <c r="T3" s="202">
        <v>17.6</v>
      </c>
      <c r="U3" s="202">
        <v>15.7</v>
      </c>
      <c r="V3" s="202">
        <v>15.9</v>
      </c>
      <c r="W3" s="202">
        <v>16.4</v>
      </c>
      <c r="X3" s="202">
        <v>16.3</v>
      </c>
      <c r="Y3" s="202">
        <v>15.2</v>
      </c>
      <c r="Z3" s="209">
        <f aca="true" t="shared" si="0" ref="Z3:Z33">AVERAGE(B3:Y3)</f>
        <v>17.895833333333332</v>
      </c>
      <c r="AA3" s="150">
        <v>22</v>
      </c>
      <c r="AB3" s="151">
        <v>0.5756944444444444</v>
      </c>
      <c r="AC3" s="2">
        <v>1</v>
      </c>
      <c r="AD3" s="150">
        <v>14.3</v>
      </c>
      <c r="AE3" s="248">
        <v>0.12291666666666667</v>
      </c>
      <c r="AF3" s="1"/>
    </row>
    <row r="4" spans="1:32" ht="11.25" customHeight="1">
      <c r="A4" s="210">
        <v>2</v>
      </c>
      <c r="B4" s="202">
        <v>14.5</v>
      </c>
      <c r="C4" s="202">
        <v>13</v>
      </c>
      <c r="D4" s="202">
        <v>11.9</v>
      </c>
      <c r="E4" s="202">
        <v>11.1</v>
      </c>
      <c r="F4" s="202">
        <v>10.8</v>
      </c>
      <c r="G4" s="202">
        <v>15.7</v>
      </c>
      <c r="H4" s="202">
        <v>16.5</v>
      </c>
      <c r="I4" s="202">
        <v>17.2</v>
      </c>
      <c r="J4" s="202">
        <v>19.4</v>
      </c>
      <c r="K4" s="202">
        <v>20.6</v>
      </c>
      <c r="L4" s="202">
        <v>20.8</v>
      </c>
      <c r="M4" s="202">
        <v>21.7</v>
      </c>
      <c r="N4" s="202">
        <v>22.1</v>
      </c>
      <c r="O4" s="202">
        <v>22.2</v>
      </c>
      <c r="P4" s="202">
        <v>21.5</v>
      </c>
      <c r="Q4" s="202">
        <v>18.9</v>
      </c>
      <c r="R4" s="202">
        <v>17.3</v>
      </c>
      <c r="S4" s="203">
        <v>16.5</v>
      </c>
      <c r="T4" s="202">
        <v>15.1</v>
      </c>
      <c r="U4" s="202">
        <v>14.3</v>
      </c>
      <c r="V4" s="202">
        <v>13.8</v>
      </c>
      <c r="W4" s="202">
        <v>12.4</v>
      </c>
      <c r="X4" s="202">
        <v>12.5</v>
      </c>
      <c r="Y4" s="202">
        <v>12</v>
      </c>
      <c r="Z4" s="209">
        <f t="shared" si="0"/>
        <v>16.325</v>
      </c>
      <c r="AA4" s="150">
        <v>22.4</v>
      </c>
      <c r="AB4" s="151">
        <v>0.5847222222222223</v>
      </c>
      <c r="AC4" s="2">
        <v>2</v>
      </c>
      <c r="AD4" s="150">
        <v>10.6</v>
      </c>
      <c r="AE4" s="248">
        <v>0.1986111111111111</v>
      </c>
      <c r="AF4" s="1"/>
    </row>
    <row r="5" spans="1:32" ht="11.25" customHeight="1">
      <c r="A5" s="210">
        <v>3</v>
      </c>
      <c r="B5" s="202">
        <v>11.8</v>
      </c>
      <c r="C5" s="202">
        <v>11.5</v>
      </c>
      <c r="D5" s="202">
        <v>11</v>
      </c>
      <c r="E5" s="202">
        <v>10.7</v>
      </c>
      <c r="F5" s="202">
        <v>10.5</v>
      </c>
      <c r="G5" s="202">
        <v>12.1</v>
      </c>
      <c r="H5" s="202">
        <v>13.8</v>
      </c>
      <c r="I5" s="202">
        <v>14.4</v>
      </c>
      <c r="J5" s="202">
        <v>14.8</v>
      </c>
      <c r="K5" s="202">
        <v>16.3</v>
      </c>
      <c r="L5" s="202">
        <v>16</v>
      </c>
      <c r="M5" s="202">
        <v>15.6</v>
      </c>
      <c r="N5" s="202">
        <v>16</v>
      </c>
      <c r="O5" s="202">
        <v>15.1</v>
      </c>
      <c r="P5" s="202">
        <v>15.3</v>
      </c>
      <c r="Q5" s="202">
        <v>15.1</v>
      </c>
      <c r="R5" s="202">
        <v>12.3</v>
      </c>
      <c r="S5" s="202">
        <v>12.1</v>
      </c>
      <c r="T5" s="202">
        <v>12.5</v>
      </c>
      <c r="U5" s="202">
        <v>11.9</v>
      </c>
      <c r="V5" s="202">
        <v>11.6</v>
      </c>
      <c r="W5" s="202">
        <v>11.6</v>
      </c>
      <c r="X5" s="202">
        <v>11.2</v>
      </c>
      <c r="Y5" s="202">
        <v>11.7</v>
      </c>
      <c r="Z5" s="209">
        <f t="shared" si="0"/>
        <v>13.120833333333332</v>
      </c>
      <c r="AA5" s="150">
        <v>17</v>
      </c>
      <c r="AB5" s="151">
        <v>0.4465277777777778</v>
      </c>
      <c r="AC5" s="2">
        <v>3</v>
      </c>
      <c r="AD5" s="150">
        <v>10.1</v>
      </c>
      <c r="AE5" s="248">
        <v>0.19444444444444445</v>
      </c>
      <c r="AF5" s="1"/>
    </row>
    <row r="6" spans="1:32" ht="11.25" customHeight="1">
      <c r="A6" s="210">
        <v>4</v>
      </c>
      <c r="B6" s="202">
        <v>11.8</v>
      </c>
      <c r="C6" s="202">
        <v>11.7</v>
      </c>
      <c r="D6" s="202">
        <v>11.5</v>
      </c>
      <c r="E6" s="202">
        <v>11.4</v>
      </c>
      <c r="F6" s="202">
        <v>11.4</v>
      </c>
      <c r="G6" s="202">
        <v>11.9</v>
      </c>
      <c r="H6" s="202">
        <v>14.1</v>
      </c>
      <c r="I6" s="202">
        <v>15.3</v>
      </c>
      <c r="J6" s="202">
        <v>16.1</v>
      </c>
      <c r="K6" s="202">
        <v>14.7</v>
      </c>
      <c r="L6" s="202">
        <v>15.4</v>
      </c>
      <c r="M6" s="202">
        <v>15.9</v>
      </c>
      <c r="N6" s="202">
        <v>15.7</v>
      </c>
      <c r="O6" s="202">
        <v>16</v>
      </c>
      <c r="P6" s="202">
        <v>16.8</v>
      </c>
      <c r="Q6" s="202">
        <v>16.3</v>
      </c>
      <c r="R6" s="202">
        <v>16.4</v>
      </c>
      <c r="S6" s="202">
        <v>16.2</v>
      </c>
      <c r="T6" s="202">
        <v>14.2</v>
      </c>
      <c r="U6" s="202">
        <v>13.6</v>
      </c>
      <c r="V6" s="202">
        <v>13</v>
      </c>
      <c r="W6" s="202">
        <v>12.3</v>
      </c>
      <c r="X6" s="202">
        <v>13.4</v>
      </c>
      <c r="Y6" s="202">
        <v>12.9</v>
      </c>
      <c r="Z6" s="209">
        <f t="shared" si="0"/>
        <v>14.083333333333334</v>
      </c>
      <c r="AA6" s="150">
        <v>17.2</v>
      </c>
      <c r="AB6" s="151">
        <v>0.5354166666666667</v>
      </c>
      <c r="AC6" s="2">
        <v>4</v>
      </c>
      <c r="AD6" s="150">
        <v>11.3</v>
      </c>
      <c r="AE6" s="248">
        <v>0.1875</v>
      </c>
      <c r="AF6" s="1"/>
    </row>
    <row r="7" spans="1:32" ht="11.25" customHeight="1">
      <c r="A7" s="210">
        <v>5</v>
      </c>
      <c r="B7" s="202">
        <v>12.5</v>
      </c>
      <c r="C7" s="202">
        <v>11.8</v>
      </c>
      <c r="D7" s="202">
        <v>11.3</v>
      </c>
      <c r="E7" s="202">
        <v>10.6</v>
      </c>
      <c r="F7" s="202">
        <v>10.5</v>
      </c>
      <c r="G7" s="202">
        <v>10.5</v>
      </c>
      <c r="H7" s="202">
        <v>10.6</v>
      </c>
      <c r="I7" s="202">
        <v>10.8</v>
      </c>
      <c r="J7" s="202">
        <v>11.1</v>
      </c>
      <c r="K7" s="202">
        <v>11.7</v>
      </c>
      <c r="L7" s="202">
        <v>11.7</v>
      </c>
      <c r="M7" s="202">
        <v>11.8</v>
      </c>
      <c r="N7" s="202">
        <v>12.4</v>
      </c>
      <c r="O7" s="202">
        <v>12.1</v>
      </c>
      <c r="P7" s="202">
        <v>12</v>
      </c>
      <c r="Q7" s="202">
        <v>11.8</v>
      </c>
      <c r="R7" s="202">
        <v>11.4</v>
      </c>
      <c r="S7" s="202">
        <v>11.2</v>
      </c>
      <c r="T7" s="202">
        <v>10.4</v>
      </c>
      <c r="U7" s="202">
        <v>10</v>
      </c>
      <c r="V7" s="202">
        <v>9.9</v>
      </c>
      <c r="W7" s="202">
        <v>9.8</v>
      </c>
      <c r="X7" s="202">
        <v>9.7</v>
      </c>
      <c r="Y7" s="202">
        <v>9.4</v>
      </c>
      <c r="Z7" s="209">
        <f t="shared" si="0"/>
        <v>11.041666666666666</v>
      </c>
      <c r="AA7" s="150">
        <v>12.9</v>
      </c>
      <c r="AB7" s="151">
        <v>0.0020833333333333333</v>
      </c>
      <c r="AC7" s="2">
        <v>5</v>
      </c>
      <c r="AD7" s="150">
        <v>9.3</v>
      </c>
      <c r="AE7" s="248">
        <v>0.9944444444444445</v>
      </c>
      <c r="AF7" s="1"/>
    </row>
    <row r="8" spans="1:32" ht="11.25" customHeight="1">
      <c r="A8" s="210">
        <v>6</v>
      </c>
      <c r="B8" s="202">
        <v>9.3</v>
      </c>
      <c r="C8" s="202">
        <v>9.8</v>
      </c>
      <c r="D8" s="202">
        <v>10</v>
      </c>
      <c r="E8" s="202">
        <v>10.2</v>
      </c>
      <c r="F8" s="202">
        <v>10.1</v>
      </c>
      <c r="G8" s="202">
        <v>10.3</v>
      </c>
      <c r="H8" s="202">
        <v>10.9</v>
      </c>
      <c r="I8" s="202">
        <v>11.9</v>
      </c>
      <c r="J8" s="202">
        <v>12.2</v>
      </c>
      <c r="K8" s="202">
        <v>12.2</v>
      </c>
      <c r="L8" s="202">
        <v>13</v>
      </c>
      <c r="M8" s="202">
        <v>13.7</v>
      </c>
      <c r="N8" s="202">
        <v>13.9</v>
      </c>
      <c r="O8" s="202">
        <v>14.2</v>
      </c>
      <c r="P8" s="202">
        <v>13.6</v>
      </c>
      <c r="Q8" s="202">
        <v>13.5</v>
      </c>
      <c r="R8" s="202">
        <v>13.4</v>
      </c>
      <c r="S8" s="202">
        <v>13.1</v>
      </c>
      <c r="T8" s="202">
        <v>12.9</v>
      </c>
      <c r="U8" s="202">
        <v>12.8</v>
      </c>
      <c r="V8" s="202">
        <v>13</v>
      </c>
      <c r="W8" s="202">
        <v>13.5</v>
      </c>
      <c r="X8" s="202">
        <v>14.1</v>
      </c>
      <c r="Y8" s="202">
        <v>14.1</v>
      </c>
      <c r="Z8" s="209">
        <f t="shared" si="0"/>
        <v>12.320833333333335</v>
      </c>
      <c r="AA8" s="150">
        <v>14.4</v>
      </c>
      <c r="AB8" s="151">
        <v>0.9541666666666666</v>
      </c>
      <c r="AC8" s="2">
        <v>6</v>
      </c>
      <c r="AD8" s="150">
        <v>9.2</v>
      </c>
      <c r="AE8" s="248">
        <v>0.04027777777777778</v>
      </c>
      <c r="AF8" s="1"/>
    </row>
    <row r="9" spans="1:32" ht="11.25" customHeight="1">
      <c r="A9" s="210">
        <v>7</v>
      </c>
      <c r="B9" s="202">
        <v>14.1</v>
      </c>
      <c r="C9" s="202">
        <v>13.8</v>
      </c>
      <c r="D9" s="202">
        <v>15.1</v>
      </c>
      <c r="E9" s="202">
        <v>15.7</v>
      </c>
      <c r="F9" s="202">
        <v>16</v>
      </c>
      <c r="G9" s="202">
        <v>15.9</v>
      </c>
      <c r="H9" s="202">
        <v>16.3</v>
      </c>
      <c r="I9" s="202">
        <v>16.7</v>
      </c>
      <c r="J9" s="202">
        <v>17.1</v>
      </c>
      <c r="K9" s="202">
        <v>16.8</v>
      </c>
      <c r="L9" s="202">
        <v>17</v>
      </c>
      <c r="M9" s="202">
        <v>16.5</v>
      </c>
      <c r="N9" s="202">
        <v>16.7</v>
      </c>
      <c r="O9" s="202">
        <v>16.2</v>
      </c>
      <c r="P9" s="202">
        <v>16.5</v>
      </c>
      <c r="Q9" s="202">
        <v>15.8</v>
      </c>
      <c r="R9" s="202">
        <v>16.2</v>
      </c>
      <c r="S9" s="202">
        <v>16.2</v>
      </c>
      <c r="T9" s="202">
        <v>15.9</v>
      </c>
      <c r="U9" s="202">
        <v>15.9</v>
      </c>
      <c r="V9" s="202">
        <v>15.8</v>
      </c>
      <c r="W9" s="202">
        <v>15.3</v>
      </c>
      <c r="X9" s="202">
        <v>15.2</v>
      </c>
      <c r="Y9" s="202">
        <v>15.3</v>
      </c>
      <c r="Z9" s="209">
        <f t="shared" si="0"/>
        <v>15.916666666666664</v>
      </c>
      <c r="AA9" s="150">
        <v>17.1</v>
      </c>
      <c r="AB9" s="151">
        <v>0.38125</v>
      </c>
      <c r="AC9" s="2">
        <v>7</v>
      </c>
      <c r="AD9" s="150">
        <v>13.7</v>
      </c>
      <c r="AE9" s="248">
        <v>0.0875</v>
      </c>
      <c r="AF9" s="1"/>
    </row>
    <row r="10" spans="1:32" ht="11.25" customHeight="1">
      <c r="A10" s="210">
        <v>8</v>
      </c>
      <c r="B10" s="202">
        <v>15.5</v>
      </c>
      <c r="C10" s="202">
        <v>13.6</v>
      </c>
      <c r="D10" s="202">
        <v>13.4</v>
      </c>
      <c r="E10" s="202">
        <v>14.4</v>
      </c>
      <c r="F10" s="202">
        <v>14.7</v>
      </c>
      <c r="G10" s="202">
        <v>15.4</v>
      </c>
      <c r="H10" s="202">
        <v>16</v>
      </c>
      <c r="I10" s="202">
        <v>18.2</v>
      </c>
      <c r="J10" s="202">
        <v>20.4</v>
      </c>
      <c r="K10" s="202">
        <v>20.5</v>
      </c>
      <c r="L10" s="202">
        <v>21.2</v>
      </c>
      <c r="M10" s="202">
        <v>21.3</v>
      </c>
      <c r="N10" s="202">
        <v>20.9</v>
      </c>
      <c r="O10" s="202">
        <v>22.2</v>
      </c>
      <c r="P10" s="202">
        <v>22</v>
      </c>
      <c r="Q10" s="202">
        <v>19.4</v>
      </c>
      <c r="R10" s="202">
        <v>19.4</v>
      </c>
      <c r="S10" s="202">
        <v>17.9</v>
      </c>
      <c r="T10" s="202">
        <v>20.3</v>
      </c>
      <c r="U10" s="202">
        <v>19.3</v>
      </c>
      <c r="V10" s="202">
        <v>18.8</v>
      </c>
      <c r="W10" s="202">
        <v>17.5</v>
      </c>
      <c r="X10" s="202">
        <v>16.3</v>
      </c>
      <c r="Y10" s="202">
        <v>12.9</v>
      </c>
      <c r="Z10" s="209">
        <f t="shared" si="0"/>
        <v>17.979166666666664</v>
      </c>
      <c r="AA10" s="150">
        <v>22.9</v>
      </c>
      <c r="AB10" s="151">
        <v>0.6083333333333333</v>
      </c>
      <c r="AC10" s="2">
        <v>8</v>
      </c>
      <c r="AD10" s="150">
        <v>12.8</v>
      </c>
      <c r="AE10" s="248">
        <v>0.9944444444444445</v>
      </c>
      <c r="AF10" s="1"/>
    </row>
    <row r="11" spans="1:32" ht="11.25" customHeight="1">
      <c r="A11" s="210">
        <v>9</v>
      </c>
      <c r="B11" s="202">
        <v>12.9</v>
      </c>
      <c r="C11" s="202">
        <v>11.5</v>
      </c>
      <c r="D11" s="202">
        <v>11.6</v>
      </c>
      <c r="E11" s="202">
        <v>11.5</v>
      </c>
      <c r="F11" s="202">
        <v>12.3</v>
      </c>
      <c r="G11" s="202">
        <v>12.2</v>
      </c>
      <c r="H11" s="202">
        <v>15.4</v>
      </c>
      <c r="I11" s="202">
        <v>15.6</v>
      </c>
      <c r="J11" s="202">
        <v>16.8</v>
      </c>
      <c r="K11" s="202">
        <v>17.9</v>
      </c>
      <c r="L11" s="202">
        <v>19.4</v>
      </c>
      <c r="M11" s="202">
        <v>19.6</v>
      </c>
      <c r="N11" s="202">
        <v>18.6</v>
      </c>
      <c r="O11" s="202">
        <v>18.5</v>
      </c>
      <c r="P11" s="202">
        <v>18.2</v>
      </c>
      <c r="Q11" s="202">
        <v>17.6</v>
      </c>
      <c r="R11" s="202">
        <v>18.1</v>
      </c>
      <c r="S11" s="202">
        <v>17.9</v>
      </c>
      <c r="T11" s="202">
        <v>17.1</v>
      </c>
      <c r="U11" s="202">
        <v>15.9</v>
      </c>
      <c r="V11" s="202">
        <v>16.3</v>
      </c>
      <c r="W11" s="202">
        <v>16.6</v>
      </c>
      <c r="X11" s="202">
        <v>16.9</v>
      </c>
      <c r="Y11" s="202">
        <v>16.7</v>
      </c>
      <c r="Z11" s="209">
        <f t="shared" si="0"/>
        <v>16.04583333333333</v>
      </c>
      <c r="AA11" s="150">
        <v>19.8</v>
      </c>
      <c r="AB11" s="151">
        <v>0.5097222222222222</v>
      </c>
      <c r="AC11" s="2">
        <v>9</v>
      </c>
      <c r="AD11" s="150">
        <v>10.7</v>
      </c>
      <c r="AE11" s="248">
        <v>0.1375</v>
      </c>
      <c r="AF11" s="1"/>
    </row>
    <row r="12" spans="1:32" ht="11.25" customHeight="1">
      <c r="A12" s="218">
        <v>10</v>
      </c>
      <c r="B12" s="204">
        <v>16.8</v>
      </c>
      <c r="C12" s="204">
        <v>17.7</v>
      </c>
      <c r="D12" s="204">
        <v>18.5</v>
      </c>
      <c r="E12" s="204">
        <v>18.8</v>
      </c>
      <c r="F12" s="204">
        <v>18.9</v>
      </c>
      <c r="G12" s="204">
        <v>19.7</v>
      </c>
      <c r="H12" s="204">
        <v>21.2</v>
      </c>
      <c r="I12" s="204">
        <v>21.9</v>
      </c>
      <c r="J12" s="204">
        <v>21.5</v>
      </c>
      <c r="K12" s="204">
        <v>24.3</v>
      </c>
      <c r="L12" s="204">
        <v>24.6</v>
      </c>
      <c r="M12" s="204">
        <v>24.5</v>
      </c>
      <c r="N12" s="204">
        <v>25.4</v>
      </c>
      <c r="O12" s="204">
        <v>24.8</v>
      </c>
      <c r="P12" s="204">
        <v>25.2</v>
      </c>
      <c r="Q12" s="204">
        <v>22.7</v>
      </c>
      <c r="R12" s="204">
        <v>19.1</v>
      </c>
      <c r="S12" s="204">
        <v>18.9</v>
      </c>
      <c r="T12" s="204">
        <v>18.2</v>
      </c>
      <c r="U12" s="204">
        <v>15.3</v>
      </c>
      <c r="V12" s="204">
        <v>15</v>
      </c>
      <c r="W12" s="204">
        <v>14.7</v>
      </c>
      <c r="X12" s="204">
        <v>14.4</v>
      </c>
      <c r="Y12" s="204">
        <v>14.1</v>
      </c>
      <c r="Z12" s="219">
        <f t="shared" si="0"/>
        <v>19.841666666666665</v>
      </c>
      <c r="AA12" s="156">
        <v>26.6</v>
      </c>
      <c r="AB12" s="205">
        <v>0.4527777777777778</v>
      </c>
      <c r="AC12" s="206">
        <v>10</v>
      </c>
      <c r="AD12" s="156">
        <v>14</v>
      </c>
      <c r="AE12" s="249">
        <v>0.9993055555555556</v>
      </c>
      <c r="AF12" s="1"/>
    </row>
    <row r="13" spans="1:32" ht="11.25" customHeight="1">
      <c r="A13" s="210">
        <v>11</v>
      </c>
      <c r="B13" s="202">
        <v>13.9</v>
      </c>
      <c r="C13" s="202">
        <v>14.1</v>
      </c>
      <c r="D13" s="202">
        <v>14.5</v>
      </c>
      <c r="E13" s="202">
        <v>14.4</v>
      </c>
      <c r="F13" s="202">
        <v>13.1</v>
      </c>
      <c r="G13" s="202">
        <v>12.7</v>
      </c>
      <c r="H13" s="202">
        <v>13.5</v>
      </c>
      <c r="I13" s="202">
        <v>14.3</v>
      </c>
      <c r="J13" s="202">
        <v>15.2</v>
      </c>
      <c r="K13" s="202">
        <v>15.2</v>
      </c>
      <c r="L13" s="202">
        <v>15.5</v>
      </c>
      <c r="M13" s="202">
        <v>15.5</v>
      </c>
      <c r="N13" s="202">
        <v>15.4</v>
      </c>
      <c r="O13" s="202">
        <v>15.7</v>
      </c>
      <c r="P13" s="202">
        <v>15.1</v>
      </c>
      <c r="Q13" s="202">
        <v>14.5</v>
      </c>
      <c r="R13" s="202">
        <v>14.2</v>
      </c>
      <c r="S13" s="202">
        <v>13.4</v>
      </c>
      <c r="T13" s="202">
        <v>12.6</v>
      </c>
      <c r="U13" s="202">
        <v>12.3</v>
      </c>
      <c r="V13" s="202">
        <v>12.2</v>
      </c>
      <c r="W13" s="202">
        <v>12.3</v>
      </c>
      <c r="X13" s="202">
        <v>12.4</v>
      </c>
      <c r="Y13" s="202">
        <v>12.4</v>
      </c>
      <c r="Z13" s="209">
        <f t="shared" si="0"/>
        <v>13.933333333333332</v>
      </c>
      <c r="AA13" s="150">
        <v>15.9</v>
      </c>
      <c r="AB13" s="151">
        <v>0.5895833333333333</v>
      </c>
      <c r="AC13" s="2">
        <v>11</v>
      </c>
      <c r="AD13" s="150">
        <v>12.1</v>
      </c>
      <c r="AE13" s="248">
        <v>0.89375</v>
      </c>
      <c r="AF13" s="1"/>
    </row>
    <row r="14" spans="1:32" ht="11.25" customHeight="1">
      <c r="A14" s="210">
        <v>12</v>
      </c>
      <c r="B14" s="202">
        <v>12.3</v>
      </c>
      <c r="C14" s="202">
        <v>12.3</v>
      </c>
      <c r="D14" s="202">
        <v>12.5</v>
      </c>
      <c r="E14" s="202">
        <v>12.8</v>
      </c>
      <c r="F14" s="202">
        <v>12.9</v>
      </c>
      <c r="G14" s="202">
        <v>13</v>
      </c>
      <c r="H14" s="202">
        <v>14.4</v>
      </c>
      <c r="I14" s="202">
        <v>14.1</v>
      </c>
      <c r="J14" s="202">
        <v>14.5</v>
      </c>
      <c r="K14" s="202">
        <v>13.9</v>
      </c>
      <c r="L14" s="202">
        <v>13.9</v>
      </c>
      <c r="M14" s="202">
        <v>15.1</v>
      </c>
      <c r="N14" s="202">
        <v>15.9</v>
      </c>
      <c r="O14" s="202">
        <v>15.4</v>
      </c>
      <c r="P14" s="202">
        <v>15.2</v>
      </c>
      <c r="Q14" s="202">
        <v>15.2</v>
      </c>
      <c r="R14" s="202">
        <v>15</v>
      </c>
      <c r="S14" s="202">
        <v>15.1</v>
      </c>
      <c r="T14" s="202">
        <v>15.4</v>
      </c>
      <c r="U14" s="202">
        <v>15.5</v>
      </c>
      <c r="V14" s="202">
        <v>15.7</v>
      </c>
      <c r="W14" s="202">
        <v>15.6</v>
      </c>
      <c r="X14" s="202">
        <v>16.2</v>
      </c>
      <c r="Y14" s="202">
        <v>17.4</v>
      </c>
      <c r="Z14" s="209">
        <f t="shared" si="0"/>
        <v>14.554166666666665</v>
      </c>
      <c r="AA14" s="150">
        <v>17.4</v>
      </c>
      <c r="AB14" s="151">
        <v>1</v>
      </c>
      <c r="AC14" s="2">
        <v>12</v>
      </c>
      <c r="AD14" s="150">
        <v>12.2</v>
      </c>
      <c r="AE14" s="248">
        <v>0.08541666666666665</v>
      </c>
      <c r="AF14" s="1"/>
    </row>
    <row r="15" spans="1:32" ht="11.25" customHeight="1">
      <c r="A15" s="210">
        <v>13</v>
      </c>
      <c r="B15" s="202">
        <v>17.9</v>
      </c>
      <c r="C15" s="202">
        <v>17.9</v>
      </c>
      <c r="D15" s="202">
        <v>17.5</v>
      </c>
      <c r="E15" s="202">
        <v>17.2</v>
      </c>
      <c r="F15" s="202">
        <v>17.3</v>
      </c>
      <c r="G15" s="202">
        <v>18</v>
      </c>
      <c r="H15" s="202">
        <v>18.8</v>
      </c>
      <c r="I15" s="202">
        <v>17.5</v>
      </c>
      <c r="J15" s="202">
        <v>18.3</v>
      </c>
      <c r="K15" s="202">
        <v>18.9</v>
      </c>
      <c r="L15" s="202">
        <v>18.3</v>
      </c>
      <c r="M15" s="202">
        <v>18.3</v>
      </c>
      <c r="N15" s="202">
        <v>19.8</v>
      </c>
      <c r="O15" s="202">
        <v>20.2</v>
      </c>
      <c r="P15" s="202">
        <v>19.8</v>
      </c>
      <c r="Q15" s="202">
        <v>19.7</v>
      </c>
      <c r="R15" s="202">
        <v>19.7</v>
      </c>
      <c r="S15" s="202">
        <v>19.1</v>
      </c>
      <c r="T15" s="202">
        <v>17.7</v>
      </c>
      <c r="U15" s="202">
        <v>15.9</v>
      </c>
      <c r="V15" s="202">
        <v>15</v>
      </c>
      <c r="W15" s="202">
        <v>16.2</v>
      </c>
      <c r="X15" s="202">
        <v>15.7</v>
      </c>
      <c r="Y15" s="202">
        <v>14.7</v>
      </c>
      <c r="Z15" s="209">
        <f t="shared" si="0"/>
        <v>17.891666666666666</v>
      </c>
      <c r="AA15" s="150">
        <v>20.8</v>
      </c>
      <c r="AB15" s="151">
        <v>0.5340277777777778</v>
      </c>
      <c r="AC15" s="2">
        <v>13</v>
      </c>
      <c r="AD15" s="150">
        <v>14.4</v>
      </c>
      <c r="AE15" s="248">
        <v>0.9958333333333332</v>
      </c>
      <c r="AF15" s="1"/>
    </row>
    <row r="16" spans="1:32" ht="11.25" customHeight="1">
      <c r="A16" s="210">
        <v>14</v>
      </c>
      <c r="B16" s="202">
        <v>16.3</v>
      </c>
      <c r="C16" s="202">
        <v>16.1</v>
      </c>
      <c r="D16" s="202">
        <v>14.8</v>
      </c>
      <c r="E16" s="202">
        <v>13.1</v>
      </c>
      <c r="F16" s="202">
        <v>13.9</v>
      </c>
      <c r="G16" s="202">
        <v>16.7</v>
      </c>
      <c r="H16" s="202">
        <v>17.8</v>
      </c>
      <c r="I16" s="202">
        <v>18.6</v>
      </c>
      <c r="J16" s="202">
        <v>20.2</v>
      </c>
      <c r="K16" s="202">
        <v>19.2</v>
      </c>
      <c r="L16" s="202">
        <v>19.1</v>
      </c>
      <c r="M16" s="202">
        <v>19.3</v>
      </c>
      <c r="N16" s="202">
        <v>19.4</v>
      </c>
      <c r="O16" s="202">
        <v>17.9</v>
      </c>
      <c r="P16" s="202">
        <v>14.9</v>
      </c>
      <c r="Q16" s="202">
        <v>15</v>
      </c>
      <c r="R16" s="202">
        <v>15.6</v>
      </c>
      <c r="S16" s="202">
        <v>14.9</v>
      </c>
      <c r="T16" s="202">
        <v>14.3</v>
      </c>
      <c r="U16" s="202">
        <v>13.7</v>
      </c>
      <c r="V16" s="202">
        <v>14</v>
      </c>
      <c r="W16" s="202">
        <v>12.6</v>
      </c>
      <c r="X16" s="202">
        <v>15.8</v>
      </c>
      <c r="Y16" s="202">
        <v>15.3</v>
      </c>
      <c r="Z16" s="209">
        <f t="shared" si="0"/>
        <v>16.187500000000004</v>
      </c>
      <c r="AA16" s="150">
        <v>20.5</v>
      </c>
      <c r="AB16" s="151">
        <v>0.38680555555555557</v>
      </c>
      <c r="AC16" s="2">
        <v>14</v>
      </c>
      <c r="AD16" s="150">
        <v>12.6</v>
      </c>
      <c r="AE16" s="248">
        <v>0.9166666666666666</v>
      </c>
      <c r="AF16" s="1"/>
    </row>
    <row r="17" spans="1:32" ht="11.25" customHeight="1">
      <c r="A17" s="210">
        <v>15</v>
      </c>
      <c r="B17" s="202">
        <v>16</v>
      </c>
      <c r="C17" s="202">
        <v>15.5</v>
      </c>
      <c r="D17" s="202">
        <v>14.5</v>
      </c>
      <c r="E17" s="202">
        <v>13.8</v>
      </c>
      <c r="F17" s="202">
        <v>11.3</v>
      </c>
      <c r="G17" s="202">
        <v>14.6</v>
      </c>
      <c r="H17" s="202">
        <v>17</v>
      </c>
      <c r="I17" s="202">
        <v>18.8</v>
      </c>
      <c r="J17" s="202">
        <v>20.5</v>
      </c>
      <c r="K17" s="202">
        <v>21.3</v>
      </c>
      <c r="L17" s="202">
        <v>20.7</v>
      </c>
      <c r="M17" s="202">
        <v>22</v>
      </c>
      <c r="N17" s="202">
        <v>22.3</v>
      </c>
      <c r="O17" s="202">
        <v>20.6</v>
      </c>
      <c r="P17" s="202">
        <v>20.4</v>
      </c>
      <c r="Q17" s="202">
        <v>20.3</v>
      </c>
      <c r="R17" s="202">
        <v>20.2</v>
      </c>
      <c r="S17" s="202">
        <v>19.5</v>
      </c>
      <c r="T17" s="202">
        <v>20.1</v>
      </c>
      <c r="U17" s="202">
        <v>19.3</v>
      </c>
      <c r="V17" s="202">
        <v>17.9</v>
      </c>
      <c r="W17" s="202">
        <v>16.8</v>
      </c>
      <c r="X17" s="202">
        <v>15.7</v>
      </c>
      <c r="Y17" s="202">
        <v>14.8</v>
      </c>
      <c r="Z17" s="209">
        <f t="shared" si="0"/>
        <v>18.07916666666667</v>
      </c>
      <c r="AA17" s="150">
        <v>22.5</v>
      </c>
      <c r="AB17" s="151">
        <v>0.55</v>
      </c>
      <c r="AC17" s="2">
        <v>15</v>
      </c>
      <c r="AD17" s="150">
        <v>11.2</v>
      </c>
      <c r="AE17" s="248">
        <v>0.20902777777777778</v>
      </c>
      <c r="AF17" s="1"/>
    </row>
    <row r="18" spans="1:32" ht="11.25" customHeight="1">
      <c r="A18" s="210">
        <v>16</v>
      </c>
      <c r="B18" s="202">
        <v>14.2</v>
      </c>
      <c r="C18" s="202">
        <v>13.8</v>
      </c>
      <c r="D18" s="202">
        <v>13.4</v>
      </c>
      <c r="E18" s="202">
        <v>13.5</v>
      </c>
      <c r="F18" s="202">
        <v>13.3</v>
      </c>
      <c r="G18" s="202">
        <v>14.7</v>
      </c>
      <c r="H18" s="202">
        <v>16.8</v>
      </c>
      <c r="I18" s="202">
        <v>17.9</v>
      </c>
      <c r="J18" s="202">
        <v>19.3</v>
      </c>
      <c r="K18" s="202">
        <v>20.7</v>
      </c>
      <c r="L18" s="202">
        <v>20.7</v>
      </c>
      <c r="M18" s="202">
        <v>20.2</v>
      </c>
      <c r="N18" s="202">
        <v>19.4</v>
      </c>
      <c r="O18" s="202">
        <v>19.4</v>
      </c>
      <c r="P18" s="202">
        <v>19.4</v>
      </c>
      <c r="Q18" s="202">
        <v>18.6</v>
      </c>
      <c r="R18" s="202">
        <v>18.3</v>
      </c>
      <c r="S18" s="202">
        <v>18.5</v>
      </c>
      <c r="T18" s="202">
        <v>18.4</v>
      </c>
      <c r="U18" s="202">
        <v>18</v>
      </c>
      <c r="V18" s="202">
        <v>17.6</v>
      </c>
      <c r="W18" s="202">
        <v>17.6</v>
      </c>
      <c r="X18" s="202">
        <v>17.3</v>
      </c>
      <c r="Y18" s="202">
        <v>17.2</v>
      </c>
      <c r="Z18" s="209">
        <f t="shared" si="0"/>
        <v>17.425</v>
      </c>
      <c r="AA18" s="150">
        <v>21.5</v>
      </c>
      <c r="AB18" s="151">
        <v>0.43125</v>
      </c>
      <c r="AC18" s="2">
        <v>16</v>
      </c>
      <c r="AD18" s="150">
        <v>13.1</v>
      </c>
      <c r="AE18" s="248">
        <v>0.14444444444444446</v>
      </c>
      <c r="AF18" s="1"/>
    </row>
    <row r="19" spans="1:32" ht="11.25" customHeight="1">
      <c r="A19" s="210">
        <v>17</v>
      </c>
      <c r="B19" s="202">
        <v>16.9</v>
      </c>
      <c r="C19" s="202">
        <v>16.3</v>
      </c>
      <c r="D19" s="202">
        <v>15.1</v>
      </c>
      <c r="E19" s="202">
        <v>15</v>
      </c>
      <c r="F19" s="202">
        <v>14.8</v>
      </c>
      <c r="G19" s="202">
        <v>15.9</v>
      </c>
      <c r="H19" s="202">
        <v>16.5</v>
      </c>
      <c r="I19" s="202">
        <v>17.8</v>
      </c>
      <c r="J19" s="202">
        <v>18.2</v>
      </c>
      <c r="K19" s="202">
        <v>18.1</v>
      </c>
      <c r="L19" s="202">
        <v>18.5</v>
      </c>
      <c r="M19" s="202">
        <v>18.3</v>
      </c>
      <c r="N19" s="202">
        <v>18.5</v>
      </c>
      <c r="O19" s="202">
        <v>18.1</v>
      </c>
      <c r="P19" s="202">
        <v>17.3</v>
      </c>
      <c r="Q19" s="202">
        <v>17</v>
      </c>
      <c r="R19" s="202">
        <v>16.9</v>
      </c>
      <c r="S19" s="202">
        <v>16.5</v>
      </c>
      <c r="T19" s="202">
        <v>17.2</v>
      </c>
      <c r="U19" s="202">
        <v>16.9</v>
      </c>
      <c r="V19" s="202">
        <v>16.8</v>
      </c>
      <c r="W19" s="202">
        <v>17</v>
      </c>
      <c r="X19" s="202">
        <v>16.7</v>
      </c>
      <c r="Y19" s="202">
        <v>15.9</v>
      </c>
      <c r="Z19" s="209">
        <f t="shared" si="0"/>
        <v>16.924999999999997</v>
      </c>
      <c r="AA19" s="150">
        <v>19.2</v>
      </c>
      <c r="AB19" s="151">
        <v>0.45069444444444445</v>
      </c>
      <c r="AC19" s="2">
        <v>17</v>
      </c>
      <c r="AD19" s="150">
        <v>14.8</v>
      </c>
      <c r="AE19" s="248">
        <v>0.20902777777777778</v>
      </c>
      <c r="AF19" s="1"/>
    </row>
    <row r="20" spans="1:32" ht="11.25" customHeight="1">
      <c r="A20" s="210">
        <v>18</v>
      </c>
      <c r="B20" s="202">
        <v>14.6</v>
      </c>
      <c r="C20" s="202">
        <v>14.2</v>
      </c>
      <c r="D20" s="202">
        <v>13.4</v>
      </c>
      <c r="E20" s="202">
        <v>13</v>
      </c>
      <c r="F20" s="202">
        <v>12.7</v>
      </c>
      <c r="G20" s="202">
        <v>14.5</v>
      </c>
      <c r="H20" s="202">
        <v>15.2</v>
      </c>
      <c r="I20" s="202">
        <v>17.6</v>
      </c>
      <c r="J20" s="202">
        <v>17.8</v>
      </c>
      <c r="K20" s="202">
        <v>18.1</v>
      </c>
      <c r="L20" s="202">
        <v>18.4</v>
      </c>
      <c r="M20" s="202">
        <v>19.3</v>
      </c>
      <c r="N20" s="202">
        <v>19</v>
      </c>
      <c r="O20" s="202">
        <v>19.2</v>
      </c>
      <c r="P20" s="202">
        <v>18.9</v>
      </c>
      <c r="Q20" s="202">
        <v>19.1</v>
      </c>
      <c r="R20" s="202">
        <v>18.8</v>
      </c>
      <c r="S20" s="202">
        <v>18.3</v>
      </c>
      <c r="T20" s="202">
        <v>16.7</v>
      </c>
      <c r="U20" s="202">
        <v>15.9</v>
      </c>
      <c r="V20" s="202">
        <v>15.5</v>
      </c>
      <c r="W20" s="202">
        <v>15.2</v>
      </c>
      <c r="X20" s="202">
        <v>15.6</v>
      </c>
      <c r="Y20" s="202">
        <v>15.1</v>
      </c>
      <c r="Z20" s="209">
        <f t="shared" si="0"/>
        <v>16.504166666666666</v>
      </c>
      <c r="AA20" s="150">
        <v>19.5</v>
      </c>
      <c r="AB20" s="151">
        <v>0.6083333333333333</v>
      </c>
      <c r="AC20" s="2">
        <v>18</v>
      </c>
      <c r="AD20" s="150">
        <v>12.4</v>
      </c>
      <c r="AE20" s="248">
        <v>0.2041666666666667</v>
      </c>
      <c r="AF20" s="1"/>
    </row>
    <row r="21" spans="1:32" ht="11.25" customHeight="1">
      <c r="A21" s="210">
        <v>19</v>
      </c>
      <c r="B21" s="202">
        <v>14.2</v>
      </c>
      <c r="C21" s="202">
        <v>13.8</v>
      </c>
      <c r="D21" s="202">
        <v>13.4</v>
      </c>
      <c r="E21" s="202">
        <v>13.4</v>
      </c>
      <c r="F21" s="202">
        <v>13.7</v>
      </c>
      <c r="G21" s="202">
        <v>15.1</v>
      </c>
      <c r="H21" s="202">
        <v>16.5</v>
      </c>
      <c r="I21" s="202">
        <v>18</v>
      </c>
      <c r="J21" s="202">
        <v>20.5</v>
      </c>
      <c r="K21" s="202">
        <v>21.8</v>
      </c>
      <c r="L21" s="202">
        <v>20.6</v>
      </c>
      <c r="M21" s="202">
        <v>21</v>
      </c>
      <c r="N21" s="202">
        <v>22.1</v>
      </c>
      <c r="O21" s="202">
        <v>22.6</v>
      </c>
      <c r="P21" s="202">
        <v>23.1</v>
      </c>
      <c r="Q21" s="202">
        <v>22.6</v>
      </c>
      <c r="R21" s="202">
        <v>21.4</v>
      </c>
      <c r="S21" s="202">
        <v>21</v>
      </c>
      <c r="T21" s="202">
        <v>19.2</v>
      </c>
      <c r="U21" s="202">
        <v>20.8</v>
      </c>
      <c r="V21" s="202">
        <v>20.6</v>
      </c>
      <c r="W21" s="202">
        <v>20</v>
      </c>
      <c r="X21" s="202">
        <v>18</v>
      </c>
      <c r="Y21" s="202">
        <v>16</v>
      </c>
      <c r="Z21" s="209">
        <f t="shared" si="0"/>
        <v>18.725</v>
      </c>
      <c r="AA21" s="150">
        <v>23.3</v>
      </c>
      <c r="AB21" s="151">
        <v>0.5888888888888889</v>
      </c>
      <c r="AC21" s="2">
        <v>19</v>
      </c>
      <c r="AD21" s="150">
        <v>13.1</v>
      </c>
      <c r="AE21" s="248">
        <v>0.18611111111111112</v>
      </c>
      <c r="AF21" s="1"/>
    </row>
    <row r="22" spans="1:32" ht="11.25" customHeight="1">
      <c r="A22" s="218">
        <v>20</v>
      </c>
      <c r="B22" s="204">
        <v>15.9</v>
      </c>
      <c r="C22" s="204">
        <v>14.7</v>
      </c>
      <c r="D22" s="204">
        <v>15.2</v>
      </c>
      <c r="E22" s="204">
        <v>14.4</v>
      </c>
      <c r="F22" s="204">
        <v>15</v>
      </c>
      <c r="G22" s="204">
        <v>18</v>
      </c>
      <c r="H22" s="204">
        <v>21</v>
      </c>
      <c r="I22" s="204">
        <v>22.8</v>
      </c>
      <c r="J22" s="204">
        <v>25.2</v>
      </c>
      <c r="K22" s="204">
        <v>25.4</v>
      </c>
      <c r="L22" s="204">
        <v>26.1</v>
      </c>
      <c r="M22" s="204">
        <v>26.1</v>
      </c>
      <c r="N22" s="204">
        <v>26.6</v>
      </c>
      <c r="O22" s="204">
        <v>26.1</v>
      </c>
      <c r="P22" s="204">
        <v>25.7</v>
      </c>
      <c r="Q22" s="204">
        <v>25.5</v>
      </c>
      <c r="R22" s="204">
        <v>23.7</v>
      </c>
      <c r="S22" s="204">
        <v>23.1</v>
      </c>
      <c r="T22" s="204">
        <v>22.3</v>
      </c>
      <c r="U22" s="204">
        <v>22.5</v>
      </c>
      <c r="V22" s="204">
        <v>22.3</v>
      </c>
      <c r="W22" s="204">
        <v>21.5</v>
      </c>
      <c r="X22" s="204">
        <v>20.3</v>
      </c>
      <c r="Y22" s="204">
        <v>19.8</v>
      </c>
      <c r="Z22" s="219">
        <f t="shared" si="0"/>
        <v>21.633333333333336</v>
      </c>
      <c r="AA22" s="156">
        <v>26.8</v>
      </c>
      <c r="AB22" s="205">
        <v>0.5583333333333333</v>
      </c>
      <c r="AC22" s="206">
        <v>20</v>
      </c>
      <c r="AD22" s="156">
        <v>14.2</v>
      </c>
      <c r="AE22" s="249">
        <v>0.17708333333333334</v>
      </c>
      <c r="AF22" s="1"/>
    </row>
    <row r="23" spans="1:32" ht="11.25" customHeight="1">
      <c r="A23" s="210">
        <v>21</v>
      </c>
      <c r="B23" s="202">
        <v>18.9</v>
      </c>
      <c r="C23" s="202">
        <v>18.1</v>
      </c>
      <c r="D23" s="202">
        <v>17.4</v>
      </c>
      <c r="E23" s="202">
        <v>16.5</v>
      </c>
      <c r="F23" s="202">
        <v>16.6</v>
      </c>
      <c r="G23" s="202">
        <v>19.9</v>
      </c>
      <c r="H23" s="202">
        <v>19.9</v>
      </c>
      <c r="I23" s="202">
        <v>23.4</v>
      </c>
      <c r="J23" s="202">
        <v>25.8</v>
      </c>
      <c r="K23" s="202">
        <v>25.2</v>
      </c>
      <c r="L23" s="202">
        <v>24.4</v>
      </c>
      <c r="M23" s="202">
        <v>24.5</v>
      </c>
      <c r="N23" s="202">
        <v>23.6</v>
      </c>
      <c r="O23" s="202">
        <v>25</v>
      </c>
      <c r="P23" s="202">
        <v>24.6</v>
      </c>
      <c r="Q23" s="202">
        <v>24.2</v>
      </c>
      <c r="R23" s="202">
        <v>23.9</v>
      </c>
      <c r="S23" s="202">
        <v>21.7</v>
      </c>
      <c r="T23" s="202">
        <v>21.5</v>
      </c>
      <c r="U23" s="202">
        <v>21</v>
      </c>
      <c r="V23" s="202">
        <v>22.1</v>
      </c>
      <c r="W23" s="202">
        <v>21.3</v>
      </c>
      <c r="X23" s="202">
        <v>21.2</v>
      </c>
      <c r="Y23" s="202">
        <v>20.5</v>
      </c>
      <c r="Z23" s="209">
        <f t="shared" si="0"/>
        <v>21.71666666666667</v>
      </c>
      <c r="AA23" s="150">
        <v>25.8</v>
      </c>
      <c r="AB23" s="151">
        <v>0.37986111111111115</v>
      </c>
      <c r="AC23" s="2">
        <v>21</v>
      </c>
      <c r="AD23" s="150">
        <v>16</v>
      </c>
      <c r="AE23" s="248">
        <v>0.2</v>
      </c>
      <c r="AF23" s="1"/>
    </row>
    <row r="24" spans="1:32" ht="11.25" customHeight="1">
      <c r="A24" s="210">
        <v>22</v>
      </c>
      <c r="B24" s="202">
        <v>19</v>
      </c>
      <c r="C24" s="202">
        <v>19.2</v>
      </c>
      <c r="D24" s="202">
        <v>20.1</v>
      </c>
      <c r="E24" s="202">
        <v>19.9</v>
      </c>
      <c r="F24" s="202">
        <v>20.2</v>
      </c>
      <c r="G24" s="202">
        <v>20.2</v>
      </c>
      <c r="H24" s="202">
        <v>21.3</v>
      </c>
      <c r="I24" s="202">
        <v>22.3</v>
      </c>
      <c r="J24" s="202">
        <v>24.2</v>
      </c>
      <c r="K24" s="202">
        <v>25.5</v>
      </c>
      <c r="L24" s="202">
        <v>15.9</v>
      </c>
      <c r="M24" s="202">
        <v>14.2</v>
      </c>
      <c r="N24" s="202">
        <v>13.3</v>
      </c>
      <c r="O24" s="202">
        <v>12.2</v>
      </c>
      <c r="P24" s="202">
        <v>12.4</v>
      </c>
      <c r="Q24" s="202">
        <v>12.5</v>
      </c>
      <c r="R24" s="202">
        <v>12.6</v>
      </c>
      <c r="S24" s="202">
        <v>12.5</v>
      </c>
      <c r="T24" s="202">
        <v>12.6</v>
      </c>
      <c r="U24" s="202">
        <v>12.7</v>
      </c>
      <c r="V24" s="202">
        <v>12.7</v>
      </c>
      <c r="W24" s="202">
        <v>12.7</v>
      </c>
      <c r="X24" s="202">
        <v>12.7</v>
      </c>
      <c r="Y24" s="202">
        <v>12.8</v>
      </c>
      <c r="Z24" s="209">
        <f t="shared" si="0"/>
        <v>16.404166666666665</v>
      </c>
      <c r="AA24" s="150">
        <v>25.5</v>
      </c>
      <c r="AB24" s="151">
        <v>0.4201388888888889</v>
      </c>
      <c r="AC24" s="2">
        <v>22</v>
      </c>
      <c r="AD24" s="150">
        <v>12.1</v>
      </c>
      <c r="AE24" s="248">
        <v>0.5930555555555556</v>
      </c>
      <c r="AF24" s="1"/>
    </row>
    <row r="25" spans="1:32" ht="11.25" customHeight="1">
      <c r="A25" s="210">
        <v>23</v>
      </c>
      <c r="B25" s="202">
        <v>12.9</v>
      </c>
      <c r="C25" s="202">
        <v>12.8</v>
      </c>
      <c r="D25" s="202">
        <v>12.7</v>
      </c>
      <c r="E25" s="202">
        <v>12.9</v>
      </c>
      <c r="F25" s="202">
        <v>12.8</v>
      </c>
      <c r="G25" s="202">
        <v>13</v>
      </c>
      <c r="H25" s="202">
        <v>14.3</v>
      </c>
      <c r="I25" s="202">
        <v>14.6</v>
      </c>
      <c r="J25" s="202">
        <v>16.4</v>
      </c>
      <c r="K25" s="202">
        <v>15.3</v>
      </c>
      <c r="L25" s="202">
        <v>14.9</v>
      </c>
      <c r="M25" s="202">
        <v>15.1</v>
      </c>
      <c r="N25" s="202">
        <v>14.9</v>
      </c>
      <c r="O25" s="202">
        <v>15.5</v>
      </c>
      <c r="P25" s="202">
        <v>14.9</v>
      </c>
      <c r="Q25" s="202">
        <v>14.4</v>
      </c>
      <c r="R25" s="202">
        <v>14.2</v>
      </c>
      <c r="S25" s="202">
        <v>13.4</v>
      </c>
      <c r="T25" s="202">
        <v>12.4</v>
      </c>
      <c r="U25" s="202">
        <v>12.3</v>
      </c>
      <c r="V25" s="202">
        <v>12.5</v>
      </c>
      <c r="W25" s="202">
        <v>12</v>
      </c>
      <c r="X25" s="202">
        <v>11.8</v>
      </c>
      <c r="Y25" s="202">
        <v>11.6</v>
      </c>
      <c r="Z25" s="209">
        <f t="shared" si="0"/>
        <v>13.650000000000004</v>
      </c>
      <c r="AA25" s="150">
        <v>16.7</v>
      </c>
      <c r="AB25" s="151">
        <v>0.3597222222222222</v>
      </c>
      <c r="AC25" s="2">
        <v>23</v>
      </c>
      <c r="AD25" s="150">
        <v>11.6</v>
      </c>
      <c r="AE25" s="248">
        <v>1</v>
      </c>
      <c r="AF25" s="1"/>
    </row>
    <row r="26" spans="1:32" ht="11.25" customHeight="1">
      <c r="A26" s="210">
        <v>24</v>
      </c>
      <c r="B26" s="202">
        <v>11.5</v>
      </c>
      <c r="C26" s="202">
        <v>11.7</v>
      </c>
      <c r="D26" s="202">
        <v>11.8</v>
      </c>
      <c r="E26" s="202">
        <v>11.6</v>
      </c>
      <c r="F26" s="202">
        <v>11.6</v>
      </c>
      <c r="G26" s="202">
        <v>11.7</v>
      </c>
      <c r="H26" s="202">
        <v>11.7</v>
      </c>
      <c r="I26" s="202">
        <v>12.2</v>
      </c>
      <c r="J26" s="202">
        <v>12.3</v>
      </c>
      <c r="K26" s="202">
        <v>12.1</v>
      </c>
      <c r="L26" s="202">
        <v>13</v>
      </c>
      <c r="M26" s="202">
        <v>13.8</v>
      </c>
      <c r="N26" s="202">
        <v>15.6</v>
      </c>
      <c r="O26" s="202">
        <v>15.3</v>
      </c>
      <c r="P26" s="202">
        <v>15.6</v>
      </c>
      <c r="Q26" s="202">
        <v>15.3</v>
      </c>
      <c r="R26" s="202">
        <v>14.7</v>
      </c>
      <c r="S26" s="202">
        <v>14.1</v>
      </c>
      <c r="T26" s="202">
        <v>12.9</v>
      </c>
      <c r="U26" s="202">
        <v>11.7</v>
      </c>
      <c r="V26" s="202">
        <v>11.3</v>
      </c>
      <c r="W26" s="202">
        <v>11.1</v>
      </c>
      <c r="X26" s="202">
        <v>10.8</v>
      </c>
      <c r="Y26" s="202">
        <v>11.6</v>
      </c>
      <c r="Z26" s="209">
        <f t="shared" si="0"/>
        <v>12.708333333333336</v>
      </c>
      <c r="AA26" s="150">
        <v>16.1</v>
      </c>
      <c r="AB26" s="151">
        <v>0.6013888888888889</v>
      </c>
      <c r="AC26" s="2">
        <v>24</v>
      </c>
      <c r="AD26" s="150">
        <v>10.8</v>
      </c>
      <c r="AE26" s="248">
        <v>0.9611111111111111</v>
      </c>
      <c r="AF26" s="1"/>
    </row>
    <row r="27" spans="1:32" ht="11.25" customHeight="1">
      <c r="A27" s="210">
        <v>25</v>
      </c>
      <c r="B27" s="202">
        <v>11.3</v>
      </c>
      <c r="C27" s="202">
        <v>11.2</v>
      </c>
      <c r="D27" s="202">
        <v>10.4</v>
      </c>
      <c r="E27" s="202">
        <v>10.8</v>
      </c>
      <c r="F27" s="202">
        <v>12.5</v>
      </c>
      <c r="G27" s="202">
        <v>14.8</v>
      </c>
      <c r="H27" s="202">
        <v>16.2</v>
      </c>
      <c r="I27" s="202">
        <v>17.7</v>
      </c>
      <c r="J27" s="202">
        <v>19.7</v>
      </c>
      <c r="K27" s="202">
        <v>20.5</v>
      </c>
      <c r="L27" s="202">
        <v>21.4</v>
      </c>
      <c r="M27" s="202">
        <v>19.3</v>
      </c>
      <c r="N27" s="202">
        <v>19.1</v>
      </c>
      <c r="O27" s="202">
        <v>19.1</v>
      </c>
      <c r="P27" s="202">
        <v>20.5</v>
      </c>
      <c r="Q27" s="202">
        <v>18.7</v>
      </c>
      <c r="R27" s="202">
        <v>17.5</v>
      </c>
      <c r="S27" s="202">
        <v>16.9</v>
      </c>
      <c r="T27" s="202">
        <v>15.2</v>
      </c>
      <c r="U27" s="202">
        <v>14.6</v>
      </c>
      <c r="V27" s="202">
        <v>14.2</v>
      </c>
      <c r="W27" s="202">
        <v>14</v>
      </c>
      <c r="X27" s="202">
        <v>13.9</v>
      </c>
      <c r="Y27" s="202">
        <v>13.9</v>
      </c>
      <c r="Z27" s="209">
        <f t="shared" si="0"/>
        <v>15.975</v>
      </c>
      <c r="AA27" s="150">
        <v>21.6</v>
      </c>
      <c r="AB27" s="151">
        <v>0.45416666666666666</v>
      </c>
      <c r="AC27" s="2">
        <v>25</v>
      </c>
      <c r="AD27" s="150">
        <v>10.4</v>
      </c>
      <c r="AE27" s="248">
        <v>0.12986111111111112</v>
      </c>
      <c r="AF27" s="1"/>
    </row>
    <row r="28" spans="1:32" ht="11.25" customHeight="1">
      <c r="A28" s="210">
        <v>26</v>
      </c>
      <c r="B28" s="202">
        <v>14.2</v>
      </c>
      <c r="C28" s="202">
        <v>13.8</v>
      </c>
      <c r="D28" s="202">
        <v>14</v>
      </c>
      <c r="E28" s="202">
        <v>13.8</v>
      </c>
      <c r="F28" s="202">
        <v>13.5</v>
      </c>
      <c r="G28" s="202">
        <v>14.4</v>
      </c>
      <c r="H28" s="202">
        <v>14.9</v>
      </c>
      <c r="I28" s="202">
        <v>15.4</v>
      </c>
      <c r="J28" s="202">
        <v>16.6</v>
      </c>
      <c r="K28" s="202">
        <v>16.4</v>
      </c>
      <c r="L28" s="202">
        <v>17.2</v>
      </c>
      <c r="M28" s="202">
        <v>16.1</v>
      </c>
      <c r="N28" s="202">
        <v>17.2</v>
      </c>
      <c r="O28" s="202">
        <v>17.6</v>
      </c>
      <c r="P28" s="202">
        <v>16.2</v>
      </c>
      <c r="Q28" s="202">
        <v>15.6</v>
      </c>
      <c r="R28" s="202">
        <v>15.6</v>
      </c>
      <c r="S28" s="202">
        <v>15.8</v>
      </c>
      <c r="T28" s="202">
        <v>16.2</v>
      </c>
      <c r="U28" s="202">
        <v>16.2</v>
      </c>
      <c r="V28" s="202">
        <v>16</v>
      </c>
      <c r="W28" s="202">
        <v>16.1</v>
      </c>
      <c r="X28" s="202">
        <v>16.3</v>
      </c>
      <c r="Y28" s="202">
        <v>16.5</v>
      </c>
      <c r="Z28" s="209">
        <f t="shared" si="0"/>
        <v>15.65</v>
      </c>
      <c r="AA28" s="150">
        <v>18.3</v>
      </c>
      <c r="AB28" s="151">
        <v>0.4791666666666667</v>
      </c>
      <c r="AC28" s="2">
        <v>26</v>
      </c>
      <c r="AD28" s="150">
        <v>13.5</v>
      </c>
      <c r="AE28" s="248">
        <v>0.22083333333333333</v>
      </c>
      <c r="AF28" s="1"/>
    </row>
    <row r="29" spans="1:32" ht="11.25" customHeight="1">
      <c r="A29" s="210">
        <v>27</v>
      </c>
      <c r="B29" s="202">
        <v>16.6</v>
      </c>
      <c r="C29" s="202">
        <v>16.7</v>
      </c>
      <c r="D29" s="202">
        <v>16.3</v>
      </c>
      <c r="E29" s="202">
        <v>16</v>
      </c>
      <c r="F29" s="202">
        <v>15.7</v>
      </c>
      <c r="G29" s="202">
        <v>17.4</v>
      </c>
      <c r="H29" s="202">
        <v>18.1</v>
      </c>
      <c r="I29" s="202">
        <v>19</v>
      </c>
      <c r="J29" s="202">
        <v>19.3</v>
      </c>
      <c r="K29" s="202">
        <v>19.9</v>
      </c>
      <c r="L29" s="202">
        <v>19.3</v>
      </c>
      <c r="M29" s="202">
        <v>20.8</v>
      </c>
      <c r="N29" s="202">
        <v>19.7</v>
      </c>
      <c r="O29" s="202">
        <v>19.1</v>
      </c>
      <c r="P29" s="202">
        <v>18.4</v>
      </c>
      <c r="Q29" s="202">
        <v>18.3</v>
      </c>
      <c r="R29" s="202">
        <v>19.4</v>
      </c>
      <c r="S29" s="202">
        <v>18.8</v>
      </c>
      <c r="T29" s="202">
        <v>18.6</v>
      </c>
      <c r="U29" s="202">
        <v>18.5</v>
      </c>
      <c r="V29" s="202">
        <v>17.8</v>
      </c>
      <c r="W29" s="202">
        <v>17.8</v>
      </c>
      <c r="X29" s="202">
        <v>18.1</v>
      </c>
      <c r="Y29" s="202">
        <v>18.3</v>
      </c>
      <c r="Z29" s="209">
        <f t="shared" si="0"/>
        <v>18.245833333333337</v>
      </c>
      <c r="AA29" s="150">
        <v>20.9</v>
      </c>
      <c r="AB29" s="151">
        <v>0.5006944444444444</v>
      </c>
      <c r="AC29" s="2">
        <v>27</v>
      </c>
      <c r="AD29" s="150">
        <v>15.7</v>
      </c>
      <c r="AE29" s="248">
        <v>0.20902777777777778</v>
      </c>
      <c r="AF29" s="1"/>
    </row>
    <row r="30" spans="1:32" ht="11.25" customHeight="1">
      <c r="A30" s="210">
        <v>28</v>
      </c>
      <c r="B30" s="202">
        <v>18</v>
      </c>
      <c r="C30" s="202">
        <v>17.5</v>
      </c>
      <c r="D30" s="202">
        <v>16.9</v>
      </c>
      <c r="E30" s="202">
        <v>16.7</v>
      </c>
      <c r="F30" s="202">
        <v>16.8</v>
      </c>
      <c r="G30" s="202">
        <v>16.9</v>
      </c>
      <c r="H30" s="202">
        <v>16.8</v>
      </c>
      <c r="I30" s="202">
        <v>16.8</v>
      </c>
      <c r="J30" s="202">
        <v>17.1</v>
      </c>
      <c r="K30" s="202">
        <v>17.4</v>
      </c>
      <c r="L30" s="202">
        <v>17.8</v>
      </c>
      <c r="M30" s="202">
        <v>18.2</v>
      </c>
      <c r="N30" s="202">
        <v>18.5</v>
      </c>
      <c r="O30" s="202">
        <v>18.6</v>
      </c>
      <c r="P30" s="202">
        <v>18.3</v>
      </c>
      <c r="Q30" s="202">
        <v>18.5</v>
      </c>
      <c r="R30" s="202">
        <v>18.2</v>
      </c>
      <c r="S30" s="202">
        <v>17.5</v>
      </c>
      <c r="T30" s="202">
        <v>17.1</v>
      </c>
      <c r="U30" s="202">
        <v>17.2</v>
      </c>
      <c r="V30" s="202">
        <v>17.4</v>
      </c>
      <c r="W30" s="202">
        <v>17.2</v>
      </c>
      <c r="X30" s="202">
        <v>17.1</v>
      </c>
      <c r="Y30" s="202">
        <v>17.1</v>
      </c>
      <c r="Z30" s="209">
        <f t="shared" si="0"/>
        <v>17.48333333333333</v>
      </c>
      <c r="AA30" s="150">
        <v>18.7</v>
      </c>
      <c r="AB30" s="151">
        <v>0.59375</v>
      </c>
      <c r="AC30" s="2">
        <v>28</v>
      </c>
      <c r="AD30" s="150">
        <v>16.6</v>
      </c>
      <c r="AE30" s="248">
        <v>0.29583333333333334</v>
      </c>
      <c r="AF30" s="1"/>
    </row>
    <row r="31" spans="1:32" ht="11.25" customHeight="1">
      <c r="A31" s="210">
        <v>29</v>
      </c>
      <c r="B31" s="202">
        <v>17</v>
      </c>
      <c r="C31" s="202">
        <v>16.8</v>
      </c>
      <c r="D31" s="202">
        <v>16.8</v>
      </c>
      <c r="E31" s="202">
        <v>16</v>
      </c>
      <c r="F31" s="202">
        <v>16.1</v>
      </c>
      <c r="G31" s="202">
        <v>15.9</v>
      </c>
      <c r="H31" s="202">
        <v>16</v>
      </c>
      <c r="I31" s="202">
        <v>16.9</v>
      </c>
      <c r="J31" s="202">
        <v>17.2</v>
      </c>
      <c r="K31" s="202">
        <v>16.9</v>
      </c>
      <c r="L31" s="202">
        <v>16.9</v>
      </c>
      <c r="M31" s="202">
        <v>16.9</v>
      </c>
      <c r="N31" s="202">
        <v>17.5</v>
      </c>
      <c r="O31" s="202">
        <v>17.7</v>
      </c>
      <c r="P31" s="202">
        <v>17.8</v>
      </c>
      <c r="Q31" s="202">
        <v>17.9</v>
      </c>
      <c r="R31" s="202">
        <v>17.4</v>
      </c>
      <c r="S31" s="202">
        <v>17.2</v>
      </c>
      <c r="T31" s="202">
        <v>16.1</v>
      </c>
      <c r="U31" s="202">
        <v>15.4</v>
      </c>
      <c r="V31" s="202">
        <v>15.6</v>
      </c>
      <c r="W31" s="202">
        <v>15.6</v>
      </c>
      <c r="X31" s="202">
        <v>15.5</v>
      </c>
      <c r="Y31" s="202">
        <v>15.7</v>
      </c>
      <c r="Z31" s="209">
        <f t="shared" si="0"/>
        <v>16.616666666666667</v>
      </c>
      <c r="AA31" s="150">
        <v>18</v>
      </c>
      <c r="AB31" s="151">
        <v>0.6666666666666666</v>
      </c>
      <c r="AC31" s="2">
        <v>29</v>
      </c>
      <c r="AD31" s="150">
        <v>15.3</v>
      </c>
      <c r="AE31" s="248">
        <v>0.8347222222222223</v>
      </c>
      <c r="AF31" s="1"/>
    </row>
    <row r="32" spans="1:32" ht="11.25" customHeight="1">
      <c r="A32" s="210">
        <v>30</v>
      </c>
      <c r="B32" s="202">
        <v>15.7</v>
      </c>
      <c r="C32" s="202">
        <v>15.7</v>
      </c>
      <c r="D32" s="202">
        <v>15.8</v>
      </c>
      <c r="E32" s="202">
        <v>15.7</v>
      </c>
      <c r="F32" s="202">
        <v>15.7</v>
      </c>
      <c r="G32" s="202">
        <v>16.2</v>
      </c>
      <c r="H32" s="202">
        <v>16.9</v>
      </c>
      <c r="I32" s="202">
        <v>16.8</v>
      </c>
      <c r="J32" s="202">
        <v>16.3</v>
      </c>
      <c r="K32" s="202">
        <v>17.7</v>
      </c>
      <c r="L32" s="202">
        <v>18.1</v>
      </c>
      <c r="M32" s="202">
        <v>20.7</v>
      </c>
      <c r="N32" s="202">
        <v>21</v>
      </c>
      <c r="O32" s="202">
        <v>19.7</v>
      </c>
      <c r="P32" s="202">
        <v>18.1</v>
      </c>
      <c r="Q32" s="202">
        <v>17.1</v>
      </c>
      <c r="R32" s="202">
        <v>17</v>
      </c>
      <c r="S32" s="202">
        <v>16.3</v>
      </c>
      <c r="T32" s="202">
        <v>15.9</v>
      </c>
      <c r="U32" s="202">
        <v>15.2</v>
      </c>
      <c r="V32" s="202">
        <v>14.7</v>
      </c>
      <c r="W32" s="202">
        <v>14.5</v>
      </c>
      <c r="X32" s="202">
        <v>14.1</v>
      </c>
      <c r="Y32" s="202">
        <v>13.9</v>
      </c>
      <c r="Z32" s="209">
        <f t="shared" si="0"/>
        <v>16.616666666666667</v>
      </c>
      <c r="AA32" s="150">
        <v>21.2</v>
      </c>
      <c r="AB32" s="151">
        <v>0.5458333333333333</v>
      </c>
      <c r="AC32" s="2">
        <v>30</v>
      </c>
      <c r="AD32" s="150">
        <v>13.8</v>
      </c>
      <c r="AE32" s="248">
        <v>0.9979166666666667</v>
      </c>
      <c r="AF32" s="1"/>
    </row>
    <row r="33" spans="1:32" ht="11.25" customHeight="1">
      <c r="A33" s="210">
        <v>31</v>
      </c>
      <c r="B33" s="202">
        <v>13.4</v>
      </c>
      <c r="C33" s="202">
        <v>13.1</v>
      </c>
      <c r="D33" s="202">
        <v>13.1</v>
      </c>
      <c r="E33" s="202">
        <v>12.2</v>
      </c>
      <c r="F33" s="202">
        <v>11.7</v>
      </c>
      <c r="G33" s="202">
        <v>11.6</v>
      </c>
      <c r="H33" s="202">
        <v>11.9</v>
      </c>
      <c r="I33" s="202">
        <v>11.9</v>
      </c>
      <c r="J33" s="202">
        <v>13.5</v>
      </c>
      <c r="K33" s="202">
        <v>14.3</v>
      </c>
      <c r="L33" s="202">
        <v>15.1</v>
      </c>
      <c r="M33" s="202">
        <v>14.3</v>
      </c>
      <c r="N33" s="202">
        <v>13.7</v>
      </c>
      <c r="O33" s="202">
        <v>13.2</v>
      </c>
      <c r="P33" s="202">
        <v>12.7</v>
      </c>
      <c r="Q33" s="202">
        <v>12</v>
      </c>
      <c r="R33" s="202">
        <v>11.5</v>
      </c>
      <c r="S33" s="202">
        <v>11.1</v>
      </c>
      <c r="T33" s="202">
        <v>11</v>
      </c>
      <c r="U33" s="202">
        <v>11</v>
      </c>
      <c r="V33" s="202">
        <v>10.7</v>
      </c>
      <c r="W33" s="202">
        <v>10.5</v>
      </c>
      <c r="X33" s="202">
        <v>10.5</v>
      </c>
      <c r="Y33" s="202">
        <v>10.3</v>
      </c>
      <c r="Z33" s="209">
        <f t="shared" si="0"/>
        <v>12.262500000000001</v>
      </c>
      <c r="AA33" s="150">
        <v>15.2</v>
      </c>
      <c r="AB33" s="151">
        <v>0.4576388888888889</v>
      </c>
      <c r="AC33" s="2">
        <v>31</v>
      </c>
      <c r="AD33" s="150">
        <v>10.2</v>
      </c>
      <c r="AE33" s="248">
        <v>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14.706451612903223</v>
      </c>
      <c r="C34" s="212">
        <f t="shared" si="1"/>
        <v>14.367741935483872</v>
      </c>
      <c r="D34" s="212">
        <f t="shared" si="1"/>
        <v>14.148387096774194</v>
      </c>
      <c r="E34" s="212">
        <f t="shared" si="1"/>
        <v>13.977419354838709</v>
      </c>
      <c r="F34" s="212">
        <f t="shared" si="1"/>
        <v>13.954838709677421</v>
      </c>
      <c r="G34" s="212">
        <f t="shared" si="1"/>
        <v>15.041935483870963</v>
      </c>
      <c r="H34" s="212">
        <f t="shared" si="1"/>
        <v>16.061290322580643</v>
      </c>
      <c r="I34" s="212">
        <f t="shared" si="1"/>
        <v>16.903225806451612</v>
      </c>
      <c r="J34" s="212">
        <f t="shared" si="1"/>
        <v>17.919354838709676</v>
      </c>
      <c r="K34" s="212">
        <f t="shared" si="1"/>
        <v>18.31935483870968</v>
      </c>
      <c r="L34" s="212">
        <f t="shared" si="1"/>
        <v>18.225806451612904</v>
      </c>
      <c r="M34" s="212">
        <f t="shared" si="1"/>
        <v>18.412903225806453</v>
      </c>
      <c r="N34" s="212">
        <f t="shared" si="1"/>
        <v>18.58387096774194</v>
      </c>
      <c r="O34" s="212">
        <f t="shared" si="1"/>
        <v>18.42903225806452</v>
      </c>
      <c r="P34" s="212">
        <f t="shared" si="1"/>
        <v>18.116129032258062</v>
      </c>
      <c r="Q34" s="212">
        <f t="shared" si="1"/>
        <v>17.50967741935484</v>
      </c>
      <c r="R34" s="212">
        <f>AVERAGE(R3:R33)</f>
        <v>17.06129032258064</v>
      </c>
      <c r="S34" s="212">
        <f aca="true" t="shared" si="2" ref="S34:Y34">AVERAGE(S3:S33)</f>
        <v>16.55483870967742</v>
      </c>
      <c r="T34" s="212">
        <f t="shared" si="2"/>
        <v>16.051612903225806</v>
      </c>
      <c r="U34" s="212">
        <f t="shared" si="2"/>
        <v>15.525806451612901</v>
      </c>
      <c r="V34" s="212">
        <f t="shared" si="2"/>
        <v>15.345161290322581</v>
      </c>
      <c r="W34" s="212">
        <f t="shared" si="2"/>
        <v>15.087096774193549</v>
      </c>
      <c r="X34" s="212">
        <f t="shared" si="2"/>
        <v>15.022580645161291</v>
      </c>
      <c r="Y34" s="212">
        <f t="shared" si="2"/>
        <v>14.680645161290325</v>
      </c>
      <c r="Z34" s="212">
        <f>AVERAGE(B3:Y33)</f>
        <v>16.250268817204315</v>
      </c>
      <c r="AA34" s="213">
        <f>(AVERAGE(最高))</f>
        <v>19.925806451612907</v>
      </c>
      <c r="AB34" s="214"/>
      <c r="AC34" s="215"/>
      <c r="AD34" s="213">
        <f>(AVERAGE(最低))</f>
        <v>12.648387096774194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26.8</v>
      </c>
      <c r="C46" s="251">
        <v>20</v>
      </c>
      <c r="D46" s="252">
        <v>0.5583333333333333</v>
      </c>
      <c r="E46" s="192"/>
      <c r="F46" s="155"/>
      <c r="G46" s="156">
        <f>MIN(最低)</f>
        <v>9.2</v>
      </c>
      <c r="H46" s="251">
        <v>6</v>
      </c>
      <c r="I46" s="255">
        <v>0.04027777777777778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10.3</v>
      </c>
      <c r="C3" s="202">
        <v>10.2</v>
      </c>
      <c r="D3" s="202">
        <v>10.3</v>
      </c>
      <c r="E3" s="202">
        <v>10.3</v>
      </c>
      <c r="F3" s="202">
        <v>10.5</v>
      </c>
      <c r="G3" s="202">
        <v>11</v>
      </c>
      <c r="H3" s="202">
        <v>11.9</v>
      </c>
      <c r="I3" s="202">
        <v>13</v>
      </c>
      <c r="J3" s="202">
        <v>13</v>
      </c>
      <c r="K3" s="202">
        <v>12.5</v>
      </c>
      <c r="L3" s="202">
        <v>12.3</v>
      </c>
      <c r="M3" s="202">
        <v>12.7</v>
      </c>
      <c r="N3" s="202">
        <v>13.4</v>
      </c>
      <c r="O3" s="202">
        <v>13.5</v>
      </c>
      <c r="P3" s="202">
        <v>13.6</v>
      </c>
      <c r="Q3" s="202">
        <v>13.3</v>
      </c>
      <c r="R3" s="202">
        <v>12.9</v>
      </c>
      <c r="S3" s="202">
        <v>12.8</v>
      </c>
      <c r="T3" s="202">
        <v>12.2</v>
      </c>
      <c r="U3" s="202">
        <v>11.9</v>
      </c>
      <c r="V3" s="202">
        <v>11.8</v>
      </c>
      <c r="W3" s="202">
        <v>12</v>
      </c>
      <c r="X3" s="202">
        <v>11.8</v>
      </c>
      <c r="Y3" s="202">
        <v>12.1</v>
      </c>
      <c r="Z3" s="209">
        <f aca="true" t="shared" si="0" ref="Z3:Z32">AVERAGE(B3:Y3)</f>
        <v>12.054166666666669</v>
      </c>
      <c r="AA3" s="266">
        <v>14.5</v>
      </c>
      <c r="AB3" s="267">
        <v>0.5569444444444445</v>
      </c>
      <c r="AC3" s="2">
        <v>1</v>
      </c>
      <c r="AD3" s="150">
        <v>10.1</v>
      </c>
      <c r="AE3" s="248">
        <v>0.08263888888888889</v>
      </c>
      <c r="AF3" s="1"/>
    </row>
    <row r="4" spans="1:32" ht="11.25" customHeight="1">
      <c r="A4" s="210">
        <v>2</v>
      </c>
      <c r="B4" s="202">
        <v>12.2</v>
      </c>
      <c r="C4" s="202">
        <v>12.6</v>
      </c>
      <c r="D4" s="202">
        <v>13</v>
      </c>
      <c r="E4" s="202">
        <v>13</v>
      </c>
      <c r="F4" s="202">
        <v>12.9</v>
      </c>
      <c r="G4" s="202">
        <v>13.3</v>
      </c>
      <c r="H4" s="202">
        <v>14.7</v>
      </c>
      <c r="I4" s="202">
        <v>15.4</v>
      </c>
      <c r="J4" s="202">
        <v>16</v>
      </c>
      <c r="K4" s="202">
        <v>16</v>
      </c>
      <c r="L4" s="202">
        <v>15.8</v>
      </c>
      <c r="M4" s="202">
        <v>16.4</v>
      </c>
      <c r="N4" s="202">
        <v>16.3</v>
      </c>
      <c r="O4" s="202">
        <v>16.2</v>
      </c>
      <c r="P4" s="202">
        <v>16.6</v>
      </c>
      <c r="Q4" s="202">
        <v>15.9</v>
      </c>
      <c r="R4" s="202">
        <v>16.3</v>
      </c>
      <c r="S4" s="203">
        <v>15.7</v>
      </c>
      <c r="T4" s="202">
        <v>15.8</v>
      </c>
      <c r="U4" s="202">
        <v>16</v>
      </c>
      <c r="V4" s="202">
        <v>16</v>
      </c>
      <c r="W4" s="202">
        <v>16.1</v>
      </c>
      <c r="X4" s="202">
        <v>16.6</v>
      </c>
      <c r="Y4" s="202">
        <v>16.2</v>
      </c>
      <c r="Z4" s="209">
        <f t="shared" si="0"/>
        <v>15.208333333333337</v>
      </c>
      <c r="AA4" s="266">
        <v>16.7</v>
      </c>
      <c r="AB4" s="267">
        <v>0.638888888888889</v>
      </c>
      <c r="AC4" s="2">
        <v>2</v>
      </c>
      <c r="AD4" s="150">
        <v>12</v>
      </c>
      <c r="AE4" s="248">
        <v>0.030555555555555555</v>
      </c>
      <c r="AF4" s="1"/>
    </row>
    <row r="5" spans="1:32" ht="11.25" customHeight="1">
      <c r="A5" s="210">
        <v>3</v>
      </c>
      <c r="B5" s="202">
        <v>16.1</v>
      </c>
      <c r="C5" s="202">
        <v>15.9</v>
      </c>
      <c r="D5" s="202">
        <v>15.4</v>
      </c>
      <c r="E5" s="202">
        <v>14.6</v>
      </c>
      <c r="F5" s="202">
        <v>14.6</v>
      </c>
      <c r="G5" s="202">
        <v>16</v>
      </c>
      <c r="H5" s="202">
        <v>16.8</v>
      </c>
      <c r="I5" s="202">
        <v>18.3</v>
      </c>
      <c r="J5" s="202">
        <v>18.7</v>
      </c>
      <c r="K5" s="202">
        <v>20.6</v>
      </c>
      <c r="L5" s="202">
        <v>19.9</v>
      </c>
      <c r="M5" s="202">
        <v>21.7</v>
      </c>
      <c r="N5" s="202">
        <v>22.4</v>
      </c>
      <c r="O5" s="202">
        <v>22</v>
      </c>
      <c r="P5" s="202">
        <v>22</v>
      </c>
      <c r="Q5" s="202">
        <v>21.5</v>
      </c>
      <c r="R5" s="202">
        <v>20.8</v>
      </c>
      <c r="S5" s="202">
        <v>18.7</v>
      </c>
      <c r="T5" s="202">
        <v>18.2</v>
      </c>
      <c r="U5" s="202">
        <v>17.2</v>
      </c>
      <c r="V5" s="202">
        <v>16.6</v>
      </c>
      <c r="W5" s="202">
        <v>16.2</v>
      </c>
      <c r="X5" s="202">
        <v>15.9</v>
      </c>
      <c r="Y5" s="202">
        <v>15.2</v>
      </c>
      <c r="Z5" s="209">
        <f t="shared" si="0"/>
        <v>18.1375</v>
      </c>
      <c r="AA5" s="266">
        <v>23.3</v>
      </c>
      <c r="AB5" s="267">
        <v>0.5736111111111112</v>
      </c>
      <c r="AC5" s="2">
        <v>3</v>
      </c>
      <c r="AD5" s="150">
        <v>14.1</v>
      </c>
      <c r="AE5" s="248">
        <v>0.19722222222222222</v>
      </c>
      <c r="AF5" s="1"/>
    </row>
    <row r="6" spans="1:32" ht="11.25" customHeight="1">
      <c r="A6" s="210">
        <v>4</v>
      </c>
      <c r="B6" s="202">
        <v>14.8</v>
      </c>
      <c r="C6" s="202">
        <v>16</v>
      </c>
      <c r="D6" s="202">
        <v>16.8</v>
      </c>
      <c r="E6" s="202">
        <v>15.2</v>
      </c>
      <c r="F6" s="202">
        <v>15.5</v>
      </c>
      <c r="G6" s="202">
        <v>18.2</v>
      </c>
      <c r="H6" s="202">
        <v>20.5</v>
      </c>
      <c r="I6" s="202">
        <v>22.6</v>
      </c>
      <c r="J6" s="202">
        <v>23</v>
      </c>
      <c r="K6" s="202">
        <v>22.9</v>
      </c>
      <c r="L6" s="202">
        <v>22.6</v>
      </c>
      <c r="M6" s="202">
        <v>21.5</v>
      </c>
      <c r="N6" s="202">
        <v>21.3</v>
      </c>
      <c r="O6" s="202">
        <v>21.5</v>
      </c>
      <c r="P6" s="202">
        <v>21.6</v>
      </c>
      <c r="Q6" s="202">
        <v>22.2</v>
      </c>
      <c r="R6" s="202">
        <v>20.9</v>
      </c>
      <c r="S6" s="202">
        <v>20.4</v>
      </c>
      <c r="T6" s="202">
        <v>19.9</v>
      </c>
      <c r="U6" s="202">
        <v>19</v>
      </c>
      <c r="V6" s="202">
        <v>18.3</v>
      </c>
      <c r="W6" s="202">
        <v>18.7</v>
      </c>
      <c r="X6" s="202">
        <v>18.5</v>
      </c>
      <c r="Y6" s="202">
        <v>19.7</v>
      </c>
      <c r="Z6" s="209">
        <f t="shared" si="0"/>
        <v>19.649999999999995</v>
      </c>
      <c r="AA6" s="266">
        <v>23.7</v>
      </c>
      <c r="AB6" s="267">
        <v>0.38819444444444445</v>
      </c>
      <c r="AC6" s="2">
        <v>4</v>
      </c>
      <c r="AD6" s="150">
        <v>14.8</v>
      </c>
      <c r="AE6" s="248">
        <v>0.04375</v>
      </c>
      <c r="AF6" s="1"/>
    </row>
    <row r="7" spans="1:32" ht="11.25" customHeight="1">
      <c r="A7" s="210">
        <v>5</v>
      </c>
      <c r="B7" s="202">
        <v>19</v>
      </c>
      <c r="C7" s="202">
        <v>17.5</v>
      </c>
      <c r="D7" s="202">
        <v>17.2</v>
      </c>
      <c r="E7" s="202">
        <v>17</v>
      </c>
      <c r="F7" s="202">
        <v>16.9</v>
      </c>
      <c r="G7" s="202">
        <v>18.5</v>
      </c>
      <c r="H7" s="202">
        <v>21.7</v>
      </c>
      <c r="I7" s="202">
        <v>22.2</v>
      </c>
      <c r="J7" s="202">
        <v>23.2</v>
      </c>
      <c r="K7" s="202">
        <v>24</v>
      </c>
      <c r="L7" s="202">
        <v>24.1</v>
      </c>
      <c r="M7" s="202">
        <v>24.3</v>
      </c>
      <c r="N7" s="202">
        <v>24.3</v>
      </c>
      <c r="O7" s="202">
        <v>20.7</v>
      </c>
      <c r="P7" s="202">
        <v>21.5</v>
      </c>
      <c r="Q7" s="202">
        <v>21.8</v>
      </c>
      <c r="R7" s="202">
        <v>21.8</v>
      </c>
      <c r="S7" s="202">
        <v>20.5</v>
      </c>
      <c r="T7" s="202">
        <v>19.5</v>
      </c>
      <c r="U7" s="202">
        <v>18.9</v>
      </c>
      <c r="V7" s="202">
        <v>18.4</v>
      </c>
      <c r="W7" s="202">
        <v>17.2</v>
      </c>
      <c r="X7" s="202">
        <v>16.8</v>
      </c>
      <c r="Y7" s="202">
        <v>17.7</v>
      </c>
      <c r="Z7" s="209">
        <f t="shared" si="0"/>
        <v>20.19583333333333</v>
      </c>
      <c r="AA7" s="266">
        <v>24.9</v>
      </c>
      <c r="AB7" s="267">
        <v>0.45</v>
      </c>
      <c r="AC7" s="2">
        <v>5</v>
      </c>
      <c r="AD7" s="150">
        <v>16.6</v>
      </c>
      <c r="AE7" s="248">
        <v>0.938888888888889</v>
      </c>
      <c r="AF7" s="1"/>
    </row>
    <row r="8" spans="1:32" ht="11.25" customHeight="1">
      <c r="A8" s="210">
        <v>6</v>
      </c>
      <c r="B8" s="202">
        <v>17.1</v>
      </c>
      <c r="C8" s="202">
        <v>17.4</v>
      </c>
      <c r="D8" s="202">
        <v>17.4</v>
      </c>
      <c r="E8" s="202">
        <v>16.3</v>
      </c>
      <c r="F8" s="202">
        <v>18.2</v>
      </c>
      <c r="G8" s="202">
        <v>19.1</v>
      </c>
      <c r="H8" s="202">
        <v>19.9</v>
      </c>
      <c r="I8" s="202">
        <v>21.3</v>
      </c>
      <c r="J8" s="202">
        <v>21.9</v>
      </c>
      <c r="K8" s="202">
        <v>22.6</v>
      </c>
      <c r="L8" s="202">
        <v>21.9</v>
      </c>
      <c r="M8" s="202">
        <v>22.5</v>
      </c>
      <c r="N8" s="202">
        <v>23.1</v>
      </c>
      <c r="O8" s="202">
        <v>23.2</v>
      </c>
      <c r="P8" s="202">
        <v>22.7</v>
      </c>
      <c r="Q8" s="202">
        <v>23.1</v>
      </c>
      <c r="R8" s="202">
        <v>21.9</v>
      </c>
      <c r="S8" s="202">
        <v>21.2</v>
      </c>
      <c r="T8" s="202">
        <v>20.9</v>
      </c>
      <c r="U8" s="202">
        <v>20.3</v>
      </c>
      <c r="V8" s="202">
        <v>19.4</v>
      </c>
      <c r="W8" s="202">
        <v>18.9</v>
      </c>
      <c r="X8" s="202">
        <v>18.5</v>
      </c>
      <c r="Y8" s="202">
        <v>18.3</v>
      </c>
      <c r="Z8" s="209">
        <f t="shared" si="0"/>
        <v>20.29583333333333</v>
      </c>
      <c r="AA8" s="266">
        <v>23.9</v>
      </c>
      <c r="AB8" s="267">
        <v>0.5875</v>
      </c>
      <c r="AC8" s="2">
        <v>6</v>
      </c>
      <c r="AD8" s="150">
        <v>16.2</v>
      </c>
      <c r="AE8" s="248">
        <v>0.17847222222222223</v>
      </c>
      <c r="AF8" s="1"/>
    </row>
    <row r="9" spans="1:32" ht="11.25" customHeight="1">
      <c r="A9" s="210">
        <v>7</v>
      </c>
      <c r="B9" s="202">
        <v>18.2</v>
      </c>
      <c r="C9" s="202">
        <v>17.6</v>
      </c>
      <c r="D9" s="202">
        <v>17.1</v>
      </c>
      <c r="E9" s="202">
        <v>17</v>
      </c>
      <c r="F9" s="202">
        <v>17.1</v>
      </c>
      <c r="G9" s="202">
        <v>18.1</v>
      </c>
      <c r="H9" s="202">
        <v>19.6</v>
      </c>
      <c r="I9" s="202">
        <v>19.4</v>
      </c>
      <c r="J9" s="202">
        <v>21</v>
      </c>
      <c r="K9" s="202">
        <v>21</v>
      </c>
      <c r="L9" s="202">
        <v>21.3</v>
      </c>
      <c r="M9" s="202">
        <v>21.7</v>
      </c>
      <c r="N9" s="202">
        <v>22.1</v>
      </c>
      <c r="O9" s="202">
        <v>22.5</v>
      </c>
      <c r="P9" s="202">
        <v>22.3</v>
      </c>
      <c r="Q9" s="202">
        <v>22.3</v>
      </c>
      <c r="R9" s="202">
        <v>21.2</v>
      </c>
      <c r="S9" s="202">
        <v>20.7</v>
      </c>
      <c r="T9" s="202">
        <v>21</v>
      </c>
      <c r="U9" s="202">
        <v>20.7</v>
      </c>
      <c r="V9" s="202">
        <v>19.9</v>
      </c>
      <c r="W9" s="202">
        <v>19.1</v>
      </c>
      <c r="X9" s="202">
        <v>18.9</v>
      </c>
      <c r="Y9" s="202">
        <v>18.5</v>
      </c>
      <c r="Z9" s="209">
        <f t="shared" si="0"/>
        <v>19.929166666666664</v>
      </c>
      <c r="AA9" s="266">
        <v>22.9</v>
      </c>
      <c r="AB9" s="267">
        <v>0.5527777777777778</v>
      </c>
      <c r="AC9" s="2">
        <v>7</v>
      </c>
      <c r="AD9" s="150">
        <v>16.7</v>
      </c>
      <c r="AE9" s="248">
        <v>0.19583333333333333</v>
      </c>
      <c r="AF9" s="1"/>
    </row>
    <row r="10" spans="1:32" ht="11.25" customHeight="1">
      <c r="A10" s="210">
        <v>8</v>
      </c>
      <c r="B10" s="202">
        <v>18</v>
      </c>
      <c r="C10" s="202">
        <v>17.6</v>
      </c>
      <c r="D10" s="202">
        <v>16.9</v>
      </c>
      <c r="E10" s="202">
        <v>16.9</v>
      </c>
      <c r="F10" s="202">
        <v>16.7</v>
      </c>
      <c r="G10" s="202">
        <v>17.8</v>
      </c>
      <c r="H10" s="202">
        <v>19.5</v>
      </c>
      <c r="I10" s="202">
        <v>19.6</v>
      </c>
      <c r="J10" s="202">
        <v>19.7</v>
      </c>
      <c r="K10" s="202">
        <v>19.8</v>
      </c>
      <c r="L10" s="202">
        <v>20.5</v>
      </c>
      <c r="M10" s="202">
        <v>21.2</v>
      </c>
      <c r="N10" s="202">
        <v>20.9</v>
      </c>
      <c r="O10" s="202">
        <v>17.9</v>
      </c>
      <c r="P10" s="202">
        <v>19.8</v>
      </c>
      <c r="Q10" s="202">
        <v>19.5</v>
      </c>
      <c r="R10" s="202">
        <v>20.1</v>
      </c>
      <c r="S10" s="202">
        <v>19.8</v>
      </c>
      <c r="T10" s="202">
        <v>18.9</v>
      </c>
      <c r="U10" s="202">
        <v>17.4</v>
      </c>
      <c r="V10" s="202">
        <v>17.4</v>
      </c>
      <c r="W10" s="202">
        <v>16.7</v>
      </c>
      <c r="X10" s="202">
        <v>15.9</v>
      </c>
      <c r="Y10" s="202">
        <v>16</v>
      </c>
      <c r="Z10" s="209">
        <f t="shared" si="0"/>
        <v>18.520833333333332</v>
      </c>
      <c r="AA10" s="266">
        <v>21.3</v>
      </c>
      <c r="AB10" s="267">
        <v>0.5270833333333333</v>
      </c>
      <c r="AC10" s="2">
        <v>8</v>
      </c>
      <c r="AD10" s="150">
        <v>15.5</v>
      </c>
      <c r="AE10" s="248">
        <v>0.9833333333333334</v>
      </c>
      <c r="AF10" s="1"/>
    </row>
    <row r="11" spans="1:32" ht="11.25" customHeight="1">
      <c r="A11" s="210">
        <v>9</v>
      </c>
      <c r="B11" s="202">
        <v>15.2</v>
      </c>
      <c r="C11" s="202">
        <v>15.6</v>
      </c>
      <c r="D11" s="202">
        <v>15.2</v>
      </c>
      <c r="E11" s="202">
        <v>14.7</v>
      </c>
      <c r="F11" s="202">
        <v>14.9</v>
      </c>
      <c r="G11" s="202">
        <v>16.5</v>
      </c>
      <c r="H11" s="202">
        <v>18.9</v>
      </c>
      <c r="I11" s="202">
        <v>20.2</v>
      </c>
      <c r="J11" s="202">
        <v>20.5</v>
      </c>
      <c r="K11" s="202">
        <v>21.1</v>
      </c>
      <c r="L11" s="202">
        <v>20.8</v>
      </c>
      <c r="M11" s="202">
        <v>20.5</v>
      </c>
      <c r="N11" s="202">
        <v>20.9</v>
      </c>
      <c r="O11" s="202">
        <v>20.9</v>
      </c>
      <c r="P11" s="202">
        <v>20.8</v>
      </c>
      <c r="Q11" s="202">
        <v>20.8</v>
      </c>
      <c r="R11" s="202">
        <v>20.7</v>
      </c>
      <c r="S11" s="202">
        <v>20.3</v>
      </c>
      <c r="T11" s="202">
        <v>20</v>
      </c>
      <c r="U11" s="202">
        <v>19.3</v>
      </c>
      <c r="V11" s="202">
        <v>18.9</v>
      </c>
      <c r="W11" s="202">
        <v>19.3</v>
      </c>
      <c r="X11" s="202">
        <v>19.4</v>
      </c>
      <c r="Y11" s="202">
        <v>19.5</v>
      </c>
      <c r="Z11" s="209">
        <f t="shared" si="0"/>
        <v>18.954166666666666</v>
      </c>
      <c r="AA11" s="266">
        <v>21.8</v>
      </c>
      <c r="AB11" s="267">
        <v>0.5791666666666667</v>
      </c>
      <c r="AC11" s="2">
        <v>9</v>
      </c>
      <c r="AD11" s="150">
        <v>14.6</v>
      </c>
      <c r="AE11" s="248">
        <v>0.16944444444444443</v>
      </c>
      <c r="AF11" s="1"/>
    </row>
    <row r="12" spans="1:32" ht="11.25" customHeight="1">
      <c r="A12" s="218">
        <v>10</v>
      </c>
      <c r="B12" s="204">
        <v>19.3</v>
      </c>
      <c r="C12" s="204">
        <v>18.9</v>
      </c>
      <c r="D12" s="204">
        <v>19.1</v>
      </c>
      <c r="E12" s="204">
        <v>19</v>
      </c>
      <c r="F12" s="204">
        <v>18.9</v>
      </c>
      <c r="G12" s="204">
        <v>19.4</v>
      </c>
      <c r="H12" s="204">
        <v>20.5</v>
      </c>
      <c r="I12" s="204">
        <v>20.9</v>
      </c>
      <c r="J12" s="204">
        <v>22.4</v>
      </c>
      <c r="K12" s="204">
        <v>21.9</v>
      </c>
      <c r="L12" s="204">
        <v>22.4</v>
      </c>
      <c r="M12" s="204">
        <v>22.4</v>
      </c>
      <c r="N12" s="204">
        <v>23.1</v>
      </c>
      <c r="O12" s="204">
        <v>23.3</v>
      </c>
      <c r="P12" s="204">
        <v>23.2</v>
      </c>
      <c r="Q12" s="204">
        <v>22.4</v>
      </c>
      <c r="R12" s="204">
        <v>22.2</v>
      </c>
      <c r="S12" s="204">
        <v>21.9</v>
      </c>
      <c r="T12" s="204">
        <v>21.5</v>
      </c>
      <c r="U12" s="204">
        <v>21.5</v>
      </c>
      <c r="V12" s="204">
        <v>21.2</v>
      </c>
      <c r="W12" s="204">
        <v>20.9</v>
      </c>
      <c r="X12" s="204">
        <v>21.8</v>
      </c>
      <c r="Y12" s="204">
        <v>22.2</v>
      </c>
      <c r="Z12" s="219">
        <f t="shared" si="0"/>
        <v>21.2625</v>
      </c>
      <c r="AA12" s="266">
        <v>23.8</v>
      </c>
      <c r="AB12" s="267">
        <v>0.5333333333333333</v>
      </c>
      <c r="AC12" s="206">
        <v>10</v>
      </c>
      <c r="AD12" s="156">
        <v>18.4</v>
      </c>
      <c r="AE12" s="249">
        <v>0.1875</v>
      </c>
      <c r="AF12" s="1"/>
    </row>
    <row r="13" spans="1:32" ht="11.25" customHeight="1">
      <c r="A13" s="210">
        <v>11</v>
      </c>
      <c r="B13" s="202">
        <v>20.4</v>
      </c>
      <c r="C13" s="202">
        <v>20.7</v>
      </c>
      <c r="D13" s="202">
        <v>20.8</v>
      </c>
      <c r="E13" s="202">
        <v>21.1</v>
      </c>
      <c r="F13" s="202">
        <v>20.7</v>
      </c>
      <c r="G13" s="202">
        <v>19.8</v>
      </c>
      <c r="H13" s="202">
        <v>19.6</v>
      </c>
      <c r="I13" s="202">
        <v>19.3</v>
      </c>
      <c r="J13" s="202">
        <v>19.3</v>
      </c>
      <c r="K13" s="202">
        <v>19.6</v>
      </c>
      <c r="L13" s="202">
        <v>20.4</v>
      </c>
      <c r="M13" s="202">
        <v>21</v>
      </c>
      <c r="N13" s="202">
        <v>19.4</v>
      </c>
      <c r="O13" s="202">
        <v>21.1</v>
      </c>
      <c r="P13" s="202">
        <v>21.4</v>
      </c>
      <c r="Q13" s="202">
        <v>21.6</v>
      </c>
      <c r="R13" s="202">
        <v>22.7</v>
      </c>
      <c r="S13" s="202">
        <v>20.8</v>
      </c>
      <c r="T13" s="202">
        <v>20</v>
      </c>
      <c r="U13" s="202">
        <v>19.3</v>
      </c>
      <c r="V13" s="202">
        <v>18.9</v>
      </c>
      <c r="W13" s="202">
        <v>20</v>
      </c>
      <c r="X13" s="202">
        <v>20.2</v>
      </c>
      <c r="Y13" s="202">
        <v>20</v>
      </c>
      <c r="Z13" s="209">
        <f t="shared" si="0"/>
        <v>20.337500000000002</v>
      </c>
      <c r="AA13" s="266">
        <v>23.6</v>
      </c>
      <c r="AB13" s="267">
        <v>0.6979166666666666</v>
      </c>
      <c r="AC13" s="2">
        <v>11</v>
      </c>
      <c r="AD13" s="150">
        <v>18.7</v>
      </c>
      <c r="AE13" s="248">
        <v>0.34652777777777777</v>
      </c>
      <c r="AF13" s="1"/>
    </row>
    <row r="14" spans="1:32" ht="11.25" customHeight="1">
      <c r="A14" s="210">
        <v>12</v>
      </c>
      <c r="B14" s="202">
        <v>19.4</v>
      </c>
      <c r="C14" s="202">
        <v>19.3</v>
      </c>
      <c r="D14" s="202">
        <v>19.7</v>
      </c>
      <c r="E14" s="202">
        <v>20.2</v>
      </c>
      <c r="F14" s="202">
        <v>20.2</v>
      </c>
      <c r="G14" s="202">
        <v>21.3</v>
      </c>
      <c r="H14" s="202">
        <v>21.6</v>
      </c>
      <c r="I14" s="202">
        <v>22.5</v>
      </c>
      <c r="J14" s="202">
        <v>23.2</v>
      </c>
      <c r="K14" s="202">
        <v>23.2</v>
      </c>
      <c r="L14" s="202">
        <v>24.1</v>
      </c>
      <c r="M14" s="202">
        <v>26</v>
      </c>
      <c r="N14" s="202">
        <v>26.5</v>
      </c>
      <c r="O14" s="202">
        <v>25.2</v>
      </c>
      <c r="P14" s="202">
        <v>25.1</v>
      </c>
      <c r="Q14" s="202">
        <v>24.1</v>
      </c>
      <c r="R14" s="202">
        <v>23.7</v>
      </c>
      <c r="S14" s="202">
        <v>22.3</v>
      </c>
      <c r="T14" s="202">
        <v>21.3</v>
      </c>
      <c r="U14" s="202">
        <v>20.3</v>
      </c>
      <c r="V14" s="202">
        <v>20.3</v>
      </c>
      <c r="W14" s="202">
        <v>19.9</v>
      </c>
      <c r="X14" s="202">
        <v>20.1</v>
      </c>
      <c r="Y14" s="202">
        <v>20.2</v>
      </c>
      <c r="Z14" s="209">
        <f t="shared" si="0"/>
        <v>22.070833333333336</v>
      </c>
      <c r="AA14" s="266">
        <v>26.6</v>
      </c>
      <c r="AB14" s="267">
        <v>0.5416666666666666</v>
      </c>
      <c r="AC14" s="2">
        <v>12</v>
      </c>
      <c r="AD14" s="150">
        <v>19.3</v>
      </c>
      <c r="AE14" s="248">
        <v>0.09930555555555555</v>
      </c>
      <c r="AF14" s="1"/>
    </row>
    <row r="15" spans="1:32" ht="11.25" customHeight="1">
      <c r="A15" s="210">
        <v>13</v>
      </c>
      <c r="B15" s="202">
        <v>20</v>
      </c>
      <c r="C15" s="202">
        <v>19.5</v>
      </c>
      <c r="D15" s="202">
        <v>18.1</v>
      </c>
      <c r="E15" s="202">
        <v>18</v>
      </c>
      <c r="F15" s="202">
        <v>17.8</v>
      </c>
      <c r="G15" s="202">
        <v>17.7</v>
      </c>
      <c r="H15" s="202">
        <v>18.1</v>
      </c>
      <c r="I15" s="202">
        <v>18.7</v>
      </c>
      <c r="J15" s="202">
        <v>19.1</v>
      </c>
      <c r="K15" s="202">
        <v>21</v>
      </c>
      <c r="L15" s="202">
        <v>20.9</v>
      </c>
      <c r="M15" s="202">
        <v>21.6</v>
      </c>
      <c r="N15" s="202">
        <v>20.8</v>
      </c>
      <c r="O15" s="202">
        <v>20.1</v>
      </c>
      <c r="P15" s="202">
        <v>19.6</v>
      </c>
      <c r="Q15" s="202">
        <v>20.3</v>
      </c>
      <c r="R15" s="202">
        <v>19</v>
      </c>
      <c r="S15" s="202">
        <v>18.9</v>
      </c>
      <c r="T15" s="202">
        <v>18.8</v>
      </c>
      <c r="U15" s="202">
        <v>18</v>
      </c>
      <c r="V15" s="202">
        <v>17.9</v>
      </c>
      <c r="W15" s="202">
        <v>17.5</v>
      </c>
      <c r="X15" s="202">
        <v>17.7</v>
      </c>
      <c r="Y15" s="202">
        <v>18</v>
      </c>
      <c r="Z15" s="209">
        <f t="shared" si="0"/>
        <v>19.04583333333333</v>
      </c>
      <c r="AA15" s="266">
        <v>22.4</v>
      </c>
      <c r="AB15" s="267">
        <v>0.4923611111111111</v>
      </c>
      <c r="AC15" s="2">
        <v>13</v>
      </c>
      <c r="AD15" s="150">
        <v>17.4</v>
      </c>
      <c r="AE15" s="248">
        <v>0.936111111111111</v>
      </c>
      <c r="AF15" s="1"/>
    </row>
    <row r="16" spans="1:32" ht="11.25" customHeight="1">
      <c r="A16" s="210">
        <v>14</v>
      </c>
      <c r="B16" s="202">
        <v>17.3</v>
      </c>
      <c r="C16" s="202">
        <v>17.3</v>
      </c>
      <c r="D16" s="202">
        <v>17.4</v>
      </c>
      <c r="E16" s="202">
        <v>16.7</v>
      </c>
      <c r="F16" s="202">
        <v>16.6</v>
      </c>
      <c r="G16" s="202">
        <v>16.8</v>
      </c>
      <c r="H16" s="202">
        <v>17.2</v>
      </c>
      <c r="I16" s="202">
        <v>17.4</v>
      </c>
      <c r="J16" s="202">
        <v>18.6</v>
      </c>
      <c r="K16" s="202">
        <v>20.1</v>
      </c>
      <c r="L16" s="202">
        <v>17.7</v>
      </c>
      <c r="M16" s="202">
        <v>17.7</v>
      </c>
      <c r="N16" s="202">
        <v>20.2</v>
      </c>
      <c r="O16" s="202">
        <v>21.4</v>
      </c>
      <c r="P16" s="202">
        <v>19.5</v>
      </c>
      <c r="Q16" s="202">
        <v>20.9</v>
      </c>
      <c r="R16" s="202">
        <v>20.8</v>
      </c>
      <c r="S16" s="202">
        <v>20.3</v>
      </c>
      <c r="T16" s="202">
        <v>19.5</v>
      </c>
      <c r="U16" s="202">
        <v>18.3</v>
      </c>
      <c r="V16" s="202">
        <v>18.5</v>
      </c>
      <c r="W16" s="202">
        <v>17.5</v>
      </c>
      <c r="X16" s="202">
        <v>17.8</v>
      </c>
      <c r="Y16" s="202">
        <v>17.3</v>
      </c>
      <c r="Z16" s="209">
        <f t="shared" si="0"/>
        <v>18.45</v>
      </c>
      <c r="AA16" s="266">
        <v>21.9</v>
      </c>
      <c r="AB16" s="267">
        <v>0.6006944444444444</v>
      </c>
      <c r="AC16" s="2">
        <v>14</v>
      </c>
      <c r="AD16" s="150">
        <v>16.5</v>
      </c>
      <c r="AE16" s="248">
        <v>0.21736111111111112</v>
      </c>
      <c r="AF16" s="1"/>
    </row>
    <row r="17" spans="1:32" ht="11.25" customHeight="1">
      <c r="A17" s="210">
        <v>15</v>
      </c>
      <c r="B17" s="202">
        <v>16.7</v>
      </c>
      <c r="C17" s="202">
        <v>17.1</v>
      </c>
      <c r="D17" s="202">
        <v>16.2</v>
      </c>
      <c r="E17" s="202">
        <v>15.8</v>
      </c>
      <c r="F17" s="202">
        <v>15.2</v>
      </c>
      <c r="G17" s="202">
        <v>16.4</v>
      </c>
      <c r="H17" s="202">
        <v>17.2</v>
      </c>
      <c r="I17" s="202">
        <v>17.6</v>
      </c>
      <c r="J17" s="202">
        <v>17.1</v>
      </c>
      <c r="K17" s="202">
        <v>17.5</v>
      </c>
      <c r="L17" s="202">
        <v>19.4</v>
      </c>
      <c r="M17" s="202">
        <v>19</v>
      </c>
      <c r="N17" s="202">
        <v>18.5</v>
      </c>
      <c r="O17" s="202">
        <v>18.9</v>
      </c>
      <c r="P17" s="202">
        <v>18.9</v>
      </c>
      <c r="Q17" s="202">
        <v>18.5</v>
      </c>
      <c r="R17" s="202">
        <v>18.8</v>
      </c>
      <c r="S17" s="202">
        <v>18.5</v>
      </c>
      <c r="T17" s="202">
        <v>17.6</v>
      </c>
      <c r="U17" s="202">
        <v>16.6</v>
      </c>
      <c r="V17" s="202">
        <v>16.5</v>
      </c>
      <c r="W17" s="202">
        <v>16.4</v>
      </c>
      <c r="X17" s="202">
        <v>15.8</v>
      </c>
      <c r="Y17" s="202">
        <v>15.5</v>
      </c>
      <c r="Z17" s="209">
        <f t="shared" si="0"/>
        <v>17.320833333333336</v>
      </c>
      <c r="AA17" s="266">
        <v>20.1</v>
      </c>
      <c r="AB17" s="267">
        <v>0.5645833333333333</v>
      </c>
      <c r="AC17" s="2">
        <v>15</v>
      </c>
      <c r="AD17" s="150">
        <v>15.1</v>
      </c>
      <c r="AE17" s="248">
        <v>0.21180555555555555</v>
      </c>
      <c r="AF17" s="1"/>
    </row>
    <row r="18" spans="1:32" ht="11.25" customHeight="1">
      <c r="A18" s="210">
        <v>16</v>
      </c>
      <c r="B18" s="202">
        <v>15.1</v>
      </c>
      <c r="C18" s="202">
        <v>14.8</v>
      </c>
      <c r="D18" s="202">
        <v>14.5</v>
      </c>
      <c r="E18" s="202">
        <v>14.8</v>
      </c>
      <c r="F18" s="202">
        <v>15.3</v>
      </c>
      <c r="G18" s="202">
        <v>17.3</v>
      </c>
      <c r="H18" s="202">
        <v>18.4</v>
      </c>
      <c r="I18" s="202">
        <v>19.6</v>
      </c>
      <c r="J18" s="202">
        <v>19.6</v>
      </c>
      <c r="K18" s="202">
        <v>20.1</v>
      </c>
      <c r="L18" s="202">
        <v>20.7</v>
      </c>
      <c r="M18" s="202">
        <v>21.4</v>
      </c>
      <c r="N18" s="202">
        <v>21.6</v>
      </c>
      <c r="O18" s="202">
        <v>21.3</v>
      </c>
      <c r="P18" s="202">
        <v>20.9</v>
      </c>
      <c r="Q18" s="202">
        <v>20.7</v>
      </c>
      <c r="R18" s="202">
        <v>20.3</v>
      </c>
      <c r="S18" s="202">
        <v>20.2</v>
      </c>
      <c r="T18" s="202">
        <v>20.2</v>
      </c>
      <c r="U18" s="202">
        <v>20</v>
      </c>
      <c r="V18" s="202">
        <v>19.9</v>
      </c>
      <c r="W18" s="202">
        <v>19.4</v>
      </c>
      <c r="X18" s="202">
        <v>18.9</v>
      </c>
      <c r="Y18" s="202">
        <v>18.2</v>
      </c>
      <c r="Z18" s="209">
        <f t="shared" si="0"/>
        <v>18.88333333333333</v>
      </c>
      <c r="AA18" s="266">
        <v>22.5</v>
      </c>
      <c r="AB18" s="267">
        <v>0.5541666666666667</v>
      </c>
      <c r="AC18" s="2">
        <v>16</v>
      </c>
      <c r="AD18" s="150">
        <v>14.4</v>
      </c>
      <c r="AE18" s="248">
        <v>0.12847222222222224</v>
      </c>
      <c r="AF18" s="1"/>
    </row>
    <row r="19" spans="1:32" ht="11.25" customHeight="1">
      <c r="A19" s="210">
        <v>17</v>
      </c>
      <c r="B19" s="202">
        <v>17.7</v>
      </c>
      <c r="C19" s="202">
        <v>17.6</v>
      </c>
      <c r="D19" s="202">
        <v>17.8</v>
      </c>
      <c r="E19" s="202">
        <v>17.8</v>
      </c>
      <c r="F19" s="202">
        <v>17.3</v>
      </c>
      <c r="G19" s="202">
        <v>17.5</v>
      </c>
      <c r="H19" s="202">
        <v>17.7</v>
      </c>
      <c r="I19" s="202">
        <v>17.9</v>
      </c>
      <c r="J19" s="202">
        <v>18</v>
      </c>
      <c r="K19" s="202">
        <v>18.2</v>
      </c>
      <c r="L19" s="202">
        <v>19</v>
      </c>
      <c r="M19" s="202">
        <v>18.1</v>
      </c>
      <c r="N19" s="202">
        <v>17.7</v>
      </c>
      <c r="O19" s="202">
        <v>17.8</v>
      </c>
      <c r="P19" s="202">
        <v>17.7</v>
      </c>
      <c r="Q19" s="202">
        <v>17.5</v>
      </c>
      <c r="R19" s="202">
        <v>17.3</v>
      </c>
      <c r="S19" s="202">
        <v>17.2</v>
      </c>
      <c r="T19" s="202">
        <v>16.9</v>
      </c>
      <c r="U19" s="202">
        <v>16.8</v>
      </c>
      <c r="V19" s="202">
        <v>16.8</v>
      </c>
      <c r="W19" s="202">
        <v>16.8</v>
      </c>
      <c r="X19" s="202">
        <v>16.8</v>
      </c>
      <c r="Y19" s="202">
        <v>16.9</v>
      </c>
      <c r="Z19" s="209">
        <f t="shared" si="0"/>
        <v>17.53333333333333</v>
      </c>
      <c r="AA19" s="266">
        <v>19.4</v>
      </c>
      <c r="AB19" s="267">
        <v>0.4465277777777778</v>
      </c>
      <c r="AC19" s="2">
        <v>17</v>
      </c>
      <c r="AD19" s="150">
        <v>16.7</v>
      </c>
      <c r="AE19" s="248">
        <v>0.9479166666666666</v>
      </c>
      <c r="AF19" s="1"/>
    </row>
    <row r="20" spans="1:32" ht="11.25" customHeight="1">
      <c r="A20" s="210">
        <v>18</v>
      </c>
      <c r="B20" s="202">
        <v>16.9</v>
      </c>
      <c r="C20" s="202">
        <v>16.9</v>
      </c>
      <c r="D20" s="202">
        <v>16.9</v>
      </c>
      <c r="E20" s="202">
        <v>16.9</v>
      </c>
      <c r="F20" s="202">
        <v>17</v>
      </c>
      <c r="G20" s="202">
        <v>17.5</v>
      </c>
      <c r="H20" s="202">
        <v>17.6</v>
      </c>
      <c r="I20" s="202">
        <v>18.2</v>
      </c>
      <c r="J20" s="202">
        <v>18.2</v>
      </c>
      <c r="K20" s="202">
        <v>18.6</v>
      </c>
      <c r="L20" s="202">
        <v>19.3</v>
      </c>
      <c r="M20" s="202">
        <v>18.9</v>
      </c>
      <c r="N20" s="202">
        <v>18.9</v>
      </c>
      <c r="O20" s="202">
        <v>18.7</v>
      </c>
      <c r="P20" s="202">
        <v>18.5</v>
      </c>
      <c r="Q20" s="202">
        <v>18.2</v>
      </c>
      <c r="R20" s="202">
        <v>17.7</v>
      </c>
      <c r="S20" s="202">
        <v>18</v>
      </c>
      <c r="T20" s="202">
        <v>18</v>
      </c>
      <c r="U20" s="202">
        <v>17.7</v>
      </c>
      <c r="V20" s="202">
        <v>17.7</v>
      </c>
      <c r="W20" s="202">
        <v>17.8</v>
      </c>
      <c r="X20" s="202">
        <v>17.7</v>
      </c>
      <c r="Y20" s="202">
        <v>17.5</v>
      </c>
      <c r="Z20" s="209">
        <f t="shared" si="0"/>
        <v>17.8875</v>
      </c>
      <c r="AA20" s="266">
        <v>19.5</v>
      </c>
      <c r="AB20" s="267">
        <v>0.47152777777777777</v>
      </c>
      <c r="AC20" s="2">
        <v>18</v>
      </c>
      <c r="AD20" s="150">
        <v>16.8</v>
      </c>
      <c r="AE20" s="248">
        <v>0.20069444444444443</v>
      </c>
      <c r="AF20" s="1"/>
    </row>
    <row r="21" spans="1:32" ht="11.25" customHeight="1">
      <c r="A21" s="210">
        <v>19</v>
      </c>
      <c r="B21" s="202">
        <v>17.2</v>
      </c>
      <c r="C21" s="202">
        <v>17.1</v>
      </c>
      <c r="D21" s="202">
        <v>17</v>
      </c>
      <c r="E21" s="202">
        <v>16.8</v>
      </c>
      <c r="F21" s="202">
        <v>16.8</v>
      </c>
      <c r="G21" s="202">
        <v>17.2</v>
      </c>
      <c r="H21" s="202">
        <v>18.6</v>
      </c>
      <c r="I21" s="202">
        <v>20.1</v>
      </c>
      <c r="J21" s="202">
        <v>20.4</v>
      </c>
      <c r="K21" s="202">
        <v>20.9</v>
      </c>
      <c r="L21" s="202">
        <v>21.4</v>
      </c>
      <c r="M21" s="202">
        <v>21.9</v>
      </c>
      <c r="N21" s="202">
        <v>22.4</v>
      </c>
      <c r="O21" s="202">
        <v>21.6</v>
      </c>
      <c r="P21" s="202">
        <v>21.4</v>
      </c>
      <c r="Q21" s="202">
        <v>21.1</v>
      </c>
      <c r="R21" s="202">
        <v>20.7</v>
      </c>
      <c r="S21" s="202">
        <v>20.8</v>
      </c>
      <c r="T21" s="202">
        <v>20.2</v>
      </c>
      <c r="U21" s="202">
        <v>19.7</v>
      </c>
      <c r="V21" s="202">
        <v>20.2</v>
      </c>
      <c r="W21" s="202">
        <v>20.5</v>
      </c>
      <c r="X21" s="202">
        <v>20.4</v>
      </c>
      <c r="Y21" s="202">
        <v>20.4</v>
      </c>
      <c r="Z21" s="209">
        <f t="shared" si="0"/>
        <v>19.78333333333333</v>
      </c>
      <c r="AA21" s="266">
        <v>22.5</v>
      </c>
      <c r="AB21" s="267">
        <v>0.6041666666666666</v>
      </c>
      <c r="AC21" s="2">
        <v>19</v>
      </c>
      <c r="AD21" s="150">
        <v>16.7</v>
      </c>
      <c r="AE21" s="248">
        <v>0.19652777777777777</v>
      </c>
      <c r="AF21" s="1"/>
    </row>
    <row r="22" spans="1:32" ht="11.25" customHeight="1">
      <c r="A22" s="218">
        <v>20</v>
      </c>
      <c r="B22" s="204">
        <v>20.5</v>
      </c>
      <c r="C22" s="204">
        <v>19.7</v>
      </c>
      <c r="D22" s="204">
        <v>19.4</v>
      </c>
      <c r="E22" s="204">
        <v>20.2</v>
      </c>
      <c r="F22" s="204">
        <v>19.8</v>
      </c>
      <c r="G22" s="204">
        <v>20.8</v>
      </c>
      <c r="H22" s="204">
        <v>22.3</v>
      </c>
      <c r="I22" s="204">
        <v>22.8</v>
      </c>
      <c r="J22" s="204">
        <v>24.9</v>
      </c>
      <c r="K22" s="204">
        <v>23.1</v>
      </c>
      <c r="L22" s="204">
        <v>23.2</v>
      </c>
      <c r="M22" s="204">
        <v>24.5</v>
      </c>
      <c r="N22" s="204">
        <v>24.8</v>
      </c>
      <c r="O22" s="204">
        <v>24.8</v>
      </c>
      <c r="P22" s="204">
        <v>23.5</v>
      </c>
      <c r="Q22" s="204">
        <v>23.5</v>
      </c>
      <c r="R22" s="204">
        <v>23.1</v>
      </c>
      <c r="S22" s="204">
        <v>23.6</v>
      </c>
      <c r="T22" s="204">
        <v>23.1</v>
      </c>
      <c r="U22" s="204">
        <v>22.8</v>
      </c>
      <c r="V22" s="204">
        <v>22.7</v>
      </c>
      <c r="W22" s="204">
        <v>22.7</v>
      </c>
      <c r="X22" s="204">
        <v>22.2</v>
      </c>
      <c r="Y22" s="204">
        <v>21.5</v>
      </c>
      <c r="Z22" s="219">
        <f t="shared" si="0"/>
        <v>22.47916666666667</v>
      </c>
      <c r="AA22" s="266">
        <v>25.6</v>
      </c>
      <c r="AB22" s="267">
        <v>0.5625</v>
      </c>
      <c r="AC22" s="206">
        <v>20</v>
      </c>
      <c r="AD22" s="156">
        <v>19</v>
      </c>
      <c r="AE22" s="249">
        <v>0.11458333333333333</v>
      </c>
      <c r="AF22" s="1"/>
    </row>
    <row r="23" spans="1:32" ht="11.25" customHeight="1">
      <c r="A23" s="210">
        <v>21</v>
      </c>
      <c r="B23" s="202">
        <v>22.1</v>
      </c>
      <c r="C23" s="202">
        <v>22.1</v>
      </c>
      <c r="D23" s="202">
        <v>22.4</v>
      </c>
      <c r="E23" s="202">
        <v>21.6</v>
      </c>
      <c r="F23" s="202">
        <v>21.4</v>
      </c>
      <c r="G23" s="202">
        <v>23.8</v>
      </c>
      <c r="H23" s="202">
        <v>24.5</v>
      </c>
      <c r="I23" s="202">
        <v>25</v>
      </c>
      <c r="J23" s="202">
        <v>24.2</v>
      </c>
      <c r="K23" s="202">
        <v>27</v>
      </c>
      <c r="L23" s="202">
        <v>27.5</v>
      </c>
      <c r="M23" s="202">
        <v>27</v>
      </c>
      <c r="N23" s="202">
        <v>27.9</v>
      </c>
      <c r="O23" s="202">
        <v>27.9</v>
      </c>
      <c r="P23" s="202">
        <v>27.4</v>
      </c>
      <c r="Q23" s="202">
        <v>23.7</v>
      </c>
      <c r="R23" s="202">
        <v>22.2</v>
      </c>
      <c r="S23" s="202">
        <v>22.7</v>
      </c>
      <c r="T23" s="202">
        <v>19.8</v>
      </c>
      <c r="U23" s="202">
        <v>22</v>
      </c>
      <c r="V23" s="202">
        <v>21.8</v>
      </c>
      <c r="W23" s="202">
        <v>22</v>
      </c>
      <c r="X23" s="202">
        <v>21.5</v>
      </c>
      <c r="Y23" s="202">
        <v>21.1</v>
      </c>
      <c r="Z23" s="209">
        <f t="shared" si="0"/>
        <v>23.691666666666666</v>
      </c>
      <c r="AA23" s="266">
        <v>28.8</v>
      </c>
      <c r="AB23" s="267">
        <v>0.575</v>
      </c>
      <c r="AC23" s="2">
        <v>21</v>
      </c>
      <c r="AD23" s="150">
        <v>19.7</v>
      </c>
      <c r="AE23" s="248">
        <v>0.7909722222222223</v>
      </c>
      <c r="AF23" s="1"/>
    </row>
    <row r="24" spans="1:32" ht="11.25" customHeight="1">
      <c r="A24" s="210">
        <v>22</v>
      </c>
      <c r="B24" s="202">
        <v>21.1</v>
      </c>
      <c r="C24" s="202">
        <v>21</v>
      </c>
      <c r="D24" s="202">
        <v>22.3</v>
      </c>
      <c r="E24" s="202">
        <v>22</v>
      </c>
      <c r="F24" s="202">
        <v>22.5</v>
      </c>
      <c r="G24" s="202">
        <v>24.4</v>
      </c>
      <c r="H24" s="202">
        <v>26.2</v>
      </c>
      <c r="I24" s="202">
        <v>26.2</v>
      </c>
      <c r="J24" s="202">
        <v>27</v>
      </c>
      <c r="K24" s="202">
        <v>29.2</v>
      </c>
      <c r="L24" s="202">
        <v>31.7</v>
      </c>
      <c r="M24" s="202">
        <v>28.4</v>
      </c>
      <c r="N24" s="202">
        <v>27.9</v>
      </c>
      <c r="O24" s="202">
        <v>27.6</v>
      </c>
      <c r="P24" s="202">
        <v>28.4</v>
      </c>
      <c r="Q24" s="202">
        <v>29.7</v>
      </c>
      <c r="R24" s="202">
        <v>29.4</v>
      </c>
      <c r="S24" s="202">
        <v>28.1</v>
      </c>
      <c r="T24" s="202">
        <v>25</v>
      </c>
      <c r="U24" s="202">
        <v>24.9</v>
      </c>
      <c r="V24" s="202">
        <v>25.1</v>
      </c>
      <c r="W24" s="202">
        <v>24.8</v>
      </c>
      <c r="X24" s="202">
        <v>24.3</v>
      </c>
      <c r="Y24" s="202">
        <v>24.6</v>
      </c>
      <c r="Z24" s="209">
        <f t="shared" si="0"/>
        <v>25.908333333333328</v>
      </c>
      <c r="AA24" s="266">
        <v>32.3</v>
      </c>
      <c r="AB24" s="267">
        <v>0.4673611111111111</v>
      </c>
      <c r="AC24" s="2">
        <v>22</v>
      </c>
      <c r="AD24" s="150">
        <v>20.4</v>
      </c>
      <c r="AE24" s="248">
        <v>0.06875</v>
      </c>
      <c r="AF24" s="1"/>
    </row>
    <row r="25" spans="1:32" ht="11.25" customHeight="1">
      <c r="A25" s="210">
        <v>23</v>
      </c>
      <c r="B25" s="202">
        <v>24.2</v>
      </c>
      <c r="C25" s="202">
        <v>24.7</v>
      </c>
      <c r="D25" s="202">
        <v>24.5</v>
      </c>
      <c r="E25" s="202">
        <v>24.4</v>
      </c>
      <c r="F25" s="202">
        <v>23.9</v>
      </c>
      <c r="G25" s="202">
        <v>25.6</v>
      </c>
      <c r="H25" s="202">
        <v>26.1</v>
      </c>
      <c r="I25" s="202">
        <v>26.4</v>
      </c>
      <c r="J25" s="202">
        <v>26.7</v>
      </c>
      <c r="K25" s="202">
        <v>26.4</v>
      </c>
      <c r="L25" s="202">
        <v>26.8</v>
      </c>
      <c r="M25" s="202">
        <v>28</v>
      </c>
      <c r="N25" s="202">
        <v>31.1</v>
      </c>
      <c r="O25" s="202">
        <v>31.6</v>
      </c>
      <c r="P25" s="202">
        <v>31.7</v>
      </c>
      <c r="Q25" s="202">
        <v>31.9</v>
      </c>
      <c r="R25" s="202">
        <v>30.2</v>
      </c>
      <c r="S25" s="202">
        <v>30.3</v>
      </c>
      <c r="T25" s="202">
        <v>29.5</v>
      </c>
      <c r="U25" s="202">
        <v>28.2</v>
      </c>
      <c r="V25" s="202">
        <v>27.3</v>
      </c>
      <c r="W25" s="202">
        <v>27</v>
      </c>
      <c r="X25" s="202">
        <v>26.1</v>
      </c>
      <c r="Y25" s="202">
        <v>26.3</v>
      </c>
      <c r="Z25" s="209">
        <f t="shared" si="0"/>
        <v>27.454166666666666</v>
      </c>
      <c r="AA25" s="266">
        <v>32.3</v>
      </c>
      <c r="AB25" s="267">
        <v>0.688888888888889</v>
      </c>
      <c r="AC25" s="2">
        <v>23</v>
      </c>
      <c r="AD25" s="150">
        <v>23.7</v>
      </c>
      <c r="AE25" s="248">
        <v>0.21944444444444444</v>
      </c>
      <c r="AF25" s="1"/>
    </row>
    <row r="26" spans="1:32" ht="11.25" customHeight="1">
      <c r="A26" s="210">
        <v>24</v>
      </c>
      <c r="B26" s="202">
        <v>25.8</v>
      </c>
      <c r="C26" s="202">
        <v>25.4</v>
      </c>
      <c r="D26" s="202">
        <v>24.9</v>
      </c>
      <c r="E26" s="202">
        <v>25</v>
      </c>
      <c r="F26" s="202">
        <v>25</v>
      </c>
      <c r="G26" s="202">
        <v>25.2</v>
      </c>
      <c r="H26" s="202">
        <v>25.9</v>
      </c>
      <c r="I26" s="202">
        <v>27</v>
      </c>
      <c r="J26" s="202">
        <v>28.4</v>
      </c>
      <c r="K26" s="202">
        <v>29.4</v>
      </c>
      <c r="L26" s="202">
        <v>31</v>
      </c>
      <c r="M26" s="202">
        <v>32</v>
      </c>
      <c r="N26" s="202">
        <v>32.8</v>
      </c>
      <c r="O26" s="202">
        <v>32.6</v>
      </c>
      <c r="P26" s="202">
        <v>32.4</v>
      </c>
      <c r="Q26" s="202">
        <v>33.4</v>
      </c>
      <c r="R26" s="202">
        <v>32</v>
      </c>
      <c r="S26" s="202">
        <v>30.7</v>
      </c>
      <c r="T26" s="202">
        <v>29.8</v>
      </c>
      <c r="U26" s="202">
        <v>28.5</v>
      </c>
      <c r="V26" s="202">
        <v>27.3</v>
      </c>
      <c r="W26" s="202">
        <v>25.5</v>
      </c>
      <c r="X26" s="202">
        <v>23</v>
      </c>
      <c r="Y26" s="202">
        <v>22</v>
      </c>
      <c r="Z26" s="209">
        <f t="shared" si="0"/>
        <v>28.124999999999996</v>
      </c>
      <c r="AA26" s="266">
        <v>33.5</v>
      </c>
      <c r="AB26" s="267">
        <v>0.66875</v>
      </c>
      <c r="AC26" s="2">
        <v>24</v>
      </c>
      <c r="AD26" s="150">
        <v>22</v>
      </c>
      <c r="AE26" s="248">
        <v>1</v>
      </c>
      <c r="AF26" s="1"/>
    </row>
    <row r="27" spans="1:32" ht="11.25" customHeight="1">
      <c r="A27" s="210">
        <v>25</v>
      </c>
      <c r="B27" s="202">
        <v>21.2</v>
      </c>
      <c r="C27" s="202">
        <v>21.1</v>
      </c>
      <c r="D27" s="202">
        <v>21.1</v>
      </c>
      <c r="E27" s="202">
        <v>20.4</v>
      </c>
      <c r="F27" s="202">
        <v>20.1</v>
      </c>
      <c r="G27" s="202">
        <v>20.2</v>
      </c>
      <c r="H27" s="202">
        <v>20.8</v>
      </c>
      <c r="I27" s="202">
        <v>20.7</v>
      </c>
      <c r="J27" s="202">
        <v>20.7</v>
      </c>
      <c r="K27" s="202">
        <v>20.4</v>
      </c>
      <c r="L27" s="202">
        <v>19.3</v>
      </c>
      <c r="M27" s="202">
        <v>18.7</v>
      </c>
      <c r="N27" s="202">
        <v>18.4</v>
      </c>
      <c r="O27" s="202">
        <v>18.6</v>
      </c>
      <c r="P27" s="202">
        <v>18.5</v>
      </c>
      <c r="Q27" s="202">
        <v>18.7</v>
      </c>
      <c r="R27" s="202">
        <v>18.7</v>
      </c>
      <c r="S27" s="202">
        <v>18.5</v>
      </c>
      <c r="T27" s="202">
        <v>18.4</v>
      </c>
      <c r="U27" s="202">
        <v>18.4</v>
      </c>
      <c r="V27" s="202">
        <v>18.1</v>
      </c>
      <c r="W27" s="202">
        <v>18.1</v>
      </c>
      <c r="X27" s="202">
        <v>18.4</v>
      </c>
      <c r="Y27" s="202">
        <v>18.4</v>
      </c>
      <c r="Z27" s="209">
        <f t="shared" si="0"/>
        <v>19.412499999999998</v>
      </c>
      <c r="AA27" s="266">
        <v>22</v>
      </c>
      <c r="AB27" s="267">
        <v>0.003472222222222222</v>
      </c>
      <c r="AC27" s="2">
        <v>25</v>
      </c>
      <c r="AD27" s="150">
        <v>17.9</v>
      </c>
      <c r="AE27" s="248">
        <v>0.8993055555555555</v>
      </c>
      <c r="AF27" s="1"/>
    </row>
    <row r="28" spans="1:32" ht="11.25" customHeight="1">
      <c r="A28" s="210">
        <v>26</v>
      </c>
      <c r="B28" s="202">
        <v>18.6</v>
      </c>
      <c r="C28" s="202">
        <v>18.5</v>
      </c>
      <c r="D28" s="202">
        <v>18.5</v>
      </c>
      <c r="E28" s="202">
        <v>18.5</v>
      </c>
      <c r="F28" s="202">
        <v>18.6</v>
      </c>
      <c r="G28" s="202">
        <v>18.7</v>
      </c>
      <c r="H28" s="202">
        <v>18.6</v>
      </c>
      <c r="I28" s="202">
        <v>18.6</v>
      </c>
      <c r="J28" s="202">
        <v>18.8</v>
      </c>
      <c r="K28" s="202">
        <v>18.8</v>
      </c>
      <c r="L28" s="202">
        <v>18.6</v>
      </c>
      <c r="M28" s="202">
        <v>18.9</v>
      </c>
      <c r="N28" s="202">
        <v>19</v>
      </c>
      <c r="O28" s="202">
        <v>19.2</v>
      </c>
      <c r="P28" s="202">
        <v>19.1</v>
      </c>
      <c r="Q28" s="202">
        <v>19.3</v>
      </c>
      <c r="R28" s="202">
        <v>19.2</v>
      </c>
      <c r="S28" s="202">
        <v>19.5</v>
      </c>
      <c r="T28" s="202">
        <v>19.4</v>
      </c>
      <c r="U28" s="202">
        <v>19.3</v>
      </c>
      <c r="V28" s="202">
        <v>19</v>
      </c>
      <c r="W28" s="202">
        <v>18.9</v>
      </c>
      <c r="X28" s="202">
        <v>18.9</v>
      </c>
      <c r="Y28" s="202">
        <v>19.1</v>
      </c>
      <c r="Z28" s="209">
        <f t="shared" si="0"/>
        <v>18.900000000000002</v>
      </c>
      <c r="AA28" s="266">
        <v>19.5</v>
      </c>
      <c r="AB28" s="267">
        <v>0.7756944444444445</v>
      </c>
      <c r="AC28" s="2">
        <v>26</v>
      </c>
      <c r="AD28" s="150">
        <v>18.4</v>
      </c>
      <c r="AE28" s="248">
        <v>0.44166666666666665</v>
      </c>
      <c r="AF28" s="1"/>
    </row>
    <row r="29" spans="1:32" ht="11.25" customHeight="1">
      <c r="A29" s="210">
        <v>27</v>
      </c>
      <c r="B29" s="202">
        <v>19.2</v>
      </c>
      <c r="C29" s="202">
        <v>19.3</v>
      </c>
      <c r="D29" s="202">
        <v>19.3</v>
      </c>
      <c r="E29" s="202">
        <v>19.4</v>
      </c>
      <c r="F29" s="202">
        <v>19.4</v>
      </c>
      <c r="G29" s="202">
        <v>19.1</v>
      </c>
      <c r="H29" s="202">
        <v>19.1</v>
      </c>
      <c r="I29" s="202">
        <v>20</v>
      </c>
      <c r="J29" s="202">
        <v>21.3</v>
      </c>
      <c r="K29" s="202">
        <v>22.5</v>
      </c>
      <c r="L29" s="202">
        <v>22.1</v>
      </c>
      <c r="M29" s="202">
        <v>21.9</v>
      </c>
      <c r="N29" s="202">
        <v>21</v>
      </c>
      <c r="O29" s="202">
        <v>20.2</v>
      </c>
      <c r="P29" s="202">
        <v>19.6</v>
      </c>
      <c r="Q29" s="202">
        <v>19.7</v>
      </c>
      <c r="R29" s="202">
        <v>19.8</v>
      </c>
      <c r="S29" s="202">
        <v>19.8</v>
      </c>
      <c r="T29" s="202">
        <v>19.9</v>
      </c>
      <c r="U29" s="202">
        <v>20.3</v>
      </c>
      <c r="V29" s="202">
        <v>20.5</v>
      </c>
      <c r="W29" s="202">
        <v>20.2</v>
      </c>
      <c r="X29" s="202">
        <v>20.3</v>
      </c>
      <c r="Y29" s="202">
        <v>20.6</v>
      </c>
      <c r="Z29" s="209">
        <f t="shared" si="0"/>
        <v>20.187500000000004</v>
      </c>
      <c r="AA29" s="266">
        <v>22.7</v>
      </c>
      <c r="AB29" s="267">
        <v>0.42430555555555555</v>
      </c>
      <c r="AC29" s="2">
        <v>27</v>
      </c>
      <c r="AD29" s="150">
        <v>18.8</v>
      </c>
      <c r="AE29" s="248">
        <v>0.275</v>
      </c>
      <c r="AF29" s="1"/>
    </row>
    <row r="30" spans="1:32" ht="11.25" customHeight="1">
      <c r="A30" s="210">
        <v>28</v>
      </c>
      <c r="B30" s="202">
        <v>20.8</v>
      </c>
      <c r="C30" s="202">
        <v>21.5</v>
      </c>
      <c r="D30" s="202">
        <v>22.2</v>
      </c>
      <c r="E30" s="202">
        <v>23</v>
      </c>
      <c r="F30" s="202">
        <v>21.8</v>
      </c>
      <c r="G30" s="202">
        <v>21.4</v>
      </c>
      <c r="H30" s="202">
        <v>21.3</v>
      </c>
      <c r="I30" s="202">
        <v>22.7</v>
      </c>
      <c r="J30" s="202">
        <v>22.3</v>
      </c>
      <c r="K30" s="202">
        <v>24.3</v>
      </c>
      <c r="L30" s="202">
        <v>24.5</v>
      </c>
      <c r="M30" s="202">
        <v>25</v>
      </c>
      <c r="N30" s="202">
        <v>26.5</v>
      </c>
      <c r="O30" s="202">
        <v>26.8</v>
      </c>
      <c r="P30" s="202">
        <v>26.8</v>
      </c>
      <c r="Q30" s="202">
        <v>27.1</v>
      </c>
      <c r="R30" s="202">
        <v>27.2</v>
      </c>
      <c r="S30" s="202">
        <v>26.3</v>
      </c>
      <c r="T30" s="202">
        <v>25.7</v>
      </c>
      <c r="U30" s="202">
        <v>24.5</v>
      </c>
      <c r="V30" s="202">
        <v>24.4</v>
      </c>
      <c r="W30" s="202">
        <v>25.1</v>
      </c>
      <c r="X30" s="202">
        <v>25</v>
      </c>
      <c r="Y30" s="202">
        <v>24.3</v>
      </c>
      <c r="Z30" s="209">
        <f t="shared" si="0"/>
        <v>24.1875</v>
      </c>
      <c r="AA30" s="266">
        <v>27.8</v>
      </c>
      <c r="AB30" s="267">
        <v>0.5506944444444445</v>
      </c>
      <c r="AC30" s="2">
        <v>28</v>
      </c>
      <c r="AD30" s="150">
        <v>20.6</v>
      </c>
      <c r="AE30" s="248">
        <v>0.009722222222222222</v>
      </c>
      <c r="AF30" s="1"/>
    </row>
    <row r="31" spans="1:32" ht="11.25" customHeight="1">
      <c r="A31" s="210">
        <v>29</v>
      </c>
      <c r="B31" s="202">
        <v>24.6</v>
      </c>
      <c r="C31" s="202">
        <v>24</v>
      </c>
      <c r="D31" s="202">
        <v>22.4</v>
      </c>
      <c r="E31" s="202">
        <v>23.2</v>
      </c>
      <c r="F31" s="202">
        <v>23.7</v>
      </c>
      <c r="G31" s="202">
        <v>23.6</v>
      </c>
      <c r="H31" s="202">
        <v>24.9</v>
      </c>
      <c r="I31" s="202">
        <v>26.6</v>
      </c>
      <c r="J31" s="202">
        <v>26.7</v>
      </c>
      <c r="K31" s="202">
        <v>27</v>
      </c>
      <c r="L31" s="202">
        <v>27.5</v>
      </c>
      <c r="M31" s="202">
        <v>25.6</v>
      </c>
      <c r="N31" s="202">
        <v>27.5</v>
      </c>
      <c r="O31" s="202">
        <v>28</v>
      </c>
      <c r="P31" s="202">
        <v>27</v>
      </c>
      <c r="Q31" s="202">
        <v>26.5</v>
      </c>
      <c r="R31" s="202">
        <v>26.7</v>
      </c>
      <c r="S31" s="202">
        <v>26.6</v>
      </c>
      <c r="T31" s="202">
        <v>26</v>
      </c>
      <c r="U31" s="202">
        <v>25.3</v>
      </c>
      <c r="V31" s="202">
        <v>25.1</v>
      </c>
      <c r="W31" s="202">
        <v>25.4</v>
      </c>
      <c r="X31" s="202">
        <v>25.2</v>
      </c>
      <c r="Y31" s="202">
        <v>24.5</v>
      </c>
      <c r="Z31" s="209">
        <f t="shared" si="0"/>
        <v>25.566666666666666</v>
      </c>
      <c r="AA31" s="266">
        <v>28.3</v>
      </c>
      <c r="AB31" s="267">
        <v>0.5784722222222222</v>
      </c>
      <c r="AC31" s="2">
        <v>29</v>
      </c>
      <c r="AD31" s="150">
        <v>21.9</v>
      </c>
      <c r="AE31" s="248">
        <v>0.10972222222222222</v>
      </c>
      <c r="AF31" s="1"/>
    </row>
    <row r="32" spans="1:32" ht="11.25" customHeight="1">
      <c r="A32" s="210">
        <v>30</v>
      </c>
      <c r="B32" s="202">
        <v>23.9</v>
      </c>
      <c r="C32" s="202">
        <v>23.3</v>
      </c>
      <c r="D32" s="202">
        <v>23.2</v>
      </c>
      <c r="E32" s="202">
        <v>23</v>
      </c>
      <c r="F32" s="202">
        <v>23.7</v>
      </c>
      <c r="G32" s="202">
        <v>26.3</v>
      </c>
      <c r="H32" s="202">
        <v>28.9</v>
      </c>
      <c r="I32" s="202">
        <v>30.6</v>
      </c>
      <c r="J32" s="202">
        <v>29.9</v>
      </c>
      <c r="K32" s="202">
        <v>30.3</v>
      </c>
      <c r="L32" s="202">
        <v>29.8</v>
      </c>
      <c r="M32" s="202">
        <v>31.4</v>
      </c>
      <c r="N32" s="202">
        <v>29.1</v>
      </c>
      <c r="O32" s="202">
        <v>28.3</v>
      </c>
      <c r="P32" s="202">
        <v>25.9</v>
      </c>
      <c r="Q32" s="202">
        <v>25</v>
      </c>
      <c r="R32" s="202">
        <v>26</v>
      </c>
      <c r="S32" s="202">
        <v>25.6</v>
      </c>
      <c r="T32" s="202">
        <v>24.9</v>
      </c>
      <c r="U32" s="202">
        <v>24.8</v>
      </c>
      <c r="V32" s="202">
        <v>24.6</v>
      </c>
      <c r="W32" s="202">
        <v>24.5</v>
      </c>
      <c r="X32" s="202">
        <v>24.6</v>
      </c>
      <c r="Y32" s="202">
        <v>24.1</v>
      </c>
      <c r="Z32" s="209">
        <f t="shared" si="0"/>
        <v>26.320833333333336</v>
      </c>
      <c r="AA32" s="266">
        <v>32.3</v>
      </c>
      <c r="AB32" s="267">
        <v>0.5090277777777777</v>
      </c>
      <c r="AC32" s="2">
        <v>30</v>
      </c>
      <c r="AD32" s="150">
        <v>22.9</v>
      </c>
      <c r="AE32" s="248">
        <v>0.15555555555555556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18.763333333333332</v>
      </c>
      <c r="C34" s="212">
        <f t="shared" si="1"/>
        <v>18.673333333333336</v>
      </c>
      <c r="D34" s="212">
        <f t="shared" si="1"/>
        <v>18.566666666666666</v>
      </c>
      <c r="E34" s="212">
        <f t="shared" si="1"/>
        <v>18.426666666666666</v>
      </c>
      <c r="F34" s="212">
        <f t="shared" si="1"/>
        <v>18.433333333333337</v>
      </c>
      <c r="G34" s="212">
        <f t="shared" si="1"/>
        <v>19.283333333333335</v>
      </c>
      <c r="H34" s="212">
        <f t="shared" si="1"/>
        <v>20.286666666666665</v>
      </c>
      <c r="I34" s="212">
        <f t="shared" si="1"/>
        <v>21.026666666666674</v>
      </c>
      <c r="J34" s="212">
        <f t="shared" si="1"/>
        <v>21.459999999999994</v>
      </c>
      <c r="K34" s="212">
        <f t="shared" si="1"/>
        <v>21.999999999999996</v>
      </c>
      <c r="L34" s="212">
        <f t="shared" si="1"/>
        <v>22.21666666666666</v>
      </c>
      <c r="M34" s="212">
        <f t="shared" si="1"/>
        <v>22.39666666666666</v>
      </c>
      <c r="N34" s="212">
        <f t="shared" si="1"/>
        <v>22.66</v>
      </c>
      <c r="O34" s="212">
        <f t="shared" si="1"/>
        <v>22.44666666666667</v>
      </c>
      <c r="P34" s="212">
        <f t="shared" si="1"/>
        <v>22.246666666666663</v>
      </c>
      <c r="Q34" s="212">
        <f t="shared" si="1"/>
        <v>22.14</v>
      </c>
      <c r="R34" s="212">
        <f>AVERAGE(R3:R33)</f>
        <v>21.810000000000002</v>
      </c>
      <c r="S34" s="212">
        <f aca="true" t="shared" si="2" ref="S34:Y34">AVERAGE(S3:S33)</f>
        <v>21.35666666666667</v>
      </c>
      <c r="T34" s="212">
        <f t="shared" si="2"/>
        <v>20.73</v>
      </c>
      <c r="U34" s="212">
        <f t="shared" si="2"/>
        <v>20.26333333333333</v>
      </c>
      <c r="V34" s="212">
        <f t="shared" si="2"/>
        <v>20.01666666666667</v>
      </c>
      <c r="W34" s="212">
        <f t="shared" si="2"/>
        <v>19.836666666666666</v>
      </c>
      <c r="X34" s="212">
        <f t="shared" si="2"/>
        <v>19.633333333333333</v>
      </c>
      <c r="Y34" s="212">
        <f t="shared" si="2"/>
        <v>19.529999999999998</v>
      </c>
      <c r="Z34" s="212">
        <f>AVERAGE(B3:Y33)</f>
        <v>20.591805555555553</v>
      </c>
      <c r="AA34" s="213">
        <f>(AVERAGE(最高))</f>
        <v>24.013333333333332</v>
      </c>
      <c r="AB34" s="214"/>
      <c r="AC34" s="215"/>
      <c r="AD34" s="213">
        <f>(AVERAGE(最低))</f>
        <v>17.529999999999998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5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4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33.5</v>
      </c>
      <c r="C46" s="251">
        <v>24</v>
      </c>
      <c r="D46" s="255">
        <v>0.66875</v>
      </c>
      <c r="E46" s="192"/>
      <c r="F46" s="155"/>
      <c r="G46" s="156">
        <f>MIN(最低)</f>
        <v>10.1</v>
      </c>
      <c r="H46" s="251">
        <v>1</v>
      </c>
      <c r="I46" s="255">
        <v>0.08263888888888889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24.2</v>
      </c>
      <c r="C3" s="202">
        <v>23.8</v>
      </c>
      <c r="D3" s="202">
        <v>23.8</v>
      </c>
      <c r="E3" s="202">
        <v>22.9</v>
      </c>
      <c r="F3" s="202">
        <v>23.6</v>
      </c>
      <c r="G3" s="202">
        <v>23.4</v>
      </c>
      <c r="H3" s="202">
        <v>25.8</v>
      </c>
      <c r="I3" s="202">
        <v>26.5</v>
      </c>
      <c r="J3" s="202">
        <v>25.5</v>
      </c>
      <c r="K3" s="202">
        <v>26.5</v>
      </c>
      <c r="L3" s="202">
        <v>26.5</v>
      </c>
      <c r="M3" s="202">
        <v>26.9</v>
      </c>
      <c r="N3" s="202">
        <v>27.2</v>
      </c>
      <c r="O3" s="202">
        <v>26.3</v>
      </c>
      <c r="P3" s="202">
        <v>26.3</v>
      </c>
      <c r="Q3" s="202">
        <v>25.1</v>
      </c>
      <c r="R3" s="202">
        <v>24.5</v>
      </c>
      <c r="S3" s="202">
        <v>23.5</v>
      </c>
      <c r="T3" s="202">
        <v>23.4</v>
      </c>
      <c r="U3" s="202">
        <v>23.2</v>
      </c>
      <c r="V3" s="202">
        <v>23.2</v>
      </c>
      <c r="W3" s="202">
        <v>23.3</v>
      </c>
      <c r="X3" s="202">
        <v>23.4</v>
      </c>
      <c r="Y3" s="202">
        <v>23.5</v>
      </c>
      <c r="Z3" s="209">
        <f aca="true" t="shared" si="0" ref="Z3:Z33">AVERAGE(B3:Y3)</f>
        <v>24.679166666666664</v>
      </c>
      <c r="AA3" s="150">
        <v>27.8</v>
      </c>
      <c r="AB3" s="151">
        <v>0.5631944444444444</v>
      </c>
      <c r="AC3" s="2">
        <v>1</v>
      </c>
      <c r="AD3" s="150">
        <v>22.3</v>
      </c>
      <c r="AE3" s="248">
        <v>0.15902777777777777</v>
      </c>
      <c r="AF3" s="1"/>
    </row>
    <row r="4" spans="1:32" ht="11.25" customHeight="1">
      <c r="A4" s="210">
        <v>2</v>
      </c>
      <c r="B4" s="202">
        <v>23.1</v>
      </c>
      <c r="C4" s="202">
        <v>22.8</v>
      </c>
      <c r="D4" s="202">
        <v>22.6</v>
      </c>
      <c r="E4" s="202">
        <v>22.6</v>
      </c>
      <c r="F4" s="202">
        <v>23.1</v>
      </c>
      <c r="G4" s="202">
        <v>23.5</v>
      </c>
      <c r="H4" s="202">
        <v>23.8</v>
      </c>
      <c r="I4" s="202">
        <v>25</v>
      </c>
      <c r="J4" s="202">
        <v>23.1</v>
      </c>
      <c r="K4" s="202">
        <v>23.2</v>
      </c>
      <c r="L4" s="202">
        <v>23.2</v>
      </c>
      <c r="M4" s="202">
        <v>22.9</v>
      </c>
      <c r="N4" s="202">
        <v>23.7</v>
      </c>
      <c r="O4" s="202">
        <v>24.9</v>
      </c>
      <c r="P4" s="202">
        <v>25.3</v>
      </c>
      <c r="Q4" s="202">
        <v>24.2</v>
      </c>
      <c r="R4" s="202">
        <v>23.9</v>
      </c>
      <c r="S4" s="203">
        <v>23.8</v>
      </c>
      <c r="T4" s="202">
        <v>23.8</v>
      </c>
      <c r="U4" s="202">
        <v>23.6</v>
      </c>
      <c r="V4" s="202">
        <v>23.3</v>
      </c>
      <c r="W4" s="202">
        <v>23.2</v>
      </c>
      <c r="X4" s="202">
        <v>22.9</v>
      </c>
      <c r="Y4" s="202">
        <v>22.8</v>
      </c>
      <c r="Z4" s="209">
        <f t="shared" si="0"/>
        <v>23.5125</v>
      </c>
      <c r="AA4" s="150">
        <v>25.6</v>
      </c>
      <c r="AB4" s="151">
        <v>0.6506944444444445</v>
      </c>
      <c r="AC4" s="2">
        <v>2</v>
      </c>
      <c r="AD4" s="150">
        <v>22.4</v>
      </c>
      <c r="AE4" s="248">
        <v>0.1361111111111111</v>
      </c>
      <c r="AF4" s="1"/>
    </row>
    <row r="5" spans="1:32" ht="11.25" customHeight="1">
      <c r="A5" s="210">
        <v>3</v>
      </c>
      <c r="B5" s="202">
        <v>23.3</v>
      </c>
      <c r="C5" s="202">
        <v>23</v>
      </c>
      <c r="D5" s="202">
        <v>23</v>
      </c>
      <c r="E5" s="202">
        <v>23</v>
      </c>
      <c r="F5" s="202">
        <v>22.8</v>
      </c>
      <c r="G5" s="202">
        <v>24.5</v>
      </c>
      <c r="H5" s="202">
        <v>25.5</v>
      </c>
      <c r="I5" s="202">
        <v>25.8</v>
      </c>
      <c r="J5" s="202">
        <v>26.4</v>
      </c>
      <c r="K5" s="202">
        <v>26.1</v>
      </c>
      <c r="L5" s="202">
        <v>24.4</v>
      </c>
      <c r="M5" s="202">
        <v>25.6</v>
      </c>
      <c r="N5" s="202">
        <v>26</v>
      </c>
      <c r="O5" s="202">
        <v>26.5</v>
      </c>
      <c r="P5" s="202">
        <v>26.3</v>
      </c>
      <c r="Q5" s="202">
        <v>25.4</v>
      </c>
      <c r="R5" s="202">
        <v>25.7</v>
      </c>
      <c r="S5" s="202">
        <v>25.4</v>
      </c>
      <c r="T5" s="202">
        <v>24.1</v>
      </c>
      <c r="U5" s="202">
        <v>23.9</v>
      </c>
      <c r="V5" s="202">
        <v>23.4</v>
      </c>
      <c r="W5" s="202">
        <v>23.3</v>
      </c>
      <c r="X5" s="202">
        <v>23.2</v>
      </c>
      <c r="Y5" s="202">
        <v>23.1</v>
      </c>
      <c r="Z5" s="209">
        <f t="shared" si="0"/>
        <v>24.570833333333336</v>
      </c>
      <c r="AA5" s="150">
        <v>26.8</v>
      </c>
      <c r="AB5" s="151">
        <v>0.3819444444444444</v>
      </c>
      <c r="AC5" s="2">
        <v>3</v>
      </c>
      <c r="AD5" s="150">
        <v>22.8</v>
      </c>
      <c r="AE5" s="248">
        <v>0.21041666666666667</v>
      </c>
      <c r="AF5" s="1"/>
    </row>
    <row r="6" spans="1:32" ht="11.25" customHeight="1">
      <c r="A6" s="210">
        <v>4</v>
      </c>
      <c r="B6" s="202">
        <v>22.7</v>
      </c>
      <c r="C6" s="202">
        <v>23.2</v>
      </c>
      <c r="D6" s="202">
        <v>23.8</v>
      </c>
      <c r="E6" s="202">
        <v>24.6</v>
      </c>
      <c r="F6" s="202">
        <v>24.9</v>
      </c>
      <c r="G6" s="202">
        <v>25.4</v>
      </c>
      <c r="H6" s="202">
        <v>26.1</v>
      </c>
      <c r="I6" s="202">
        <v>27</v>
      </c>
      <c r="J6" s="202">
        <v>28.7</v>
      </c>
      <c r="K6" s="202">
        <v>30</v>
      </c>
      <c r="L6" s="202">
        <v>30.4</v>
      </c>
      <c r="M6" s="202">
        <v>32.8</v>
      </c>
      <c r="N6" s="202">
        <v>32.7</v>
      </c>
      <c r="O6" s="202">
        <v>34.1</v>
      </c>
      <c r="P6" s="202">
        <v>33.8</v>
      </c>
      <c r="Q6" s="202">
        <v>33.2</v>
      </c>
      <c r="R6" s="202">
        <v>31.6</v>
      </c>
      <c r="S6" s="202">
        <v>30.2</v>
      </c>
      <c r="T6" s="202">
        <v>28.9</v>
      </c>
      <c r="U6" s="202">
        <v>28.2</v>
      </c>
      <c r="V6" s="202">
        <v>27.8</v>
      </c>
      <c r="W6" s="202">
        <v>27.4</v>
      </c>
      <c r="X6" s="202">
        <v>26.3</v>
      </c>
      <c r="Y6" s="202">
        <v>26.6</v>
      </c>
      <c r="Z6" s="209">
        <f t="shared" si="0"/>
        <v>28.349999999999998</v>
      </c>
      <c r="AA6" s="150">
        <v>34.4</v>
      </c>
      <c r="AB6" s="151">
        <v>0.6201388888888889</v>
      </c>
      <c r="AC6" s="2">
        <v>4</v>
      </c>
      <c r="AD6" s="150">
        <v>22.5</v>
      </c>
      <c r="AE6" s="248">
        <v>0.02361111111111111</v>
      </c>
      <c r="AF6" s="1"/>
    </row>
    <row r="7" spans="1:32" ht="11.25" customHeight="1">
      <c r="A7" s="210">
        <v>5</v>
      </c>
      <c r="B7" s="202">
        <v>25.4</v>
      </c>
      <c r="C7" s="202">
        <v>24</v>
      </c>
      <c r="D7" s="202">
        <v>24.1</v>
      </c>
      <c r="E7" s="202">
        <v>24</v>
      </c>
      <c r="F7" s="202">
        <v>22.9</v>
      </c>
      <c r="G7" s="202">
        <v>24</v>
      </c>
      <c r="H7" s="202">
        <v>24.8</v>
      </c>
      <c r="I7" s="202">
        <v>24.5</v>
      </c>
      <c r="J7" s="202">
        <v>26.7</v>
      </c>
      <c r="K7" s="202">
        <v>26.2</v>
      </c>
      <c r="L7" s="202">
        <v>27.4</v>
      </c>
      <c r="M7" s="202">
        <v>28.1</v>
      </c>
      <c r="N7" s="202">
        <v>27.8</v>
      </c>
      <c r="O7" s="202">
        <v>27.5</v>
      </c>
      <c r="P7" s="202">
        <v>25.4</v>
      </c>
      <c r="Q7" s="202">
        <v>24.6</v>
      </c>
      <c r="R7" s="202">
        <v>25.4</v>
      </c>
      <c r="S7" s="202">
        <v>25.4</v>
      </c>
      <c r="T7" s="202">
        <v>24.4</v>
      </c>
      <c r="U7" s="202">
        <v>23.6</v>
      </c>
      <c r="V7" s="202">
        <v>23.3</v>
      </c>
      <c r="W7" s="202">
        <v>23.4</v>
      </c>
      <c r="X7" s="202">
        <v>23.4</v>
      </c>
      <c r="Y7" s="202">
        <v>22.8</v>
      </c>
      <c r="Z7" s="209">
        <f t="shared" si="0"/>
        <v>24.962499999999995</v>
      </c>
      <c r="AA7" s="150">
        <v>29</v>
      </c>
      <c r="AB7" s="151">
        <v>0.5305555555555556</v>
      </c>
      <c r="AC7" s="2">
        <v>5</v>
      </c>
      <c r="AD7" s="150">
        <v>22.4</v>
      </c>
      <c r="AE7" s="248">
        <v>0.20138888888888887</v>
      </c>
      <c r="AF7" s="1"/>
    </row>
    <row r="8" spans="1:32" ht="11.25" customHeight="1">
      <c r="A8" s="210">
        <v>6</v>
      </c>
      <c r="B8" s="202">
        <v>22.8</v>
      </c>
      <c r="C8" s="202">
        <v>22.3</v>
      </c>
      <c r="D8" s="202">
        <v>21.9</v>
      </c>
      <c r="E8" s="202">
        <v>21.8</v>
      </c>
      <c r="F8" s="202">
        <v>21.3</v>
      </c>
      <c r="G8" s="202">
        <v>23.6</v>
      </c>
      <c r="H8" s="202">
        <v>24.8</v>
      </c>
      <c r="I8" s="202">
        <v>26</v>
      </c>
      <c r="J8" s="202">
        <v>27</v>
      </c>
      <c r="K8" s="202">
        <v>27.3</v>
      </c>
      <c r="L8" s="202">
        <v>27.5</v>
      </c>
      <c r="M8" s="202">
        <v>28.2</v>
      </c>
      <c r="N8" s="202">
        <v>25.9</v>
      </c>
      <c r="O8" s="202">
        <v>26.8</v>
      </c>
      <c r="P8" s="202">
        <v>27.3</v>
      </c>
      <c r="Q8" s="202">
        <v>25.6</v>
      </c>
      <c r="R8" s="202">
        <v>25.7</v>
      </c>
      <c r="S8" s="202">
        <v>24.6</v>
      </c>
      <c r="T8" s="202">
        <v>24</v>
      </c>
      <c r="U8" s="202">
        <v>23.2</v>
      </c>
      <c r="V8" s="202">
        <v>23.2</v>
      </c>
      <c r="W8" s="202">
        <v>22.6</v>
      </c>
      <c r="X8" s="202">
        <v>22.5</v>
      </c>
      <c r="Y8" s="202">
        <v>22.5</v>
      </c>
      <c r="Z8" s="209">
        <f t="shared" si="0"/>
        <v>24.51666666666667</v>
      </c>
      <c r="AA8" s="150">
        <v>29.1</v>
      </c>
      <c r="AB8" s="151">
        <v>0.4861111111111111</v>
      </c>
      <c r="AC8" s="2">
        <v>6</v>
      </c>
      <c r="AD8" s="150">
        <v>21.1</v>
      </c>
      <c r="AE8" s="248">
        <v>0.2041666666666667</v>
      </c>
      <c r="AF8" s="1"/>
    </row>
    <row r="9" spans="1:32" ht="11.25" customHeight="1">
      <c r="A9" s="210">
        <v>7</v>
      </c>
      <c r="B9" s="202">
        <v>22.4</v>
      </c>
      <c r="C9" s="202">
        <v>22.7</v>
      </c>
      <c r="D9" s="202">
        <v>22.8</v>
      </c>
      <c r="E9" s="202">
        <v>22</v>
      </c>
      <c r="F9" s="202">
        <v>21.1</v>
      </c>
      <c r="G9" s="202">
        <v>21.5</v>
      </c>
      <c r="H9" s="202">
        <v>22.4</v>
      </c>
      <c r="I9" s="202">
        <v>21.6</v>
      </c>
      <c r="J9" s="202">
        <v>22.8</v>
      </c>
      <c r="K9" s="202">
        <v>24.4</v>
      </c>
      <c r="L9" s="202">
        <v>23.3</v>
      </c>
      <c r="M9" s="202">
        <v>24.9</v>
      </c>
      <c r="N9" s="202">
        <v>24.7</v>
      </c>
      <c r="O9" s="202">
        <v>25.1</v>
      </c>
      <c r="P9" s="202">
        <v>25</v>
      </c>
      <c r="Q9" s="202">
        <v>24.3</v>
      </c>
      <c r="R9" s="202">
        <v>25.6</v>
      </c>
      <c r="S9" s="202">
        <v>26.3</v>
      </c>
      <c r="T9" s="202">
        <v>25.9</v>
      </c>
      <c r="U9" s="202">
        <v>25.8</v>
      </c>
      <c r="V9" s="202">
        <v>25.5</v>
      </c>
      <c r="W9" s="202">
        <v>25.3</v>
      </c>
      <c r="X9" s="202">
        <v>25.2</v>
      </c>
      <c r="Y9" s="202">
        <v>25.1</v>
      </c>
      <c r="Z9" s="209">
        <f t="shared" si="0"/>
        <v>23.987500000000008</v>
      </c>
      <c r="AA9" s="150">
        <v>26.3</v>
      </c>
      <c r="AB9" s="151">
        <v>0.7555555555555555</v>
      </c>
      <c r="AC9" s="2">
        <v>7</v>
      </c>
      <c r="AD9" s="150">
        <v>21</v>
      </c>
      <c r="AE9" s="248">
        <v>0.21736111111111112</v>
      </c>
      <c r="AF9" s="1"/>
    </row>
    <row r="10" spans="1:32" ht="11.25" customHeight="1">
      <c r="A10" s="210">
        <v>8</v>
      </c>
      <c r="B10" s="202">
        <v>25.2</v>
      </c>
      <c r="C10" s="202">
        <v>25.4</v>
      </c>
      <c r="D10" s="202">
        <v>24.4</v>
      </c>
      <c r="E10" s="202">
        <v>24.6</v>
      </c>
      <c r="F10" s="202">
        <v>24.8</v>
      </c>
      <c r="G10" s="202">
        <v>24.4</v>
      </c>
      <c r="H10" s="202">
        <v>25.2</v>
      </c>
      <c r="I10" s="202">
        <v>24.9</v>
      </c>
      <c r="J10" s="202">
        <v>24.9</v>
      </c>
      <c r="K10" s="202">
        <v>26.4</v>
      </c>
      <c r="L10" s="202">
        <v>27.7</v>
      </c>
      <c r="M10" s="202">
        <v>29.7</v>
      </c>
      <c r="N10" s="202">
        <v>28.6</v>
      </c>
      <c r="O10" s="202">
        <v>25.6</v>
      </c>
      <c r="P10" s="202">
        <v>26.4</v>
      </c>
      <c r="Q10" s="202">
        <v>27.2</v>
      </c>
      <c r="R10" s="202">
        <v>27.2</v>
      </c>
      <c r="S10" s="202">
        <v>26.3</v>
      </c>
      <c r="T10" s="202">
        <v>26</v>
      </c>
      <c r="U10" s="202">
        <v>23.3</v>
      </c>
      <c r="V10" s="202">
        <v>24.2</v>
      </c>
      <c r="W10" s="202">
        <v>23.8</v>
      </c>
      <c r="X10" s="202">
        <v>24.8</v>
      </c>
      <c r="Y10" s="202">
        <v>24.6</v>
      </c>
      <c r="Z10" s="209">
        <f t="shared" si="0"/>
        <v>25.649999999999995</v>
      </c>
      <c r="AA10" s="150">
        <v>29.8</v>
      </c>
      <c r="AB10" s="151">
        <v>0.5013888888888889</v>
      </c>
      <c r="AC10" s="2">
        <v>8</v>
      </c>
      <c r="AD10" s="150">
        <v>23.1</v>
      </c>
      <c r="AE10" s="248">
        <v>0.8430555555555556</v>
      </c>
      <c r="AF10" s="1"/>
    </row>
    <row r="11" spans="1:32" ht="11.25" customHeight="1">
      <c r="A11" s="210">
        <v>9</v>
      </c>
      <c r="B11" s="202">
        <v>25</v>
      </c>
      <c r="C11" s="202">
        <v>25</v>
      </c>
      <c r="D11" s="202">
        <v>25</v>
      </c>
      <c r="E11" s="202">
        <v>25.1</v>
      </c>
      <c r="F11" s="202">
        <v>25.1</v>
      </c>
      <c r="G11" s="202">
        <v>25.7</v>
      </c>
      <c r="H11" s="202">
        <v>26.2</v>
      </c>
      <c r="I11" s="202">
        <v>28.7</v>
      </c>
      <c r="J11" s="202">
        <v>28.9</v>
      </c>
      <c r="K11" s="202">
        <v>30.2</v>
      </c>
      <c r="L11" s="202">
        <v>30.1</v>
      </c>
      <c r="M11" s="202">
        <v>32</v>
      </c>
      <c r="N11" s="202">
        <v>30.1</v>
      </c>
      <c r="O11" s="202">
        <v>28.8</v>
      </c>
      <c r="P11" s="202">
        <v>28.4</v>
      </c>
      <c r="Q11" s="202">
        <v>27.6</v>
      </c>
      <c r="R11" s="202">
        <v>28.5</v>
      </c>
      <c r="S11" s="202">
        <v>29</v>
      </c>
      <c r="T11" s="202">
        <v>27.5</v>
      </c>
      <c r="U11" s="202">
        <v>26.7</v>
      </c>
      <c r="V11" s="202">
        <v>26.3</v>
      </c>
      <c r="W11" s="202">
        <v>25.8</v>
      </c>
      <c r="X11" s="202">
        <v>25.3</v>
      </c>
      <c r="Y11" s="202">
        <v>26.7</v>
      </c>
      <c r="Z11" s="209">
        <f t="shared" si="0"/>
        <v>27.40416666666667</v>
      </c>
      <c r="AA11" s="150">
        <v>32.6</v>
      </c>
      <c r="AB11" s="151">
        <v>0.5083333333333333</v>
      </c>
      <c r="AC11" s="2">
        <v>9</v>
      </c>
      <c r="AD11" s="150">
        <v>24.6</v>
      </c>
      <c r="AE11" s="248">
        <v>0.02152777777777778</v>
      </c>
      <c r="AF11" s="1"/>
    </row>
    <row r="12" spans="1:32" ht="11.25" customHeight="1">
      <c r="A12" s="218">
        <v>10</v>
      </c>
      <c r="B12" s="204">
        <v>26.7</v>
      </c>
      <c r="C12" s="204">
        <v>26.1</v>
      </c>
      <c r="D12" s="204">
        <v>25.8</v>
      </c>
      <c r="E12" s="204">
        <v>24.6</v>
      </c>
      <c r="F12" s="204">
        <v>24.6</v>
      </c>
      <c r="G12" s="204">
        <v>27.7</v>
      </c>
      <c r="H12" s="204">
        <v>30.1</v>
      </c>
      <c r="I12" s="204">
        <v>31.1</v>
      </c>
      <c r="J12" s="204">
        <v>32.1</v>
      </c>
      <c r="K12" s="204">
        <v>32.9</v>
      </c>
      <c r="L12" s="204">
        <v>32.9</v>
      </c>
      <c r="M12" s="204">
        <v>30.7</v>
      </c>
      <c r="N12" s="204">
        <v>30.5</v>
      </c>
      <c r="O12" s="204">
        <v>31.1</v>
      </c>
      <c r="P12" s="204">
        <v>28.3</v>
      </c>
      <c r="Q12" s="204">
        <v>29.4</v>
      </c>
      <c r="R12" s="204">
        <v>27.6</v>
      </c>
      <c r="S12" s="204">
        <v>27.5</v>
      </c>
      <c r="T12" s="204">
        <v>26.8</v>
      </c>
      <c r="U12" s="204">
        <v>25.9</v>
      </c>
      <c r="V12" s="204">
        <v>25.1</v>
      </c>
      <c r="W12" s="204">
        <v>25</v>
      </c>
      <c r="X12" s="204">
        <v>24.6</v>
      </c>
      <c r="Y12" s="204">
        <v>25</v>
      </c>
      <c r="Z12" s="219">
        <f t="shared" si="0"/>
        <v>28.004166666666663</v>
      </c>
      <c r="AA12" s="156">
        <v>33.6</v>
      </c>
      <c r="AB12" s="205">
        <v>0.44305555555555554</v>
      </c>
      <c r="AC12" s="206">
        <v>10</v>
      </c>
      <c r="AD12" s="156">
        <v>24.4</v>
      </c>
      <c r="AE12" s="249">
        <v>0.1909722222222222</v>
      </c>
      <c r="AF12" s="1"/>
    </row>
    <row r="13" spans="1:32" ht="11.25" customHeight="1">
      <c r="A13" s="210">
        <v>11</v>
      </c>
      <c r="B13" s="202">
        <v>24.9</v>
      </c>
      <c r="C13" s="202">
        <v>25</v>
      </c>
      <c r="D13" s="202">
        <v>25</v>
      </c>
      <c r="E13" s="202">
        <v>24.2</v>
      </c>
      <c r="F13" s="202">
        <v>24.7</v>
      </c>
      <c r="G13" s="202">
        <v>26.7</v>
      </c>
      <c r="H13" s="202">
        <v>27.2</v>
      </c>
      <c r="I13" s="202">
        <v>28.6</v>
      </c>
      <c r="J13" s="202">
        <v>29.6</v>
      </c>
      <c r="K13" s="202">
        <v>29.7</v>
      </c>
      <c r="L13" s="202">
        <v>28.8</v>
      </c>
      <c r="M13" s="202">
        <v>28.3</v>
      </c>
      <c r="N13" s="202">
        <v>28.2</v>
      </c>
      <c r="O13" s="202">
        <v>27.6</v>
      </c>
      <c r="P13" s="202">
        <v>27.8</v>
      </c>
      <c r="Q13" s="202">
        <v>28.4</v>
      </c>
      <c r="R13" s="202">
        <v>27.1</v>
      </c>
      <c r="S13" s="202">
        <v>26.6</v>
      </c>
      <c r="T13" s="202">
        <v>25.4</v>
      </c>
      <c r="U13" s="202">
        <v>24.7</v>
      </c>
      <c r="V13" s="202">
        <v>25</v>
      </c>
      <c r="W13" s="202">
        <v>25.1</v>
      </c>
      <c r="X13" s="202">
        <v>24.6</v>
      </c>
      <c r="Y13" s="202">
        <v>24.3</v>
      </c>
      <c r="Z13" s="209">
        <f t="shared" si="0"/>
        <v>26.562500000000004</v>
      </c>
      <c r="AA13" s="150">
        <v>30.1</v>
      </c>
      <c r="AB13" s="151">
        <v>0.4270833333333333</v>
      </c>
      <c r="AC13" s="2">
        <v>11</v>
      </c>
      <c r="AD13" s="150">
        <v>24.1</v>
      </c>
      <c r="AE13" s="248">
        <v>0.9340277777777778</v>
      </c>
      <c r="AF13" s="1"/>
    </row>
    <row r="14" spans="1:32" ht="11.25" customHeight="1">
      <c r="A14" s="210">
        <v>12</v>
      </c>
      <c r="B14" s="202">
        <v>26.2</v>
      </c>
      <c r="C14" s="202">
        <v>25.4</v>
      </c>
      <c r="D14" s="202">
        <v>25.2</v>
      </c>
      <c r="E14" s="202">
        <v>25.4</v>
      </c>
      <c r="F14" s="202">
        <v>25.2</v>
      </c>
      <c r="G14" s="202">
        <v>25.6</v>
      </c>
      <c r="H14" s="202">
        <v>26.9</v>
      </c>
      <c r="I14" s="202">
        <v>27.4</v>
      </c>
      <c r="J14" s="202">
        <v>27</v>
      </c>
      <c r="K14" s="202">
        <v>28.2</v>
      </c>
      <c r="L14" s="202">
        <v>28.5</v>
      </c>
      <c r="M14" s="202">
        <v>28</v>
      </c>
      <c r="N14" s="202">
        <v>28.8</v>
      </c>
      <c r="O14" s="202">
        <v>28.2</v>
      </c>
      <c r="P14" s="202">
        <v>28.1</v>
      </c>
      <c r="Q14" s="202">
        <v>28.3</v>
      </c>
      <c r="R14" s="202">
        <v>27.7</v>
      </c>
      <c r="S14" s="202">
        <v>27.6</v>
      </c>
      <c r="T14" s="202">
        <v>27.3</v>
      </c>
      <c r="U14" s="202">
        <v>26.8</v>
      </c>
      <c r="V14" s="202">
        <v>27.2</v>
      </c>
      <c r="W14" s="202">
        <v>26.9</v>
      </c>
      <c r="X14" s="202">
        <v>26.8</v>
      </c>
      <c r="Y14" s="202">
        <v>26.6</v>
      </c>
      <c r="Z14" s="209">
        <f t="shared" si="0"/>
        <v>27.054166666666664</v>
      </c>
      <c r="AA14" s="150">
        <v>29.1</v>
      </c>
      <c r="AB14" s="151">
        <v>0.55</v>
      </c>
      <c r="AC14" s="2">
        <v>12</v>
      </c>
      <c r="AD14" s="150">
        <v>24.3</v>
      </c>
      <c r="AE14" s="248">
        <v>0.0020833333333333333</v>
      </c>
      <c r="AF14" s="1"/>
    </row>
    <row r="15" spans="1:32" ht="11.25" customHeight="1">
      <c r="A15" s="210">
        <v>13</v>
      </c>
      <c r="B15" s="202">
        <v>26.2</v>
      </c>
      <c r="C15" s="202">
        <v>25.6</v>
      </c>
      <c r="D15" s="202">
        <v>24.6</v>
      </c>
      <c r="E15" s="202">
        <v>24.7</v>
      </c>
      <c r="F15" s="202">
        <v>24.7</v>
      </c>
      <c r="G15" s="202">
        <v>25.7</v>
      </c>
      <c r="H15" s="202">
        <v>26.3</v>
      </c>
      <c r="I15" s="202">
        <v>27.8</v>
      </c>
      <c r="J15" s="202">
        <v>29</v>
      </c>
      <c r="K15" s="202">
        <v>27.9</v>
      </c>
      <c r="L15" s="202">
        <v>28.1</v>
      </c>
      <c r="M15" s="202">
        <v>29.2</v>
      </c>
      <c r="N15" s="202">
        <v>28.6</v>
      </c>
      <c r="O15" s="202">
        <v>28.6</v>
      </c>
      <c r="P15" s="202">
        <v>28.6</v>
      </c>
      <c r="Q15" s="202">
        <v>27.6</v>
      </c>
      <c r="R15" s="202">
        <v>27.6</v>
      </c>
      <c r="S15" s="202">
        <v>28</v>
      </c>
      <c r="T15" s="202">
        <v>26.7</v>
      </c>
      <c r="U15" s="202">
        <v>25.8</v>
      </c>
      <c r="V15" s="202">
        <v>25.9</v>
      </c>
      <c r="W15" s="202">
        <v>25.6</v>
      </c>
      <c r="X15" s="202">
        <v>26.6</v>
      </c>
      <c r="Y15" s="202">
        <v>26.3</v>
      </c>
      <c r="Z15" s="209">
        <f t="shared" si="0"/>
        <v>26.90416666666667</v>
      </c>
      <c r="AA15" s="150">
        <v>29.3</v>
      </c>
      <c r="AB15" s="151">
        <v>0.5159722222222222</v>
      </c>
      <c r="AC15" s="2">
        <v>13</v>
      </c>
      <c r="AD15" s="150">
        <v>24.5</v>
      </c>
      <c r="AE15" s="248">
        <v>0.12847222222222224</v>
      </c>
      <c r="AF15" s="1"/>
    </row>
    <row r="16" spans="1:32" ht="11.25" customHeight="1">
      <c r="A16" s="210">
        <v>14</v>
      </c>
      <c r="B16" s="202">
        <v>25.4</v>
      </c>
      <c r="C16" s="202">
        <v>25.1</v>
      </c>
      <c r="D16" s="202">
        <v>24.8</v>
      </c>
      <c r="E16" s="202">
        <v>24.8</v>
      </c>
      <c r="F16" s="202">
        <v>24.7</v>
      </c>
      <c r="G16" s="202">
        <v>26.1</v>
      </c>
      <c r="H16" s="202">
        <v>27.9</v>
      </c>
      <c r="I16" s="202">
        <v>30.1</v>
      </c>
      <c r="J16" s="202">
        <v>29.2</v>
      </c>
      <c r="K16" s="202">
        <v>28.8</v>
      </c>
      <c r="L16" s="202">
        <v>29.9</v>
      </c>
      <c r="M16" s="202">
        <v>29.7</v>
      </c>
      <c r="N16" s="202">
        <v>29.5</v>
      </c>
      <c r="O16" s="202">
        <v>30.4</v>
      </c>
      <c r="P16" s="202">
        <v>30.2</v>
      </c>
      <c r="Q16" s="202">
        <v>30.2</v>
      </c>
      <c r="R16" s="202">
        <v>30</v>
      </c>
      <c r="S16" s="202">
        <v>28.1</v>
      </c>
      <c r="T16" s="202">
        <v>26.9</v>
      </c>
      <c r="U16" s="202">
        <v>26.8</v>
      </c>
      <c r="V16" s="202">
        <v>26.7</v>
      </c>
      <c r="W16" s="202">
        <v>26.4</v>
      </c>
      <c r="X16" s="202">
        <v>27.9</v>
      </c>
      <c r="Y16" s="202">
        <v>27.5</v>
      </c>
      <c r="Z16" s="209">
        <f t="shared" si="0"/>
        <v>27.79583333333333</v>
      </c>
      <c r="AA16" s="150">
        <v>30.6</v>
      </c>
      <c r="AB16" s="151">
        <v>0.6583333333333333</v>
      </c>
      <c r="AC16" s="2">
        <v>14</v>
      </c>
      <c r="AD16" s="150">
        <v>24.5</v>
      </c>
      <c r="AE16" s="248">
        <v>0.09652777777777777</v>
      </c>
      <c r="AF16" s="1"/>
    </row>
    <row r="17" spans="1:32" ht="11.25" customHeight="1">
      <c r="A17" s="210">
        <v>15</v>
      </c>
      <c r="B17" s="202">
        <v>26.5</v>
      </c>
      <c r="C17" s="202">
        <v>25.3</v>
      </c>
      <c r="D17" s="202">
        <v>24.8</v>
      </c>
      <c r="E17" s="202">
        <v>25.1</v>
      </c>
      <c r="F17" s="202">
        <v>24.6</v>
      </c>
      <c r="G17" s="202">
        <v>26.9</v>
      </c>
      <c r="H17" s="202">
        <v>28.7</v>
      </c>
      <c r="I17" s="202">
        <v>30.1</v>
      </c>
      <c r="J17" s="202">
        <v>30.5</v>
      </c>
      <c r="K17" s="202">
        <v>30.6</v>
      </c>
      <c r="L17" s="202">
        <v>30.4</v>
      </c>
      <c r="M17" s="202">
        <v>32.1</v>
      </c>
      <c r="N17" s="202">
        <v>29.2</v>
      </c>
      <c r="O17" s="202">
        <v>30.1</v>
      </c>
      <c r="P17" s="202">
        <v>29.5</v>
      </c>
      <c r="Q17" s="202">
        <v>28.3</v>
      </c>
      <c r="R17" s="202">
        <v>27.4</v>
      </c>
      <c r="S17" s="202">
        <v>27.3</v>
      </c>
      <c r="T17" s="202">
        <v>27.6</v>
      </c>
      <c r="U17" s="202">
        <v>27.4</v>
      </c>
      <c r="V17" s="202">
        <v>26.1</v>
      </c>
      <c r="W17" s="202">
        <v>24.6</v>
      </c>
      <c r="X17" s="202">
        <v>25.7</v>
      </c>
      <c r="Y17" s="202">
        <v>25.9</v>
      </c>
      <c r="Z17" s="209">
        <f t="shared" si="0"/>
        <v>27.695833333333336</v>
      </c>
      <c r="AA17" s="150">
        <v>32.1</v>
      </c>
      <c r="AB17" s="151">
        <v>0.5006944444444444</v>
      </c>
      <c r="AC17" s="2">
        <v>15</v>
      </c>
      <c r="AD17" s="150">
        <v>24.5</v>
      </c>
      <c r="AE17" s="248">
        <v>0.19305555555555554</v>
      </c>
      <c r="AF17" s="1"/>
    </row>
    <row r="18" spans="1:32" ht="11.25" customHeight="1">
      <c r="A18" s="210">
        <v>16</v>
      </c>
      <c r="B18" s="202">
        <v>23.9</v>
      </c>
      <c r="C18" s="202">
        <v>23.5</v>
      </c>
      <c r="D18" s="202">
        <v>23.3</v>
      </c>
      <c r="E18" s="202">
        <v>23.5</v>
      </c>
      <c r="F18" s="202">
        <v>24.3</v>
      </c>
      <c r="G18" s="202">
        <v>25.5</v>
      </c>
      <c r="H18" s="202">
        <v>27</v>
      </c>
      <c r="I18" s="202">
        <v>29.1</v>
      </c>
      <c r="J18" s="202">
        <v>30.1</v>
      </c>
      <c r="K18" s="202">
        <v>29.7</v>
      </c>
      <c r="L18" s="202">
        <v>29.2</v>
      </c>
      <c r="M18" s="202">
        <v>28.5</v>
      </c>
      <c r="N18" s="202">
        <v>28.8</v>
      </c>
      <c r="O18" s="202">
        <v>28.4</v>
      </c>
      <c r="P18" s="202">
        <v>28.3</v>
      </c>
      <c r="Q18" s="202">
        <v>28.7</v>
      </c>
      <c r="R18" s="202">
        <v>29.2</v>
      </c>
      <c r="S18" s="202">
        <v>28.5</v>
      </c>
      <c r="T18" s="202">
        <v>28.1</v>
      </c>
      <c r="U18" s="202">
        <v>28.2</v>
      </c>
      <c r="V18" s="202">
        <v>28.2</v>
      </c>
      <c r="W18" s="202">
        <v>28.2</v>
      </c>
      <c r="X18" s="202">
        <v>27.8</v>
      </c>
      <c r="Y18" s="202">
        <v>26.7</v>
      </c>
      <c r="Z18" s="209">
        <f t="shared" si="0"/>
        <v>27.3625</v>
      </c>
      <c r="AA18" s="150">
        <v>30.9</v>
      </c>
      <c r="AB18" s="151">
        <v>0.3958333333333333</v>
      </c>
      <c r="AC18" s="2">
        <v>16</v>
      </c>
      <c r="AD18" s="150">
        <v>23.1</v>
      </c>
      <c r="AE18" s="248">
        <v>0.15486111111111112</v>
      </c>
      <c r="AF18" s="1"/>
    </row>
    <row r="19" spans="1:32" ht="11.25" customHeight="1">
      <c r="A19" s="210">
        <v>17</v>
      </c>
      <c r="B19" s="202">
        <v>25.8</v>
      </c>
      <c r="C19" s="202">
        <v>25.6</v>
      </c>
      <c r="D19" s="202">
        <v>25.6</v>
      </c>
      <c r="E19" s="202">
        <v>25.3</v>
      </c>
      <c r="F19" s="202">
        <v>24.7</v>
      </c>
      <c r="G19" s="202">
        <v>26.4</v>
      </c>
      <c r="H19" s="202">
        <v>27.7</v>
      </c>
      <c r="I19" s="202">
        <v>29</v>
      </c>
      <c r="J19" s="202">
        <v>30.5</v>
      </c>
      <c r="K19" s="202">
        <v>30.2</v>
      </c>
      <c r="L19" s="202">
        <v>30.6</v>
      </c>
      <c r="M19" s="202">
        <v>30.9</v>
      </c>
      <c r="N19" s="202">
        <v>31.1</v>
      </c>
      <c r="O19" s="202">
        <v>30.6</v>
      </c>
      <c r="P19" s="202">
        <v>30.8</v>
      </c>
      <c r="Q19" s="202">
        <v>30.1</v>
      </c>
      <c r="R19" s="202">
        <v>30.3</v>
      </c>
      <c r="S19" s="202">
        <v>29.9</v>
      </c>
      <c r="T19" s="202">
        <v>28.8</v>
      </c>
      <c r="U19" s="202">
        <v>28.3</v>
      </c>
      <c r="V19" s="202">
        <v>28.9</v>
      </c>
      <c r="W19" s="202">
        <v>28.9</v>
      </c>
      <c r="X19" s="202">
        <v>28.3</v>
      </c>
      <c r="Y19" s="202">
        <v>27.5</v>
      </c>
      <c r="Z19" s="209">
        <f t="shared" si="0"/>
        <v>28.575</v>
      </c>
      <c r="AA19" s="150">
        <v>31.9</v>
      </c>
      <c r="AB19" s="151">
        <v>0.4395833333333334</v>
      </c>
      <c r="AC19" s="2">
        <v>17</v>
      </c>
      <c r="AD19" s="150">
        <v>23.7</v>
      </c>
      <c r="AE19" s="248">
        <v>0.19930555555555554</v>
      </c>
      <c r="AF19" s="1"/>
    </row>
    <row r="20" spans="1:32" ht="11.25" customHeight="1">
      <c r="A20" s="210">
        <v>18</v>
      </c>
      <c r="B20" s="202">
        <v>26.8</v>
      </c>
      <c r="C20" s="202">
        <v>26.5</v>
      </c>
      <c r="D20" s="202">
        <v>25.9</v>
      </c>
      <c r="E20" s="202">
        <v>26</v>
      </c>
      <c r="F20" s="202">
        <v>26.2</v>
      </c>
      <c r="G20" s="202">
        <v>26.9</v>
      </c>
      <c r="H20" s="202">
        <v>28.7</v>
      </c>
      <c r="I20" s="202">
        <v>30.5</v>
      </c>
      <c r="J20" s="202">
        <v>31.6</v>
      </c>
      <c r="K20" s="202">
        <v>32.6</v>
      </c>
      <c r="L20" s="202">
        <v>32.3</v>
      </c>
      <c r="M20" s="202">
        <v>32.3</v>
      </c>
      <c r="N20" s="202">
        <v>30.5</v>
      </c>
      <c r="O20" s="202">
        <v>27.7</v>
      </c>
      <c r="P20" s="202">
        <v>29.8</v>
      </c>
      <c r="Q20" s="202">
        <v>28.8</v>
      </c>
      <c r="R20" s="202">
        <v>27.3</v>
      </c>
      <c r="S20" s="202">
        <v>29.1</v>
      </c>
      <c r="T20" s="202">
        <v>30.1</v>
      </c>
      <c r="U20" s="202">
        <v>29.3</v>
      </c>
      <c r="V20" s="202">
        <v>28.6</v>
      </c>
      <c r="W20" s="202">
        <v>28.5</v>
      </c>
      <c r="X20" s="202">
        <v>28.4</v>
      </c>
      <c r="Y20" s="202">
        <v>28.1</v>
      </c>
      <c r="Z20" s="209">
        <f t="shared" si="0"/>
        <v>28.854166666666668</v>
      </c>
      <c r="AA20" s="150">
        <v>33.5</v>
      </c>
      <c r="AB20" s="151">
        <v>0.44027777777777777</v>
      </c>
      <c r="AC20" s="2">
        <v>18</v>
      </c>
      <c r="AD20" s="150">
        <v>25</v>
      </c>
      <c r="AE20" s="248">
        <v>0.1076388888888889</v>
      </c>
      <c r="AF20" s="1"/>
    </row>
    <row r="21" spans="1:32" ht="11.25" customHeight="1">
      <c r="A21" s="210">
        <v>19</v>
      </c>
      <c r="B21" s="202">
        <v>27.9</v>
      </c>
      <c r="C21" s="202">
        <v>27.5</v>
      </c>
      <c r="D21" s="202">
        <v>25.9</v>
      </c>
      <c r="E21" s="202">
        <v>25.5</v>
      </c>
      <c r="F21" s="202">
        <v>25.8</v>
      </c>
      <c r="G21" s="202">
        <v>25.3</v>
      </c>
      <c r="H21" s="202">
        <v>24.9</v>
      </c>
      <c r="I21" s="202">
        <v>25.2</v>
      </c>
      <c r="J21" s="202">
        <v>25.3</v>
      </c>
      <c r="K21" s="202">
        <v>24.2</v>
      </c>
      <c r="L21" s="202">
        <v>23.8</v>
      </c>
      <c r="M21" s="202">
        <v>24.6</v>
      </c>
      <c r="N21" s="202">
        <v>24.5</v>
      </c>
      <c r="O21" s="202">
        <v>23.4</v>
      </c>
      <c r="P21" s="202">
        <v>23.6</v>
      </c>
      <c r="Q21" s="202">
        <v>23.6</v>
      </c>
      <c r="R21" s="202">
        <v>23.7</v>
      </c>
      <c r="S21" s="202">
        <v>23.7</v>
      </c>
      <c r="T21" s="202">
        <v>24</v>
      </c>
      <c r="U21" s="202">
        <v>23.8</v>
      </c>
      <c r="V21" s="202">
        <v>23.8</v>
      </c>
      <c r="W21" s="202">
        <v>23.3</v>
      </c>
      <c r="X21" s="202">
        <v>23.8</v>
      </c>
      <c r="Y21" s="202">
        <v>23.3</v>
      </c>
      <c r="Z21" s="209">
        <f t="shared" si="0"/>
        <v>24.599999999999994</v>
      </c>
      <c r="AA21" s="150">
        <v>28.1</v>
      </c>
      <c r="AB21" s="151">
        <v>0.003472222222222222</v>
      </c>
      <c r="AC21" s="2">
        <v>19</v>
      </c>
      <c r="AD21" s="150">
        <v>23.1</v>
      </c>
      <c r="AE21" s="248">
        <v>0.9263888888888889</v>
      </c>
      <c r="AF21" s="1"/>
    </row>
    <row r="22" spans="1:32" ht="11.25" customHeight="1">
      <c r="A22" s="218">
        <v>20</v>
      </c>
      <c r="B22" s="204">
        <v>23.2</v>
      </c>
      <c r="C22" s="204">
        <v>24.1</v>
      </c>
      <c r="D22" s="204">
        <v>22.7</v>
      </c>
      <c r="E22" s="204">
        <v>22.5</v>
      </c>
      <c r="F22" s="204">
        <v>22.9</v>
      </c>
      <c r="G22" s="204">
        <v>24</v>
      </c>
      <c r="H22" s="204">
        <v>25.1</v>
      </c>
      <c r="I22" s="204">
        <v>24.2</v>
      </c>
      <c r="J22" s="204">
        <v>24.5</v>
      </c>
      <c r="K22" s="204">
        <v>25.6</v>
      </c>
      <c r="L22" s="204">
        <v>24</v>
      </c>
      <c r="M22" s="204">
        <v>24.2</v>
      </c>
      <c r="N22" s="204">
        <v>23.7</v>
      </c>
      <c r="O22" s="204">
        <v>22.1</v>
      </c>
      <c r="P22" s="204">
        <v>21.9</v>
      </c>
      <c r="Q22" s="204">
        <v>21.6</v>
      </c>
      <c r="R22" s="204">
        <v>21.3</v>
      </c>
      <c r="S22" s="204">
        <v>20.8</v>
      </c>
      <c r="T22" s="204">
        <v>20.7</v>
      </c>
      <c r="U22" s="204">
        <v>20.3</v>
      </c>
      <c r="V22" s="204">
        <v>20.4</v>
      </c>
      <c r="W22" s="204">
        <v>20.4</v>
      </c>
      <c r="X22" s="204">
        <v>20.2</v>
      </c>
      <c r="Y22" s="204">
        <v>19.9</v>
      </c>
      <c r="Z22" s="219">
        <f t="shared" si="0"/>
        <v>22.5125</v>
      </c>
      <c r="AA22" s="156">
        <v>26.3</v>
      </c>
      <c r="AB22" s="205">
        <v>0.4298611111111111</v>
      </c>
      <c r="AC22" s="206">
        <v>20</v>
      </c>
      <c r="AD22" s="156">
        <v>19.9</v>
      </c>
      <c r="AE22" s="249">
        <v>1</v>
      </c>
      <c r="AF22" s="1"/>
    </row>
    <row r="23" spans="1:32" ht="11.25" customHeight="1">
      <c r="A23" s="210">
        <v>21</v>
      </c>
      <c r="B23" s="202">
        <v>19.5</v>
      </c>
      <c r="C23" s="202">
        <v>19.3</v>
      </c>
      <c r="D23" s="202">
        <v>18.8</v>
      </c>
      <c r="E23" s="202">
        <v>18.4</v>
      </c>
      <c r="F23" s="202">
        <v>17.8</v>
      </c>
      <c r="G23" s="202">
        <v>17.7</v>
      </c>
      <c r="H23" s="202">
        <v>17.8</v>
      </c>
      <c r="I23" s="202">
        <v>18.1</v>
      </c>
      <c r="J23" s="202">
        <v>18.8</v>
      </c>
      <c r="K23" s="202">
        <v>19.4</v>
      </c>
      <c r="L23" s="202">
        <v>19.8</v>
      </c>
      <c r="M23" s="202">
        <v>20.7</v>
      </c>
      <c r="N23" s="202">
        <v>20.6</v>
      </c>
      <c r="O23" s="202">
        <v>19.9</v>
      </c>
      <c r="P23" s="202">
        <v>19.7</v>
      </c>
      <c r="Q23" s="202">
        <v>19.6</v>
      </c>
      <c r="R23" s="202">
        <v>19.5</v>
      </c>
      <c r="S23" s="202">
        <v>18.5</v>
      </c>
      <c r="T23" s="202">
        <v>17.8</v>
      </c>
      <c r="U23" s="202">
        <v>17.6</v>
      </c>
      <c r="V23" s="202">
        <v>17.2</v>
      </c>
      <c r="W23" s="202">
        <v>17.3</v>
      </c>
      <c r="X23" s="202">
        <v>17.5</v>
      </c>
      <c r="Y23" s="202">
        <v>17.5</v>
      </c>
      <c r="Z23" s="209">
        <f t="shared" si="0"/>
        <v>18.700000000000003</v>
      </c>
      <c r="AA23" s="150">
        <v>21.2</v>
      </c>
      <c r="AB23" s="151">
        <v>0.55</v>
      </c>
      <c r="AC23" s="2">
        <v>21</v>
      </c>
      <c r="AD23" s="150">
        <v>17.2</v>
      </c>
      <c r="AE23" s="248">
        <v>0.9090277777777778</v>
      </c>
      <c r="AF23" s="1"/>
    </row>
    <row r="24" spans="1:32" ht="11.25" customHeight="1">
      <c r="A24" s="210">
        <v>22</v>
      </c>
      <c r="B24" s="202">
        <v>17.5</v>
      </c>
      <c r="C24" s="202">
        <v>17.6</v>
      </c>
      <c r="D24" s="202">
        <v>17.5</v>
      </c>
      <c r="E24" s="202">
        <v>17.6</v>
      </c>
      <c r="F24" s="202">
        <v>17.7</v>
      </c>
      <c r="G24" s="202">
        <v>18.1</v>
      </c>
      <c r="H24" s="202">
        <v>18.9</v>
      </c>
      <c r="I24" s="202">
        <v>19.9</v>
      </c>
      <c r="J24" s="202">
        <v>20.7</v>
      </c>
      <c r="K24" s="202">
        <v>20.4</v>
      </c>
      <c r="L24" s="202">
        <v>20.5</v>
      </c>
      <c r="M24" s="202">
        <v>22</v>
      </c>
      <c r="N24" s="202">
        <v>21.1</v>
      </c>
      <c r="O24" s="202">
        <v>20.7</v>
      </c>
      <c r="P24" s="202">
        <v>20.1</v>
      </c>
      <c r="Q24" s="202">
        <v>19.8</v>
      </c>
      <c r="R24" s="202">
        <v>19.6</v>
      </c>
      <c r="S24" s="202">
        <v>19.5</v>
      </c>
      <c r="T24" s="202">
        <v>18.6</v>
      </c>
      <c r="U24" s="202">
        <v>17.9</v>
      </c>
      <c r="V24" s="202">
        <v>18.2</v>
      </c>
      <c r="W24" s="202">
        <v>18.6</v>
      </c>
      <c r="X24" s="202">
        <v>18.3</v>
      </c>
      <c r="Y24" s="202">
        <v>18.6</v>
      </c>
      <c r="Z24" s="209">
        <f t="shared" si="0"/>
        <v>19.14166666666667</v>
      </c>
      <c r="AA24" s="150">
        <v>22.2</v>
      </c>
      <c r="AB24" s="151">
        <v>0.5055555555555555</v>
      </c>
      <c r="AC24" s="2">
        <v>22</v>
      </c>
      <c r="AD24" s="150">
        <v>17.5</v>
      </c>
      <c r="AE24" s="248">
        <v>0.175</v>
      </c>
      <c r="AF24" s="1"/>
    </row>
    <row r="25" spans="1:32" ht="11.25" customHeight="1">
      <c r="A25" s="210">
        <v>23</v>
      </c>
      <c r="B25" s="202">
        <v>19</v>
      </c>
      <c r="C25" s="202">
        <v>19.1</v>
      </c>
      <c r="D25" s="202">
        <v>19.1</v>
      </c>
      <c r="E25" s="202">
        <v>19.3</v>
      </c>
      <c r="F25" s="202">
        <v>18.4</v>
      </c>
      <c r="G25" s="202">
        <v>18.8</v>
      </c>
      <c r="H25" s="202">
        <v>20</v>
      </c>
      <c r="I25" s="202">
        <v>21.3</v>
      </c>
      <c r="J25" s="202">
        <v>22.8</v>
      </c>
      <c r="K25" s="202">
        <v>22.3</v>
      </c>
      <c r="L25" s="202">
        <v>22.9</v>
      </c>
      <c r="M25" s="202">
        <v>21.4</v>
      </c>
      <c r="N25" s="202">
        <v>24.1</v>
      </c>
      <c r="O25" s="202">
        <v>24.5</v>
      </c>
      <c r="P25" s="202">
        <v>23.3</v>
      </c>
      <c r="Q25" s="202">
        <v>24</v>
      </c>
      <c r="R25" s="202">
        <v>23.4</v>
      </c>
      <c r="S25" s="202">
        <v>22.6</v>
      </c>
      <c r="T25" s="202">
        <v>22</v>
      </c>
      <c r="U25" s="202">
        <v>21.9</v>
      </c>
      <c r="V25" s="202">
        <v>21.6</v>
      </c>
      <c r="W25" s="202">
        <v>21.9</v>
      </c>
      <c r="X25" s="202">
        <v>21.2</v>
      </c>
      <c r="Y25" s="202">
        <v>22</v>
      </c>
      <c r="Z25" s="209">
        <f t="shared" si="0"/>
        <v>21.537500000000005</v>
      </c>
      <c r="AA25" s="150">
        <v>25.1</v>
      </c>
      <c r="AB25" s="151">
        <v>0.5583333333333333</v>
      </c>
      <c r="AC25" s="2">
        <v>23</v>
      </c>
      <c r="AD25" s="150">
        <v>18.2</v>
      </c>
      <c r="AE25" s="248">
        <v>0.20138888888888887</v>
      </c>
      <c r="AF25" s="1"/>
    </row>
    <row r="26" spans="1:32" ht="11.25" customHeight="1">
      <c r="A26" s="210">
        <v>24</v>
      </c>
      <c r="B26" s="202">
        <v>20.6</v>
      </c>
      <c r="C26" s="202">
        <v>20.7</v>
      </c>
      <c r="D26" s="202">
        <v>20.2</v>
      </c>
      <c r="E26" s="202">
        <v>19.9</v>
      </c>
      <c r="F26" s="202">
        <v>19.5</v>
      </c>
      <c r="G26" s="202">
        <v>22.1</v>
      </c>
      <c r="H26" s="202">
        <v>23.5</v>
      </c>
      <c r="I26" s="202">
        <v>24.8</v>
      </c>
      <c r="J26" s="202">
        <v>25.1</v>
      </c>
      <c r="K26" s="202">
        <v>23.6</v>
      </c>
      <c r="L26" s="202">
        <v>24.1</v>
      </c>
      <c r="M26" s="202">
        <v>24.7</v>
      </c>
      <c r="N26" s="202">
        <v>23.9</v>
      </c>
      <c r="O26" s="202">
        <v>24.6</v>
      </c>
      <c r="P26" s="202">
        <v>24.2</v>
      </c>
      <c r="Q26" s="202">
        <v>23.6</v>
      </c>
      <c r="R26" s="202">
        <v>22.9</v>
      </c>
      <c r="S26" s="202">
        <v>22.3</v>
      </c>
      <c r="T26" s="202">
        <v>22.2</v>
      </c>
      <c r="U26" s="202">
        <v>21.9</v>
      </c>
      <c r="V26" s="202">
        <v>21.9</v>
      </c>
      <c r="W26" s="202">
        <v>21.5</v>
      </c>
      <c r="X26" s="202">
        <v>21.4</v>
      </c>
      <c r="Y26" s="202">
        <v>22.6</v>
      </c>
      <c r="Z26" s="209">
        <f t="shared" si="0"/>
        <v>22.575</v>
      </c>
      <c r="AA26" s="150">
        <v>25.6</v>
      </c>
      <c r="AB26" s="151">
        <v>0.37986111111111115</v>
      </c>
      <c r="AC26" s="2">
        <v>24</v>
      </c>
      <c r="AD26" s="150">
        <v>19.3</v>
      </c>
      <c r="AE26" s="248">
        <v>0.2027777777777778</v>
      </c>
      <c r="AF26" s="1"/>
    </row>
    <row r="27" spans="1:32" ht="11.25" customHeight="1">
      <c r="A27" s="210">
        <v>25</v>
      </c>
      <c r="B27" s="202">
        <v>22.3</v>
      </c>
      <c r="C27" s="202">
        <v>22.1</v>
      </c>
      <c r="D27" s="202">
        <v>22.7</v>
      </c>
      <c r="E27" s="202">
        <v>23.2</v>
      </c>
      <c r="F27" s="202">
        <v>22.7</v>
      </c>
      <c r="G27" s="202">
        <v>23.6</v>
      </c>
      <c r="H27" s="202">
        <v>24.1</v>
      </c>
      <c r="I27" s="202">
        <v>24.5</v>
      </c>
      <c r="J27" s="202">
        <v>26.2</v>
      </c>
      <c r="K27" s="202">
        <v>26.3</v>
      </c>
      <c r="L27" s="202">
        <v>25.7</v>
      </c>
      <c r="M27" s="202">
        <v>26.1</v>
      </c>
      <c r="N27" s="202">
        <v>26.9</v>
      </c>
      <c r="O27" s="202">
        <v>27</v>
      </c>
      <c r="P27" s="202">
        <v>26.4</v>
      </c>
      <c r="Q27" s="202">
        <v>26.6</v>
      </c>
      <c r="R27" s="202">
        <v>25.8</v>
      </c>
      <c r="S27" s="202">
        <v>25.9</v>
      </c>
      <c r="T27" s="202">
        <v>24.9</v>
      </c>
      <c r="U27" s="202">
        <v>24</v>
      </c>
      <c r="V27" s="202">
        <v>23.9</v>
      </c>
      <c r="W27" s="202">
        <v>23.8</v>
      </c>
      <c r="X27" s="202">
        <v>24</v>
      </c>
      <c r="Y27" s="202">
        <v>23.1</v>
      </c>
      <c r="Z27" s="209">
        <f t="shared" si="0"/>
        <v>24.65833333333333</v>
      </c>
      <c r="AA27" s="150">
        <v>27.6</v>
      </c>
      <c r="AB27" s="151">
        <v>0.5666666666666667</v>
      </c>
      <c r="AC27" s="2">
        <v>25</v>
      </c>
      <c r="AD27" s="150">
        <v>21.7</v>
      </c>
      <c r="AE27" s="248">
        <v>0.06527777777777778</v>
      </c>
      <c r="AF27" s="1"/>
    </row>
    <row r="28" spans="1:32" ht="11.25" customHeight="1">
      <c r="A28" s="210">
        <v>26</v>
      </c>
      <c r="B28" s="202">
        <v>23.3</v>
      </c>
      <c r="C28" s="202">
        <v>23</v>
      </c>
      <c r="D28" s="202">
        <v>22.7</v>
      </c>
      <c r="E28" s="202">
        <v>22.1</v>
      </c>
      <c r="F28" s="202">
        <v>22.1</v>
      </c>
      <c r="G28" s="202">
        <v>23.7</v>
      </c>
      <c r="H28" s="202">
        <v>25.4</v>
      </c>
      <c r="I28" s="202">
        <v>26.4</v>
      </c>
      <c r="J28" s="202">
        <v>27.4</v>
      </c>
      <c r="K28" s="202">
        <v>27.9</v>
      </c>
      <c r="L28" s="202">
        <v>27.9</v>
      </c>
      <c r="M28" s="202">
        <v>27.7</v>
      </c>
      <c r="N28" s="202">
        <v>30</v>
      </c>
      <c r="O28" s="202">
        <v>30.3</v>
      </c>
      <c r="P28" s="202">
        <v>30.3</v>
      </c>
      <c r="Q28" s="202">
        <v>29.3</v>
      </c>
      <c r="R28" s="202">
        <v>28.8</v>
      </c>
      <c r="S28" s="202">
        <v>27.8</v>
      </c>
      <c r="T28" s="202">
        <v>26.2</v>
      </c>
      <c r="U28" s="202">
        <v>25.8</v>
      </c>
      <c r="V28" s="202">
        <v>25.5</v>
      </c>
      <c r="W28" s="202">
        <v>25.1</v>
      </c>
      <c r="X28" s="202">
        <v>24.1</v>
      </c>
      <c r="Y28" s="202">
        <v>22.8</v>
      </c>
      <c r="Z28" s="209">
        <f t="shared" si="0"/>
        <v>26.066666666666666</v>
      </c>
      <c r="AA28" s="150">
        <v>31.1</v>
      </c>
      <c r="AB28" s="151">
        <v>0.5645833333333333</v>
      </c>
      <c r="AC28" s="2">
        <v>26</v>
      </c>
      <c r="AD28" s="150">
        <v>22</v>
      </c>
      <c r="AE28" s="248">
        <v>0.20694444444444446</v>
      </c>
      <c r="AF28" s="1"/>
    </row>
    <row r="29" spans="1:32" ht="11.25" customHeight="1">
      <c r="A29" s="210">
        <v>27</v>
      </c>
      <c r="B29" s="202">
        <v>22.3</v>
      </c>
      <c r="C29" s="202">
        <v>22.8</v>
      </c>
      <c r="D29" s="202">
        <v>22.7</v>
      </c>
      <c r="E29" s="202">
        <v>22.8</v>
      </c>
      <c r="F29" s="202">
        <v>22.6</v>
      </c>
      <c r="G29" s="202">
        <v>23</v>
      </c>
      <c r="H29" s="202">
        <v>23</v>
      </c>
      <c r="I29" s="202">
        <v>23.4</v>
      </c>
      <c r="J29" s="202">
        <v>24.5</v>
      </c>
      <c r="K29" s="202">
        <v>23.7</v>
      </c>
      <c r="L29" s="202">
        <v>26.9</v>
      </c>
      <c r="M29" s="202">
        <v>27.8</v>
      </c>
      <c r="N29" s="202">
        <v>27.2</v>
      </c>
      <c r="O29" s="202">
        <v>27.3</v>
      </c>
      <c r="P29" s="202">
        <v>28.3</v>
      </c>
      <c r="Q29" s="202">
        <v>26.3</v>
      </c>
      <c r="R29" s="202">
        <v>26.1</v>
      </c>
      <c r="S29" s="202">
        <v>25.8</v>
      </c>
      <c r="T29" s="202">
        <v>25.6</v>
      </c>
      <c r="U29" s="202">
        <v>25.3</v>
      </c>
      <c r="V29" s="202">
        <v>25.5</v>
      </c>
      <c r="W29" s="202">
        <v>24.6</v>
      </c>
      <c r="X29" s="202">
        <v>24.6</v>
      </c>
      <c r="Y29" s="202">
        <v>24</v>
      </c>
      <c r="Z29" s="209">
        <f t="shared" si="0"/>
        <v>24.837500000000006</v>
      </c>
      <c r="AA29" s="150">
        <v>29.1</v>
      </c>
      <c r="AB29" s="151">
        <v>0.51875</v>
      </c>
      <c r="AC29" s="2">
        <v>27</v>
      </c>
      <c r="AD29" s="150">
        <v>22.3</v>
      </c>
      <c r="AE29" s="248">
        <v>0.04513888888888889</v>
      </c>
      <c r="AF29" s="1"/>
    </row>
    <row r="30" spans="1:32" ht="11.25" customHeight="1">
      <c r="A30" s="210">
        <v>28</v>
      </c>
      <c r="B30" s="202">
        <v>23.2</v>
      </c>
      <c r="C30" s="202">
        <v>22.4</v>
      </c>
      <c r="D30" s="202">
        <v>22.4</v>
      </c>
      <c r="E30" s="202">
        <v>22.4</v>
      </c>
      <c r="F30" s="202">
        <v>22.3</v>
      </c>
      <c r="G30" s="202">
        <v>22.3</v>
      </c>
      <c r="H30" s="202">
        <v>23.1</v>
      </c>
      <c r="I30" s="202">
        <v>23.3</v>
      </c>
      <c r="J30" s="202">
        <v>23.6</v>
      </c>
      <c r="K30" s="202">
        <v>23.9</v>
      </c>
      <c r="L30" s="202">
        <v>24.9</v>
      </c>
      <c r="M30" s="202">
        <v>27.2</v>
      </c>
      <c r="N30" s="202">
        <v>26.8</v>
      </c>
      <c r="O30" s="202">
        <v>25.7</v>
      </c>
      <c r="P30" s="202">
        <v>24.3</v>
      </c>
      <c r="Q30" s="202">
        <v>23.8</v>
      </c>
      <c r="R30" s="202">
        <v>23.5</v>
      </c>
      <c r="S30" s="202">
        <v>24</v>
      </c>
      <c r="T30" s="202">
        <v>23.6</v>
      </c>
      <c r="U30" s="202">
        <v>23.4</v>
      </c>
      <c r="V30" s="202">
        <v>23.5</v>
      </c>
      <c r="W30" s="202">
        <v>23.2</v>
      </c>
      <c r="X30" s="202">
        <v>23.1</v>
      </c>
      <c r="Y30" s="202">
        <v>23.1</v>
      </c>
      <c r="Z30" s="209">
        <f t="shared" si="0"/>
        <v>23.70833333333334</v>
      </c>
      <c r="AA30" s="150">
        <v>27.8</v>
      </c>
      <c r="AB30" s="151">
        <v>0.5284722222222222</v>
      </c>
      <c r="AC30" s="2">
        <v>28</v>
      </c>
      <c r="AD30" s="150">
        <v>22.2</v>
      </c>
      <c r="AE30" s="248">
        <v>0.24583333333333335</v>
      </c>
      <c r="AF30" s="1"/>
    </row>
    <row r="31" spans="1:32" ht="11.25" customHeight="1">
      <c r="A31" s="210">
        <v>29</v>
      </c>
      <c r="B31" s="202">
        <v>24</v>
      </c>
      <c r="C31" s="202">
        <v>23.6</v>
      </c>
      <c r="D31" s="202">
        <v>23.3</v>
      </c>
      <c r="E31" s="202">
        <v>22.8</v>
      </c>
      <c r="F31" s="202">
        <v>22.8</v>
      </c>
      <c r="G31" s="202">
        <v>22.8</v>
      </c>
      <c r="H31" s="202">
        <v>23.2</v>
      </c>
      <c r="I31" s="202">
        <v>23</v>
      </c>
      <c r="J31" s="202">
        <v>23.8</v>
      </c>
      <c r="K31" s="202">
        <v>23.4</v>
      </c>
      <c r="L31" s="202">
        <v>24.3</v>
      </c>
      <c r="M31" s="202">
        <v>24.4</v>
      </c>
      <c r="N31" s="202">
        <v>25.3</v>
      </c>
      <c r="O31" s="202">
        <v>24.6</v>
      </c>
      <c r="P31" s="202">
        <v>25.4</v>
      </c>
      <c r="Q31" s="202">
        <v>25.1</v>
      </c>
      <c r="R31" s="202">
        <v>24.5</v>
      </c>
      <c r="S31" s="202">
        <v>25.2</v>
      </c>
      <c r="T31" s="202">
        <v>25</v>
      </c>
      <c r="U31" s="202">
        <v>24.8</v>
      </c>
      <c r="V31" s="202">
        <v>25</v>
      </c>
      <c r="W31" s="202">
        <v>24.3</v>
      </c>
      <c r="X31" s="202">
        <v>23.5</v>
      </c>
      <c r="Y31" s="202">
        <v>24</v>
      </c>
      <c r="Z31" s="209">
        <f t="shared" si="0"/>
        <v>24.087500000000002</v>
      </c>
      <c r="AA31" s="150">
        <v>25.6</v>
      </c>
      <c r="AB31" s="151">
        <v>0.63125</v>
      </c>
      <c r="AC31" s="2">
        <v>29</v>
      </c>
      <c r="AD31" s="150">
        <v>22.7</v>
      </c>
      <c r="AE31" s="248">
        <v>0.25833333333333336</v>
      </c>
      <c r="AF31" s="1"/>
    </row>
    <row r="32" spans="1:32" ht="11.25" customHeight="1">
      <c r="A32" s="210">
        <v>30</v>
      </c>
      <c r="B32" s="202">
        <v>23.1</v>
      </c>
      <c r="C32" s="202">
        <v>22.9</v>
      </c>
      <c r="D32" s="202">
        <v>22.9</v>
      </c>
      <c r="E32" s="202">
        <v>22.9</v>
      </c>
      <c r="F32" s="202">
        <v>22.6</v>
      </c>
      <c r="G32" s="202">
        <v>22.2</v>
      </c>
      <c r="H32" s="202">
        <v>22.1</v>
      </c>
      <c r="I32" s="202">
        <v>22.8</v>
      </c>
      <c r="J32" s="202">
        <v>23.8</v>
      </c>
      <c r="K32" s="202">
        <v>23.5</v>
      </c>
      <c r="L32" s="202">
        <v>25</v>
      </c>
      <c r="M32" s="202">
        <v>24.9</v>
      </c>
      <c r="N32" s="202">
        <v>25.7</v>
      </c>
      <c r="O32" s="202">
        <v>24.9</v>
      </c>
      <c r="P32" s="202">
        <v>23.2</v>
      </c>
      <c r="Q32" s="202">
        <v>23.2</v>
      </c>
      <c r="R32" s="202">
        <v>23.1</v>
      </c>
      <c r="S32" s="202">
        <v>22.4</v>
      </c>
      <c r="T32" s="202">
        <v>22.1</v>
      </c>
      <c r="U32" s="202">
        <v>22.3</v>
      </c>
      <c r="V32" s="202">
        <v>21.9</v>
      </c>
      <c r="W32" s="202">
        <v>21.4</v>
      </c>
      <c r="X32" s="202">
        <v>21</v>
      </c>
      <c r="Y32" s="202">
        <v>20.9</v>
      </c>
      <c r="Z32" s="209">
        <f t="shared" si="0"/>
        <v>22.949999999999992</v>
      </c>
      <c r="AA32" s="150">
        <v>26.4</v>
      </c>
      <c r="AB32" s="151">
        <v>0.5604166666666667</v>
      </c>
      <c r="AC32" s="2">
        <v>30</v>
      </c>
      <c r="AD32" s="150">
        <v>20.7</v>
      </c>
      <c r="AE32" s="248">
        <v>0.9861111111111112</v>
      </c>
      <c r="AF32" s="1"/>
    </row>
    <row r="33" spans="1:32" ht="11.25" customHeight="1">
      <c r="A33" s="210">
        <v>31</v>
      </c>
      <c r="B33" s="202">
        <v>21.1</v>
      </c>
      <c r="C33" s="202">
        <v>21.1</v>
      </c>
      <c r="D33" s="202">
        <v>21.1</v>
      </c>
      <c r="E33" s="202">
        <v>20.8</v>
      </c>
      <c r="F33" s="202">
        <v>20.7</v>
      </c>
      <c r="G33" s="202">
        <v>20.6</v>
      </c>
      <c r="H33" s="202">
        <v>20.9</v>
      </c>
      <c r="I33" s="202">
        <v>21.3</v>
      </c>
      <c r="J33" s="202">
        <v>22.6</v>
      </c>
      <c r="K33" s="202">
        <v>23.1</v>
      </c>
      <c r="L33" s="202">
        <v>24.3</v>
      </c>
      <c r="M33" s="202">
        <v>24.5</v>
      </c>
      <c r="N33" s="202">
        <v>24</v>
      </c>
      <c r="O33" s="202">
        <v>24.4</v>
      </c>
      <c r="P33" s="202">
        <v>24</v>
      </c>
      <c r="Q33" s="202">
        <v>23.7</v>
      </c>
      <c r="R33" s="202">
        <v>22.9</v>
      </c>
      <c r="S33" s="202">
        <v>22.4</v>
      </c>
      <c r="T33" s="202">
        <v>21.8</v>
      </c>
      <c r="U33" s="202">
        <v>21.7</v>
      </c>
      <c r="V33" s="202">
        <v>21.3</v>
      </c>
      <c r="W33" s="202">
        <v>21</v>
      </c>
      <c r="X33" s="202">
        <v>20.8</v>
      </c>
      <c r="Y33" s="202">
        <v>20.7</v>
      </c>
      <c r="Z33" s="209">
        <f t="shared" si="0"/>
        <v>22.116666666666664</v>
      </c>
      <c r="AA33" s="150">
        <v>25.1</v>
      </c>
      <c r="AB33" s="151">
        <v>0.5736111111111112</v>
      </c>
      <c r="AC33" s="2">
        <v>31</v>
      </c>
      <c r="AD33" s="150">
        <v>20.5</v>
      </c>
      <c r="AE33" s="248">
        <v>0.2590277777777778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23.66129032258064</v>
      </c>
      <c r="C34" s="212">
        <f t="shared" si="1"/>
        <v>23.435483870967747</v>
      </c>
      <c r="D34" s="212">
        <f t="shared" si="1"/>
        <v>23.1741935483871</v>
      </c>
      <c r="E34" s="212">
        <f t="shared" si="1"/>
        <v>23.04516129032257</v>
      </c>
      <c r="F34" s="212">
        <f t="shared" si="1"/>
        <v>22.94193548387097</v>
      </c>
      <c r="G34" s="212">
        <f t="shared" si="1"/>
        <v>23.796774193548387</v>
      </c>
      <c r="H34" s="212">
        <f t="shared" si="1"/>
        <v>24.745161290322578</v>
      </c>
      <c r="I34" s="212">
        <f t="shared" si="1"/>
        <v>25.545161290322575</v>
      </c>
      <c r="J34" s="212">
        <f t="shared" si="1"/>
        <v>26.216129032258067</v>
      </c>
      <c r="K34" s="212">
        <f t="shared" si="1"/>
        <v>26.39354838709677</v>
      </c>
      <c r="L34" s="212">
        <f t="shared" si="1"/>
        <v>26.622580645161285</v>
      </c>
      <c r="M34" s="212">
        <f t="shared" si="1"/>
        <v>27.12903225806452</v>
      </c>
      <c r="N34" s="212">
        <f t="shared" si="1"/>
        <v>26.95806451612904</v>
      </c>
      <c r="O34" s="212">
        <f t="shared" si="1"/>
        <v>26.700000000000003</v>
      </c>
      <c r="P34" s="212">
        <f t="shared" si="1"/>
        <v>26.461290322580645</v>
      </c>
      <c r="Q34" s="212">
        <f t="shared" si="1"/>
        <v>26.038709677419355</v>
      </c>
      <c r="R34" s="212">
        <f>AVERAGE(R3:R33)</f>
        <v>25.722580645161287</v>
      </c>
      <c r="S34" s="212">
        <f aca="true" t="shared" si="2" ref="S34:Y34">AVERAGE(S3:S33)</f>
        <v>25.419354838709673</v>
      </c>
      <c r="T34" s="212">
        <f t="shared" si="2"/>
        <v>24.845161290322586</v>
      </c>
      <c r="U34" s="212">
        <f t="shared" si="2"/>
        <v>24.367741935483867</v>
      </c>
      <c r="V34" s="212">
        <f t="shared" si="2"/>
        <v>24.245161290322578</v>
      </c>
      <c r="W34" s="212">
        <f t="shared" si="2"/>
        <v>23.99032258064516</v>
      </c>
      <c r="X34" s="212">
        <f t="shared" si="2"/>
        <v>23.90967741935484</v>
      </c>
      <c r="Y34" s="212">
        <f t="shared" si="2"/>
        <v>23.809677419354838</v>
      </c>
      <c r="Z34" s="212">
        <f>AVERAGE(B3:Y33)</f>
        <v>24.965591397849458</v>
      </c>
      <c r="AA34" s="213">
        <f>(AVERAGE(最高))</f>
        <v>28.506451612903234</v>
      </c>
      <c r="AB34" s="214"/>
      <c r="AC34" s="215"/>
      <c r="AD34" s="213">
        <f>(AVERAGE(最低))</f>
        <v>22.180645161290325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13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34.4</v>
      </c>
      <c r="C46" s="251">
        <v>4</v>
      </c>
      <c r="D46" s="252">
        <v>0.6201388888888889</v>
      </c>
      <c r="E46" s="192"/>
      <c r="F46" s="155"/>
      <c r="G46" s="156">
        <f>MIN(最低)</f>
        <v>17.2</v>
      </c>
      <c r="H46" s="251">
        <v>21</v>
      </c>
      <c r="I46" s="255">
        <v>0.9090277777777778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20.5</v>
      </c>
      <c r="C3" s="202">
        <v>20.5</v>
      </c>
      <c r="D3" s="202">
        <v>20.3</v>
      </c>
      <c r="E3" s="202">
        <v>20.2</v>
      </c>
      <c r="F3" s="202">
        <v>20.1</v>
      </c>
      <c r="G3" s="202">
        <v>20.3</v>
      </c>
      <c r="H3" s="202">
        <v>20.6</v>
      </c>
      <c r="I3" s="202">
        <v>21.6</v>
      </c>
      <c r="J3" s="202">
        <v>22.4</v>
      </c>
      <c r="K3" s="202">
        <v>23.2</v>
      </c>
      <c r="L3" s="202">
        <v>23</v>
      </c>
      <c r="M3" s="202">
        <v>23.2</v>
      </c>
      <c r="N3" s="202">
        <v>23</v>
      </c>
      <c r="O3" s="202">
        <v>23.3</v>
      </c>
      <c r="P3" s="202">
        <v>21.8</v>
      </c>
      <c r="Q3" s="202">
        <v>21.6</v>
      </c>
      <c r="R3" s="202">
        <v>21.1</v>
      </c>
      <c r="S3" s="202">
        <v>20.6</v>
      </c>
      <c r="T3" s="202">
        <v>20.6</v>
      </c>
      <c r="U3" s="202">
        <v>20.6</v>
      </c>
      <c r="V3" s="202">
        <v>20.6</v>
      </c>
      <c r="W3" s="202">
        <v>20.7</v>
      </c>
      <c r="X3" s="202">
        <v>20.8</v>
      </c>
      <c r="Y3" s="202">
        <v>20.9</v>
      </c>
      <c r="Z3" s="209">
        <f aca="true" t="shared" si="0" ref="Z3:Z33">AVERAGE(B3:Y3)</f>
        <v>21.312500000000004</v>
      </c>
      <c r="AA3" s="150">
        <v>23.8</v>
      </c>
      <c r="AB3" s="151">
        <v>0.4451388888888889</v>
      </c>
      <c r="AC3" s="2">
        <v>1</v>
      </c>
      <c r="AD3" s="150">
        <v>20</v>
      </c>
      <c r="AE3" s="248">
        <v>0.2034722222222222</v>
      </c>
      <c r="AF3" s="1"/>
    </row>
    <row r="4" spans="1:32" ht="11.25" customHeight="1">
      <c r="A4" s="210">
        <v>2</v>
      </c>
      <c r="B4" s="202">
        <v>21.1</v>
      </c>
      <c r="C4" s="202">
        <v>20.8</v>
      </c>
      <c r="D4" s="202">
        <v>20.7</v>
      </c>
      <c r="E4" s="202">
        <v>20.6</v>
      </c>
      <c r="F4" s="202">
        <v>20.5</v>
      </c>
      <c r="G4" s="202">
        <v>20.9</v>
      </c>
      <c r="H4" s="202">
        <v>21.5</v>
      </c>
      <c r="I4" s="202">
        <v>23.8</v>
      </c>
      <c r="J4" s="202">
        <v>24.8</v>
      </c>
      <c r="K4" s="202">
        <v>24.4</v>
      </c>
      <c r="L4" s="202">
        <v>24.2</v>
      </c>
      <c r="M4" s="202">
        <v>24</v>
      </c>
      <c r="N4" s="202">
        <v>24.5</v>
      </c>
      <c r="O4" s="202">
        <v>23.9</v>
      </c>
      <c r="P4" s="202">
        <v>24.3</v>
      </c>
      <c r="Q4" s="202">
        <v>24.7</v>
      </c>
      <c r="R4" s="202">
        <v>23.8</v>
      </c>
      <c r="S4" s="203">
        <v>23.3</v>
      </c>
      <c r="T4" s="202">
        <v>23.3</v>
      </c>
      <c r="U4" s="202">
        <v>23</v>
      </c>
      <c r="V4" s="202">
        <v>22.7</v>
      </c>
      <c r="W4" s="202">
        <v>22.4</v>
      </c>
      <c r="X4" s="202">
        <v>22.3</v>
      </c>
      <c r="Y4" s="202">
        <v>22.2</v>
      </c>
      <c r="Z4" s="209">
        <f t="shared" si="0"/>
        <v>22.820833333333336</v>
      </c>
      <c r="AA4" s="150">
        <v>25.6</v>
      </c>
      <c r="AB4" s="151">
        <v>0.5368055555555555</v>
      </c>
      <c r="AC4" s="2">
        <v>2</v>
      </c>
      <c r="AD4" s="150">
        <v>20.4</v>
      </c>
      <c r="AE4" s="248">
        <v>0.21875</v>
      </c>
      <c r="AF4" s="1"/>
    </row>
    <row r="5" spans="1:32" ht="11.25" customHeight="1">
      <c r="A5" s="210">
        <v>3</v>
      </c>
      <c r="B5" s="202">
        <v>22.6</v>
      </c>
      <c r="C5" s="202">
        <v>22.6</v>
      </c>
      <c r="D5" s="202">
        <v>22.6</v>
      </c>
      <c r="E5" s="202">
        <v>22.8</v>
      </c>
      <c r="F5" s="202">
        <v>22.8</v>
      </c>
      <c r="G5" s="202">
        <v>22.9</v>
      </c>
      <c r="H5" s="202">
        <v>23.1</v>
      </c>
      <c r="I5" s="202">
        <v>24</v>
      </c>
      <c r="J5" s="202">
        <v>24.6</v>
      </c>
      <c r="K5" s="202">
        <v>25.7</v>
      </c>
      <c r="L5" s="202">
        <v>25.8</v>
      </c>
      <c r="M5" s="202">
        <v>26.6</v>
      </c>
      <c r="N5" s="202">
        <v>26.4</v>
      </c>
      <c r="O5" s="202">
        <v>26.5</v>
      </c>
      <c r="P5" s="202">
        <v>26.3</v>
      </c>
      <c r="Q5" s="202">
        <v>26.1</v>
      </c>
      <c r="R5" s="202">
        <v>25.3</v>
      </c>
      <c r="S5" s="202">
        <v>24.6</v>
      </c>
      <c r="T5" s="202">
        <v>24.2</v>
      </c>
      <c r="U5" s="202">
        <v>24.1</v>
      </c>
      <c r="V5" s="202">
        <v>24</v>
      </c>
      <c r="W5" s="202">
        <v>23.9</v>
      </c>
      <c r="X5" s="202">
        <v>23.6</v>
      </c>
      <c r="Y5" s="202">
        <v>23.6</v>
      </c>
      <c r="Z5" s="209">
        <f t="shared" si="0"/>
        <v>24.362500000000008</v>
      </c>
      <c r="AA5" s="150">
        <v>27.3</v>
      </c>
      <c r="AB5" s="151">
        <v>0.53125</v>
      </c>
      <c r="AC5" s="2">
        <v>3</v>
      </c>
      <c r="AD5" s="150">
        <v>22.2</v>
      </c>
      <c r="AE5" s="248">
        <v>0.002777777777777778</v>
      </c>
      <c r="AF5" s="1"/>
    </row>
    <row r="6" spans="1:32" ht="11.25" customHeight="1">
      <c r="A6" s="210">
        <v>4</v>
      </c>
      <c r="B6" s="202">
        <v>23.4</v>
      </c>
      <c r="C6" s="202">
        <v>23.3</v>
      </c>
      <c r="D6" s="202">
        <v>23.1</v>
      </c>
      <c r="E6" s="202">
        <v>22.9</v>
      </c>
      <c r="F6" s="202">
        <v>22.9</v>
      </c>
      <c r="G6" s="202">
        <v>23.4</v>
      </c>
      <c r="H6" s="202">
        <v>25</v>
      </c>
      <c r="I6" s="202">
        <v>26.1</v>
      </c>
      <c r="J6" s="202">
        <v>27.5</v>
      </c>
      <c r="K6" s="202">
        <v>27.6</v>
      </c>
      <c r="L6" s="202">
        <v>28.1</v>
      </c>
      <c r="M6" s="202">
        <v>27.6</v>
      </c>
      <c r="N6" s="202">
        <v>27.6</v>
      </c>
      <c r="O6" s="202">
        <v>27.3</v>
      </c>
      <c r="P6" s="202">
        <v>27.1</v>
      </c>
      <c r="Q6" s="202">
        <v>26.6</v>
      </c>
      <c r="R6" s="202">
        <v>26.2</v>
      </c>
      <c r="S6" s="202">
        <v>25.7</v>
      </c>
      <c r="T6" s="202">
        <v>25.2</v>
      </c>
      <c r="U6" s="202">
        <v>25.1</v>
      </c>
      <c r="V6" s="202">
        <v>25.1</v>
      </c>
      <c r="W6" s="202">
        <v>25</v>
      </c>
      <c r="X6" s="202">
        <v>24.9</v>
      </c>
      <c r="Y6" s="202">
        <v>24.8</v>
      </c>
      <c r="Z6" s="209">
        <f t="shared" si="0"/>
        <v>25.479166666666668</v>
      </c>
      <c r="AA6" s="150">
        <v>28.9</v>
      </c>
      <c r="AB6" s="151">
        <v>0.4861111111111111</v>
      </c>
      <c r="AC6" s="2">
        <v>4</v>
      </c>
      <c r="AD6" s="150">
        <v>22.8</v>
      </c>
      <c r="AE6" s="248">
        <v>0.18055555555555555</v>
      </c>
      <c r="AF6" s="1"/>
    </row>
    <row r="7" spans="1:32" ht="11.25" customHeight="1">
      <c r="A7" s="210">
        <v>5</v>
      </c>
      <c r="B7" s="202">
        <v>24.6</v>
      </c>
      <c r="C7" s="202">
        <v>24.5</v>
      </c>
      <c r="D7" s="202">
        <v>24.3</v>
      </c>
      <c r="E7" s="202">
        <v>24.4</v>
      </c>
      <c r="F7" s="202">
        <v>23.9</v>
      </c>
      <c r="G7" s="202">
        <v>23.9</v>
      </c>
      <c r="H7" s="202">
        <v>24.6</v>
      </c>
      <c r="I7" s="202">
        <v>25.4</v>
      </c>
      <c r="J7" s="202">
        <v>27.4</v>
      </c>
      <c r="K7" s="202">
        <v>27.9</v>
      </c>
      <c r="L7" s="202">
        <v>28</v>
      </c>
      <c r="M7" s="202">
        <v>27.4</v>
      </c>
      <c r="N7" s="202">
        <v>28</v>
      </c>
      <c r="O7" s="202">
        <v>28.7</v>
      </c>
      <c r="P7" s="202">
        <v>28.6</v>
      </c>
      <c r="Q7" s="202">
        <v>26.9</v>
      </c>
      <c r="R7" s="202">
        <v>26.6</v>
      </c>
      <c r="S7" s="202">
        <v>26.2</v>
      </c>
      <c r="T7" s="202">
        <v>26.3</v>
      </c>
      <c r="U7" s="202">
        <v>25.6</v>
      </c>
      <c r="V7" s="202">
        <v>25.2</v>
      </c>
      <c r="W7" s="202">
        <v>25.3</v>
      </c>
      <c r="X7" s="202">
        <v>26.1</v>
      </c>
      <c r="Y7" s="202">
        <v>26</v>
      </c>
      <c r="Z7" s="209">
        <f t="shared" si="0"/>
        <v>26.075000000000003</v>
      </c>
      <c r="AA7" s="150">
        <v>28.9</v>
      </c>
      <c r="AB7" s="151">
        <v>0.5979166666666667</v>
      </c>
      <c r="AC7" s="2">
        <v>5</v>
      </c>
      <c r="AD7" s="150">
        <v>23.7</v>
      </c>
      <c r="AE7" s="248">
        <v>0.22708333333333333</v>
      </c>
      <c r="AF7" s="1"/>
    </row>
    <row r="8" spans="1:32" ht="11.25" customHeight="1">
      <c r="A8" s="210">
        <v>6</v>
      </c>
      <c r="B8" s="202">
        <v>25.8</v>
      </c>
      <c r="C8" s="202">
        <v>25.6</v>
      </c>
      <c r="D8" s="202">
        <v>25.5</v>
      </c>
      <c r="E8" s="202">
        <v>25.8</v>
      </c>
      <c r="F8" s="202">
        <v>25.2</v>
      </c>
      <c r="G8" s="202">
        <v>25.2</v>
      </c>
      <c r="H8" s="202">
        <v>26</v>
      </c>
      <c r="I8" s="202">
        <v>26.4</v>
      </c>
      <c r="J8" s="202">
        <v>27.6</v>
      </c>
      <c r="K8" s="202">
        <v>28.6</v>
      </c>
      <c r="L8" s="202">
        <v>29</v>
      </c>
      <c r="M8" s="202">
        <v>29.1</v>
      </c>
      <c r="N8" s="202">
        <v>29.3</v>
      </c>
      <c r="O8" s="202">
        <v>28.4</v>
      </c>
      <c r="P8" s="202">
        <v>27.1</v>
      </c>
      <c r="Q8" s="202">
        <v>27.3</v>
      </c>
      <c r="R8" s="202">
        <v>27.4</v>
      </c>
      <c r="S8" s="202">
        <v>26.7</v>
      </c>
      <c r="T8" s="202">
        <v>26.3</v>
      </c>
      <c r="U8" s="202">
        <v>25.5</v>
      </c>
      <c r="V8" s="202">
        <v>25.4</v>
      </c>
      <c r="W8" s="202">
        <v>25.6</v>
      </c>
      <c r="X8" s="202">
        <v>24.8</v>
      </c>
      <c r="Y8" s="202">
        <v>24.9</v>
      </c>
      <c r="Z8" s="209">
        <f t="shared" si="0"/>
        <v>26.60416666666666</v>
      </c>
      <c r="AA8" s="150">
        <v>29.5</v>
      </c>
      <c r="AB8" s="151">
        <v>0.545138888888889</v>
      </c>
      <c r="AC8" s="2">
        <v>6</v>
      </c>
      <c r="AD8" s="150">
        <v>24.6</v>
      </c>
      <c r="AE8" s="248">
        <v>0.9694444444444444</v>
      </c>
      <c r="AF8" s="1"/>
    </row>
    <row r="9" spans="1:32" ht="11.25" customHeight="1">
      <c r="A9" s="210">
        <v>7</v>
      </c>
      <c r="B9" s="202">
        <v>24.7</v>
      </c>
      <c r="C9" s="202">
        <v>24.9</v>
      </c>
      <c r="D9" s="202">
        <v>24.5</v>
      </c>
      <c r="E9" s="202">
        <v>24.5</v>
      </c>
      <c r="F9" s="202">
        <v>24.3</v>
      </c>
      <c r="G9" s="202">
        <v>24.7</v>
      </c>
      <c r="H9" s="202">
        <v>25.4</v>
      </c>
      <c r="I9" s="202">
        <v>27.2</v>
      </c>
      <c r="J9" s="202">
        <v>28.9</v>
      </c>
      <c r="K9" s="202">
        <v>30</v>
      </c>
      <c r="L9" s="202">
        <v>28.6</v>
      </c>
      <c r="M9" s="202">
        <v>29.6</v>
      </c>
      <c r="N9" s="202">
        <v>27.9</v>
      </c>
      <c r="O9" s="202">
        <v>28.7</v>
      </c>
      <c r="P9" s="202">
        <v>27.7</v>
      </c>
      <c r="Q9" s="202">
        <v>26.7</v>
      </c>
      <c r="R9" s="202">
        <v>26.7</v>
      </c>
      <c r="S9" s="202">
        <v>26.7</v>
      </c>
      <c r="T9" s="202">
        <v>26.6</v>
      </c>
      <c r="U9" s="202">
        <v>26.4</v>
      </c>
      <c r="V9" s="202">
        <v>26</v>
      </c>
      <c r="W9" s="202">
        <v>25.6</v>
      </c>
      <c r="X9" s="202">
        <v>25.7</v>
      </c>
      <c r="Y9" s="202">
        <v>24.8</v>
      </c>
      <c r="Z9" s="209">
        <f t="shared" si="0"/>
        <v>26.533333333333335</v>
      </c>
      <c r="AA9" s="150">
        <v>30.1</v>
      </c>
      <c r="AB9" s="151">
        <v>0.4479166666666667</v>
      </c>
      <c r="AC9" s="2">
        <v>7</v>
      </c>
      <c r="AD9" s="150">
        <v>24</v>
      </c>
      <c r="AE9" s="248">
        <v>0.19236111111111112</v>
      </c>
      <c r="AF9" s="1"/>
    </row>
    <row r="10" spans="1:32" ht="11.25" customHeight="1">
      <c r="A10" s="210">
        <v>8</v>
      </c>
      <c r="B10" s="202">
        <v>25.3</v>
      </c>
      <c r="C10" s="202">
        <v>25.7</v>
      </c>
      <c r="D10" s="202">
        <v>25.7</v>
      </c>
      <c r="E10" s="202">
        <v>25.6</v>
      </c>
      <c r="F10" s="202">
        <v>24</v>
      </c>
      <c r="G10" s="202">
        <v>24.3</v>
      </c>
      <c r="H10" s="202">
        <v>26</v>
      </c>
      <c r="I10" s="202">
        <v>26.8</v>
      </c>
      <c r="J10" s="202">
        <v>28.7</v>
      </c>
      <c r="K10" s="202">
        <v>27.5</v>
      </c>
      <c r="L10" s="202">
        <v>27.6</v>
      </c>
      <c r="M10" s="202">
        <v>27.9</v>
      </c>
      <c r="N10" s="202">
        <v>28</v>
      </c>
      <c r="O10" s="202">
        <v>27.3</v>
      </c>
      <c r="P10" s="202">
        <v>26.8</v>
      </c>
      <c r="Q10" s="202">
        <v>26.4</v>
      </c>
      <c r="R10" s="202">
        <v>25.7</v>
      </c>
      <c r="S10" s="202">
        <v>26.6</v>
      </c>
      <c r="T10" s="202">
        <v>24.5</v>
      </c>
      <c r="U10" s="202">
        <v>25.5</v>
      </c>
      <c r="V10" s="202">
        <v>24</v>
      </c>
      <c r="W10" s="202">
        <v>24.7</v>
      </c>
      <c r="X10" s="202">
        <v>23.6</v>
      </c>
      <c r="Y10" s="202">
        <v>23.5</v>
      </c>
      <c r="Z10" s="209">
        <f t="shared" si="0"/>
        <v>25.904166666666672</v>
      </c>
      <c r="AA10" s="150">
        <v>29.1</v>
      </c>
      <c r="AB10" s="151">
        <v>0.3840277777777778</v>
      </c>
      <c r="AC10" s="2">
        <v>8</v>
      </c>
      <c r="AD10" s="150">
        <v>23.5</v>
      </c>
      <c r="AE10" s="248">
        <v>1</v>
      </c>
      <c r="AF10" s="1"/>
    </row>
    <row r="11" spans="1:32" ht="11.25" customHeight="1">
      <c r="A11" s="210">
        <v>9</v>
      </c>
      <c r="B11" s="202">
        <v>23.6</v>
      </c>
      <c r="C11" s="202">
        <v>23.6</v>
      </c>
      <c r="D11" s="202">
        <v>23.7</v>
      </c>
      <c r="E11" s="202">
        <v>24.1</v>
      </c>
      <c r="F11" s="202">
        <v>24.1</v>
      </c>
      <c r="G11" s="202">
        <v>24.2</v>
      </c>
      <c r="H11" s="202">
        <v>22.8</v>
      </c>
      <c r="I11" s="202">
        <v>24.1</v>
      </c>
      <c r="J11" s="202">
        <v>25.9</v>
      </c>
      <c r="K11" s="202">
        <v>27</v>
      </c>
      <c r="L11" s="202">
        <v>27.8</v>
      </c>
      <c r="M11" s="202">
        <v>28.4</v>
      </c>
      <c r="N11" s="202">
        <v>27.9</v>
      </c>
      <c r="O11" s="202">
        <v>28.5</v>
      </c>
      <c r="P11" s="202">
        <v>26.7</v>
      </c>
      <c r="Q11" s="202">
        <v>27.3</v>
      </c>
      <c r="R11" s="202">
        <v>26.3</v>
      </c>
      <c r="S11" s="202">
        <v>26.4</v>
      </c>
      <c r="T11" s="202">
        <v>25.5</v>
      </c>
      <c r="U11" s="202">
        <v>26.3</v>
      </c>
      <c r="V11" s="202">
        <v>25.9</v>
      </c>
      <c r="W11" s="202">
        <v>25.2</v>
      </c>
      <c r="X11" s="202">
        <v>24.5</v>
      </c>
      <c r="Y11" s="202">
        <v>24.5</v>
      </c>
      <c r="Z11" s="209">
        <f t="shared" si="0"/>
        <v>25.59583333333333</v>
      </c>
      <c r="AA11" s="150">
        <v>28.9</v>
      </c>
      <c r="AB11" s="151">
        <v>0.5819444444444445</v>
      </c>
      <c r="AC11" s="2">
        <v>9</v>
      </c>
      <c r="AD11" s="150">
        <v>22.7</v>
      </c>
      <c r="AE11" s="248">
        <v>0.2916666666666667</v>
      </c>
      <c r="AF11" s="1"/>
    </row>
    <row r="12" spans="1:32" ht="11.25" customHeight="1">
      <c r="A12" s="218">
        <v>10</v>
      </c>
      <c r="B12" s="204">
        <v>25.4</v>
      </c>
      <c r="C12" s="204">
        <v>25.6</v>
      </c>
      <c r="D12" s="204">
        <v>25.6</v>
      </c>
      <c r="E12" s="204">
        <v>25.4</v>
      </c>
      <c r="F12" s="204">
        <v>25.4</v>
      </c>
      <c r="G12" s="204">
        <v>26.9</v>
      </c>
      <c r="H12" s="204">
        <v>28.5</v>
      </c>
      <c r="I12" s="204">
        <v>31.2</v>
      </c>
      <c r="J12" s="204">
        <v>31.7</v>
      </c>
      <c r="K12" s="204">
        <v>32.9</v>
      </c>
      <c r="L12" s="204">
        <v>30.4</v>
      </c>
      <c r="M12" s="204">
        <v>31.1</v>
      </c>
      <c r="N12" s="204">
        <v>31.4</v>
      </c>
      <c r="O12" s="204">
        <v>31.7</v>
      </c>
      <c r="P12" s="204">
        <v>31</v>
      </c>
      <c r="Q12" s="204">
        <v>30.7</v>
      </c>
      <c r="R12" s="204">
        <v>31</v>
      </c>
      <c r="S12" s="204">
        <v>29.9</v>
      </c>
      <c r="T12" s="204">
        <v>30.4</v>
      </c>
      <c r="U12" s="204">
        <v>29</v>
      </c>
      <c r="V12" s="204">
        <v>28</v>
      </c>
      <c r="W12" s="204">
        <v>27.6</v>
      </c>
      <c r="X12" s="204">
        <v>27.6</v>
      </c>
      <c r="Y12" s="204">
        <v>26.8</v>
      </c>
      <c r="Z12" s="219">
        <f t="shared" si="0"/>
        <v>28.966666666666665</v>
      </c>
      <c r="AA12" s="156">
        <v>33.4</v>
      </c>
      <c r="AB12" s="205">
        <v>0.41944444444444445</v>
      </c>
      <c r="AC12" s="206">
        <v>10</v>
      </c>
      <c r="AD12" s="156">
        <v>24.5</v>
      </c>
      <c r="AE12" s="249">
        <v>0.00625</v>
      </c>
      <c r="AF12" s="1"/>
    </row>
    <row r="13" spans="1:32" ht="11.25" customHeight="1">
      <c r="A13" s="210">
        <v>11</v>
      </c>
      <c r="B13" s="202">
        <v>26.6</v>
      </c>
      <c r="C13" s="202">
        <v>26.2</v>
      </c>
      <c r="D13" s="202">
        <v>25.8</v>
      </c>
      <c r="E13" s="202">
        <v>25.3</v>
      </c>
      <c r="F13" s="202">
        <v>25.5</v>
      </c>
      <c r="G13" s="202">
        <v>27</v>
      </c>
      <c r="H13" s="202">
        <v>30.3</v>
      </c>
      <c r="I13" s="202">
        <v>31.6</v>
      </c>
      <c r="J13" s="202">
        <v>33.3</v>
      </c>
      <c r="K13" s="202">
        <v>34</v>
      </c>
      <c r="L13" s="202">
        <v>34.7</v>
      </c>
      <c r="M13" s="202">
        <v>35.2</v>
      </c>
      <c r="N13" s="202">
        <v>33</v>
      </c>
      <c r="O13" s="202">
        <v>30</v>
      </c>
      <c r="P13" s="202">
        <v>29.8</v>
      </c>
      <c r="Q13" s="202">
        <v>29.6</v>
      </c>
      <c r="R13" s="202">
        <v>30</v>
      </c>
      <c r="S13" s="202">
        <v>29.4</v>
      </c>
      <c r="T13" s="202">
        <v>28.9</v>
      </c>
      <c r="U13" s="202">
        <v>28.5</v>
      </c>
      <c r="V13" s="202">
        <v>28</v>
      </c>
      <c r="W13" s="202">
        <v>28</v>
      </c>
      <c r="X13" s="202">
        <v>27.3</v>
      </c>
      <c r="Y13" s="202">
        <v>26.9</v>
      </c>
      <c r="Z13" s="209">
        <f t="shared" si="0"/>
        <v>29.370833333333326</v>
      </c>
      <c r="AA13" s="150">
        <v>35.6</v>
      </c>
      <c r="AB13" s="151">
        <v>0.5055555555555555</v>
      </c>
      <c r="AC13" s="2">
        <v>11</v>
      </c>
      <c r="AD13" s="150">
        <v>25.1</v>
      </c>
      <c r="AE13" s="248">
        <v>0.2034722222222222</v>
      </c>
      <c r="AF13" s="1"/>
    </row>
    <row r="14" spans="1:32" ht="11.25" customHeight="1">
      <c r="A14" s="210">
        <v>12</v>
      </c>
      <c r="B14" s="202">
        <v>27.2</v>
      </c>
      <c r="C14" s="202">
        <v>27.3</v>
      </c>
      <c r="D14" s="202">
        <v>27.1</v>
      </c>
      <c r="E14" s="202">
        <v>25.1</v>
      </c>
      <c r="F14" s="202">
        <v>25.6</v>
      </c>
      <c r="G14" s="202">
        <v>25.9</v>
      </c>
      <c r="H14" s="202">
        <v>27.6</v>
      </c>
      <c r="I14" s="202">
        <v>30.1</v>
      </c>
      <c r="J14" s="202">
        <v>30.3</v>
      </c>
      <c r="K14" s="202">
        <v>30</v>
      </c>
      <c r="L14" s="202">
        <v>31</v>
      </c>
      <c r="M14" s="202">
        <v>31.8</v>
      </c>
      <c r="N14" s="202">
        <v>30.1</v>
      </c>
      <c r="O14" s="202">
        <v>30.3</v>
      </c>
      <c r="P14" s="202">
        <v>29.6</v>
      </c>
      <c r="Q14" s="202">
        <v>29.4</v>
      </c>
      <c r="R14" s="202">
        <v>29.1</v>
      </c>
      <c r="S14" s="202">
        <v>28.9</v>
      </c>
      <c r="T14" s="202">
        <v>27.7</v>
      </c>
      <c r="U14" s="202">
        <v>27.1</v>
      </c>
      <c r="V14" s="202">
        <v>26.4</v>
      </c>
      <c r="W14" s="202">
        <v>26.2</v>
      </c>
      <c r="X14" s="202">
        <v>25.6</v>
      </c>
      <c r="Y14" s="202">
        <v>26.4</v>
      </c>
      <c r="Z14" s="209">
        <f t="shared" si="0"/>
        <v>28.158333333333342</v>
      </c>
      <c r="AA14" s="150">
        <v>31.9</v>
      </c>
      <c r="AB14" s="151">
        <v>0.5</v>
      </c>
      <c r="AC14" s="2">
        <v>12</v>
      </c>
      <c r="AD14" s="150">
        <v>24.9</v>
      </c>
      <c r="AE14" s="248">
        <v>0.18888888888888888</v>
      </c>
      <c r="AF14" s="1"/>
    </row>
    <row r="15" spans="1:32" ht="11.25" customHeight="1">
      <c r="A15" s="210">
        <v>13</v>
      </c>
      <c r="B15" s="202">
        <v>27.2</v>
      </c>
      <c r="C15" s="202">
        <v>26.9</v>
      </c>
      <c r="D15" s="202">
        <v>25.3</v>
      </c>
      <c r="E15" s="202">
        <v>24.7</v>
      </c>
      <c r="F15" s="202">
        <v>25</v>
      </c>
      <c r="G15" s="202">
        <v>25.7</v>
      </c>
      <c r="H15" s="202">
        <v>27.1</v>
      </c>
      <c r="I15" s="202">
        <v>29.2</v>
      </c>
      <c r="J15" s="202">
        <v>29.7</v>
      </c>
      <c r="K15" s="202">
        <v>30.4</v>
      </c>
      <c r="L15" s="202">
        <v>30</v>
      </c>
      <c r="M15" s="202">
        <v>30.4</v>
      </c>
      <c r="N15" s="202">
        <v>29.7</v>
      </c>
      <c r="O15" s="202">
        <v>29.3</v>
      </c>
      <c r="P15" s="202">
        <v>27.8</v>
      </c>
      <c r="Q15" s="202">
        <v>27.9</v>
      </c>
      <c r="R15" s="202">
        <v>27.5</v>
      </c>
      <c r="S15" s="202">
        <v>27.6</v>
      </c>
      <c r="T15" s="202">
        <v>27</v>
      </c>
      <c r="U15" s="202">
        <v>26.5</v>
      </c>
      <c r="V15" s="202">
        <v>26</v>
      </c>
      <c r="W15" s="202">
        <v>25.8</v>
      </c>
      <c r="X15" s="202">
        <v>25.4</v>
      </c>
      <c r="Y15" s="202">
        <v>25.7</v>
      </c>
      <c r="Z15" s="209">
        <f t="shared" si="0"/>
        <v>27.408333333333328</v>
      </c>
      <c r="AA15" s="150">
        <v>31.3</v>
      </c>
      <c r="AB15" s="151">
        <v>0.39444444444444443</v>
      </c>
      <c r="AC15" s="2">
        <v>13</v>
      </c>
      <c r="AD15" s="150">
        <v>24.3</v>
      </c>
      <c r="AE15" s="248">
        <v>0.15625</v>
      </c>
      <c r="AF15" s="1"/>
    </row>
    <row r="16" spans="1:32" ht="11.25" customHeight="1">
      <c r="A16" s="210">
        <v>14</v>
      </c>
      <c r="B16" s="202">
        <v>26.2</v>
      </c>
      <c r="C16" s="202">
        <v>26.8</v>
      </c>
      <c r="D16" s="202">
        <v>27.1</v>
      </c>
      <c r="E16" s="202">
        <v>26.7</v>
      </c>
      <c r="F16" s="202">
        <v>26.9</v>
      </c>
      <c r="G16" s="202">
        <v>27</v>
      </c>
      <c r="H16" s="202">
        <v>28</v>
      </c>
      <c r="I16" s="202">
        <v>28.5</v>
      </c>
      <c r="J16" s="202">
        <v>28</v>
      </c>
      <c r="K16" s="202">
        <v>28.2</v>
      </c>
      <c r="L16" s="202">
        <v>29.1</v>
      </c>
      <c r="M16" s="202">
        <v>28.6</v>
      </c>
      <c r="N16" s="202">
        <v>29.8</v>
      </c>
      <c r="O16" s="202">
        <v>29.7</v>
      </c>
      <c r="P16" s="202">
        <v>28.7</v>
      </c>
      <c r="Q16" s="202">
        <v>28.3</v>
      </c>
      <c r="R16" s="202">
        <v>28.5</v>
      </c>
      <c r="S16" s="202">
        <v>29</v>
      </c>
      <c r="T16" s="202">
        <v>27.9</v>
      </c>
      <c r="U16" s="202">
        <v>27.9</v>
      </c>
      <c r="V16" s="202">
        <v>27.3</v>
      </c>
      <c r="W16" s="202">
        <v>27.1</v>
      </c>
      <c r="X16" s="202">
        <v>26.9</v>
      </c>
      <c r="Y16" s="202">
        <v>26.5</v>
      </c>
      <c r="Z16" s="209">
        <f t="shared" si="0"/>
        <v>27.862499999999997</v>
      </c>
      <c r="AA16" s="150">
        <v>30.6</v>
      </c>
      <c r="AB16" s="151">
        <v>0.5569444444444445</v>
      </c>
      <c r="AC16" s="2">
        <v>14</v>
      </c>
      <c r="AD16" s="150">
        <v>25.6</v>
      </c>
      <c r="AE16" s="248">
        <v>0.0006944444444444445</v>
      </c>
      <c r="AF16" s="1"/>
    </row>
    <row r="17" spans="1:32" ht="11.25" customHeight="1">
      <c r="A17" s="210">
        <v>15</v>
      </c>
      <c r="B17" s="202">
        <v>26</v>
      </c>
      <c r="C17" s="202">
        <v>25.8</v>
      </c>
      <c r="D17" s="202">
        <v>25.4</v>
      </c>
      <c r="E17" s="202">
        <v>24.9</v>
      </c>
      <c r="F17" s="202">
        <v>24.7</v>
      </c>
      <c r="G17" s="202">
        <v>26.4</v>
      </c>
      <c r="H17" s="202">
        <v>27.6</v>
      </c>
      <c r="I17" s="202">
        <v>28.9</v>
      </c>
      <c r="J17" s="202">
        <v>29.6</v>
      </c>
      <c r="K17" s="202">
        <v>30.4</v>
      </c>
      <c r="L17" s="202">
        <v>30.5</v>
      </c>
      <c r="M17" s="202">
        <v>30.5</v>
      </c>
      <c r="N17" s="202">
        <v>30.4</v>
      </c>
      <c r="O17" s="202">
        <v>30</v>
      </c>
      <c r="P17" s="202">
        <v>29.5</v>
      </c>
      <c r="Q17" s="202">
        <v>30.5</v>
      </c>
      <c r="R17" s="202">
        <v>28.4</v>
      </c>
      <c r="S17" s="202">
        <v>28.5</v>
      </c>
      <c r="T17" s="202">
        <v>28.4</v>
      </c>
      <c r="U17" s="202">
        <v>26</v>
      </c>
      <c r="V17" s="202">
        <v>27</v>
      </c>
      <c r="W17" s="202">
        <v>26.9</v>
      </c>
      <c r="X17" s="202">
        <v>26.6</v>
      </c>
      <c r="Y17" s="202">
        <v>27</v>
      </c>
      <c r="Z17" s="209">
        <f t="shared" si="0"/>
        <v>27.912499999999998</v>
      </c>
      <c r="AA17" s="150">
        <v>31.7</v>
      </c>
      <c r="AB17" s="151">
        <v>0.4840277777777778</v>
      </c>
      <c r="AC17" s="2">
        <v>15</v>
      </c>
      <c r="AD17" s="150">
        <v>24.6</v>
      </c>
      <c r="AE17" s="248">
        <v>0.2152777777777778</v>
      </c>
      <c r="AF17" s="1"/>
    </row>
    <row r="18" spans="1:32" ht="11.25" customHeight="1">
      <c r="A18" s="210">
        <v>16</v>
      </c>
      <c r="B18" s="202">
        <v>26.9</v>
      </c>
      <c r="C18" s="202">
        <v>25.9</v>
      </c>
      <c r="D18" s="202">
        <v>25.7</v>
      </c>
      <c r="E18" s="202">
        <v>25.8</v>
      </c>
      <c r="F18" s="202">
        <v>25.4</v>
      </c>
      <c r="G18" s="202">
        <v>26.6</v>
      </c>
      <c r="H18" s="202">
        <v>28.9</v>
      </c>
      <c r="I18" s="202">
        <v>30.1</v>
      </c>
      <c r="J18" s="202">
        <v>30.4</v>
      </c>
      <c r="K18" s="202">
        <v>30.2</v>
      </c>
      <c r="L18" s="202">
        <v>30.8</v>
      </c>
      <c r="M18" s="202">
        <v>30.5</v>
      </c>
      <c r="N18" s="202">
        <v>31.3</v>
      </c>
      <c r="O18" s="202">
        <v>31.1</v>
      </c>
      <c r="P18" s="202">
        <v>30.5</v>
      </c>
      <c r="Q18" s="202">
        <v>29.2</v>
      </c>
      <c r="R18" s="202">
        <v>30</v>
      </c>
      <c r="S18" s="202">
        <v>29.7</v>
      </c>
      <c r="T18" s="202">
        <v>28.1</v>
      </c>
      <c r="U18" s="202">
        <v>27.8</v>
      </c>
      <c r="V18" s="202">
        <v>27.6</v>
      </c>
      <c r="W18" s="202">
        <v>27.5</v>
      </c>
      <c r="X18" s="202">
        <v>27.5</v>
      </c>
      <c r="Y18" s="202">
        <v>26.3</v>
      </c>
      <c r="Z18" s="209">
        <f t="shared" si="0"/>
        <v>28.491666666666664</v>
      </c>
      <c r="AA18" s="150">
        <v>32.1</v>
      </c>
      <c r="AB18" s="151">
        <v>0.4513888888888889</v>
      </c>
      <c r="AC18" s="2">
        <v>16</v>
      </c>
      <c r="AD18" s="150">
        <v>25.3</v>
      </c>
      <c r="AE18" s="248">
        <v>0.21805555555555556</v>
      </c>
      <c r="AF18" s="1"/>
    </row>
    <row r="19" spans="1:32" ht="11.25" customHeight="1">
      <c r="A19" s="210">
        <v>17</v>
      </c>
      <c r="B19" s="202">
        <v>25.6</v>
      </c>
      <c r="C19" s="202">
        <v>26</v>
      </c>
      <c r="D19" s="202">
        <v>26</v>
      </c>
      <c r="E19" s="202">
        <v>25.9</v>
      </c>
      <c r="F19" s="202">
        <v>25.4</v>
      </c>
      <c r="G19" s="202">
        <v>26.1</v>
      </c>
      <c r="H19" s="202">
        <v>28.7</v>
      </c>
      <c r="I19" s="202">
        <v>29.7</v>
      </c>
      <c r="J19" s="202">
        <v>30.4</v>
      </c>
      <c r="K19" s="202">
        <v>32.1</v>
      </c>
      <c r="L19" s="202">
        <v>32.6</v>
      </c>
      <c r="M19" s="202">
        <v>32.5</v>
      </c>
      <c r="N19" s="202">
        <v>32.1</v>
      </c>
      <c r="O19" s="202">
        <v>31.7</v>
      </c>
      <c r="P19" s="202">
        <v>31.3</v>
      </c>
      <c r="Q19" s="202">
        <v>30.8</v>
      </c>
      <c r="R19" s="202">
        <v>29.6</v>
      </c>
      <c r="S19" s="202">
        <v>29.8</v>
      </c>
      <c r="T19" s="202">
        <v>28.8</v>
      </c>
      <c r="U19" s="202">
        <v>28.1</v>
      </c>
      <c r="V19" s="202">
        <v>27.8</v>
      </c>
      <c r="W19" s="202">
        <v>27.5</v>
      </c>
      <c r="X19" s="202">
        <v>27.7</v>
      </c>
      <c r="Y19" s="202">
        <v>27</v>
      </c>
      <c r="Z19" s="209">
        <f t="shared" si="0"/>
        <v>28.883333333333336</v>
      </c>
      <c r="AA19" s="150">
        <v>33.1</v>
      </c>
      <c r="AB19" s="151">
        <v>0.4680555555555555</v>
      </c>
      <c r="AC19" s="2">
        <v>17</v>
      </c>
      <c r="AD19" s="150">
        <v>25.2</v>
      </c>
      <c r="AE19" s="248">
        <v>0.20555555555555557</v>
      </c>
      <c r="AF19" s="1"/>
    </row>
    <row r="20" spans="1:32" ht="11.25" customHeight="1">
      <c r="A20" s="210">
        <v>18</v>
      </c>
      <c r="B20" s="202">
        <v>26.5</v>
      </c>
      <c r="C20" s="202">
        <v>26.2</v>
      </c>
      <c r="D20" s="202">
        <v>26</v>
      </c>
      <c r="E20" s="202">
        <v>26.5</v>
      </c>
      <c r="F20" s="202">
        <v>26.7</v>
      </c>
      <c r="G20" s="202">
        <v>26.3</v>
      </c>
      <c r="H20" s="202">
        <v>28.2</v>
      </c>
      <c r="I20" s="202">
        <v>28.6</v>
      </c>
      <c r="J20" s="202">
        <v>30.7</v>
      </c>
      <c r="K20" s="202">
        <v>31.5</v>
      </c>
      <c r="L20" s="202">
        <v>31.3</v>
      </c>
      <c r="M20" s="202">
        <v>32.4</v>
      </c>
      <c r="N20" s="202">
        <v>32</v>
      </c>
      <c r="O20" s="202">
        <v>31.5</v>
      </c>
      <c r="P20" s="202">
        <v>31.8</v>
      </c>
      <c r="Q20" s="202">
        <v>31.6</v>
      </c>
      <c r="R20" s="202">
        <v>29.1</v>
      </c>
      <c r="S20" s="202">
        <v>29.4</v>
      </c>
      <c r="T20" s="202">
        <v>29.2</v>
      </c>
      <c r="U20" s="202">
        <v>28.8</v>
      </c>
      <c r="V20" s="202">
        <v>28.2</v>
      </c>
      <c r="W20" s="202">
        <v>27.6</v>
      </c>
      <c r="X20" s="202">
        <v>26.8</v>
      </c>
      <c r="Y20" s="202">
        <v>26.8</v>
      </c>
      <c r="Z20" s="209">
        <f t="shared" si="0"/>
        <v>28.90416666666667</v>
      </c>
      <c r="AA20" s="150">
        <v>33.4</v>
      </c>
      <c r="AB20" s="151">
        <v>0.48541666666666666</v>
      </c>
      <c r="AC20" s="2">
        <v>18</v>
      </c>
      <c r="AD20" s="150">
        <v>25.9</v>
      </c>
      <c r="AE20" s="248">
        <v>0.125</v>
      </c>
      <c r="AF20" s="1"/>
    </row>
    <row r="21" spans="1:32" ht="11.25" customHeight="1">
      <c r="A21" s="210">
        <v>19</v>
      </c>
      <c r="B21" s="202">
        <v>26.5</v>
      </c>
      <c r="C21" s="202">
        <v>26.3</v>
      </c>
      <c r="D21" s="202">
        <v>26.1</v>
      </c>
      <c r="E21" s="202">
        <v>24.5</v>
      </c>
      <c r="F21" s="202">
        <v>24.2</v>
      </c>
      <c r="G21" s="202">
        <v>24.2</v>
      </c>
      <c r="H21" s="202">
        <v>24</v>
      </c>
      <c r="I21" s="202">
        <v>23</v>
      </c>
      <c r="J21" s="202">
        <v>22.3</v>
      </c>
      <c r="K21" s="202">
        <v>21.9</v>
      </c>
      <c r="L21" s="202">
        <v>21</v>
      </c>
      <c r="M21" s="202">
        <v>21.3</v>
      </c>
      <c r="N21" s="202">
        <v>21.3</v>
      </c>
      <c r="O21" s="202">
        <v>21.1</v>
      </c>
      <c r="P21" s="202">
        <v>21.3</v>
      </c>
      <c r="Q21" s="202">
        <v>21.3</v>
      </c>
      <c r="R21" s="202">
        <v>21.3</v>
      </c>
      <c r="S21" s="202">
        <v>21</v>
      </c>
      <c r="T21" s="202">
        <v>20.6</v>
      </c>
      <c r="U21" s="202">
        <v>21</v>
      </c>
      <c r="V21" s="202">
        <v>21.2</v>
      </c>
      <c r="W21" s="202">
        <v>21.3</v>
      </c>
      <c r="X21" s="202">
        <v>20.9</v>
      </c>
      <c r="Y21" s="202">
        <v>20.5</v>
      </c>
      <c r="Z21" s="209">
        <f t="shared" si="0"/>
        <v>22.420833333333338</v>
      </c>
      <c r="AA21" s="150">
        <v>26.9</v>
      </c>
      <c r="AB21" s="151">
        <v>0.009722222222222222</v>
      </c>
      <c r="AC21" s="2">
        <v>19</v>
      </c>
      <c r="AD21" s="150">
        <v>20.5</v>
      </c>
      <c r="AE21" s="248">
        <v>1</v>
      </c>
      <c r="AF21" s="1"/>
    </row>
    <row r="22" spans="1:32" ht="11.25" customHeight="1">
      <c r="A22" s="218">
        <v>20</v>
      </c>
      <c r="B22" s="204">
        <v>20.6</v>
      </c>
      <c r="C22" s="204">
        <v>20.5</v>
      </c>
      <c r="D22" s="204">
        <v>20.4</v>
      </c>
      <c r="E22" s="204">
        <v>20.6</v>
      </c>
      <c r="F22" s="204">
        <v>20.6</v>
      </c>
      <c r="G22" s="204">
        <v>20.5</v>
      </c>
      <c r="H22" s="204">
        <v>20.8</v>
      </c>
      <c r="I22" s="204">
        <v>21.8</v>
      </c>
      <c r="J22" s="204">
        <v>22.4</v>
      </c>
      <c r="K22" s="204">
        <v>22.8</v>
      </c>
      <c r="L22" s="204">
        <v>23.4</v>
      </c>
      <c r="M22" s="204">
        <v>24.3</v>
      </c>
      <c r="N22" s="204">
        <v>23.4</v>
      </c>
      <c r="O22" s="204">
        <v>23.8</v>
      </c>
      <c r="P22" s="204">
        <v>23.7</v>
      </c>
      <c r="Q22" s="204">
        <v>23.3</v>
      </c>
      <c r="R22" s="204">
        <v>23</v>
      </c>
      <c r="S22" s="204">
        <v>22.4</v>
      </c>
      <c r="T22" s="204">
        <v>22.2</v>
      </c>
      <c r="U22" s="204">
        <v>22.2</v>
      </c>
      <c r="V22" s="204">
        <v>22.2</v>
      </c>
      <c r="W22" s="204">
        <v>22.1</v>
      </c>
      <c r="X22" s="204">
        <v>21.9</v>
      </c>
      <c r="Y22" s="204">
        <v>21.8</v>
      </c>
      <c r="Z22" s="219">
        <f t="shared" si="0"/>
        <v>22.112499999999997</v>
      </c>
      <c r="AA22" s="156">
        <v>24.4</v>
      </c>
      <c r="AB22" s="205">
        <v>0.49444444444444446</v>
      </c>
      <c r="AC22" s="206">
        <v>20</v>
      </c>
      <c r="AD22" s="156">
        <v>20.3</v>
      </c>
      <c r="AE22" s="249">
        <v>0.12430555555555556</v>
      </c>
      <c r="AF22" s="1"/>
    </row>
    <row r="23" spans="1:32" ht="11.25" customHeight="1">
      <c r="A23" s="210">
        <v>21</v>
      </c>
      <c r="B23" s="202">
        <v>21.9</v>
      </c>
      <c r="C23" s="202">
        <v>22</v>
      </c>
      <c r="D23" s="202">
        <v>22</v>
      </c>
      <c r="E23" s="202">
        <v>21.6</v>
      </c>
      <c r="F23" s="202">
        <v>21</v>
      </c>
      <c r="G23" s="202">
        <v>20.4</v>
      </c>
      <c r="H23" s="202">
        <v>19.4</v>
      </c>
      <c r="I23" s="202">
        <v>19.2</v>
      </c>
      <c r="J23" s="202">
        <v>18.9</v>
      </c>
      <c r="K23" s="202">
        <v>18.7</v>
      </c>
      <c r="L23" s="202">
        <v>19</v>
      </c>
      <c r="M23" s="202">
        <v>18.6</v>
      </c>
      <c r="N23" s="202">
        <v>19.3</v>
      </c>
      <c r="O23" s="202">
        <v>19.6</v>
      </c>
      <c r="P23" s="202">
        <v>19.6</v>
      </c>
      <c r="Q23" s="202">
        <v>19.5</v>
      </c>
      <c r="R23" s="202">
        <v>19.4</v>
      </c>
      <c r="S23" s="202">
        <v>19.3</v>
      </c>
      <c r="T23" s="202">
        <v>19.5</v>
      </c>
      <c r="U23" s="202">
        <v>20</v>
      </c>
      <c r="V23" s="202">
        <v>20</v>
      </c>
      <c r="W23" s="202">
        <v>20.1</v>
      </c>
      <c r="X23" s="202">
        <v>20.2</v>
      </c>
      <c r="Y23" s="202">
        <v>20</v>
      </c>
      <c r="Z23" s="209">
        <f t="shared" si="0"/>
        <v>19.96666666666667</v>
      </c>
      <c r="AA23" s="150">
        <v>22.1</v>
      </c>
      <c r="AB23" s="151">
        <v>0.11458333333333333</v>
      </c>
      <c r="AC23" s="2">
        <v>21</v>
      </c>
      <c r="AD23" s="150">
        <v>18.4</v>
      </c>
      <c r="AE23" s="248">
        <v>0.4083333333333334</v>
      </c>
      <c r="AF23" s="1"/>
    </row>
    <row r="24" spans="1:32" ht="11.25" customHeight="1">
      <c r="A24" s="210">
        <v>22</v>
      </c>
      <c r="B24" s="202">
        <v>19.8</v>
      </c>
      <c r="C24" s="202">
        <v>19.7</v>
      </c>
      <c r="D24" s="202">
        <v>19.7</v>
      </c>
      <c r="E24" s="202">
        <v>19.7</v>
      </c>
      <c r="F24" s="202">
        <v>19.4</v>
      </c>
      <c r="G24" s="202">
        <v>19.4</v>
      </c>
      <c r="H24" s="202">
        <v>19.3</v>
      </c>
      <c r="I24" s="202">
        <v>19.5</v>
      </c>
      <c r="J24" s="202">
        <v>19.8</v>
      </c>
      <c r="K24" s="202">
        <v>20</v>
      </c>
      <c r="L24" s="202">
        <v>20.3</v>
      </c>
      <c r="M24" s="202">
        <v>20.6</v>
      </c>
      <c r="N24" s="202">
        <v>20.7</v>
      </c>
      <c r="O24" s="202">
        <v>21.1</v>
      </c>
      <c r="P24" s="202">
        <v>21.4</v>
      </c>
      <c r="Q24" s="202">
        <v>21</v>
      </c>
      <c r="R24" s="202">
        <v>20.8</v>
      </c>
      <c r="S24" s="202">
        <v>20.8</v>
      </c>
      <c r="T24" s="202">
        <v>20.9</v>
      </c>
      <c r="U24" s="202">
        <v>21.1</v>
      </c>
      <c r="V24" s="202">
        <v>21.3</v>
      </c>
      <c r="W24" s="202">
        <v>21.2</v>
      </c>
      <c r="X24" s="202">
        <v>21</v>
      </c>
      <c r="Y24" s="202">
        <v>21</v>
      </c>
      <c r="Z24" s="209">
        <f t="shared" si="0"/>
        <v>20.395833333333336</v>
      </c>
      <c r="AA24" s="150">
        <v>21.4</v>
      </c>
      <c r="AB24" s="151">
        <v>0.9006944444444445</v>
      </c>
      <c r="AC24" s="2">
        <v>22</v>
      </c>
      <c r="AD24" s="150">
        <v>19.2</v>
      </c>
      <c r="AE24" s="248">
        <v>0.2833333333333333</v>
      </c>
      <c r="AF24" s="1"/>
    </row>
    <row r="25" spans="1:32" ht="11.25" customHeight="1">
      <c r="A25" s="210">
        <v>23</v>
      </c>
      <c r="B25" s="202">
        <v>21</v>
      </c>
      <c r="C25" s="202">
        <v>21</v>
      </c>
      <c r="D25" s="202">
        <v>21.1</v>
      </c>
      <c r="E25" s="202">
        <v>21</v>
      </c>
      <c r="F25" s="202">
        <v>21</v>
      </c>
      <c r="G25" s="202">
        <v>21.2</v>
      </c>
      <c r="H25" s="202">
        <v>21.2</v>
      </c>
      <c r="I25" s="202">
        <v>22</v>
      </c>
      <c r="J25" s="202">
        <v>23</v>
      </c>
      <c r="K25" s="202">
        <v>22.6</v>
      </c>
      <c r="L25" s="202">
        <v>23.8</v>
      </c>
      <c r="M25" s="202">
        <v>23.1</v>
      </c>
      <c r="N25" s="202">
        <v>23.1</v>
      </c>
      <c r="O25" s="202">
        <v>23.4</v>
      </c>
      <c r="P25" s="202">
        <v>23.9</v>
      </c>
      <c r="Q25" s="202">
        <v>24.1</v>
      </c>
      <c r="R25" s="202">
        <v>23.9</v>
      </c>
      <c r="S25" s="202">
        <v>24.3</v>
      </c>
      <c r="T25" s="202">
        <v>24.1</v>
      </c>
      <c r="U25" s="202">
        <v>23.5</v>
      </c>
      <c r="V25" s="202">
        <v>23.9</v>
      </c>
      <c r="W25" s="202">
        <v>23.6</v>
      </c>
      <c r="X25" s="202">
        <v>23.4</v>
      </c>
      <c r="Y25" s="202">
        <v>23.9</v>
      </c>
      <c r="Z25" s="209">
        <f t="shared" si="0"/>
        <v>22.795833333333334</v>
      </c>
      <c r="AA25" s="150">
        <v>24.6</v>
      </c>
      <c r="AB25" s="151">
        <v>0.45416666666666666</v>
      </c>
      <c r="AC25" s="2">
        <v>23</v>
      </c>
      <c r="AD25" s="150">
        <v>20.9</v>
      </c>
      <c r="AE25" s="248">
        <v>0.06805555555555555</v>
      </c>
      <c r="AF25" s="1"/>
    </row>
    <row r="26" spans="1:32" ht="11.25" customHeight="1">
      <c r="A26" s="210">
        <v>24</v>
      </c>
      <c r="B26" s="202">
        <v>23.9</v>
      </c>
      <c r="C26" s="202">
        <v>24</v>
      </c>
      <c r="D26" s="202">
        <v>24.1</v>
      </c>
      <c r="E26" s="202">
        <v>24.2</v>
      </c>
      <c r="F26" s="202">
        <v>23.5</v>
      </c>
      <c r="G26" s="202">
        <v>25.1</v>
      </c>
      <c r="H26" s="202">
        <v>26.3</v>
      </c>
      <c r="I26" s="202">
        <v>27.2</v>
      </c>
      <c r="J26" s="202">
        <v>28.7</v>
      </c>
      <c r="K26" s="202">
        <v>26.6</v>
      </c>
      <c r="L26" s="202">
        <v>26.9</v>
      </c>
      <c r="M26" s="202">
        <v>26.7</v>
      </c>
      <c r="N26" s="202">
        <v>25.7</v>
      </c>
      <c r="O26" s="202">
        <v>25.9</v>
      </c>
      <c r="P26" s="202">
        <v>25.5</v>
      </c>
      <c r="Q26" s="202">
        <v>27.3</v>
      </c>
      <c r="R26" s="202">
        <v>26.6</v>
      </c>
      <c r="S26" s="202">
        <v>25.7</v>
      </c>
      <c r="T26" s="202">
        <v>25.8</v>
      </c>
      <c r="U26" s="202">
        <v>25.9</v>
      </c>
      <c r="V26" s="202">
        <v>25.8</v>
      </c>
      <c r="W26" s="202">
        <v>25.9</v>
      </c>
      <c r="X26" s="202">
        <v>25.6</v>
      </c>
      <c r="Y26" s="202">
        <v>25.8</v>
      </c>
      <c r="Z26" s="209">
        <f t="shared" si="0"/>
        <v>25.779166666666665</v>
      </c>
      <c r="AA26" s="150">
        <v>29.1</v>
      </c>
      <c r="AB26" s="151">
        <v>0.37777777777777777</v>
      </c>
      <c r="AC26" s="2">
        <v>24</v>
      </c>
      <c r="AD26" s="150">
        <v>23.5</v>
      </c>
      <c r="AE26" s="248">
        <v>0.2138888888888889</v>
      </c>
      <c r="AF26" s="1"/>
    </row>
    <row r="27" spans="1:32" ht="11.25" customHeight="1">
      <c r="A27" s="210">
        <v>25</v>
      </c>
      <c r="B27" s="202">
        <v>25.5</v>
      </c>
      <c r="C27" s="202">
        <v>25</v>
      </c>
      <c r="D27" s="202">
        <v>25.3</v>
      </c>
      <c r="E27" s="202">
        <v>25.3</v>
      </c>
      <c r="F27" s="202">
        <v>25.5</v>
      </c>
      <c r="G27" s="202">
        <v>25.9</v>
      </c>
      <c r="H27" s="202">
        <v>25.4</v>
      </c>
      <c r="I27" s="202">
        <v>25.7</v>
      </c>
      <c r="J27" s="202">
        <v>26.5</v>
      </c>
      <c r="K27" s="202">
        <v>27.2</v>
      </c>
      <c r="L27" s="202">
        <v>28</v>
      </c>
      <c r="M27" s="202">
        <v>28.4</v>
      </c>
      <c r="N27" s="202">
        <v>28.2</v>
      </c>
      <c r="O27" s="202">
        <v>28.3</v>
      </c>
      <c r="P27" s="202">
        <v>27.9</v>
      </c>
      <c r="Q27" s="202">
        <v>28</v>
      </c>
      <c r="R27" s="202">
        <v>28</v>
      </c>
      <c r="S27" s="202">
        <v>27.1</v>
      </c>
      <c r="T27" s="202">
        <v>26.7</v>
      </c>
      <c r="U27" s="202">
        <v>26.8</v>
      </c>
      <c r="V27" s="202">
        <v>26.7</v>
      </c>
      <c r="W27" s="202">
        <v>26.4</v>
      </c>
      <c r="X27" s="202">
        <v>26.2</v>
      </c>
      <c r="Y27" s="202">
        <v>26.2</v>
      </c>
      <c r="Z27" s="209">
        <f t="shared" si="0"/>
        <v>26.675</v>
      </c>
      <c r="AA27" s="150">
        <v>28.6</v>
      </c>
      <c r="AB27" s="151">
        <v>0.5194444444444445</v>
      </c>
      <c r="AC27" s="2">
        <v>25</v>
      </c>
      <c r="AD27" s="150">
        <v>24.9</v>
      </c>
      <c r="AE27" s="248">
        <v>0.0875</v>
      </c>
      <c r="AF27" s="1"/>
    </row>
    <row r="28" spans="1:32" ht="11.25" customHeight="1">
      <c r="A28" s="210">
        <v>26</v>
      </c>
      <c r="B28" s="202">
        <v>26.2</v>
      </c>
      <c r="C28" s="202">
        <v>26</v>
      </c>
      <c r="D28" s="202">
        <v>25.6</v>
      </c>
      <c r="E28" s="202">
        <v>25.4</v>
      </c>
      <c r="F28" s="202">
        <v>25.3</v>
      </c>
      <c r="G28" s="202">
        <v>25.4</v>
      </c>
      <c r="H28" s="202">
        <v>26.2</v>
      </c>
      <c r="I28" s="202">
        <v>26.2</v>
      </c>
      <c r="J28" s="202">
        <v>25.1</v>
      </c>
      <c r="K28" s="202">
        <v>23.9</v>
      </c>
      <c r="L28" s="202">
        <v>23.5</v>
      </c>
      <c r="M28" s="202">
        <v>23.7</v>
      </c>
      <c r="N28" s="202">
        <v>23.1</v>
      </c>
      <c r="O28" s="202">
        <v>22.5</v>
      </c>
      <c r="P28" s="202">
        <v>21.8</v>
      </c>
      <c r="Q28" s="202">
        <v>21.8</v>
      </c>
      <c r="R28" s="202">
        <v>21.7</v>
      </c>
      <c r="S28" s="202">
        <v>21.7</v>
      </c>
      <c r="T28" s="202">
        <v>21.8</v>
      </c>
      <c r="U28" s="202">
        <v>21.9</v>
      </c>
      <c r="V28" s="202">
        <v>21.9</v>
      </c>
      <c r="W28" s="202">
        <v>21.5</v>
      </c>
      <c r="X28" s="202">
        <v>21.2</v>
      </c>
      <c r="Y28" s="202">
        <v>21.1</v>
      </c>
      <c r="Z28" s="209">
        <f t="shared" si="0"/>
        <v>23.52083333333334</v>
      </c>
      <c r="AA28" s="150">
        <v>26.5</v>
      </c>
      <c r="AB28" s="151">
        <v>0.29930555555555555</v>
      </c>
      <c r="AC28" s="2">
        <v>26</v>
      </c>
      <c r="AD28" s="150">
        <v>21</v>
      </c>
      <c r="AE28" s="248">
        <v>0.998611111111111</v>
      </c>
      <c r="AF28" s="1"/>
    </row>
    <row r="29" spans="1:32" ht="11.25" customHeight="1">
      <c r="A29" s="210">
        <v>27</v>
      </c>
      <c r="B29" s="202">
        <v>20.9</v>
      </c>
      <c r="C29" s="202">
        <v>21</v>
      </c>
      <c r="D29" s="202">
        <v>21.1</v>
      </c>
      <c r="E29" s="202">
        <v>21.1</v>
      </c>
      <c r="F29" s="202">
        <v>21.3</v>
      </c>
      <c r="G29" s="202">
        <v>21.6</v>
      </c>
      <c r="H29" s="202">
        <v>21.8</v>
      </c>
      <c r="I29" s="202">
        <v>22.3</v>
      </c>
      <c r="J29" s="202">
        <v>22.3</v>
      </c>
      <c r="K29" s="202">
        <v>22.6</v>
      </c>
      <c r="L29" s="202">
        <v>22.3</v>
      </c>
      <c r="M29" s="202">
        <v>23.6</v>
      </c>
      <c r="N29" s="202">
        <v>23.6</v>
      </c>
      <c r="O29" s="202">
        <v>25.1</v>
      </c>
      <c r="P29" s="202">
        <v>24.4</v>
      </c>
      <c r="Q29" s="202">
        <v>23.9</v>
      </c>
      <c r="R29" s="202">
        <v>23.2</v>
      </c>
      <c r="S29" s="202">
        <v>22.6</v>
      </c>
      <c r="T29" s="202">
        <v>21.8</v>
      </c>
      <c r="U29" s="202">
        <v>21.7</v>
      </c>
      <c r="V29" s="202">
        <v>21.8</v>
      </c>
      <c r="W29" s="202">
        <v>21.8</v>
      </c>
      <c r="X29" s="202">
        <v>21.7</v>
      </c>
      <c r="Y29" s="202">
        <v>21.5</v>
      </c>
      <c r="Z29" s="209">
        <f t="shared" si="0"/>
        <v>22.29166666666667</v>
      </c>
      <c r="AA29" s="150">
        <v>25.2</v>
      </c>
      <c r="AB29" s="151">
        <v>0.5916666666666667</v>
      </c>
      <c r="AC29" s="2">
        <v>27</v>
      </c>
      <c r="AD29" s="150">
        <v>20.9</v>
      </c>
      <c r="AE29" s="248">
        <v>0.08472222222222221</v>
      </c>
      <c r="AF29" s="1"/>
    </row>
    <row r="30" spans="1:32" ht="11.25" customHeight="1">
      <c r="A30" s="210">
        <v>28</v>
      </c>
      <c r="B30" s="202">
        <v>21.3</v>
      </c>
      <c r="C30" s="202">
        <v>21.9</v>
      </c>
      <c r="D30" s="202">
        <v>22</v>
      </c>
      <c r="E30" s="202">
        <v>21.8</v>
      </c>
      <c r="F30" s="202">
        <v>21.8</v>
      </c>
      <c r="G30" s="202">
        <v>22.1</v>
      </c>
      <c r="H30" s="202">
        <v>23.8</v>
      </c>
      <c r="I30" s="202">
        <v>24.8</v>
      </c>
      <c r="J30" s="202">
        <v>25.5</v>
      </c>
      <c r="K30" s="202">
        <v>25.6</v>
      </c>
      <c r="L30" s="202">
        <v>25.7</v>
      </c>
      <c r="M30" s="202">
        <v>25.8</v>
      </c>
      <c r="N30" s="202">
        <v>26.2</v>
      </c>
      <c r="O30" s="202">
        <v>25.4</v>
      </c>
      <c r="P30" s="202">
        <v>24.4</v>
      </c>
      <c r="Q30" s="202">
        <v>24</v>
      </c>
      <c r="R30" s="202">
        <v>23.7</v>
      </c>
      <c r="S30" s="202">
        <v>23.3</v>
      </c>
      <c r="T30" s="202">
        <v>23.1</v>
      </c>
      <c r="U30" s="202">
        <v>22.7</v>
      </c>
      <c r="V30" s="202">
        <v>22.6</v>
      </c>
      <c r="W30" s="202">
        <v>22.8</v>
      </c>
      <c r="X30" s="202">
        <v>22.8</v>
      </c>
      <c r="Y30" s="202">
        <v>22.6</v>
      </c>
      <c r="Z30" s="209">
        <f t="shared" si="0"/>
        <v>23.57083333333333</v>
      </c>
      <c r="AA30" s="150">
        <v>26.4</v>
      </c>
      <c r="AB30" s="151">
        <v>0.4361111111111111</v>
      </c>
      <c r="AC30" s="2">
        <v>28</v>
      </c>
      <c r="AD30" s="150">
        <v>21.2</v>
      </c>
      <c r="AE30" s="248">
        <v>0.03958333333333333</v>
      </c>
      <c r="AF30" s="1"/>
    </row>
    <row r="31" spans="1:32" ht="11.25" customHeight="1">
      <c r="A31" s="210">
        <v>29</v>
      </c>
      <c r="B31" s="202">
        <v>22.8</v>
      </c>
      <c r="C31" s="202">
        <v>22.1</v>
      </c>
      <c r="D31" s="202">
        <v>21.6</v>
      </c>
      <c r="E31" s="202">
        <v>21.9</v>
      </c>
      <c r="F31" s="202">
        <v>21.7</v>
      </c>
      <c r="G31" s="202">
        <v>22.5</v>
      </c>
      <c r="H31" s="202">
        <v>23.5</v>
      </c>
      <c r="I31" s="202">
        <v>24.9</v>
      </c>
      <c r="J31" s="202">
        <v>26.1</v>
      </c>
      <c r="K31" s="202">
        <v>26.1</v>
      </c>
      <c r="L31" s="202">
        <v>26.9</v>
      </c>
      <c r="M31" s="202">
        <v>26</v>
      </c>
      <c r="N31" s="202">
        <v>25.8</v>
      </c>
      <c r="O31" s="202">
        <v>25.7</v>
      </c>
      <c r="P31" s="202">
        <v>25</v>
      </c>
      <c r="Q31" s="202">
        <v>24.4</v>
      </c>
      <c r="R31" s="202">
        <v>24.3</v>
      </c>
      <c r="S31" s="202">
        <v>23.6</v>
      </c>
      <c r="T31" s="202">
        <v>23.2</v>
      </c>
      <c r="U31" s="202">
        <v>23</v>
      </c>
      <c r="V31" s="202">
        <v>22.9</v>
      </c>
      <c r="W31" s="202">
        <v>22.9</v>
      </c>
      <c r="X31" s="202">
        <v>22.7</v>
      </c>
      <c r="Y31" s="202">
        <v>22.5</v>
      </c>
      <c r="Z31" s="209">
        <f t="shared" si="0"/>
        <v>23.837500000000002</v>
      </c>
      <c r="AA31" s="150">
        <v>27</v>
      </c>
      <c r="AB31" s="151">
        <v>0.4611111111111111</v>
      </c>
      <c r="AC31" s="2">
        <v>29</v>
      </c>
      <c r="AD31" s="150">
        <v>21.4</v>
      </c>
      <c r="AE31" s="248">
        <v>0.22152777777777777</v>
      </c>
      <c r="AF31" s="1"/>
    </row>
    <row r="32" spans="1:32" ht="11.25" customHeight="1">
      <c r="A32" s="210">
        <v>30</v>
      </c>
      <c r="B32" s="202">
        <v>22.4</v>
      </c>
      <c r="C32" s="202">
        <v>22.2</v>
      </c>
      <c r="D32" s="202">
        <v>22.2</v>
      </c>
      <c r="E32" s="202">
        <v>22</v>
      </c>
      <c r="F32" s="202">
        <v>21.5</v>
      </c>
      <c r="G32" s="202">
        <v>22.7</v>
      </c>
      <c r="H32" s="202">
        <v>24.1</v>
      </c>
      <c r="I32" s="202">
        <v>25.4</v>
      </c>
      <c r="J32" s="202">
        <v>26.3</v>
      </c>
      <c r="K32" s="202">
        <v>27</v>
      </c>
      <c r="L32" s="202">
        <v>26.3</v>
      </c>
      <c r="M32" s="202">
        <v>26.5</v>
      </c>
      <c r="N32" s="202">
        <v>25.9</v>
      </c>
      <c r="O32" s="202">
        <v>26.1</v>
      </c>
      <c r="P32" s="202">
        <v>24.8</v>
      </c>
      <c r="Q32" s="202">
        <v>25.1</v>
      </c>
      <c r="R32" s="202">
        <v>23.8</v>
      </c>
      <c r="S32" s="202">
        <v>23.6</v>
      </c>
      <c r="T32" s="202">
        <v>23.6</v>
      </c>
      <c r="U32" s="202">
        <v>23.7</v>
      </c>
      <c r="V32" s="202">
        <v>24.1</v>
      </c>
      <c r="W32" s="202">
        <v>23.1</v>
      </c>
      <c r="X32" s="202">
        <v>23.2</v>
      </c>
      <c r="Y32" s="202">
        <v>23.2</v>
      </c>
      <c r="Z32" s="209">
        <f t="shared" si="0"/>
        <v>24.116666666666674</v>
      </c>
      <c r="AA32" s="150">
        <v>27.1</v>
      </c>
      <c r="AB32" s="151">
        <v>0.4263888888888889</v>
      </c>
      <c r="AC32" s="2">
        <v>30</v>
      </c>
      <c r="AD32" s="150">
        <v>21.5</v>
      </c>
      <c r="AE32" s="248">
        <v>0.21875</v>
      </c>
      <c r="AF32" s="1"/>
    </row>
    <row r="33" spans="1:32" ht="11.25" customHeight="1">
      <c r="A33" s="210">
        <v>31</v>
      </c>
      <c r="B33" s="202">
        <v>23.4</v>
      </c>
      <c r="C33" s="202">
        <v>23.5</v>
      </c>
      <c r="D33" s="202">
        <v>23.4</v>
      </c>
      <c r="E33" s="202">
        <v>23.5</v>
      </c>
      <c r="F33" s="202">
        <v>23.2</v>
      </c>
      <c r="G33" s="202">
        <v>23.4</v>
      </c>
      <c r="H33" s="202">
        <v>23.7</v>
      </c>
      <c r="I33" s="202">
        <v>23.9</v>
      </c>
      <c r="J33" s="202">
        <v>24.2</v>
      </c>
      <c r="K33" s="202">
        <v>24.9</v>
      </c>
      <c r="L33" s="202">
        <v>27.9</v>
      </c>
      <c r="M33" s="202">
        <v>27.7</v>
      </c>
      <c r="N33" s="202">
        <v>28</v>
      </c>
      <c r="O33" s="202">
        <v>28</v>
      </c>
      <c r="P33" s="202">
        <v>27.8</v>
      </c>
      <c r="Q33" s="202">
        <v>26.2</v>
      </c>
      <c r="R33" s="202">
        <v>25.4</v>
      </c>
      <c r="S33" s="202">
        <v>25.5</v>
      </c>
      <c r="T33" s="202">
        <v>25.5</v>
      </c>
      <c r="U33" s="202">
        <v>25.5</v>
      </c>
      <c r="V33" s="202">
        <v>25.7</v>
      </c>
      <c r="W33" s="202">
        <v>25.1</v>
      </c>
      <c r="X33" s="202">
        <v>25.5</v>
      </c>
      <c r="Y33" s="202">
        <v>25.2</v>
      </c>
      <c r="Z33" s="209">
        <f t="shared" si="0"/>
        <v>25.254166666666666</v>
      </c>
      <c r="AA33" s="150">
        <v>29.2</v>
      </c>
      <c r="AB33" s="151">
        <v>0.5680555555555555</v>
      </c>
      <c r="AC33" s="2">
        <v>31</v>
      </c>
      <c r="AD33" s="150">
        <v>22.9</v>
      </c>
      <c r="AE33" s="248">
        <v>0.022222222222222223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24.045161290322575</v>
      </c>
      <c r="C34" s="212">
        <f t="shared" si="1"/>
        <v>23.980645161290326</v>
      </c>
      <c r="D34" s="212">
        <f t="shared" si="1"/>
        <v>23.83870967741936</v>
      </c>
      <c r="E34" s="212">
        <f t="shared" si="1"/>
        <v>23.67096774193548</v>
      </c>
      <c r="F34" s="212">
        <f t="shared" si="1"/>
        <v>23.496774193548386</v>
      </c>
      <c r="G34" s="212">
        <f t="shared" si="1"/>
        <v>23.938709677419357</v>
      </c>
      <c r="H34" s="212">
        <f t="shared" si="1"/>
        <v>24.81935483870968</v>
      </c>
      <c r="I34" s="212">
        <f t="shared" si="1"/>
        <v>25.780645161290323</v>
      </c>
      <c r="J34" s="212">
        <f t="shared" si="1"/>
        <v>26.54838709677419</v>
      </c>
      <c r="K34" s="212">
        <f t="shared" si="1"/>
        <v>26.822580645161292</v>
      </c>
      <c r="L34" s="212">
        <f t="shared" si="1"/>
        <v>27.016129032258057</v>
      </c>
      <c r="M34" s="212">
        <f t="shared" si="1"/>
        <v>27.196774193548393</v>
      </c>
      <c r="N34" s="212">
        <f t="shared" si="1"/>
        <v>26.990322580645167</v>
      </c>
      <c r="O34" s="212">
        <f t="shared" si="1"/>
        <v>26.900000000000002</v>
      </c>
      <c r="P34" s="212">
        <f t="shared" si="1"/>
        <v>26.38387096774193</v>
      </c>
      <c r="Q34" s="212">
        <f t="shared" si="1"/>
        <v>26.177419354838705</v>
      </c>
      <c r="R34" s="212">
        <f>AVERAGE(R3:R33)</f>
        <v>25.72258064516129</v>
      </c>
      <c r="S34" s="212">
        <f aca="true" t="shared" si="2" ref="S34:Y34">AVERAGE(S3:S33)</f>
        <v>25.480645161290322</v>
      </c>
      <c r="T34" s="212">
        <f t="shared" si="2"/>
        <v>25.08709677419355</v>
      </c>
      <c r="U34" s="212">
        <f t="shared" si="2"/>
        <v>24.864516129032264</v>
      </c>
      <c r="V34" s="212">
        <f t="shared" si="2"/>
        <v>24.68709677419354</v>
      </c>
      <c r="W34" s="212">
        <f t="shared" si="2"/>
        <v>24.529032258064515</v>
      </c>
      <c r="X34" s="212">
        <f t="shared" si="2"/>
        <v>24.322580645161295</v>
      </c>
      <c r="Y34" s="212">
        <f t="shared" si="2"/>
        <v>24.190322580645166</v>
      </c>
      <c r="Z34" s="212">
        <f>AVERAGE(B3:Y33)</f>
        <v>25.270430107526874</v>
      </c>
      <c r="AA34" s="213">
        <f>(AVERAGE(最高))</f>
        <v>28.50645161290323</v>
      </c>
      <c r="AB34" s="214"/>
      <c r="AC34" s="215"/>
      <c r="AD34" s="213">
        <f>(AVERAGE(最低))</f>
        <v>22.770967741935483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18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5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26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35.6</v>
      </c>
      <c r="C46" s="251">
        <v>11</v>
      </c>
      <c r="D46" s="252">
        <v>0.5055555555555555</v>
      </c>
      <c r="E46" s="192"/>
      <c r="F46" s="155"/>
      <c r="G46" s="156">
        <f>MIN(最低)</f>
        <v>18.4</v>
      </c>
      <c r="H46" s="251">
        <v>21</v>
      </c>
      <c r="I46" s="255">
        <v>0.4083333333333334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2011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25.7</v>
      </c>
      <c r="C3" s="202">
        <v>25.8</v>
      </c>
      <c r="D3" s="202">
        <v>25.9</v>
      </c>
      <c r="E3" s="202">
        <v>25.8</v>
      </c>
      <c r="F3" s="202">
        <v>25.9</v>
      </c>
      <c r="G3" s="202">
        <v>26</v>
      </c>
      <c r="H3" s="202">
        <v>26.2</v>
      </c>
      <c r="I3" s="202">
        <v>25.9</v>
      </c>
      <c r="J3" s="202">
        <v>27.1</v>
      </c>
      <c r="K3" s="202">
        <v>28.1</v>
      </c>
      <c r="L3" s="202">
        <v>28.9</v>
      </c>
      <c r="M3" s="202">
        <v>28.8</v>
      </c>
      <c r="N3" s="202">
        <v>28.6</v>
      </c>
      <c r="O3" s="202">
        <v>28.4</v>
      </c>
      <c r="P3" s="202">
        <v>27.8</v>
      </c>
      <c r="Q3" s="202">
        <v>27</v>
      </c>
      <c r="R3" s="202">
        <v>26.5</v>
      </c>
      <c r="S3" s="202">
        <v>26.3</v>
      </c>
      <c r="T3" s="202">
        <v>26.1</v>
      </c>
      <c r="U3" s="202">
        <v>25.8</v>
      </c>
      <c r="V3" s="202">
        <v>25.9</v>
      </c>
      <c r="W3" s="202">
        <v>25.3</v>
      </c>
      <c r="X3" s="202">
        <v>25.1</v>
      </c>
      <c r="Y3" s="202">
        <v>25.3</v>
      </c>
      <c r="Z3" s="209">
        <f aca="true" t="shared" si="0" ref="Z3:Z32">AVERAGE(B3:Y3)</f>
        <v>26.591666666666665</v>
      </c>
      <c r="AA3" s="150">
        <v>29.4</v>
      </c>
      <c r="AB3" s="151">
        <v>0.4527777777777778</v>
      </c>
      <c r="AC3" s="2">
        <v>1</v>
      </c>
      <c r="AD3" s="150">
        <v>24.9</v>
      </c>
      <c r="AE3" s="248">
        <v>0.9493055555555556</v>
      </c>
      <c r="AF3" s="1"/>
    </row>
    <row r="4" spans="1:32" ht="11.25" customHeight="1">
      <c r="A4" s="210">
        <v>2</v>
      </c>
      <c r="B4" s="202">
        <v>25.1</v>
      </c>
      <c r="C4" s="202">
        <v>25.1</v>
      </c>
      <c r="D4" s="202">
        <v>24.9</v>
      </c>
      <c r="E4" s="202">
        <v>25</v>
      </c>
      <c r="F4" s="202">
        <v>24.8</v>
      </c>
      <c r="G4" s="202">
        <v>24.7</v>
      </c>
      <c r="H4" s="202">
        <v>25.7</v>
      </c>
      <c r="I4" s="202">
        <v>26.3</v>
      </c>
      <c r="J4" s="202">
        <v>26.6</v>
      </c>
      <c r="K4" s="202">
        <v>26.9</v>
      </c>
      <c r="L4" s="202">
        <v>27.7</v>
      </c>
      <c r="M4" s="202">
        <v>28.9</v>
      </c>
      <c r="N4" s="202">
        <v>27.1</v>
      </c>
      <c r="O4" s="202">
        <v>27.3</v>
      </c>
      <c r="P4" s="202">
        <v>27.4</v>
      </c>
      <c r="Q4" s="202">
        <v>27.4</v>
      </c>
      <c r="R4" s="202">
        <v>26.7</v>
      </c>
      <c r="S4" s="203">
        <v>26</v>
      </c>
      <c r="T4" s="202">
        <v>25.8</v>
      </c>
      <c r="U4" s="202">
        <v>25.8</v>
      </c>
      <c r="V4" s="202">
        <v>25.8</v>
      </c>
      <c r="W4" s="202">
        <v>25.8</v>
      </c>
      <c r="X4" s="202">
        <v>25.6</v>
      </c>
      <c r="Y4" s="202">
        <v>25.4</v>
      </c>
      <c r="Z4" s="209">
        <f t="shared" si="0"/>
        <v>26.158333333333328</v>
      </c>
      <c r="AA4" s="150">
        <v>29</v>
      </c>
      <c r="AB4" s="151">
        <v>0.4993055555555555</v>
      </c>
      <c r="AC4" s="2">
        <v>2</v>
      </c>
      <c r="AD4" s="150">
        <v>24.6</v>
      </c>
      <c r="AE4" s="248">
        <v>0.2388888888888889</v>
      </c>
      <c r="AF4" s="1"/>
    </row>
    <row r="5" spans="1:32" ht="11.25" customHeight="1">
      <c r="A5" s="210">
        <v>3</v>
      </c>
      <c r="B5" s="202">
        <v>25.4</v>
      </c>
      <c r="C5" s="202">
        <v>25.3</v>
      </c>
      <c r="D5" s="202">
        <v>25.4</v>
      </c>
      <c r="E5" s="202">
        <v>25.3</v>
      </c>
      <c r="F5" s="202">
        <v>25.4</v>
      </c>
      <c r="G5" s="202">
        <v>25.5</v>
      </c>
      <c r="H5" s="202">
        <v>26</v>
      </c>
      <c r="I5" s="202">
        <v>25.6</v>
      </c>
      <c r="J5" s="202">
        <v>25.2</v>
      </c>
      <c r="K5" s="202">
        <v>25.7</v>
      </c>
      <c r="L5" s="202">
        <v>25.9</v>
      </c>
      <c r="M5" s="202">
        <v>25.1</v>
      </c>
      <c r="N5" s="202">
        <v>25.3</v>
      </c>
      <c r="O5" s="202">
        <v>25.7</v>
      </c>
      <c r="P5" s="202">
        <v>25.1</v>
      </c>
      <c r="Q5" s="202">
        <v>25.3</v>
      </c>
      <c r="R5" s="202">
        <v>25.3</v>
      </c>
      <c r="S5" s="202">
        <v>25.2</v>
      </c>
      <c r="T5" s="202">
        <v>24.8</v>
      </c>
      <c r="U5" s="202">
        <v>25.2</v>
      </c>
      <c r="V5" s="202">
        <v>24.9</v>
      </c>
      <c r="W5" s="202">
        <v>24.9</v>
      </c>
      <c r="X5" s="202">
        <v>24.5</v>
      </c>
      <c r="Y5" s="202">
        <v>24.5</v>
      </c>
      <c r="Z5" s="209">
        <f t="shared" si="0"/>
        <v>25.270833333333332</v>
      </c>
      <c r="AA5" s="150">
        <v>26.4</v>
      </c>
      <c r="AB5" s="151">
        <v>0.5715277777777777</v>
      </c>
      <c r="AC5" s="2">
        <v>3</v>
      </c>
      <c r="AD5" s="150">
        <v>24.4</v>
      </c>
      <c r="AE5" s="248">
        <v>0.9965277777777778</v>
      </c>
      <c r="AF5" s="1"/>
    </row>
    <row r="6" spans="1:32" ht="11.25" customHeight="1">
      <c r="A6" s="210">
        <v>4</v>
      </c>
      <c r="B6" s="202">
        <v>24.7</v>
      </c>
      <c r="C6" s="202">
        <v>24.9</v>
      </c>
      <c r="D6" s="202">
        <v>24.6</v>
      </c>
      <c r="E6" s="202">
        <v>24.8</v>
      </c>
      <c r="F6" s="202">
        <v>24.5</v>
      </c>
      <c r="G6" s="202">
        <v>24.8</v>
      </c>
      <c r="H6" s="202">
        <v>25.6</v>
      </c>
      <c r="I6" s="202">
        <v>25.7</v>
      </c>
      <c r="J6" s="202">
        <v>25.3</v>
      </c>
      <c r="K6" s="202">
        <v>26.6</v>
      </c>
      <c r="L6" s="202">
        <v>27.2</v>
      </c>
      <c r="M6" s="202">
        <v>26.6</v>
      </c>
      <c r="N6" s="202">
        <v>25.5</v>
      </c>
      <c r="O6" s="202">
        <v>25.1</v>
      </c>
      <c r="P6" s="202">
        <v>25.7</v>
      </c>
      <c r="Q6" s="202">
        <v>25.5</v>
      </c>
      <c r="R6" s="202">
        <v>25</v>
      </c>
      <c r="S6" s="202">
        <v>24.6</v>
      </c>
      <c r="T6" s="202">
        <v>24.5</v>
      </c>
      <c r="U6" s="202">
        <v>24.2</v>
      </c>
      <c r="V6" s="202">
        <v>24.1</v>
      </c>
      <c r="W6" s="202">
        <v>24.1</v>
      </c>
      <c r="X6" s="202">
        <v>24.2</v>
      </c>
      <c r="Y6" s="202">
        <v>24.1</v>
      </c>
      <c r="Z6" s="209">
        <f t="shared" si="0"/>
        <v>25.07916666666667</v>
      </c>
      <c r="AA6" s="150">
        <v>27.5</v>
      </c>
      <c r="AB6" s="151">
        <v>0.4916666666666667</v>
      </c>
      <c r="AC6" s="2">
        <v>4</v>
      </c>
      <c r="AD6" s="150">
        <v>24</v>
      </c>
      <c r="AE6" s="248">
        <v>0.9381944444444444</v>
      </c>
      <c r="AF6" s="1"/>
    </row>
    <row r="7" spans="1:32" ht="11.25" customHeight="1">
      <c r="A7" s="210">
        <v>5</v>
      </c>
      <c r="B7" s="202">
        <v>23.8</v>
      </c>
      <c r="C7" s="202">
        <v>23.1</v>
      </c>
      <c r="D7" s="202">
        <v>23.1</v>
      </c>
      <c r="E7" s="202">
        <v>23</v>
      </c>
      <c r="F7" s="202">
        <v>23</v>
      </c>
      <c r="G7" s="202">
        <v>23.2</v>
      </c>
      <c r="H7" s="202">
        <v>23.6</v>
      </c>
      <c r="I7" s="202">
        <v>24.6</v>
      </c>
      <c r="J7" s="202">
        <v>26.7</v>
      </c>
      <c r="K7" s="202">
        <v>27.2</v>
      </c>
      <c r="L7" s="202">
        <v>26.6</v>
      </c>
      <c r="M7" s="202">
        <v>25.8</v>
      </c>
      <c r="N7" s="202">
        <v>26.7</v>
      </c>
      <c r="O7" s="202">
        <v>25</v>
      </c>
      <c r="P7" s="202">
        <v>25.4</v>
      </c>
      <c r="Q7" s="202">
        <v>25</v>
      </c>
      <c r="R7" s="202">
        <v>24.4</v>
      </c>
      <c r="S7" s="202">
        <v>24.6</v>
      </c>
      <c r="T7" s="202">
        <v>23.7</v>
      </c>
      <c r="U7" s="202">
        <v>23.2</v>
      </c>
      <c r="V7" s="202">
        <v>22.7</v>
      </c>
      <c r="W7" s="202">
        <v>22.7</v>
      </c>
      <c r="X7" s="202">
        <v>22.6</v>
      </c>
      <c r="Y7" s="202">
        <v>22.9</v>
      </c>
      <c r="Z7" s="209">
        <f t="shared" si="0"/>
        <v>24.275000000000002</v>
      </c>
      <c r="AA7" s="150">
        <v>27.6</v>
      </c>
      <c r="AB7" s="151">
        <v>0.38680555555555557</v>
      </c>
      <c r="AC7" s="2">
        <v>5</v>
      </c>
      <c r="AD7" s="150">
        <v>22.4</v>
      </c>
      <c r="AE7" s="248">
        <v>0.8965277777777777</v>
      </c>
      <c r="AF7" s="1"/>
    </row>
    <row r="8" spans="1:32" ht="11.25" customHeight="1">
      <c r="A8" s="210">
        <v>6</v>
      </c>
      <c r="B8" s="202">
        <v>23.7</v>
      </c>
      <c r="C8" s="202">
        <v>24.2</v>
      </c>
      <c r="D8" s="202">
        <v>24.1</v>
      </c>
      <c r="E8" s="202">
        <v>23.7</v>
      </c>
      <c r="F8" s="202">
        <v>21.7</v>
      </c>
      <c r="G8" s="202">
        <v>21.4</v>
      </c>
      <c r="H8" s="202">
        <v>22</v>
      </c>
      <c r="I8" s="202">
        <v>22.2</v>
      </c>
      <c r="J8" s="202">
        <v>21.9</v>
      </c>
      <c r="K8" s="202">
        <v>23.9</v>
      </c>
      <c r="L8" s="202">
        <v>24.5</v>
      </c>
      <c r="M8" s="202">
        <v>25.1</v>
      </c>
      <c r="N8" s="202">
        <v>25.9</v>
      </c>
      <c r="O8" s="202">
        <v>25.3</v>
      </c>
      <c r="P8" s="202">
        <v>25.1</v>
      </c>
      <c r="Q8" s="202">
        <v>25.1</v>
      </c>
      <c r="R8" s="202">
        <v>24.6</v>
      </c>
      <c r="S8" s="202">
        <v>23.5</v>
      </c>
      <c r="T8" s="202">
        <v>22.9</v>
      </c>
      <c r="U8" s="202">
        <v>21.9</v>
      </c>
      <c r="V8" s="202">
        <v>20.5</v>
      </c>
      <c r="W8" s="202">
        <v>19.7</v>
      </c>
      <c r="X8" s="202">
        <v>19.5</v>
      </c>
      <c r="Y8" s="202">
        <v>18.4</v>
      </c>
      <c r="Z8" s="209">
        <f t="shared" si="0"/>
        <v>22.950000000000003</v>
      </c>
      <c r="AA8" s="150">
        <v>26.5</v>
      </c>
      <c r="AB8" s="151">
        <v>0.5548611111111111</v>
      </c>
      <c r="AC8" s="2">
        <v>6</v>
      </c>
      <c r="AD8" s="150">
        <v>18.4</v>
      </c>
      <c r="AE8" s="248">
        <v>1</v>
      </c>
      <c r="AF8" s="1"/>
    </row>
    <row r="9" spans="1:32" ht="11.25" customHeight="1">
      <c r="A9" s="210">
        <v>7</v>
      </c>
      <c r="B9" s="202">
        <v>18.3</v>
      </c>
      <c r="C9" s="202">
        <v>18.3</v>
      </c>
      <c r="D9" s="202">
        <v>18.7</v>
      </c>
      <c r="E9" s="202">
        <v>18.3</v>
      </c>
      <c r="F9" s="202">
        <v>18.3</v>
      </c>
      <c r="G9" s="202">
        <v>18.7</v>
      </c>
      <c r="H9" s="202">
        <v>20.2</v>
      </c>
      <c r="I9" s="202">
        <v>22.2</v>
      </c>
      <c r="J9" s="202">
        <v>24.6</v>
      </c>
      <c r="K9" s="202">
        <v>24.6</v>
      </c>
      <c r="L9" s="202">
        <v>25.6</v>
      </c>
      <c r="M9" s="202">
        <v>26.3</v>
      </c>
      <c r="N9" s="202">
        <v>24.7</v>
      </c>
      <c r="O9" s="202">
        <v>25.5</v>
      </c>
      <c r="P9" s="202">
        <v>24.3</v>
      </c>
      <c r="Q9" s="202">
        <v>24.1</v>
      </c>
      <c r="R9" s="202">
        <v>23.7</v>
      </c>
      <c r="S9" s="202">
        <v>22.7</v>
      </c>
      <c r="T9" s="202">
        <v>21.4</v>
      </c>
      <c r="U9" s="202">
        <v>21.9</v>
      </c>
      <c r="V9" s="202">
        <v>21.4</v>
      </c>
      <c r="W9" s="202">
        <v>21.2</v>
      </c>
      <c r="X9" s="202">
        <v>20.8</v>
      </c>
      <c r="Y9" s="202">
        <v>20.5</v>
      </c>
      <c r="Z9" s="209">
        <f t="shared" si="0"/>
        <v>21.929166666666664</v>
      </c>
      <c r="AA9" s="150">
        <v>26.7</v>
      </c>
      <c r="AB9" s="151">
        <v>0.44375</v>
      </c>
      <c r="AC9" s="2">
        <v>7</v>
      </c>
      <c r="AD9" s="150">
        <v>18.2</v>
      </c>
      <c r="AE9" s="248">
        <v>0.22291666666666665</v>
      </c>
      <c r="AF9" s="1"/>
    </row>
    <row r="10" spans="1:32" ht="11.25" customHeight="1">
      <c r="A10" s="210">
        <v>8</v>
      </c>
      <c r="B10" s="202">
        <v>20.4</v>
      </c>
      <c r="C10" s="202">
        <v>20.2</v>
      </c>
      <c r="D10" s="202">
        <v>19.9</v>
      </c>
      <c r="E10" s="202">
        <v>20.2</v>
      </c>
      <c r="F10" s="202">
        <v>20.5</v>
      </c>
      <c r="G10" s="202">
        <v>20.9</v>
      </c>
      <c r="H10" s="202">
        <v>22.3</v>
      </c>
      <c r="I10" s="202">
        <v>23.3</v>
      </c>
      <c r="J10" s="202">
        <v>25</v>
      </c>
      <c r="K10" s="202">
        <v>25.3</v>
      </c>
      <c r="L10" s="202">
        <v>27.5</v>
      </c>
      <c r="M10" s="202">
        <v>27.1</v>
      </c>
      <c r="N10" s="202">
        <v>26.9</v>
      </c>
      <c r="O10" s="202">
        <v>27.1</v>
      </c>
      <c r="P10" s="202">
        <v>25.5</v>
      </c>
      <c r="Q10" s="202">
        <v>25.2</v>
      </c>
      <c r="R10" s="202">
        <v>25.3</v>
      </c>
      <c r="S10" s="202">
        <v>25</v>
      </c>
      <c r="T10" s="202">
        <v>23.7</v>
      </c>
      <c r="U10" s="202">
        <v>22.9</v>
      </c>
      <c r="V10" s="202">
        <v>22.3</v>
      </c>
      <c r="W10" s="202">
        <v>22</v>
      </c>
      <c r="X10" s="202">
        <v>22.8</v>
      </c>
      <c r="Y10" s="202">
        <v>23.1</v>
      </c>
      <c r="Z10" s="209">
        <f t="shared" si="0"/>
        <v>23.516666666666666</v>
      </c>
      <c r="AA10" s="150">
        <v>27.9</v>
      </c>
      <c r="AB10" s="151">
        <v>0.49722222222222223</v>
      </c>
      <c r="AC10" s="2">
        <v>8</v>
      </c>
      <c r="AD10" s="150">
        <v>19.7</v>
      </c>
      <c r="AE10" s="248">
        <v>0.09722222222222222</v>
      </c>
      <c r="AF10" s="1"/>
    </row>
    <row r="11" spans="1:32" ht="11.25" customHeight="1">
      <c r="A11" s="210">
        <v>9</v>
      </c>
      <c r="B11" s="202">
        <v>23.3</v>
      </c>
      <c r="C11" s="202">
        <v>23.5</v>
      </c>
      <c r="D11" s="202">
        <v>22.5</v>
      </c>
      <c r="E11" s="202">
        <v>22</v>
      </c>
      <c r="F11" s="202">
        <v>21.7</v>
      </c>
      <c r="G11" s="202">
        <v>22.4</v>
      </c>
      <c r="H11" s="202">
        <v>23.8</v>
      </c>
      <c r="I11" s="202">
        <v>24.3</v>
      </c>
      <c r="J11" s="202">
        <v>25.3</v>
      </c>
      <c r="K11" s="202">
        <v>26.1</v>
      </c>
      <c r="L11" s="202">
        <v>25.6</v>
      </c>
      <c r="M11" s="202">
        <v>28.5</v>
      </c>
      <c r="N11" s="202">
        <v>27.3</v>
      </c>
      <c r="O11" s="202">
        <v>26.9</v>
      </c>
      <c r="P11" s="202">
        <v>27.5</v>
      </c>
      <c r="Q11" s="202">
        <v>27.6</v>
      </c>
      <c r="R11" s="202">
        <v>26.6</v>
      </c>
      <c r="S11" s="202">
        <v>27</v>
      </c>
      <c r="T11" s="202">
        <v>25.7</v>
      </c>
      <c r="U11" s="202">
        <v>25.7</v>
      </c>
      <c r="V11" s="202">
        <v>25.5</v>
      </c>
      <c r="W11" s="202">
        <v>26.9</v>
      </c>
      <c r="X11" s="202">
        <v>26.5</v>
      </c>
      <c r="Y11" s="202">
        <v>26</v>
      </c>
      <c r="Z11" s="209">
        <f t="shared" si="0"/>
        <v>25.34166666666667</v>
      </c>
      <c r="AA11" s="150">
        <v>28.6</v>
      </c>
      <c r="AB11" s="151">
        <v>0.5</v>
      </c>
      <c r="AC11" s="2">
        <v>9</v>
      </c>
      <c r="AD11" s="150">
        <v>21.5</v>
      </c>
      <c r="AE11" s="248">
        <v>0.23055555555555554</v>
      </c>
      <c r="AF11" s="1"/>
    </row>
    <row r="12" spans="1:32" ht="11.25" customHeight="1">
      <c r="A12" s="218">
        <v>10</v>
      </c>
      <c r="B12" s="204">
        <v>25.7</v>
      </c>
      <c r="C12" s="204">
        <v>25.5</v>
      </c>
      <c r="D12" s="204">
        <v>24.7</v>
      </c>
      <c r="E12" s="204">
        <v>24.3</v>
      </c>
      <c r="F12" s="204">
        <v>24</v>
      </c>
      <c r="G12" s="204">
        <v>24.6</v>
      </c>
      <c r="H12" s="204">
        <v>26.8</v>
      </c>
      <c r="I12" s="204">
        <v>29.2</v>
      </c>
      <c r="J12" s="204">
        <v>29.5</v>
      </c>
      <c r="K12" s="204">
        <v>29.2</v>
      </c>
      <c r="L12" s="204">
        <v>29.6</v>
      </c>
      <c r="M12" s="204">
        <v>29.3</v>
      </c>
      <c r="N12" s="204">
        <v>29.1</v>
      </c>
      <c r="O12" s="204">
        <v>29.4</v>
      </c>
      <c r="P12" s="204">
        <v>29.2</v>
      </c>
      <c r="Q12" s="204">
        <v>29</v>
      </c>
      <c r="R12" s="204">
        <v>27.9</v>
      </c>
      <c r="S12" s="204">
        <v>27.5</v>
      </c>
      <c r="T12" s="204">
        <v>26.8</v>
      </c>
      <c r="U12" s="204">
        <v>26.2</v>
      </c>
      <c r="V12" s="204">
        <v>26</v>
      </c>
      <c r="W12" s="204">
        <v>25.5</v>
      </c>
      <c r="X12" s="204">
        <v>24.5</v>
      </c>
      <c r="Y12" s="204">
        <v>24.4</v>
      </c>
      <c r="Z12" s="219">
        <f t="shared" si="0"/>
        <v>26.995833333333334</v>
      </c>
      <c r="AA12" s="156">
        <v>30.5</v>
      </c>
      <c r="AB12" s="205">
        <v>0.45416666666666666</v>
      </c>
      <c r="AC12" s="206">
        <v>10</v>
      </c>
      <c r="AD12" s="156">
        <v>23.8</v>
      </c>
      <c r="AE12" s="249">
        <v>0.22916666666666666</v>
      </c>
      <c r="AF12" s="1"/>
    </row>
    <row r="13" spans="1:32" ht="11.25" customHeight="1">
      <c r="A13" s="210">
        <v>11</v>
      </c>
      <c r="B13" s="202">
        <v>23.7</v>
      </c>
      <c r="C13" s="202">
        <v>23.8</v>
      </c>
      <c r="D13" s="202">
        <v>24</v>
      </c>
      <c r="E13" s="202">
        <v>24.2</v>
      </c>
      <c r="F13" s="202">
        <v>23.7</v>
      </c>
      <c r="G13" s="202">
        <v>23.5</v>
      </c>
      <c r="H13" s="202">
        <v>24.2</v>
      </c>
      <c r="I13" s="202">
        <v>25.6</v>
      </c>
      <c r="J13" s="202">
        <v>26.2</v>
      </c>
      <c r="K13" s="202">
        <v>26.8</v>
      </c>
      <c r="L13" s="202">
        <v>26.7</v>
      </c>
      <c r="M13" s="202">
        <v>26.8</v>
      </c>
      <c r="N13" s="202">
        <v>26</v>
      </c>
      <c r="O13" s="202">
        <v>24.7</v>
      </c>
      <c r="P13" s="202">
        <v>24.1</v>
      </c>
      <c r="Q13" s="202">
        <v>24.5</v>
      </c>
      <c r="R13" s="202">
        <v>24</v>
      </c>
      <c r="S13" s="202">
        <v>23.6</v>
      </c>
      <c r="T13" s="202">
        <v>23.5</v>
      </c>
      <c r="U13" s="202">
        <v>23.3</v>
      </c>
      <c r="V13" s="202">
        <v>23.6</v>
      </c>
      <c r="W13" s="202">
        <v>23.4</v>
      </c>
      <c r="X13" s="202">
        <v>23.8</v>
      </c>
      <c r="Y13" s="202">
        <v>24.2</v>
      </c>
      <c r="Z13" s="209">
        <f t="shared" si="0"/>
        <v>24.495833333333334</v>
      </c>
      <c r="AA13" s="150">
        <v>27.7</v>
      </c>
      <c r="AB13" s="151">
        <v>0.513888888888889</v>
      </c>
      <c r="AC13" s="2">
        <v>11</v>
      </c>
      <c r="AD13" s="150">
        <v>23.3</v>
      </c>
      <c r="AE13" s="248">
        <v>0.9166666666666666</v>
      </c>
      <c r="AF13" s="1"/>
    </row>
    <row r="14" spans="1:32" ht="11.25" customHeight="1">
      <c r="A14" s="210">
        <v>12</v>
      </c>
      <c r="B14" s="202">
        <v>24.1</v>
      </c>
      <c r="C14" s="202">
        <v>24</v>
      </c>
      <c r="D14" s="202">
        <v>24.3</v>
      </c>
      <c r="E14" s="202">
        <v>24.9</v>
      </c>
      <c r="F14" s="202">
        <v>24.3</v>
      </c>
      <c r="G14" s="202">
        <v>24.6</v>
      </c>
      <c r="H14" s="202">
        <v>25.5</v>
      </c>
      <c r="I14" s="202">
        <v>27.7</v>
      </c>
      <c r="J14" s="202">
        <v>28.7</v>
      </c>
      <c r="K14" s="202">
        <v>28.3</v>
      </c>
      <c r="L14" s="202">
        <v>27.9</v>
      </c>
      <c r="M14" s="202">
        <v>27.9</v>
      </c>
      <c r="N14" s="202">
        <v>27.8</v>
      </c>
      <c r="O14" s="202">
        <v>28.1</v>
      </c>
      <c r="P14" s="202">
        <v>27.7</v>
      </c>
      <c r="Q14" s="202">
        <v>27.2</v>
      </c>
      <c r="R14" s="202">
        <v>26.6</v>
      </c>
      <c r="S14" s="202">
        <v>26.1</v>
      </c>
      <c r="T14" s="202">
        <v>25.8</v>
      </c>
      <c r="U14" s="202">
        <v>25.4</v>
      </c>
      <c r="V14" s="202">
        <v>25.4</v>
      </c>
      <c r="W14" s="202">
        <v>25.2</v>
      </c>
      <c r="X14" s="202">
        <v>25.2</v>
      </c>
      <c r="Y14" s="202">
        <v>25.3</v>
      </c>
      <c r="Z14" s="209">
        <f t="shared" si="0"/>
        <v>26.166666666666668</v>
      </c>
      <c r="AA14" s="150">
        <v>29.7</v>
      </c>
      <c r="AB14" s="151">
        <v>0.4368055555555555</v>
      </c>
      <c r="AC14" s="2">
        <v>12</v>
      </c>
      <c r="AD14" s="150">
        <v>23.6</v>
      </c>
      <c r="AE14" s="248">
        <v>0.22430555555555556</v>
      </c>
      <c r="AF14" s="1"/>
    </row>
    <row r="15" spans="1:32" ht="11.25" customHeight="1">
      <c r="A15" s="210">
        <v>13</v>
      </c>
      <c r="B15" s="202">
        <v>25.3</v>
      </c>
      <c r="C15" s="202">
        <v>25.4</v>
      </c>
      <c r="D15" s="202">
        <v>24.7</v>
      </c>
      <c r="E15" s="202">
        <v>24.1</v>
      </c>
      <c r="F15" s="202">
        <v>23</v>
      </c>
      <c r="G15" s="202">
        <v>23.3</v>
      </c>
      <c r="H15" s="202">
        <v>26.2</v>
      </c>
      <c r="I15" s="202">
        <v>28.1</v>
      </c>
      <c r="J15" s="202">
        <v>29.6</v>
      </c>
      <c r="K15" s="202">
        <v>30.8</v>
      </c>
      <c r="L15" s="202">
        <v>28.7</v>
      </c>
      <c r="M15" s="202">
        <v>28.6</v>
      </c>
      <c r="N15" s="202">
        <v>28.4</v>
      </c>
      <c r="O15" s="202">
        <v>28.4</v>
      </c>
      <c r="P15" s="202">
        <v>28</v>
      </c>
      <c r="Q15" s="202">
        <v>28</v>
      </c>
      <c r="R15" s="202">
        <v>26.9</v>
      </c>
      <c r="S15" s="202">
        <v>26.6</v>
      </c>
      <c r="T15" s="202">
        <v>26.1</v>
      </c>
      <c r="U15" s="202">
        <v>25.5</v>
      </c>
      <c r="V15" s="202">
        <v>26.5</v>
      </c>
      <c r="W15" s="202">
        <v>26.2</v>
      </c>
      <c r="X15" s="202">
        <v>25.8</v>
      </c>
      <c r="Y15" s="202">
        <v>25.4</v>
      </c>
      <c r="Z15" s="209">
        <f t="shared" si="0"/>
        <v>26.650000000000002</v>
      </c>
      <c r="AA15" s="150">
        <v>31.2</v>
      </c>
      <c r="AB15" s="151">
        <v>0.4159722222222222</v>
      </c>
      <c r="AC15" s="2">
        <v>13</v>
      </c>
      <c r="AD15" s="150">
        <v>22.8</v>
      </c>
      <c r="AE15" s="248">
        <v>0.2347222222222222</v>
      </c>
      <c r="AF15" s="1"/>
    </row>
    <row r="16" spans="1:32" ht="11.25" customHeight="1">
      <c r="A16" s="210">
        <v>14</v>
      </c>
      <c r="B16" s="202">
        <v>24.6</v>
      </c>
      <c r="C16" s="202">
        <v>24.7</v>
      </c>
      <c r="D16" s="202">
        <v>24.4</v>
      </c>
      <c r="E16" s="202">
        <v>24.2</v>
      </c>
      <c r="F16" s="202">
        <v>24.3</v>
      </c>
      <c r="G16" s="202">
        <v>24.4</v>
      </c>
      <c r="H16" s="202">
        <v>25.9</v>
      </c>
      <c r="I16" s="202">
        <v>28</v>
      </c>
      <c r="J16" s="202">
        <v>28.9</v>
      </c>
      <c r="K16" s="202">
        <v>28.6</v>
      </c>
      <c r="L16" s="202">
        <v>29.9</v>
      </c>
      <c r="M16" s="202">
        <v>28.8</v>
      </c>
      <c r="N16" s="202">
        <v>28.3</v>
      </c>
      <c r="O16" s="202">
        <v>27.9</v>
      </c>
      <c r="P16" s="202">
        <v>26.5</v>
      </c>
      <c r="Q16" s="202">
        <v>25.7</v>
      </c>
      <c r="R16" s="202">
        <v>25.1</v>
      </c>
      <c r="S16" s="202">
        <v>24.4</v>
      </c>
      <c r="T16" s="202">
        <v>24.4</v>
      </c>
      <c r="U16" s="202">
        <v>24.5</v>
      </c>
      <c r="V16" s="202">
        <v>24.5</v>
      </c>
      <c r="W16" s="202">
        <v>24.4</v>
      </c>
      <c r="X16" s="202">
        <v>24.4</v>
      </c>
      <c r="Y16" s="202">
        <v>24.4</v>
      </c>
      <c r="Z16" s="209">
        <f t="shared" si="0"/>
        <v>25.88333333333333</v>
      </c>
      <c r="AA16" s="150">
        <v>30.4</v>
      </c>
      <c r="AB16" s="151">
        <v>0.45555555555555555</v>
      </c>
      <c r="AC16" s="2">
        <v>14</v>
      </c>
      <c r="AD16" s="150">
        <v>23.6</v>
      </c>
      <c r="AE16" s="248">
        <v>0.15625</v>
      </c>
      <c r="AF16" s="1"/>
    </row>
    <row r="17" spans="1:32" ht="11.25" customHeight="1">
      <c r="A17" s="210">
        <v>15</v>
      </c>
      <c r="B17" s="202">
        <v>24.5</v>
      </c>
      <c r="C17" s="202">
        <v>23.7</v>
      </c>
      <c r="D17" s="202">
        <v>23.2</v>
      </c>
      <c r="E17" s="202">
        <v>22.6</v>
      </c>
      <c r="F17" s="202">
        <v>22.5</v>
      </c>
      <c r="G17" s="202">
        <v>23.1</v>
      </c>
      <c r="H17" s="202">
        <v>25.9</v>
      </c>
      <c r="I17" s="202">
        <v>27.4</v>
      </c>
      <c r="J17" s="202">
        <v>28.6</v>
      </c>
      <c r="K17" s="202">
        <v>29.7</v>
      </c>
      <c r="L17" s="202">
        <v>28</v>
      </c>
      <c r="M17" s="202">
        <v>28.3</v>
      </c>
      <c r="N17" s="202">
        <v>28</v>
      </c>
      <c r="O17" s="202">
        <v>28</v>
      </c>
      <c r="P17" s="202">
        <v>27.3</v>
      </c>
      <c r="Q17" s="202">
        <v>27.1</v>
      </c>
      <c r="R17" s="202">
        <v>26.7</v>
      </c>
      <c r="S17" s="202">
        <v>26.3</v>
      </c>
      <c r="T17" s="202">
        <v>26.1</v>
      </c>
      <c r="U17" s="202">
        <v>25.4</v>
      </c>
      <c r="V17" s="202">
        <v>25.9</v>
      </c>
      <c r="W17" s="202">
        <v>25.5</v>
      </c>
      <c r="X17" s="202">
        <v>25.4</v>
      </c>
      <c r="Y17" s="202">
        <v>25.3</v>
      </c>
      <c r="Z17" s="209">
        <f t="shared" si="0"/>
        <v>26.020833333333332</v>
      </c>
      <c r="AA17" s="150">
        <v>29.8</v>
      </c>
      <c r="AB17" s="151">
        <v>0.4166666666666667</v>
      </c>
      <c r="AC17" s="2">
        <v>15</v>
      </c>
      <c r="AD17" s="150">
        <v>22.3</v>
      </c>
      <c r="AE17" s="248">
        <v>0.2298611111111111</v>
      </c>
      <c r="AF17" s="1"/>
    </row>
    <row r="18" spans="1:32" ht="11.25" customHeight="1">
      <c r="A18" s="210">
        <v>16</v>
      </c>
      <c r="B18" s="202">
        <v>24.9</v>
      </c>
      <c r="C18" s="202">
        <v>24.9</v>
      </c>
      <c r="D18" s="202">
        <v>24.8</v>
      </c>
      <c r="E18" s="202">
        <v>24.6</v>
      </c>
      <c r="F18" s="202">
        <v>24.6</v>
      </c>
      <c r="G18" s="202">
        <v>24.8</v>
      </c>
      <c r="H18" s="202">
        <v>25.9</v>
      </c>
      <c r="I18" s="202">
        <v>26.8</v>
      </c>
      <c r="J18" s="202">
        <v>27.8</v>
      </c>
      <c r="K18" s="202">
        <v>28.2</v>
      </c>
      <c r="L18" s="202">
        <v>28.2</v>
      </c>
      <c r="M18" s="202">
        <v>28.3</v>
      </c>
      <c r="N18" s="202">
        <v>28</v>
      </c>
      <c r="O18" s="202">
        <v>28.5</v>
      </c>
      <c r="P18" s="202">
        <v>27.3</v>
      </c>
      <c r="Q18" s="202">
        <v>26.7</v>
      </c>
      <c r="R18" s="202">
        <v>26.2</v>
      </c>
      <c r="S18" s="202">
        <v>26.6</v>
      </c>
      <c r="T18" s="202">
        <v>26</v>
      </c>
      <c r="U18" s="202">
        <v>26.1</v>
      </c>
      <c r="V18" s="202">
        <v>25.9</v>
      </c>
      <c r="W18" s="202">
        <v>25.8</v>
      </c>
      <c r="X18" s="202">
        <v>25.7</v>
      </c>
      <c r="Y18" s="202">
        <v>25.9</v>
      </c>
      <c r="Z18" s="209">
        <f t="shared" si="0"/>
        <v>26.354166666666668</v>
      </c>
      <c r="AA18" s="150">
        <v>28.9</v>
      </c>
      <c r="AB18" s="151">
        <v>0.43402777777777773</v>
      </c>
      <c r="AC18" s="2">
        <v>16</v>
      </c>
      <c r="AD18" s="150">
        <v>24.5</v>
      </c>
      <c r="AE18" s="248">
        <v>0.24027777777777778</v>
      </c>
      <c r="AF18" s="1"/>
    </row>
    <row r="19" spans="1:32" ht="11.25" customHeight="1">
      <c r="A19" s="210">
        <v>17</v>
      </c>
      <c r="B19" s="202">
        <v>25.9</v>
      </c>
      <c r="C19" s="202">
        <v>25.9</v>
      </c>
      <c r="D19" s="202">
        <v>26</v>
      </c>
      <c r="E19" s="202">
        <v>25.7</v>
      </c>
      <c r="F19" s="202">
        <v>25.7</v>
      </c>
      <c r="G19" s="202">
        <v>25.7</v>
      </c>
      <c r="H19" s="202">
        <v>26.2</v>
      </c>
      <c r="I19" s="202">
        <v>26.4</v>
      </c>
      <c r="J19" s="202">
        <v>27.2</v>
      </c>
      <c r="K19" s="202">
        <v>28.1</v>
      </c>
      <c r="L19" s="202">
        <v>25.6</v>
      </c>
      <c r="M19" s="202">
        <v>27.7</v>
      </c>
      <c r="N19" s="202">
        <v>26.2</v>
      </c>
      <c r="O19" s="202">
        <v>27.2</v>
      </c>
      <c r="P19" s="202">
        <v>26.8</v>
      </c>
      <c r="Q19" s="202">
        <v>27.3</v>
      </c>
      <c r="R19" s="202">
        <v>26.6</v>
      </c>
      <c r="S19" s="202">
        <v>26.9</v>
      </c>
      <c r="T19" s="202">
        <v>26.3</v>
      </c>
      <c r="U19" s="202">
        <v>25.9</v>
      </c>
      <c r="V19" s="202">
        <v>25.4</v>
      </c>
      <c r="W19" s="202">
        <v>25</v>
      </c>
      <c r="X19" s="202">
        <v>25.2</v>
      </c>
      <c r="Y19" s="202">
        <v>24.9</v>
      </c>
      <c r="Z19" s="209">
        <f t="shared" si="0"/>
        <v>26.241666666666664</v>
      </c>
      <c r="AA19" s="150">
        <v>29</v>
      </c>
      <c r="AB19" s="151">
        <v>0.4444444444444444</v>
      </c>
      <c r="AC19" s="2">
        <v>17</v>
      </c>
      <c r="AD19" s="150">
        <v>24.8</v>
      </c>
      <c r="AE19" s="248">
        <v>1</v>
      </c>
      <c r="AF19" s="1"/>
    </row>
    <row r="20" spans="1:32" ht="11.25" customHeight="1">
      <c r="A20" s="210">
        <v>18</v>
      </c>
      <c r="B20" s="202">
        <v>24.4</v>
      </c>
      <c r="C20" s="202">
        <v>24.5</v>
      </c>
      <c r="D20" s="202">
        <v>24.6</v>
      </c>
      <c r="E20" s="202">
        <v>24.9</v>
      </c>
      <c r="F20" s="202">
        <v>24.8</v>
      </c>
      <c r="G20" s="202">
        <v>25.1</v>
      </c>
      <c r="H20" s="202">
        <v>26.1</v>
      </c>
      <c r="I20" s="202">
        <v>27</v>
      </c>
      <c r="J20" s="202">
        <v>27.6</v>
      </c>
      <c r="K20" s="202">
        <v>28.1</v>
      </c>
      <c r="L20" s="202">
        <v>28.6</v>
      </c>
      <c r="M20" s="202">
        <v>28.4</v>
      </c>
      <c r="N20" s="202">
        <v>28.1</v>
      </c>
      <c r="O20" s="202">
        <v>28.4</v>
      </c>
      <c r="P20" s="202">
        <v>27.7</v>
      </c>
      <c r="Q20" s="202">
        <v>27.6</v>
      </c>
      <c r="R20" s="202">
        <v>27.3</v>
      </c>
      <c r="S20" s="202">
        <v>26.5</v>
      </c>
      <c r="T20" s="202">
        <v>26.3</v>
      </c>
      <c r="U20" s="202">
        <v>25.9</v>
      </c>
      <c r="V20" s="202">
        <v>25.5</v>
      </c>
      <c r="W20" s="202">
        <v>25.3</v>
      </c>
      <c r="X20" s="202">
        <v>25.4</v>
      </c>
      <c r="Y20" s="202">
        <v>25.2</v>
      </c>
      <c r="Z20" s="209">
        <f t="shared" si="0"/>
        <v>26.387500000000003</v>
      </c>
      <c r="AA20" s="150">
        <v>29.3</v>
      </c>
      <c r="AB20" s="151">
        <v>0.4236111111111111</v>
      </c>
      <c r="AC20" s="2">
        <v>18</v>
      </c>
      <c r="AD20" s="150">
        <v>24</v>
      </c>
      <c r="AE20" s="248">
        <v>0.015972222222222224</v>
      </c>
      <c r="AF20" s="1"/>
    </row>
    <row r="21" spans="1:32" ht="11.25" customHeight="1">
      <c r="A21" s="210">
        <v>19</v>
      </c>
      <c r="B21" s="202">
        <v>24.3</v>
      </c>
      <c r="C21" s="202">
        <v>24</v>
      </c>
      <c r="D21" s="202">
        <v>23.7</v>
      </c>
      <c r="E21" s="202">
        <v>23.4</v>
      </c>
      <c r="F21" s="202">
        <v>23.2</v>
      </c>
      <c r="G21" s="202">
        <v>23.6</v>
      </c>
      <c r="H21" s="202">
        <v>25.3</v>
      </c>
      <c r="I21" s="202">
        <v>23.1</v>
      </c>
      <c r="J21" s="202">
        <v>23.9</v>
      </c>
      <c r="K21" s="202">
        <v>24.7</v>
      </c>
      <c r="L21" s="202">
        <v>24.8</v>
      </c>
      <c r="M21" s="202">
        <v>24.6</v>
      </c>
      <c r="N21" s="202">
        <v>23.8</v>
      </c>
      <c r="O21" s="202">
        <v>22.2</v>
      </c>
      <c r="P21" s="202">
        <v>21</v>
      </c>
      <c r="Q21" s="202">
        <v>20.6</v>
      </c>
      <c r="R21" s="202">
        <v>19.8</v>
      </c>
      <c r="S21" s="202">
        <v>19.9</v>
      </c>
      <c r="T21" s="202">
        <v>19.7</v>
      </c>
      <c r="U21" s="202">
        <v>19</v>
      </c>
      <c r="V21" s="202">
        <v>18.7</v>
      </c>
      <c r="W21" s="202">
        <v>18.2</v>
      </c>
      <c r="X21" s="202">
        <v>18.1</v>
      </c>
      <c r="Y21" s="202">
        <v>17.7</v>
      </c>
      <c r="Z21" s="209">
        <f t="shared" si="0"/>
        <v>21.970833333333335</v>
      </c>
      <c r="AA21" s="150">
        <v>26.4</v>
      </c>
      <c r="AB21" s="151">
        <v>0.30416666666666664</v>
      </c>
      <c r="AC21" s="2">
        <v>19</v>
      </c>
      <c r="AD21" s="150">
        <v>17.4</v>
      </c>
      <c r="AE21" s="248">
        <v>0.9909722222222223</v>
      </c>
      <c r="AF21" s="1"/>
    </row>
    <row r="22" spans="1:32" ht="11.25" customHeight="1">
      <c r="A22" s="218">
        <v>20</v>
      </c>
      <c r="B22" s="204">
        <v>17.9</v>
      </c>
      <c r="C22" s="204">
        <v>17.9</v>
      </c>
      <c r="D22" s="204">
        <v>17.4</v>
      </c>
      <c r="E22" s="204">
        <v>17.5</v>
      </c>
      <c r="F22" s="204">
        <v>17.8</v>
      </c>
      <c r="G22" s="204">
        <v>18.2</v>
      </c>
      <c r="H22" s="204">
        <v>18.3</v>
      </c>
      <c r="I22" s="204">
        <v>18.5</v>
      </c>
      <c r="J22" s="204">
        <v>18.8</v>
      </c>
      <c r="K22" s="204">
        <v>18.9</v>
      </c>
      <c r="L22" s="204">
        <v>19.2</v>
      </c>
      <c r="M22" s="204">
        <v>19.3</v>
      </c>
      <c r="N22" s="204">
        <v>19.3</v>
      </c>
      <c r="O22" s="204">
        <v>18.7</v>
      </c>
      <c r="P22" s="204">
        <v>18.8</v>
      </c>
      <c r="Q22" s="204">
        <v>18.7</v>
      </c>
      <c r="R22" s="204">
        <v>18.8</v>
      </c>
      <c r="S22" s="204">
        <v>18.7</v>
      </c>
      <c r="T22" s="204">
        <v>18.5</v>
      </c>
      <c r="U22" s="204">
        <v>18.5</v>
      </c>
      <c r="V22" s="204">
        <v>18.1</v>
      </c>
      <c r="W22" s="204">
        <v>18.2</v>
      </c>
      <c r="X22" s="204">
        <v>18</v>
      </c>
      <c r="Y22" s="204">
        <v>18.4</v>
      </c>
      <c r="Z22" s="219">
        <f t="shared" si="0"/>
        <v>18.433333333333334</v>
      </c>
      <c r="AA22" s="156">
        <v>19.5</v>
      </c>
      <c r="AB22" s="205">
        <v>0.5194444444444445</v>
      </c>
      <c r="AC22" s="206">
        <v>20</v>
      </c>
      <c r="AD22" s="156">
        <v>17.3</v>
      </c>
      <c r="AE22" s="249">
        <v>0.15138888888888888</v>
      </c>
      <c r="AF22" s="1"/>
    </row>
    <row r="23" spans="1:32" ht="11.25" customHeight="1">
      <c r="A23" s="210">
        <v>21</v>
      </c>
      <c r="B23" s="202">
        <v>18.7</v>
      </c>
      <c r="C23" s="202">
        <v>18.4</v>
      </c>
      <c r="D23" s="202">
        <v>18.1</v>
      </c>
      <c r="E23" s="202">
        <v>18.2</v>
      </c>
      <c r="F23" s="202">
        <v>18.3</v>
      </c>
      <c r="G23" s="202">
        <v>18.4</v>
      </c>
      <c r="H23" s="202">
        <v>18.5</v>
      </c>
      <c r="I23" s="202">
        <v>18.7</v>
      </c>
      <c r="J23" s="202">
        <v>18.5</v>
      </c>
      <c r="K23" s="202">
        <v>18.9</v>
      </c>
      <c r="L23" s="202">
        <v>19</v>
      </c>
      <c r="M23" s="202">
        <v>19</v>
      </c>
      <c r="N23" s="202">
        <v>18.8</v>
      </c>
      <c r="O23" s="202">
        <v>18.9</v>
      </c>
      <c r="P23" s="202">
        <v>19.7</v>
      </c>
      <c r="Q23" s="202">
        <v>21.7</v>
      </c>
      <c r="R23" s="202">
        <v>23.1</v>
      </c>
      <c r="S23" s="202">
        <v>23.2</v>
      </c>
      <c r="T23" s="202">
        <v>23.5</v>
      </c>
      <c r="U23" s="202">
        <v>23</v>
      </c>
      <c r="V23" s="202">
        <v>24</v>
      </c>
      <c r="W23" s="202">
        <v>22.2</v>
      </c>
      <c r="X23" s="202">
        <v>23.4</v>
      </c>
      <c r="Y23" s="202">
        <v>23.5</v>
      </c>
      <c r="Z23" s="209">
        <f t="shared" si="0"/>
        <v>20.32083333333333</v>
      </c>
      <c r="AA23" s="150">
        <v>24</v>
      </c>
      <c r="AB23" s="151">
        <v>0.8798611111111111</v>
      </c>
      <c r="AC23" s="2">
        <v>21</v>
      </c>
      <c r="AD23" s="150">
        <v>18</v>
      </c>
      <c r="AE23" s="248">
        <v>0.1173611111111111</v>
      </c>
      <c r="AF23" s="1"/>
    </row>
    <row r="24" spans="1:32" ht="11.25" customHeight="1">
      <c r="A24" s="210">
        <v>22</v>
      </c>
      <c r="B24" s="202">
        <v>23.5</v>
      </c>
      <c r="C24" s="202">
        <v>22.6</v>
      </c>
      <c r="D24" s="202">
        <v>22.9</v>
      </c>
      <c r="E24" s="202">
        <v>22.9</v>
      </c>
      <c r="F24" s="202">
        <v>21.7</v>
      </c>
      <c r="G24" s="202">
        <v>22.2</v>
      </c>
      <c r="H24" s="202">
        <v>22.7</v>
      </c>
      <c r="I24" s="202">
        <v>22.7</v>
      </c>
      <c r="J24" s="202">
        <v>22.1</v>
      </c>
      <c r="K24" s="202">
        <v>22.4</v>
      </c>
      <c r="L24" s="202">
        <v>21.5</v>
      </c>
      <c r="M24" s="202">
        <v>21.8</v>
      </c>
      <c r="N24" s="202">
        <v>21.6</v>
      </c>
      <c r="O24" s="202">
        <v>21.9</v>
      </c>
      <c r="P24" s="202">
        <v>20.2</v>
      </c>
      <c r="Q24" s="202">
        <v>18.2</v>
      </c>
      <c r="R24" s="202">
        <v>17.7</v>
      </c>
      <c r="S24" s="202">
        <v>17.7</v>
      </c>
      <c r="T24" s="202">
        <v>17.5</v>
      </c>
      <c r="U24" s="202">
        <v>17.5</v>
      </c>
      <c r="V24" s="202">
        <v>17.4</v>
      </c>
      <c r="W24" s="202">
        <v>17.2</v>
      </c>
      <c r="X24" s="202">
        <v>16.9</v>
      </c>
      <c r="Y24" s="202">
        <v>16.6</v>
      </c>
      <c r="Z24" s="209">
        <f t="shared" si="0"/>
        <v>20.391666666666662</v>
      </c>
      <c r="AA24" s="150">
        <v>23.8</v>
      </c>
      <c r="AB24" s="151">
        <v>0.027083333333333334</v>
      </c>
      <c r="AC24" s="2">
        <v>22</v>
      </c>
      <c r="AD24" s="150">
        <v>16.5</v>
      </c>
      <c r="AE24" s="248">
        <v>1</v>
      </c>
      <c r="AF24" s="1"/>
    </row>
    <row r="25" spans="1:32" ht="11.25" customHeight="1">
      <c r="A25" s="210">
        <v>23</v>
      </c>
      <c r="B25" s="202">
        <v>16.2</v>
      </c>
      <c r="C25" s="202">
        <v>16</v>
      </c>
      <c r="D25" s="202">
        <v>15.5</v>
      </c>
      <c r="E25" s="202">
        <v>15.3</v>
      </c>
      <c r="F25" s="202">
        <v>15.1</v>
      </c>
      <c r="G25" s="202">
        <v>15.4</v>
      </c>
      <c r="H25" s="202">
        <v>16.3</v>
      </c>
      <c r="I25" s="202">
        <v>18.4</v>
      </c>
      <c r="J25" s="202">
        <v>19.1</v>
      </c>
      <c r="K25" s="202">
        <v>19.3</v>
      </c>
      <c r="L25" s="202">
        <v>19.1</v>
      </c>
      <c r="M25" s="202">
        <v>18.8</v>
      </c>
      <c r="N25" s="202">
        <v>19</v>
      </c>
      <c r="O25" s="202">
        <v>19.4</v>
      </c>
      <c r="P25" s="202">
        <v>20.3</v>
      </c>
      <c r="Q25" s="202">
        <v>20.4</v>
      </c>
      <c r="R25" s="202">
        <v>19.4</v>
      </c>
      <c r="S25" s="202">
        <v>17</v>
      </c>
      <c r="T25" s="202">
        <v>16</v>
      </c>
      <c r="U25" s="202">
        <v>15.4</v>
      </c>
      <c r="V25" s="202">
        <v>15.4</v>
      </c>
      <c r="W25" s="202">
        <v>15.8</v>
      </c>
      <c r="X25" s="202">
        <v>16</v>
      </c>
      <c r="Y25" s="202">
        <v>14.8</v>
      </c>
      <c r="Z25" s="209">
        <f t="shared" si="0"/>
        <v>17.224999999999998</v>
      </c>
      <c r="AA25" s="150">
        <v>21</v>
      </c>
      <c r="AB25" s="151">
        <v>0.6506944444444445</v>
      </c>
      <c r="AC25" s="2">
        <v>23</v>
      </c>
      <c r="AD25" s="150">
        <v>14.8</v>
      </c>
      <c r="AE25" s="248">
        <v>1</v>
      </c>
      <c r="AF25" s="1"/>
    </row>
    <row r="26" spans="1:32" ht="11.25" customHeight="1">
      <c r="A26" s="210">
        <v>24</v>
      </c>
      <c r="B26" s="202">
        <v>14.5</v>
      </c>
      <c r="C26" s="202">
        <v>14.4</v>
      </c>
      <c r="D26" s="202">
        <v>13.4</v>
      </c>
      <c r="E26" s="202">
        <v>13.7</v>
      </c>
      <c r="F26" s="202">
        <v>12.7</v>
      </c>
      <c r="G26" s="202">
        <v>14</v>
      </c>
      <c r="H26" s="202">
        <v>17.8</v>
      </c>
      <c r="I26" s="202">
        <v>19.7</v>
      </c>
      <c r="J26" s="202">
        <v>20</v>
      </c>
      <c r="K26" s="202">
        <v>20.2</v>
      </c>
      <c r="L26" s="202">
        <v>20.7</v>
      </c>
      <c r="M26" s="202">
        <v>20.6</v>
      </c>
      <c r="N26" s="202">
        <v>21.2</v>
      </c>
      <c r="O26" s="202">
        <v>20.7</v>
      </c>
      <c r="P26" s="202">
        <v>20.3</v>
      </c>
      <c r="Q26" s="202">
        <v>19.7</v>
      </c>
      <c r="R26" s="202">
        <v>19.1</v>
      </c>
      <c r="S26" s="202">
        <v>18.6</v>
      </c>
      <c r="T26" s="202">
        <v>17.1</v>
      </c>
      <c r="U26" s="202">
        <v>16.3</v>
      </c>
      <c r="V26" s="202">
        <v>15.8</v>
      </c>
      <c r="W26" s="202">
        <v>15.4</v>
      </c>
      <c r="X26" s="202">
        <v>15.1</v>
      </c>
      <c r="Y26" s="202">
        <v>15.1</v>
      </c>
      <c r="Z26" s="209">
        <f t="shared" si="0"/>
        <v>17.337500000000002</v>
      </c>
      <c r="AA26" s="150">
        <v>22</v>
      </c>
      <c r="AB26" s="151">
        <v>0.4708333333333334</v>
      </c>
      <c r="AC26" s="2">
        <v>24</v>
      </c>
      <c r="AD26" s="150">
        <v>12.3</v>
      </c>
      <c r="AE26" s="248">
        <v>0.20138888888888887</v>
      </c>
      <c r="AF26" s="1"/>
    </row>
    <row r="27" spans="1:32" ht="11.25" customHeight="1">
      <c r="A27" s="210">
        <v>25</v>
      </c>
      <c r="B27" s="202">
        <v>15</v>
      </c>
      <c r="C27" s="202">
        <v>15.6</v>
      </c>
      <c r="D27" s="202">
        <v>15.5</v>
      </c>
      <c r="E27" s="202">
        <v>14.6</v>
      </c>
      <c r="F27" s="202">
        <v>14.1</v>
      </c>
      <c r="G27" s="202">
        <v>14.4</v>
      </c>
      <c r="H27" s="202">
        <v>17.6</v>
      </c>
      <c r="I27" s="202">
        <v>20.3</v>
      </c>
      <c r="J27" s="202">
        <v>20.7</v>
      </c>
      <c r="K27" s="202">
        <v>21.1</v>
      </c>
      <c r="L27" s="202">
        <v>20.1</v>
      </c>
      <c r="M27" s="202">
        <v>20</v>
      </c>
      <c r="N27" s="202">
        <v>20.9</v>
      </c>
      <c r="O27" s="202">
        <v>20.7</v>
      </c>
      <c r="P27" s="202">
        <v>20</v>
      </c>
      <c r="Q27" s="202">
        <v>19.8</v>
      </c>
      <c r="R27" s="202">
        <v>19.3</v>
      </c>
      <c r="S27" s="202">
        <v>18.4</v>
      </c>
      <c r="T27" s="202">
        <v>16.4</v>
      </c>
      <c r="U27" s="202">
        <v>16.1</v>
      </c>
      <c r="V27" s="202">
        <v>15.7</v>
      </c>
      <c r="W27" s="202">
        <v>15.5</v>
      </c>
      <c r="X27" s="202">
        <v>15.3</v>
      </c>
      <c r="Y27" s="202">
        <v>15.1</v>
      </c>
      <c r="Z27" s="209">
        <f t="shared" si="0"/>
        <v>17.59166666666667</v>
      </c>
      <c r="AA27" s="150">
        <v>21.4</v>
      </c>
      <c r="AB27" s="151">
        <v>0.5597222222222222</v>
      </c>
      <c r="AC27" s="2">
        <v>25</v>
      </c>
      <c r="AD27" s="150">
        <v>14</v>
      </c>
      <c r="AE27" s="248">
        <v>0.24444444444444446</v>
      </c>
      <c r="AF27" s="1"/>
    </row>
    <row r="28" spans="1:32" ht="11.25" customHeight="1">
      <c r="A28" s="210">
        <v>26</v>
      </c>
      <c r="B28" s="202">
        <v>15.5</v>
      </c>
      <c r="C28" s="202">
        <v>15</v>
      </c>
      <c r="D28" s="202">
        <v>15.3</v>
      </c>
      <c r="E28" s="202">
        <v>15.6</v>
      </c>
      <c r="F28" s="202">
        <v>15.9</v>
      </c>
      <c r="G28" s="202">
        <v>16.2</v>
      </c>
      <c r="H28" s="202">
        <v>18.1</v>
      </c>
      <c r="I28" s="202">
        <v>19.2</v>
      </c>
      <c r="J28" s="202">
        <v>19.3</v>
      </c>
      <c r="K28" s="202">
        <v>19</v>
      </c>
      <c r="L28" s="202">
        <v>19.6</v>
      </c>
      <c r="M28" s="202">
        <v>19.5</v>
      </c>
      <c r="N28" s="202">
        <v>19.2</v>
      </c>
      <c r="O28" s="202">
        <v>19.3</v>
      </c>
      <c r="P28" s="202">
        <v>19</v>
      </c>
      <c r="Q28" s="202">
        <v>19</v>
      </c>
      <c r="R28" s="202">
        <v>18.5</v>
      </c>
      <c r="S28" s="202">
        <v>18.2</v>
      </c>
      <c r="T28" s="202">
        <v>17.9</v>
      </c>
      <c r="U28" s="202">
        <v>17.8</v>
      </c>
      <c r="V28" s="202">
        <v>18</v>
      </c>
      <c r="W28" s="202">
        <v>17.6</v>
      </c>
      <c r="X28" s="202">
        <v>17.9</v>
      </c>
      <c r="Y28" s="202">
        <v>18.9</v>
      </c>
      <c r="Z28" s="209">
        <f t="shared" si="0"/>
        <v>17.895833333333332</v>
      </c>
      <c r="AA28" s="150">
        <v>20.6</v>
      </c>
      <c r="AB28" s="151">
        <v>0.3527777777777778</v>
      </c>
      <c r="AC28" s="2">
        <v>26</v>
      </c>
      <c r="AD28" s="150">
        <v>15</v>
      </c>
      <c r="AE28" s="248">
        <v>0.08611111111111112</v>
      </c>
      <c r="AF28" s="1"/>
    </row>
    <row r="29" spans="1:32" ht="11.25" customHeight="1">
      <c r="A29" s="210">
        <v>27</v>
      </c>
      <c r="B29" s="202">
        <v>19.1</v>
      </c>
      <c r="C29" s="202">
        <v>19.1</v>
      </c>
      <c r="D29" s="202">
        <v>18.9</v>
      </c>
      <c r="E29" s="202">
        <v>19</v>
      </c>
      <c r="F29" s="202">
        <v>18.6</v>
      </c>
      <c r="G29" s="202">
        <v>18.4</v>
      </c>
      <c r="H29" s="202">
        <v>19</v>
      </c>
      <c r="I29" s="202">
        <v>19.4</v>
      </c>
      <c r="J29" s="202">
        <v>19.8</v>
      </c>
      <c r="K29" s="202">
        <v>20.8</v>
      </c>
      <c r="L29" s="202">
        <v>21</v>
      </c>
      <c r="M29" s="202">
        <v>21.9</v>
      </c>
      <c r="N29" s="202">
        <v>21.6</v>
      </c>
      <c r="O29" s="202">
        <v>21.2</v>
      </c>
      <c r="P29" s="202">
        <v>20.7</v>
      </c>
      <c r="Q29" s="202">
        <v>20.7</v>
      </c>
      <c r="R29" s="202">
        <v>19.9</v>
      </c>
      <c r="S29" s="202">
        <v>18.6</v>
      </c>
      <c r="T29" s="202">
        <v>18</v>
      </c>
      <c r="U29" s="202">
        <v>17.4</v>
      </c>
      <c r="V29" s="202">
        <v>16.7</v>
      </c>
      <c r="W29" s="202">
        <v>17.1</v>
      </c>
      <c r="X29" s="202">
        <v>16.3</v>
      </c>
      <c r="Y29" s="202">
        <v>16.8</v>
      </c>
      <c r="Z29" s="209">
        <f t="shared" si="0"/>
        <v>19.166666666666668</v>
      </c>
      <c r="AA29" s="150">
        <v>22.2</v>
      </c>
      <c r="AB29" s="151">
        <v>0.49722222222222223</v>
      </c>
      <c r="AC29" s="2">
        <v>27</v>
      </c>
      <c r="AD29" s="150">
        <v>16.2</v>
      </c>
      <c r="AE29" s="248">
        <v>0.9569444444444444</v>
      </c>
      <c r="AF29" s="1"/>
    </row>
    <row r="30" spans="1:32" ht="11.25" customHeight="1">
      <c r="A30" s="210">
        <v>28</v>
      </c>
      <c r="B30" s="202">
        <v>16.5</v>
      </c>
      <c r="C30" s="202">
        <v>16.8</v>
      </c>
      <c r="D30" s="202">
        <v>16.8</v>
      </c>
      <c r="E30" s="202">
        <v>16.8</v>
      </c>
      <c r="F30" s="202">
        <v>17</v>
      </c>
      <c r="G30" s="202">
        <v>17.3</v>
      </c>
      <c r="H30" s="202">
        <v>17.7</v>
      </c>
      <c r="I30" s="202">
        <v>18.3</v>
      </c>
      <c r="J30" s="202">
        <v>19.5</v>
      </c>
      <c r="K30" s="202">
        <v>19.8</v>
      </c>
      <c r="L30" s="202">
        <v>21.3</v>
      </c>
      <c r="M30" s="202">
        <v>22.4</v>
      </c>
      <c r="N30" s="202">
        <v>22</v>
      </c>
      <c r="O30" s="202">
        <v>21.7</v>
      </c>
      <c r="P30" s="202">
        <v>21</v>
      </c>
      <c r="Q30" s="202">
        <v>20.8</v>
      </c>
      <c r="R30" s="202">
        <v>20.2</v>
      </c>
      <c r="S30" s="202">
        <v>19.6</v>
      </c>
      <c r="T30" s="202">
        <v>19.1</v>
      </c>
      <c r="U30" s="202">
        <v>18.8</v>
      </c>
      <c r="V30" s="202">
        <v>18.6</v>
      </c>
      <c r="W30" s="202">
        <v>19.1</v>
      </c>
      <c r="X30" s="202">
        <v>18.4</v>
      </c>
      <c r="Y30" s="202">
        <v>18.7</v>
      </c>
      <c r="Z30" s="209">
        <f t="shared" si="0"/>
        <v>19.091666666666672</v>
      </c>
      <c r="AA30" s="150">
        <v>22.5</v>
      </c>
      <c r="AB30" s="151">
        <v>0.5236111111111111</v>
      </c>
      <c r="AC30" s="2">
        <v>28</v>
      </c>
      <c r="AD30" s="150">
        <v>16.4</v>
      </c>
      <c r="AE30" s="248">
        <v>0.06527777777777778</v>
      </c>
      <c r="AF30" s="1"/>
    </row>
    <row r="31" spans="1:32" ht="11.25" customHeight="1">
      <c r="A31" s="210">
        <v>29</v>
      </c>
      <c r="B31" s="202">
        <v>18.1</v>
      </c>
      <c r="C31" s="202">
        <v>17.9</v>
      </c>
      <c r="D31" s="202">
        <v>17.6</v>
      </c>
      <c r="E31" s="202">
        <v>17.7</v>
      </c>
      <c r="F31" s="202">
        <v>17.2</v>
      </c>
      <c r="G31" s="202">
        <v>17.6</v>
      </c>
      <c r="H31" s="202">
        <v>19.9</v>
      </c>
      <c r="I31" s="202">
        <v>21.9</v>
      </c>
      <c r="J31" s="202">
        <v>22.1</v>
      </c>
      <c r="K31" s="202">
        <v>21.9</v>
      </c>
      <c r="L31" s="202">
        <v>21.9</v>
      </c>
      <c r="M31" s="202">
        <v>21.9</v>
      </c>
      <c r="N31" s="202">
        <v>21.4</v>
      </c>
      <c r="O31" s="202">
        <v>21.3</v>
      </c>
      <c r="P31" s="202">
        <v>20.2</v>
      </c>
      <c r="Q31" s="202">
        <v>19.6</v>
      </c>
      <c r="R31" s="202">
        <v>19.6</v>
      </c>
      <c r="S31" s="202">
        <v>18.8</v>
      </c>
      <c r="T31" s="202">
        <v>17.8</v>
      </c>
      <c r="U31" s="202">
        <v>17.3</v>
      </c>
      <c r="V31" s="202">
        <v>17.7</v>
      </c>
      <c r="W31" s="202">
        <v>17.4</v>
      </c>
      <c r="X31" s="202">
        <v>18.2</v>
      </c>
      <c r="Y31" s="202">
        <v>18.3</v>
      </c>
      <c r="Z31" s="209">
        <f t="shared" si="0"/>
        <v>19.30416666666667</v>
      </c>
      <c r="AA31" s="150">
        <v>23.1</v>
      </c>
      <c r="AB31" s="151">
        <v>0.45208333333333334</v>
      </c>
      <c r="AC31" s="2">
        <v>29</v>
      </c>
      <c r="AD31" s="150">
        <v>17.2</v>
      </c>
      <c r="AE31" s="248">
        <v>0.22013888888888888</v>
      </c>
      <c r="AF31" s="1"/>
    </row>
    <row r="32" spans="1:32" ht="11.25" customHeight="1">
      <c r="A32" s="210">
        <v>30</v>
      </c>
      <c r="B32" s="202">
        <v>18.2</v>
      </c>
      <c r="C32" s="202">
        <v>19.1</v>
      </c>
      <c r="D32" s="202">
        <v>19.1</v>
      </c>
      <c r="E32" s="202">
        <v>19.4</v>
      </c>
      <c r="F32" s="202">
        <v>18.9</v>
      </c>
      <c r="G32" s="202">
        <v>19</v>
      </c>
      <c r="H32" s="202">
        <v>19.9</v>
      </c>
      <c r="I32" s="202">
        <v>21.4</v>
      </c>
      <c r="J32" s="202">
        <v>22.5</v>
      </c>
      <c r="K32" s="202">
        <v>23.3</v>
      </c>
      <c r="L32" s="202">
        <v>24.9</v>
      </c>
      <c r="M32" s="202">
        <v>26.1</v>
      </c>
      <c r="N32" s="202">
        <v>25.8</v>
      </c>
      <c r="O32" s="202">
        <v>27.1</v>
      </c>
      <c r="P32" s="202">
        <v>26.7</v>
      </c>
      <c r="Q32" s="202">
        <v>25.8</v>
      </c>
      <c r="R32" s="202">
        <v>24.7</v>
      </c>
      <c r="S32" s="202">
        <v>24.2</v>
      </c>
      <c r="T32" s="202">
        <v>23.7</v>
      </c>
      <c r="U32" s="202">
        <v>23</v>
      </c>
      <c r="V32" s="202">
        <v>21.5</v>
      </c>
      <c r="W32" s="202">
        <v>21.8</v>
      </c>
      <c r="X32" s="202">
        <v>21.4</v>
      </c>
      <c r="Y32" s="202">
        <v>20.8</v>
      </c>
      <c r="Z32" s="209">
        <f t="shared" si="0"/>
        <v>22.429166666666664</v>
      </c>
      <c r="AA32" s="150">
        <v>27.4</v>
      </c>
      <c r="AB32" s="151">
        <v>0.60625</v>
      </c>
      <c r="AC32" s="2">
        <v>30</v>
      </c>
      <c r="AD32" s="150">
        <v>18.2</v>
      </c>
      <c r="AE32" s="248">
        <v>0.04305555555555556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21.700000000000003</v>
      </c>
      <c r="C34" s="212">
        <f t="shared" si="1"/>
        <v>21.653333333333325</v>
      </c>
      <c r="D34" s="212">
        <f t="shared" si="1"/>
        <v>21.466666666666658</v>
      </c>
      <c r="E34" s="212">
        <f t="shared" si="1"/>
        <v>21.39</v>
      </c>
      <c r="F34" s="212">
        <f t="shared" si="1"/>
        <v>21.10666666666667</v>
      </c>
      <c r="G34" s="212">
        <f t="shared" si="1"/>
        <v>21.38</v>
      </c>
      <c r="H34" s="212">
        <f t="shared" si="1"/>
        <v>22.639999999999997</v>
      </c>
      <c r="I34" s="212">
        <f t="shared" si="1"/>
        <v>23.596666666666668</v>
      </c>
      <c r="J34" s="212">
        <f t="shared" si="1"/>
        <v>24.27</v>
      </c>
      <c r="K34" s="212">
        <f t="shared" si="1"/>
        <v>24.749999999999996</v>
      </c>
      <c r="L34" s="212">
        <f t="shared" si="1"/>
        <v>24.860000000000003</v>
      </c>
      <c r="M34" s="212">
        <f t="shared" si="1"/>
        <v>25.073333333333327</v>
      </c>
      <c r="N34" s="212">
        <f t="shared" si="1"/>
        <v>24.75</v>
      </c>
      <c r="O34" s="212">
        <f t="shared" si="1"/>
        <v>24.666666666666668</v>
      </c>
      <c r="P34" s="212">
        <f t="shared" si="1"/>
        <v>24.210000000000004</v>
      </c>
      <c r="Q34" s="212">
        <f t="shared" si="1"/>
        <v>24.01</v>
      </c>
      <c r="R34" s="212">
        <f>AVERAGE(R3:R33)</f>
        <v>23.51666666666667</v>
      </c>
      <c r="S34" s="212">
        <f aca="true" t="shared" si="2" ref="S34:Y34">AVERAGE(S3:S33)</f>
        <v>23.07666666666667</v>
      </c>
      <c r="T34" s="212">
        <f t="shared" si="2"/>
        <v>22.503333333333334</v>
      </c>
      <c r="U34" s="212">
        <f t="shared" si="2"/>
        <v>22.163333333333323</v>
      </c>
      <c r="V34" s="212">
        <f t="shared" si="2"/>
        <v>21.98</v>
      </c>
      <c r="W34" s="212">
        <f t="shared" si="2"/>
        <v>21.81333333333333</v>
      </c>
      <c r="X34" s="212">
        <f t="shared" si="2"/>
        <v>21.73333333333333</v>
      </c>
      <c r="Y34" s="212">
        <f t="shared" si="2"/>
        <v>21.66333333333333</v>
      </c>
      <c r="Z34" s="212">
        <f>AVERAGE(B3:Y33)</f>
        <v>22.915555555555557</v>
      </c>
      <c r="AA34" s="213">
        <f>(AVERAGE(最高))</f>
        <v>26.33333333333333</v>
      </c>
      <c r="AB34" s="214"/>
      <c r="AC34" s="215"/>
      <c r="AD34" s="213">
        <f>(AVERAGE(最低))</f>
        <v>20.136666666666674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13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3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31.2</v>
      </c>
      <c r="C46" s="251">
        <v>13</v>
      </c>
      <c r="D46" s="252">
        <v>0.4159722222222222</v>
      </c>
      <c r="E46" s="192"/>
      <c r="F46" s="155"/>
      <c r="G46" s="156">
        <f>MIN(最低)</f>
        <v>12.3</v>
      </c>
      <c r="H46" s="251">
        <v>24</v>
      </c>
      <c r="I46" s="255">
        <v>0.20138888888888887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2018-03-13T04:26:08Z</cp:lastPrinted>
  <dcterms:created xsi:type="dcterms:W3CDTF">1998-01-05T04:07:11Z</dcterms:created>
  <dcterms:modified xsi:type="dcterms:W3CDTF">2018-09-26T04:25:50Z</dcterms:modified>
  <cp:category/>
  <cp:version/>
  <cp:contentType/>
  <cp:contentStatus/>
</cp:coreProperties>
</file>