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240" windowWidth="1761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<sst xmlns="http://schemas.openxmlformats.org/spreadsheetml/2006/main" count="1624" uniqueCount="257">
  <si>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</si>
  <si>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</si>
  <si>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</si>
  <si>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</si>
  <si>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</si>
  <si>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</si>
  <si>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</si>
  <si>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</si>
  <si>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</si>
  <si>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</si>
  <si>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</si>
  <si>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</si>
  <si>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</si>
  <si>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</si>
  <si>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</si>
  <si>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</si>
  <si>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</si>
  <si>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</si>
  <si>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</si>
  <si>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</si>
  <si>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</si>
  <si>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</si>
  <si>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</si>
  <si>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</si>
  <si>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</si>
  <si>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</si>
  <si>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</si>
  <si>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</si>
  <si>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</si>
  <si>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</si>
  <si>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</si>
  <si>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</si>
  <si>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</si>
  <si>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</si>
  <si>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</si>
  <si>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</si>
  <si>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</si>
  <si>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</si>
  <si>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</si>
  <si>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</si>
  <si>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</si>
  <si>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</si>
  <si>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</si>
  <si>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</si>
  <si>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</si>
  <si>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1mm以上</t>
  </si>
  <si>
    <t>10mm以上</t>
  </si>
  <si>
    <t>30mm以上</t>
  </si>
  <si>
    <t xml:space="preserve">         </t>
  </si>
  <si>
    <t/>
  </si>
  <si>
    <t>08:00</t>
  </si>
  <si>
    <t>06:17</t>
  </si>
  <si>
    <t>01:06</t>
  </si>
  <si>
    <t>08:50</t>
  </si>
  <si>
    <t>月合計</t>
  </si>
  <si>
    <t>12:30</t>
  </si>
  <si>
    <t>2021年</t>
  </si>
  <si>
    <t>15:24</t>
  </si>
  <si>
    <t>15:49</t>
  </si>
  <si>
    <t>07:20</t>
  </si>
  <si>
    <t>16:02</t>
  </si>
  <si>
    <t>18:09</t>
  </si>
  <si>
    <t>23:14</t>
  </si>
  <si>
    <t>09:15</t>
  </si>
  <si>
    <t>05:50</t>
  </si>
  <si>
    <t>19:13</t>
  </si>
  <si>
    <t>07:01</t>
  </si>
  <si>
    <t>15:34</t>
  </si>
  <si>
    <t>06:03</t>
  </si>
  <si>
    <t>15:19</t>
  </si>
  <si>
    <t>17:47</t>
  </si>
  <si>
    <t>21:04</t>
  </si>
  <si>
    <t>09:59</t>
  </si>
  <si>
    <t>24:00</t>
  </si>
  <si>
    <t>11:38</t>
  </si>
  <si>
    <t>22:00</t>
  </si>
  <si>
    <t>01:51</t>
  </si>
  <si>
    <t>14:28</t>
  </si>
  <si>
    <t>03:47</t>
  </si>
  <si>
    <t>04:35</t>
  </si>
  <si>
    <t>17:10</t>
  </si>
  <si>
    <t>20:14</t>
  </si>
  <si>
    <t>11:13</t>
  </si>
  <si>
    <t>11:12</t>
  </si>
  <si>
    <t>21:22</t>
  </si>
  <si>
    <t>01:10</t>
  </si>
  <si>
    <t>14:06</t>
  </si>
  <si>
    <t>03:26</t>
  </si>
  <si>
    <t>03:45</t>
  </si>
  <si>
    <t>22:20</t>
  </si>
  <si>
    <t>11:30</t>
  </si>
  <si>
    <t>19:24</t>
  </si>
  <si>
    <t>00:34</t>
  </si>
  <si>
    <t>17:30</t>
  </si>
  <si>
    <t>01:53</t>
  </si>
  <si>
    <t>14:45</t>
  </si>
  <si>
    <t>00:24</t>
  </si>
  <si>
    <t>22:16</t>
  </si>
  <si>
    <t>10:48</t>
  </si>
  <si>
    <t>18:57</t>
  </si>
  <si>
    <t>16:42</t>
  </si>
  <si>
    <t>23:59</t>
  </si>
  <si>
    <t>01:36</t>
  </si>
  <si>
    <t>14:18</t>
  </si>
  <si>
    <t>12:05</t>
  </si>
  <si>
    <t>00:06</t>
  </si>
  <si>
    <t>21:03</t>
  </si>
  <si>
    <t>15:09</t>
  </si>
  <si>
    <t>22:27</t>
  </si>
  <si>
    <t>05:34</t>
  </si>
  <si>
    <t>18:38</t>
  </si>
  <si>
    <t>15:08</t>
  </si>
  <si>
    <t>19:39</t>
  </si>
  <si>
    <t>23:00</t>
  </si>
  <si>
    <t>19:56</t>
  </si>
  <si>
    <t>14:49</t>
  </si>
  <si>
    <t>10:45</t>
  </si>
  <si>
    <t>22:35</t>
  </si>
  <si>
    <t>06:39</t>
  </si>
  <si>
    <t>19:37</t>
  </si>
  <si>
    <t>00:13</t>
  </si>
  <si>
    <t>12:55</t>
  </si>
  <si>
    <t>14:00</t>
  </si>
  <si>
    <t>20:21</t>
  </si>
  <si>
    <t>14:19</t>
  </si>
  <si>
    <t>21:37</t>
  </si>
  <si>
    <t>07:19</t>
  </si>
  <si>
    <t>17:48</t>
  </si>
  <si>
    <t>14:21</t>
  </si>
  <si>
    <t>19:16</t>
  </si>
  <si>
    <t>22:10</t>
  </si>
  <si>
    <t>11:40</t>
  </si>
  <si>
    <t>16:56</t>
  </si>
  <si>
    <t>10:23</t>
  </si>
  <si>
    <t>21:56</t>
  </si>
  <si>
    <t>05:49</t>
  </si>
  <si>
    <t>18:47</t>
  </si>
  <si>
    <t>12:08</t>
  </si>
  <si>
    <t>13:10</t>
  </si>
  <si>
    <t>22:25</t>
  </si>
  <si>
    <t>00:17</t>
  </si>
  <si>
    <t>18:52</t>
  </si>
  <si>
    <t>00:29</t>
  </si>
  <si>
    <t>04:46</t>
  </si>
  <si>
    <t>03:17</t>
  </si>
  <si>
    <t>17:06</t>
  </si>
  <si>
    <t>06:00</t>
  </si>
  <si>
    <t>09:51</t>
  </si>
  <si>
    <t>18:32</t>
  </si>
  <si>
    <t>04:16</t>
  </si>
  <si>
    <t>02:27</t>
  </si>
  <si>
    <t>16:25</t>
  </si>
  <si>
    <t>05:18</t>
  </si>
  <si>
    <t>05:22</t>
  </si>
  <si>
    <t>09:01</t>
  </si>
  <si>
    <t>10:40</t>
  </si>
  <si>
    <t>16:34</t>
  </si>
  <si>
    <t>03:52</t>
  </si>
  <si>
    <t>10:35</t>
  </si>
  <si>
    <t>08:20</t>
  </si>
  <si>
    <t>18:19</t>
  </si>
  <si>
    <t>20:16</t>
  </si>
  <si>
    <t>15:27</t>
  </si>
  <si>
    <t>18:37</t>
  </si>
  <si>
    <t>12:58</t>
  </si>
  <si>
    <t>07:30</t>
  </si>
  <si>
    <t>07:07</t>
  </si>
  <si>
    <t>18:17</t>
  </si>
  <si>
    <t>10:30</t>
  </si>
  <si>
    <t>15:54</t>
  </si>
  <si>
    <t>03:25</t>
  </si>
  <si>
    <t>09:53</t>
  </si>
  <si>
    <t>23:26</t>
  </si>
  <si>
    <t>10:14</t>
  </si>
  <si>
    <t>08:14</t>
  </si>
  <si>
    <t>19:17</t>
  </si>
  <si>
    <t>19:45</t>
  </si>
  <si>
    <t>14:38</t>
  </si>
  <si>
    <t>18:04</t>
  </si>
  <si>
    <t>12:09</t>
  </si>
  <si>
    <t>06:40</t>
  </si>
  <si>
    <t>07:05</t>
  </si>
  <si>
    <t>10:22</t>
  </si>
  <si>
    <t>18:45</t>
  </si>
  <si>
    <t>07:50</t>
  </si>
  <si>
    <t>04:49</t>
  </si>
  <si>
    <t>00:40</t>
  </si>
  <si>
    <t>22:32</t>
  </si>
  <si>
    <t>23:43</t>
  </si>
  <si>
    <t>01:30</t>
  </si>
  <si>
    <t>09:28</t>
  </si>
  <si>
    <t>00:09</t>
  </si>
  <si>
    <t>21:08</t>
  </si>
  <si>
    <t>00:41</t>
  </si>
  <si>
    <t>23:07</t>
  </si>
  <si>
    <t>17:55</t>
  </si>
  <si>
    <t>07:00</t>
  </si>
  <si>
    <t>23:50</t>
  </si>
  <si>
    <t>11:19</t>
  </si>
  <si>
    <t>21:42</t>
  </si>
  <si>
    <t>23:38</t>
  </si>
  <si>
    <t>22:01</t>
  </si>
  <si>
    <t>01:29</t>
  </si>
  <si>
    <t>05:23</t>
  </si>
  <si>
    <t>17:23</t>
  </si>
  <si>
    <t>19:01</t>
  </si>
  <si>
    <t>23:51</t>
  </si>
  <si>
    <t>18:35</t>
  </si>
  <si>
    <t>03:20</t>
  </si>
  <si>
    <t>13:05</t>
  </si>
  <si>
    <t>20:47</t>
  </si>
  <si>
    <t>21:59</t>
  </si>
  <si>
    <t>05:36</t>
  </si>
  <si>
    <t>23:25</t>
  </si>
  <si>
    <t>00:01</t>
  </si>
  <si>
    <t>05:28</t>
  </si>
  <si>
    <t>23:23</t>
  </si>
  <si>
    <t>22:48</t>
  </si>
  <si>
    <t>13:18</t>
  </si>
  <si>
    <t>20:17</t>
  </si>
  <si>
    <t>21:09</t>
  </si>
  <si>
    <t>05:00</t>
  </si>
  <si>
    <t>23:02</t>
  </si>
  <si>
    <t>02:44</t>
  </si>
  <si>
    <t>04:38</t>
  </si>
  <si>
    <t>22:33</t>
  </si>
  <si>
    <t>15:13</t>
  </si>
  <si>
    <t>20:25</t>
  </si>
  <si>
    <t>01:31</t>
  </si>
  <si>
    <t>01:44</t>
  </si>
  <si>
    <t>09:05</t>
  </si>
  <si>
    <t>11:08</t>
  </si>
  <si>
    <t>02:02</t>
  </si>
  <si>
    <t>22:41</t>
  </si>
  <si>
    <t>04:47</t>
  </si>
  <si>
    <t>04:41</t>
  </si>
  <si>
    <t>12:45</t>
  </si>
  <si>
    <t>03:19</t>
  </si>
  <si>
    <t>20:52</t>
  </si>
  <si>
    <t>18:46</t>
  </si>
  <si>
    <t>00:38</t>
  </si>
  <si>
    <t>23:19</t>
  </si>
  <si>
    <t>03:51</t>
  </si>
  <si>
    <t>12:13</t>
  </si>
  <si>
    <t>02:29</t>
  </si>
  <si>
    <t>18:06</t>
  </si>
  <si>
    <t>08:04</t>
  </si>
  <si>
    <t>02:33</t>
  </si>
  <si>
    <t>15:37</t>
  </si>
  <si>
    <t>09:54</t>
  </si>
  <si>
    <t>03:04</t>
  </si>
  <si>
    <t>08:02</t>
  </si>
  <si>
    <t>23:58</t>
  </si>
  <si>
    <t>01:43</t>
  </si>
  <si>
    <t>20:05</t>
  </si>
  <si>
    <t>09:18</t>
  </si>
  <si>
    <t>07:15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</si>
</sst>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7" fillId="0" borderId="0" xfId="62" applyFont="1" applyAlignment="1" quotePrefix="1">
      <alignment horizontal="left"/>
      <protection/>
    </xf>
    <xf numFmtId="176" fontId="8" fillId="0" borderId="0" xfId="62" applyAlignment="1">
      <alignment horizontal="left"/>
      <protection/>
    </xf>
    <xf numFmtId="176" fontId="8" fillId="0" borderId="0" xfId="62">
      <alignment/>
      <protection/>
    </xf>
    <xf numFmtId="176" fontId="8" fillId="0" borderId="11" xfId="62" applyBorder="1" applyAlignment="1">
      <alignment horizontal="right"/>
      <protection/>
    </xf>
    <xf numFmtId="176" fontId="8" fillId="0" borderId="11" xfId="62" applyBorder="1">
      <alignment/>
      <protection/>
    </xf>
    <xf numFmtId="176" fontId="8" fillId="0" borderId="12" xfId="62" applyBorder="1">
      <alignment/>
      <protection/>
    </xf>
    <xf numFmtId="176" fontId="8" fillId="0" borderId="17" xfId="62" applyBorder="1">
      <alignment/>
      <protection/>
    </xf>
    <xf numFmtId="176" fontId="8" fillId="0" borderId="18" xfId="62" applyBorder="1">
      <alignment/>
      <protection/>
    </xf>
    <xf numFmtId="176" fontId="5" fillId="0" borderId="18" xfId="62" applyFont="1" applyBorder="1" applyAlignment="1">
      <alignment horizontal="center"/>
      <protection/>
    </xf>
    <xf numFmtId="176" fontId="5" fillId="0" borderId="19" xfId="62" applyFont="1" applyBorder="1" applyAlignment="1">
      <alignment horizontal="center"/>
      <protection/>
    </xf>
    <xf numFmtId="176" fontId="5" fillId="0" borderId="20" xfId="62" applyFont="1" applyBorder="1" applyAlignment="1">
      <alignment horizontal="center"/>
      <protection/>
    </xf>
    <xf numFmtId="176" fontId="8" fillId="0" borderId="21" xfId="62" applyBorder="1" applyAlignment="1">
      <alignment horizontal="left"/>
      <protection/>
    </xf>
    <xf numFmtId="176" fontId="8" fillId="0" borderId="21" xfId="62" applyBorder="1">
      <alignment/>
      <protection/>
    </xf>
    <xf numFmtId="176" fontId="8" fillId="0" borderId="22" xfId="62" applyBorder="1">
      <alignment/>
      <protection/>
    </xf>
    <xf numFmtId="176" fontId="8" fillId="0" borderId="23" xfId="62" applyBorder="1">
      <alignment/>
      <protection/>
    </xf>
    <xf numFmtId="0" fontId="8" fillId="0" borderId="24" xfId="62" applyNumberFormat="1" applyBorder="1">
      <alignment/>
      <protection/>
    </xf>
    <xf numFmtId="176" fontId="9" fillId="0" borderId="24" xfId="62" applyFont="1" applyBorder="1">
      <alignment/>
      <protection/>
    </xf>
    <xf numFmtId="176" fontId="9" fillId="0" borderId="25" xfId="62" applyFont="1" applyBorder="1">
      <alignment/>
      <protection/>
    </xf>
    <xf numFmtId="176" fontId="9" fillId="0" borderId="26" xfId="62" applyFont="1" applyBorder="1">
      <alignment/>
      <protection/>
    </xf>
    <xf numFmtId="0" fontId="8" fillId="0" borderId="27" xfId="62" applyNumberFormat="1" applyBorder="1">
      <alignment/>
      <protection/>
    </xf>
    <xf numFmtId="176" fontId="9" fillId="0" borderId="27" xfId="62" applyFont="1" applyBorder="1">
      <alignment/>
      <protection/>
    </xf>
    <xf numFmtId="176" fontId="9" fillId="0" borderId="28" xfId="62" applyFont="1" applyBorder="1">
      <alignment/>
      <protection/>
    </xf>
    <xf numFmtId="176" fontId="9" fillId="0" borderId="29" xfId="62" applyFont="1" applyBorder="1">
      <alignment/>
      <protection/>
    </xf>
    <xf numFmtId="0" fontId="8" fillId="0" borderId="15" xfId="62" applyNumberForma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8" fillId="0" borderId="13" xfId="62" applyNumberForma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8" fillId="0" borderId="24" xfId="62" applyBorder="1" applyAlignment="1">
      <alignment horizontal="distributed"/>
      <protection/>
    </xf>
    <xf numFmtId="176" fontId="8" fillId="0" borderId="27" xfId="62" applyBorder="1" applyAlignment="1">
      <alignment horizontal="distributed"/>
      <protection/>
    </xf>
    <xf numFmtId="176" fontId="8" fillId="0" borderId="15" xfId="62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Alignment="1">
      <alignment horizontal="center"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12" fillId="0" borderId="11" xfId="0" applyFont="1" applyBorder="1" applyAlignment="1">
      <alignment/>
    </xf>
    <xf numFmtId="0" fontId="0" fillId="0" borderId="39" xfId="0" applyBorder="1" applyAlignment="1">
      <alignment/>
    </xf>
    <xf numFmtId="176" fontId="8" fillId="0" borderId="11" xfId="62" applyBorder="1" applyAlignment="1">
      <alignment horizontal="distributed"/>
      <protection/>
    </xf>
    <xf numFmtId="176" fontId="8" fillId="0" borderId="13" xfId="62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40" xfId="0" applyNumberFormat="1" applyFont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Alignment="1">
      <alignment horizontal="left"/>
      <protection/>
    </xf>
    <xf numFmtId="0" fontId="16" fillId="0" borderId="0" xfId="62" applyNumberFormat="1" applyFont="1" applyAlignment="1">
      <alignment horizontal="left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>
      <alignment horizontal="distributed"/>
      <protection/>
    </xf>
    <xf numFmtId="176" fontId="20" fillId="36" borderId="11" xfId="62" applyFont="1" applyFill="1" applyBorder="1">
      <alignment/>
      <protection/>
    </xf>
    <xf numFmtId="176" fontId="20" fillId="36" borderId="12" xfId="62" applyFont="1" applyFill="1" applyBorder="1">
      <alignment/>
      <protection/>
    </xf>
    <xf numFmtId="176" fontId="20" fillId="36" borderId="17" xfId="62" applyFont="1" applyFill="1" applyBorder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Border="1">
      <alignment/>
      <protection/>
    </xf>
    <xf numFmtId="1" fontId="8" fillId="0" borderId="47" xfId="62" applyNumberFormat="1" applyBorder="1">
      <alignment/>
      <protection/>
    </xf>
    <xf numFmtId="176" fontId="8" fillId="0" borderId="48" xfId="62" applyBorder="1" quotePrefix="1">
      <alignment/>
      <protection/>
    </xf>
    <xf numFmtId="176" fontId="8" fillId="0" borderId="49" xfId="62" applyBorder="1" applyAlignment="1" quotePrefix="1">
      <alignment horizontal="left"/>
      <protection/>
    </xf>
    <xf numFmtId="176" fontId="8" fillId="0" borderId="50" xfId="62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Border="1">
      <alignment/>
      <protection/>
    </xf>
    <xf numFmtId="176" fontId="0" fillId="0" borderId="0" xfId="0" applyNumberFormat="1" applyAlignme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6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32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178" fontId="12" fillId="0" borderId="3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20" fontId="12" fillId="0" borderId="33" xfId="0" applyNumberFormat="1" applyFont="1" applyFill="1" applyBorder="1" applyAlignment="1">
      <alignment horizontal="center"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25"/>
          <c:w val="0.9485"/>
          <c:h val="0.9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2021年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10761906"/>
        <c:axId val="57571347"/>
      </c:barChart>
      <c:catAx>
        <c:axId val="10761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71347"/>
        <c:crosses val="autoZero"/>
        <c:auto val="0"/>
        <c:lblOffset val="100"/>
        <c:tickLblSkip val="1"/>
        <c:noMultiLvlLbl val="0"/>
      </c:catAx>
      <c:valAx>
        <c:axId val="57571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61906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1295"/>
          <c:w val="0.103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0.93275</cdr:x>
      <cdr:y>0.928</cdr:y>
    </cdr:from>
    <cdr:to>
      <cdr:x>0.9755</cdr:x>
      <cdr:y>0.98325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0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0.02875</cdr:x>
      <cdr:y>-0.00975</cdr:y>
    </cdr:from>
    <cdr:to>
      <cdr:x>0.0765</cdr:x>
      <cdr:y>0.041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38125" y="-28574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571500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477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v>2021</v>
      </c>
      <c r="AB1" t="s">
        <v>1</v>
      </c>
      <c r="AC1" s="104">
        <v>1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65" t="str">
        <f>IF(COUNT(B4:Y4)=0,"     -",SUM(B4:Y4))</f>
        <v>     -</v>
      </c>
      <c r="AA4" s="87">
        <v>1</v>
      </c>
      <c r="AB4" s="63" t="s">
        <v>49</v>
      </c>
      <c r="AC4" s="105" t="s">
        <v>49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>
        <v>0</v>
      </c>
      <c r="Q5" s="150">
        <v>0</v>
      </c>
      <c r="R5" s="150">
        <v>0</v>
      </c>
      <c r="S5" s="150">
        <v>0</v>
      </c>
      <c r="T5" s="150">
        <v>0</v>
      </c>
      <c r="U5" s="150">
        <v>0</v>
      </c>
      <c r="V5" s="150"/>
      <c r="W5" s="150"/>
      <c r="X5" s="150"/>
      <c r="Y5" s="150"/>
      <c r="Z5" s="69">
        <f aca="true" t="shared" si="0" ref="Z5:Z20">IF(COUNT(B5:Y5)=0,"     -",SUM(B5:Y5))</f>
        <v>0</v>
      </c>
      <c r="AA5" s="82">
        <v>2</v>
      </c>
      <c r="AB5" s="66" t="s">
        <v>49</v>
      </c>
      <c r="AC5" s="106" t="s">
        <v>49</v>
      </c>
      <c r="AD5" s="82">
        <v>2</v>
      </c>
      <c r="AE5" s="66" t="s">
        <v>49</v>
      </c>
      <c r="AF5" s="108" t="s">
        <v>49</v>
      </c>
    </row>
    <row r="6" spans="1:32" ht="13.5" customHeight="1">
      <c r="A6" s="82">
        <v>3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>
        <v>0</v>
      </c>
      <c r="T9" s="150">
        <v>0</v>
      </c>
      <c r="U9" s="150">
        <v>0</v>
      </c>
      <c r="V9" s="150">
        <v>0</v>
      </c>
      <c r="W9" s="150"/>
      <c r="X9" s="150"/>
      <c r="Y9" s="150"/>
      <c r="Z9" s="69">
        <f t="shared" si="0"/>
        <v>0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49">
        <v>0</v>
      </c>
      <c r="C10" s="150">
        <v>0</v>
      </c>
      <c r="D10" s="150">
        <v>0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69">
        <f t="shared" si="0"/>
        <v>0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69" t="str">
        <f t="shared" si="0"/>
        <v>     -</v>
      </c>
      <c r="AA11" s="82">
        <v>8</v>
      </c>
      <c r="AB11" s="66" t="s">
        <v>49</v>
      </c>
      <c r="AC11" s="106" t="s">
        <v>49</v>
      </c>
      <c r="AD11" s="82">
        <v>8</v>
      </c>
      <c r="AE11" s="66" t="s">
        <v>49</v>
      </c>
      <c r="AF11" s="108" t="s">
        <v>49</v>
      </c>
    </row>
    <row r="12" spans="1:32" ht="13.5" customHeight="1">
      <c r="A12" s="82">
        <v>9</v>
      </c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69" t="str">
        <f t="shared" si="0"/>
        <v>     -</v>
      </c>
      <c r="AA12" s="82">
        <v>9</v>
      </c>
      <c r="AB12" s="66" t="s">
        <v>49</v>
      </c>
      <c r="AC12" s="106" t="s">
        <v>49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49"/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/>
      <c r="K15" s="150"/>
      <c r="L15" s="150"/>
      <c r="M15" s="150"/>
      <c r="N15" s="150"/>
      <c r="O15" s="150">
        <v>0</v>
      </c>
      <c r="P15" s="150">
        <v>0.5</v>
      </c>
      <c r="Q15" s="150">
        <v>0.5</v>
      </c>
      <c r="R15" s="150">
        <v>0.5</v>
      </c>
      <c r="S15" s="150">
        <v>0.5</v>
      </c>
      <c r="T15" s="150">
        <v>0</v>
      </c>
      <c r="U15" s="150">
        <v>0</v>
      </c>
      <c r="V15" s="150"/>
      <c r="W15" s="150"/>
      <c r="X15" s="150"/>
      <c r="Y15" s="150"/>
      <c r="Z15" s="69">
        <f t="shared" si="0"/>
        <v>2</v>
      </c>
      <c r="AA15" s="82">
        <v>12</v>
      </c>
      <c r="AB15" s="66">
        <v>1</v>
      </c>
      <c r="AC15" s="106" t="s">
        <v>57</v>
      </c>
      <c r="AD15" s="82">
        <v>12</v>
      </c>
      <c r="AE15" s="66">
        <v>0.5</v>
      </c>
      <c r="AF15" s="108" t="s">
        <v>61</v>
      </c>
    </row>
    <row r="16" spans="1:32" ht="13.5" customHeight="1">
      <c r="A16" s="82">
        <v>13</v>
      </c>
      <c r="B16" s="149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69" t="str">
        <f t="shared" si="0"/>
        <v>     -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/>
      <c r="S18" s="150"/>
      <c r="T18" s="150"/>
      <c r="U18" s="150"/>
      <c r="V18" s="150"/>
      <c r="W18" s="150"/>
      <c r="X18" s="150"/>
      <c r="Y18" s="150"/>
      <c r="Z18" s="69">
        <f t="shared" si="0"/>
        <v>0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>
        <v>0</v>
      </c>
      <c r="S19" s="150">
        <v>0</v>
      </c>
      <c r="T19" s="150"/>
      <c r="U19" s="150">
        <v>0</v>
      </c>
      <c r="V19" s="150">
        <v>0</v>
      </c>
      <c r="W19" s="150"/>
      <c r="X19" s="150"/>
      <c r="Y19" s="150"/>
      <c r="Z19" s="69">
        <f t="shared" si="0"/>
        <v>0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/>
      <c r="T20" s="150">
        <v>0</v>
      </c>
      <c r="U20" s="150">
        <v>0</v>
      </c>
      <c r="V20" s="150"/>
      <c r="W20" s="150"/>
      <c r="X20" s="150"/>
      <c r="Y20" s="150"/>
      <c r="Z20" s="69">
        <f t="shared" si="0"/>
        <v>0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50">
        <v>0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69">
        <f aca="true" t="shared" si="1" ref="Z21:Z34">IF(COUNT(B21:Y21)=0,"     -",SUM(B21:Y21))</f>
        <v>0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69" t="str">
        <f t="shared" si="1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69" t="str">
        <f t="shared" si="1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65" t="str">
        <f t="shared" si="1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49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69" t="str">
        <f t="shared" si="1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0">
        <v>0</v>
      </c>
      <c r="M26" s="150">
        <v>0</v>
      </c>
      <c r="N26" s="150">
        <v>0</v>
      </c>
      <c r="O26" s="150">
        <v>0.5</v>
      </c>
      <c r="P26" s="150">
        <v>0.5</v>
      </c>
      <c r="Q26" s="150">
        <v>1.5</v>
      </c>
      <c r="R26" s="150">
        <v>0.5</v>
      </c>
      <c r="S26" s="150">
        <v>0</v>
      </c>
      <c r="T26" s="150">
        <v>0.5</v>
      </c>
      <c r="U26" s="150">
        <v>1.5</v>
      </c>
      <c r="V26" s="150">
        <v>0</v>
      </c>
      <c r="W26" s="150">
        <v>0</v>
      </c>
      <c r="X26" s="150">
        <v>0.5</v>
      </c>
      <c r="Y26" s="150">
        <v>0.5</v>
      </c>
      <c r="Z26" s="69">
        <f t="shared" si="1"/>
        <v>6</v>
      </c>
      <c r="AA26" s="82">
        <v>23</v>
      </c>
      <c r="AB26" s="66">
        <v>2</v>
      </c>
      <c r="AC26" s="106" t="s">
        <v>58</v>
      </c>
      <c r="AD26" s="82">
        <v>23</v>
      </c>
      <c r="AE26" s="66">
        <v>0.5</v>
      </c>
      <c r="AF26" s="108" t="s">
        <v>62</v>
      </c>
    </row>
    <row r="27" spans="1:32" ht="13.5" customHeight="1">
      <c r="A27" s="82">
        <v>24</v>
      </c>
      <c r="B27" s="149">
        <v>0.5</v>
      </c>
      <c r="C27" s="150">
        <v>0.5</v>
      </c>
      <c r="D27" s="150">
        <v>0.5</v>
      </c>
      <c r="E27" s="150">
        <v>0.5</v>
      </c>
      <c r="F27" s="150">
        <v>0.5</v>
      </c>
      <c r="G27" s="150">
        <v>1</v>
      </c>
      <c r="H27" s="150">
        <v>1.5</v>
      </c>
      <c r="I27" s="150">
        <v>0.5</v>
      </c>
      <c r="J27" s="150">
        <v>0</v>
      </c>
      <c r="K27" s="150">
        <v>0.5</v>
      </c>
      <c r="L27" s="150">
        <v>0</v>
      </c>
      <c r="M27" s="150">
        <v>0</v>
      </c>
      <c r="N27" s="150">
        <v>0</v>
      </c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69">
        <f t="shared" si="1"/>
        <v>6</v>
      </c>
      <c r="AA27" s="82">
        <v>24</v>
      </c>
      <c r="AB27" s="66">
        <v>2</v>
      </c>
      <c r="AC27" s="106" t="s">
        <v>59</v>
      </c>
      <c r="AD27" s="82">
        <v>24</v>
      </c>
      <c r="AE27" s="66">
        <v>0.5</v>
      </c>
      <c r="AF27" s="108" t="s">
        <v>63</v>
      </c>
    </row>
    <row r="28" spans="1:32" ht="13.5" customHeight="1">
      <c r="A28" s="82">
        <v>25</v>
      </c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69" t="str">
        <f t="shared" si="1"/>
        <v>     -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>
        <v>0</v>
      </c>
      <c r="Q29" s="150">
        <v>0</v>
      </c>
      <c r="R29" s="150"/>
      <c r="S29" s="150"/>
      <c r="T29" s="150"/>
      <c r="U29" s="150"/>
      <c r="V29" s="150"/>
      <c r="W29" s="150">
        <v>0</v>
      </c>
      <c r="X29" s="150"/>
      <c r="Y29" s="150">
        <v>0</v>
      </c>
      <c r="Z29" s="69">
        <f t="shared" si="1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>
        <v>0</v>
      </c>
      <c r="C30" s="130">
        <v>0</v>
      </c>
      <c r="D30" s="130">
        <v>0</v>
      </c>
      <c r="E30" s="130">
        <v>0</v>
      </c>
      <c r="F30" s="130">
        <v>0.5</v>
      </c>
      <c r="G30" s="130">
        <v>1</v>
      </c>
      <c r="H30" s="130">
        <v>0</v>
      </c>
      <c r="I30" s="130">
        <v>0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>
        <f t="shared" si="1"/>
        <v>1.5</v>
      </c>
      <c r="AA30" s="82">
        <v>27</v>
      </c>
      <c r="AB30" s="66">
        <v>1</v>
      </c>
      <c r="AC30" s="106" t="s">
        <v>51</v>
      </c>
      <c r="AD30" s="82">
        <v>27</v>
      </c>
      <c r="AE30" s="66">
        <v>0.5</v>
      </c>
      <c r="AF30" s="108" t="s">
        <v>64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>
        <v>0</v>
      </c>
      <c r="P31" s="130">
        <v>0</v>
      </c>
      <c r="Q31" s="130">
        <v>1.5</v>
      </c>
      <c r="R31" s="130">
        <v>0.5</v>
      </c>
      <c r="S31" s="130">
        <v>1</v>
      </c>
      <c r="T31" s="130">
        <v>0</v>
      </c>
      <c r="U31" s="130">
        <v>0.5</v>
      </c>
      <c r="V31" s="130">
        <v>0</v>
      </c>
      <c r="W31" s="130"/>
      <c r="X31" s="130"/>
      <c r="Y31" s="130">
        <v>0</v>
      </c>
      <c r="Z31" s="69">
        <f t="shared" si="1"/>
        <v>3.5</v>
      </c>
      <c r="AA31" s="82">
        <v>28</v>
      </c>
      <c r="AB31" s="66">
        <v>1.5</v>
      </c>
      <c r="AC31" s="106" t="s">
        <v>60</v>
      </c>
      <c r="AD31" s="82">
        <v>28</v>
      </c>
      <c r="AE31" s="66">
        <v>0.5</v>
      </c>
      <c r="AF31" s="108" t="s">
        <v>65</v>
      </c>
    </row>
    <row r="32" spans="1:32" ht="13.5" customHeight="1">
      <c r="A32" s="82">
        <v>29</v>
      </c>
      <c r="B32" s="129">
        <v>0</v>
      </c>
      <c r="C32" s="130"/>
      <c r="D32" s="130"/>
      <c r="E32" s="130"/>
      <c r="F32" s="130"/>
      <c r="G32" s="130"/>
      <c r="H32" s="130">
        <v>0</v>
      </c>
      <c r="I32" s="130">
        <v>0.5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>
        <f t="shared" si="1"/>
        <v>0.5</v>
      </c>
      <c r="AA32" s="82">
        <v>29</v>
      </c>
      <c r="AB32" s="66">
        <v>0.5</v>
      </c>
      <c r="AC32" s="106" t="s">
        <v>53</v>
      </c>
      <c r="AD32" s="82">
        <v>29</v>
      </c>
      <c r="AE32" s="66">
        <v>0.5</v>
      </c>
      <c r="AF32" s="108" t="s">
        <v>50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69" t="str">
        <f t="shared" si="1"/>
        <v>     -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69" t="str">
        <f t="shared" si="1"/>
        <v>     -</v>
      </c>
      <c r="AA34" s="82">
        <v>31</v>
      </c>
      <c r="AB34" s="66" t="s">
        <v>49</v>
      </c>
      <c r="AC34" s="106" t="s">
        <v>49</v>
      </c>
      <c r="AD34" s="82">
        <v>31</v>
      </c>
      <c r="AE34" s="66" t="s">
        <v>49</v>
      </c>
      <c r="AF34" s="108" t="s">
        <v>49</v>
      </c>
    </row>
    <row r="35" spans="1:32" ht="13.5" customHeight="1">
      <c r="A35" s="59" t="s">
        <v>54</v>
      </c>
      <c r="B35" s="71">
        <f>IF(COUNT(B4:B34)=0,"   -",SUM(B4:B34))</f>
        <v>0.5</v>
      </c>
      <c r="C35" s="72">
        <f aca="true" t="shared" si="2" ref="C35:R35">IF(COUNT(C4:C34)=0,"   -",SUM(C4:C34))</f>
        <v>0.5</v>
      </c>
      <c r="D35" s="72">
        <f t="shared" si="2"/>
        <v>0.5</v>
      </c>
      <c r="E35" s="72">
        <f t="shared" si="2"/>
        <v>0.5</v>
      </c>
      <c r="F35" s="72">
        <f t="shared" si="2"/>
        <v>1</v>
      </c>
      <c r="G35" s="72">
        <f t="shared" si="2"/>
        <v>2</v>
      </c>
      <c r="H35" s="72">
        <f t="shared" si="2"/>
        <v>1.5</v>
      </c>
      <c r="I35" s="72">
        <f t="shared" si="2"/>
        <v>1</v>
      </c>
      <c r="J35" s="72">
        <f t="shared" si="2"/>
        <v>0</v>
      </c>
      <c r="K35" s="72">
        <f t="shared" si="2"/>
        <v>0.5</v>
      </c>
      <c r="L35" s="72">
        <f t="shared" si="2"/>
        <v>0</v>
      </c>
      <c r="M35" s="72">
        <f t="shared" si="2"/>
        <v>0</v>
      </c>
      <c r="N35" s="72">
        <f t="shared" si="2"/>
        <v>0</v>
      </c>
      <c r="O35" s="72">
        <f t="shared" si="2"/>
        <v>0.5</v>
      </c>
      <c r="P35" s="72">
        <f t="shared" si="2"/>
        <v>1</v>
      </c>
      <c r="Q35" s="72">
        <f t="shared" si="2"/>
        <v>3.5</v>
      </c>
      <c r="R35" s="72">
        <f t="shared" si="2"/>
        <v>1.5</v>
      </c>
      <c r="S35" s="72">
        <f aca="true" t="shared" si="3" ref="S35:Y35">IF(COUNT(S4:S34)=0,"   -",SUM(S4:S34))</f>
        <v>1.5</v>
      </c>
      <c r="T35" s="72">
        <f t="shared" si="3"/>
        <v>0.5</v>
      </c>
      <c r="U35" s="72">
        <f t="shared" si="3"/>
        <v>2</v>
      </c>
      <c r="V35" s="72">
        <f t="shared" si="3"/>
        <v>0</v>
      </c>
      <c r="W35" s="72">
        <f t="shared" si="3"/>
        <v>0</v>
      </c>
      <c r="X35" s="72">
        <f t="shared" si="3"/>
        <v>0.5</v>
      </c>
      <c r="Y35" s="72">
        <f t="shared" si="3"/>
        <v>0.5</v>
      </c>
      <c r="Z35" s="71">
        <f>SUM(B4:Y34)</f>
        <v>19.5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14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5</v>
      </c>
      <c r="E39" s="67"/>
      <c r="F39" s="67"/>
      <c r="G39" s="80"/>
      <c r="H39" s="81">
        <f>MAX(一時間最大)</f>
        <v>2</v>
      </c>
      <c r="I39" s="154">
        <v>23</v>
      </c>
      <c r="J39" s="155" t="s">
        <v>58</v>
      </c>
      <c r="K39" s="67"/>
      <c r="L39" s="67"/>
      <c r="M39" s="80"/>
      <c r="N39" s="81">
        <f>MAX(十分間最大)</f>
        <v>0.5</v>
      </c>
      <c r="O39" s="154">
        <v>12</v>
      </c>
      <c r="P39" s="155" t="s">
        <v>61</v>
      </c>
      <c r="Q39" s="67"/>
      <c r="R39" s="67"/>
      <c r="S39" s="80"/>
      <c r="T39" s="81">
        <f>MAX(日合計)</f>
        <v>6</v>
      </c>
      <c r="U39" s="159">
        <v>23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0</v>
      </c>
      <c r="E40" s="67"/>
      <c r="F40" s="67"/>
      <c r="G40" s="82"/>
      <c r="H40" s="158"/>
      <c r="I40" s="154">
        <v>24</v>
      </c>
      <c r="J40" s="155" t="s">
        <v>59</v>
      </c>
      <c r="K40" s="67"/>
      <c r="L40" s="67"/>
      <c r="M40" s="82"/>
      <c r="N40" s="158"/>
      <c r="O40" s="154">
        <v>23</v>
      </c>
      <c r="P40" s="155" t="s">
        <v>62</v>
      </c>
      <c r="Q40" s="67"/>
      <c r="R40" s="67"/>
      <c r="S40" s="82"/>
      <c r="T40" s="158"/>
      <c r="U40" s="159">
        <v>24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56"/>
      <c r="J41" s="157"/>
      <c r="K41" s="67"/>
      <c r="L41" s="67"/>
      <c r="M41" s="83"/>
      <c r="N41" s="84"/>
      <c r="O41" s="156">
        <v>24</v>
      </c>
      <c r="P41" s="157" t="s">
        <v>63</v>
      </c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15:16" ht="13.5" customHeight="1">
      <c r="O42" s="82">
        <v>27</v>
      </c>
      <c r="P42" s="108" t="s">
        <v>64</v>
      </c>
    </row>
    <row r="43" spans="15:16" ht="13.5" customHeight="1">
      <c r="O43" s="82">
        <v>28</v>
      </c>
      <c r="P43" s="108" t="s">
        <v>65</v>
      </c>
    </row>
    <row r="44" spans="5:20" ht="13.5" customHeight="1">
      <c r="E44" s="1"/>
      <c r="O44" s="82">
        <v>29</v>
      </c>
      <c r="P44" s="108" t="s">
        <v>50</v>
      </c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10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63">
        <v>0.5</v>
      </c>
      <c r="C4" s="64">
        <v>1.5</v>
      </c>
      <c r="D4" s="64">
        <v>0.5</v>
      </c>
      <c r="E4" s="64">
        <v>0.5</v>
      </c>
      <c r="F4" s="64">
        <v>0.5</v>
      </c>
      <c r="G4" s="64">
        <v>0.5</v>
      </c>
      <c r="H4" s="64">
        <v>1</v>
      </c>
      <c r="I4" s="64">
        <v>1.5</v>
      </c>
      <c r="J4" s="64">
        <v>1</v>
      </c>
      <c r="K4" s="64">
        <v>0.5</v>
      </c>
      <c r="L4" s="64">
        <v>1</v>
      </c>
      <c r="M4" s="64">
        <v>2.5</v>
      </c>
      <c r="N4" s="64">
        <v>5</v>
      </c>
      <c r="O4" s="64">
        <v>3</v>
      </c>
      <c r="P4" s="64">
        <v>8</v>
      </c>
      <c r="Q4" s="64">
        <v>2</v>
      </c>
      <c r="R4" s="64">
        <v>5</v>
      </c>
      <c r="S4" s="64">
        <v>5</v>
      </c>
      <c r="T4" s="64">
        <v>1.5</v>
      </c>
      <c r="U4" s="64">
        <v>0.5</v>
      </c>
      <c r="V4" s="64">
        <v>0</v>
      </c>
      <c r="W4" s="64"/>
      <c r="X4" s="64"/>
      <c r="Y4" s="64"/>
      <c r="Z4" s="65">
        <f>IF(COUNT(B4:Y4)=0,"     -",SUM(B4:Y4))</f>
        <v>41.5</v>
      </c>
      <c r="AA4" s="87">
        <v>1</v>
      </c>
      <c r="AB4" s="63">
        <v>8</v>
      </c>
      <c r="AC4" s="105" t="s">
        <v>226</v>
      </c>
      <c r="AD4" s="87">
        <v>1</v>
      </c>
      <c r="AE4" s="63">
        <v>8</v>
      </c>
      <c r="AF4" s="107" t="s">
        <v>226</v>
      </c>
    </row>
    <row r="5" spans="1:32" ht="13.5" customHeight="1">
      <c r="A5" s="82">
        <v>2</v>
      </c>
      <c r="B5" s="6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>
        <v>12.5</v>
      </c>
      <c r="V5" s="68"/>
      <c r="W5" s="68">
        <v>4.5</v>
      </c>
      <c r="X5" s="68"/>
      <c r="Y5" s="68"/>
      <c r="Z5" s="69">
        <f aca="true" t="shared" si="0" ref="Z5:Z34">IF(COUNT(B5:Y5)=0,"     -",SUM(B5:Y5))</f>
        <v>17</v>
      </c>
      <c r="AA5" s="82">
        <v>2</v>
      </c>
      <c r="AB5" s="66">
        <v>12.5</v>
      </c>
      <c r="AC5" s="106" t="s">
        <v>227</v>
      </c>
      <c r="AD5" s="82">
        <v>2</v>
      </c>
      <c r="AE5" s="66">
        <v>12.5</v>
      </c>
      <c r="AF5" s="108" t="s">
        <v>227</v>
      </c>
    </row>
    <row r="6" spans="1:32" ht="13.5" customHeight="1">
      <c r="A6" s="82">
        <v>3</v>
      </c>
      <c r="B6" s="66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66">
        <v>0</v>
      </c>
      <c r="C7" s="68">
        <v>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9">
        <f t="shared" si="0"/>
        <v>0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66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66"/>
      <c r="C9" s="68"/>
      <c r="D9" s="68"/>
      <c r="E9" s="68"/>
      <c r="F9" s="68"/>
      <c r="G9" s="68"/>
      <c r="H9" s="68"/>
      <c r="I9" s="68"/>
      <c r="J9" s="68"/>
      <c r="K9" s="68"/>
      <c r="L9" s="68"/>
      <c r="M9" s="68">
        <v>0</v>
      </c>
      <c r="N9" s="68">
        <v>0</v>
      </c>
      <c r="O9" s="68">
        <v>0</v>
      </c>
      <c r="P9" s="68"/>
      <c r="Q9" s="68"/>
      <c r="R9" s="68"/>
      <c r="S9" s="68"/>
      <c r="T9" s="68"/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9">
        <f t="shared" si="0"/>
        <v>0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66">
        <v>1</v>
      </c>
      <c r="C10" s="68">
        <v>0</v>
      </c>
      <c r="D10" s="68">
        <v>0</v>
      </c>
      <c r="E10" s="68"/>
      <c r="F10" s="68"/>
      <c r="G10" s="68"/>
      <c r="H10" s="68">
        <v>0</v>
      </c>
      <c r="I10" s="68">
        <v>0</v>
      </c>
      <c r="J10" s="68">
        <v>0</v>
      </c>
      <c r="K10" s="68"/>
      <c r="L10" s="68"/>
      <c r="M10" s="68">
        <v>0</v>
      </c>
      <c r="N10" s="68"/>
      <c r="O10" s="68"/>
      <c r="P10" s="68"/>
      <c r="Q10" s="68">
        <v>0</v>
      </c>
      <c r="R10" s="68"/>
      <c r="S10" s="68"/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/>
      <c r="Z10" s="69">
        <f t="shared" si="0"/>
        <v>1</v>
      </c>
      <c r="AA10" s="82">
        <v>7</v>
      </c>
      <c r="AB10" s="66">
        <v>1</v>
      </c>
      <c r="AC10" s="106" t="s">
        <v>228</v>
      </c>
      <c r="AD10" s="82">
        <v>7</v>
      </c>
      <c r="AE10" s="66">
        <v>1</v>
      </c>
      <c r="AF10" s="108" t="s">
        <v>228</v>
      </c>
    </row>
    <row r="11" spans="1:32" ht="13.5" customHeight="1">
      <c r="A11" s="82">
        <v>8</v>
      </c>
      <c r="B11" s="66">
        <v>0.5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9">
        <f t="shared" si="0"/>
        <v>0.5</v>
      </c>
      <c r="AA11" s="82">
        <v>8</v>
      </c>
      <c r="AB11" s="66">
        <v>0.5</v>
      </c>
      <c r="AC11" s="106" t="s">
        <v>229</v>
      </c>
      <c r="AD11" s="82">
        <v>8</v>
      </c>
      <c r="AE11" s="66">
        <v>0.5</v>
      </c>
      <c r="AF11" s="108" t="s">
        <v>229</v>
      </c>
    </row>
    <row r="12" spans="1:32" ht="13.5" customHeight="1">
      <c r="A12" s="82">
        <v>9</v>
      </c>
      <c r="B12" s="66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>
        <v>0</v>
      </c>
      <c r="N12" s="68">
        <v>0</v>
      </c>
      <c r="O12" s="68"/>
      <c r="P12" s="68">
        <v>0</v>
      </c>
      <c r="Q12" s="68">
        <v>0</v>
      </c>
      <c r="R12" s="68"/>
      <c r="S12" s="68">
        <v>0</v>
      </c>
      <c r="T12" s="68"/>
      <c r="U12" s="68"/>
      <c r="V12" s="68">
        <v>0</v>
      </c>
      <c r="W12" s="68">
        <v>0</v>
      </c>
      <c r="X12" s="68">
        <v>0</v>
      </c>
      <c r="Y12" s="68"/>
      <c r="Z12" s="69">
        <f t="shared" si="0"/>
        <v>0</v>
      </c>
      <c r="AA12" s="82">
        <v>9</v>
      </c>
      <c r="AB12" s="66" t="s">
        <v>49</v>
      </c>
      <c r="AC12" s="106" t="s">
        <v>49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66">
        <v>0</v>
      </c>
      <c r="C13" s="68">
        <v>0</v>
      </c>
      <c r="D13" s="68">
        <v>0</v>
      </c>
      <c r="E13" s="68"/>
      <c r="F13" s="68">
        <v>0</v>
      </c>
      <c r="G13" s="68">
        <v>0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9">
        <f t="shared" si="0"/>
        <v>0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66"/>
      <c r="C15" s="68"/>
      <c r="D15" s="68"/>
      <c r="E15" s="68"/>
      <c r="F15" s="68">
        <v>0</v>
      </c>
      <c r="G15" s="68">
        <v>0</v>
      </c>
      <c r="H15" s="68"/>
      <c r="I15" s="68"/>
      <c r="J15" s="68"/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0.5</v>
      </c>
      <c r="R15" s="68">
        <v>0</v>
      </c>
      <c r="S15" s="68">
        <v>0.5</v>
      </c>
      <c r="T15" s="68">
        <v>0</v>
      </c>
      <c r="U15" s="68">
        <v>0</v>
      </c>
      <c r="V15" s="68">
        <v>0</v>
      </c>
      <c r="W15" s="68">
        <v>0</v>
      </c>
      <c r="X15" s="68">
        <v>0.5</v>
      </c>
      <c r="Y15" s="68">
        <v>0.5</v>
      </c>
      <c r="Z15" s="69">
        <f t="shared" si="0"/>
        <v>2</v>
      </c>
      <c r="AA15" s="82">
        <v>12</v>
      </c>
      <c r="AB15" s="66">
        <v>0.5</v>
      </c>
      <c r="AC15" s="106" t="s">
        <v>73</v>
      </c>
      <c r="AD15" s="82">
        <v>12</v>
      </c>
      <c r="AE15" s="66">
        <v>0.5</v>
      </c>
      <c r="AF15" s="108" t="s">
        <v>73</v>
      </c>
    </row>
    <row r="16" spans="1:32" ht="13.5" customHeight="1">
      <c r="A16" s="82">
        <v>13</v>
      </c>
      <c r="B16" s="66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0.5</v>
      </c>
      <c r="H16" s="68">
        <v>0</v>
      </c>
      <c r="I16" s="68">
        <v>0</v>
      </c>
      <c r="J16" s="68">
        <v>5</v>
      </c>
      <c r="K16" s="68">
        <v>1.5</v>
      </c>
      <c r="L16" s="68">
        <v>0</v>
      </c>
      <c r="M16" s="68">
        <v>0</v>
      </c>
      <c r="N16" s="68">
        <v>0.5</v>
      </c>
      <c r="O16" s="68">
        <v>2</v>
      </c>
      <c r="P16" s="68">
        <v>0.5</v>
      </c>
      <c r="Q16" s="68">
        <v>2</v>
      </c>
      <c r="R16" s="68">
        <v>0</v>
      </c>
      <c r="S16" s="68">
        <v>1</v>
      </c>
      <c r="T16" s="68">
        <v>0.5</v>
      </c>
      <c r="U16" s="68">
        <v>2.5</v>
      </c>
      <c r="V16" s="68">
        <v>0</v>
      </c>
      <c r="W16" s="68">
        <v>0</v>
      </c>
      <c r="X16" s="68">
        <v>0</v>
      </c>
      <c r="Y16" s="68">
        <v>0.5</v>
      </c>
      <c r="Z16" s="69">
        <f t="shared" si="0"/>
        <v>16.5</v>
      </c>
      <c r="AA16" s="82">
        <v>13</v>
      </c>
      <c r="AB16" s="66">
        <v>5.5</v>
      </c>
      <c r="AC16" s="106" t="s">
        <v>230</v>
      </c>
      <c r="AD16" s="82">
        <v>13</v>
      </c>
      <c r="AE16" s="66">
        <v>5.5</v>
      </c>
      <c r="AF16" s="108" t="s">
        <v>230</v>
      </c>
    </row>
    <row r="17" spans="1:32" ht="13.5" customHeight="1">
      <c r="A17" s="82">
        <v>14</v>
      </c>
      <c r="B17" s="66">
        <v>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>
        <f t="shared" si="0"/>
        <v>0</v>
      </c>
      <c r="AA17" s="82">
        <v>14</v>
      </c>
      <c r="AB17" s="66">
        <v>0.5</v>
      </c>
      <c r="AC17" s="106" t="s">
        <v>92</v>
      </c>
      <c r="AD17" s="82">
        <v>14</v>
      </c>
      <c r="AE17" s="66">
        <v>0.5</v>
      </c>
      <c r="AF17" s="108" t="s">
        <v>92</v>
      </c>
    </row>
    <row r="18" spans="1:32" ht="13.5" customHeight="1">
      <c r="A18" s="82">
        <v>15</v>
      </c>
      <c r="B18" s="66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66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>
        <v>0</v>
      </c>
      <c r="V19" s="68">
        <v>0</v>
      </c>
      <c r="W19" s="68">
        <v>0.5</v>
      </c>
      <c r="X19" s="68">
        <v>1.5</v>
      </c>
      <c r="Y19" s="68">
        <v>0</v>
      </c>
      <c r="Z19" s="69">
        <f t="shared" si="0"/>
        <v>2</v>
      </c>
      <c r="AA19" s="82">
        <v>16</v>
      </c>
      <c r="AB19" s="66">
        <v>1.5</v>
      </c>
      <c r="AC19" s="106" t="s">
        <v>194</v>
      </c>
      <c r="AD19" s="82">
        <v>16</v>
      </c>
      <c r="AE19" s="66">
        <v>1.5</v>
      </c>
      <c r="AF19" s="108" t="s">
        <v>194</v>
      </c>
    </row>
    <row r="20" spans="1:32" ht="13.5" customHeight="1">
      <c r="A20" s="82">
        <v>17</v>
      </c>
      <c r="B20" s="66">
        <v>0</v>
      </c>
      <c r="C20" s="68">
        <v>0</v>
      </c>
      <c r="D20" s="68">
        <v>0</v>
      </c>
      <c r="E20" s="68">
        <v>0</v>
      </c>
      <c r="F20" s="68"/>
      <c r="G20" s="68">
        <v>0</v>
      </c>
      <c r="H20" s="68">
        <v>0</v>
      </c>
      <c r="I20" s="68">
        <v>0.5</v>
      </c>
      <c r="J20" s="68">
        <v>1</v>
      </c>
      <c r="K20" s="68">
        <v>2.5</v>
      </c>
      <c r="L20" s="68">
        <v>4</v>
      </c>
      <c r="M20" s="68">
        <v>2.5</v>
      </c>
      <c r="N20" s="68">
        <v>2</v>
      </c>
      <c r="O20" s="68">
        <v>1</v>
      </c>
      <c r="P20" s="68">
        <v>0</v>
      </c>
      <c r="Q20" s="68"/>
      <c r="R20" s="68"/>
      <c r="S20" s="68"/>
      <c r="T20" s="68"/>
      <c r="U20" s="68"/>
      <c r="V20" s="68"/>
      <c r="W20" s="68"/>
      <c r="X20" s="68"/>
      <c r="Y20" s="68"/>
      <c r="Z20" s="69">
        <f t="shared" si="0"/>
        <v>13.5</v>
      </c>
      <c r="AA20" s="82">
        <v>17</v>
      </c>
      <c r="AB20" s="66">
        <v>4.5</v>
      </c>
      <c r="AC20" s="106" t="s">
        <v>231</v>
      </c>
      <c r="AD20" s="82">
        <v>17</v>
      </c>
      <c r="AE20" s="66">
        <v>4.5</v>
      </c>
      <c r="AF20" s="108" t="s">
        <v>231</v>
      </c>
    </row>
    <row r="21" spans="1:33" ht="13.5" customHeight="1">
      <c r="A21" s="82">
        <v>18</v>
      </c>
      <c r="B21" s="66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 t="str">
        <f t="shared" si="0"/>
        <v>     -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  <c r="AG21" s="113"/>
    </row>
    <row r="22" spans="1:32" ht="13.5" customHeight="1">
      <c r="A22" s="82">
        <v>19</v>
      </c>
      <c r="B22" s="66"/>
      <c r="C22" s="68"/>
      <c r="D22" s="68"/>
      <c r="E22" s="68"/>
      <c r="F22" s="68"/>
      <c r="G22" s="68"/>
      <c r="H22" s="68"/>
      <c r="I22" s="68"/>
      <c r="J22" s="68"/>
      <c r="K22" s="68">
        <v>0</v>
      </c>
      <c r="L22" s="68"/>
      <c r="M22" s="68"/>
      <c r="N22" s="68"/>
      <c r="O22" s="68"/>
      <c r="P22" s="68"/>
      <c r="Q22" s="68"/>
      <c r="R22" s="68"/>
      <c r="S22" s="68"/>
      <c r="T22" s="68"/>
      <c r="U22" s="68">
        <v>0</v>
      </c>
      <c r="V22" s="68">
        <v>0</v>
      </c>
      <c r="W22" s="68">
        <v>0</v>
      </c>
      <c r="X22" s="68">
        <v>0</v>
      </c>
      <c r="Y22" s="68"/>
      <c r="Z22" s="69">
        <f t="shared" si="0"/>
        <v>0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66">
        <v>0</v>
      </c>
      <c r="C23" s="68">
        <v>6.5</v>
      </c>
      <c r="D23" s="68">
        <v>0.5</v>
      </c>
      <c r="E23" s="68">
        <v>0.5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>
        <f t="shared" si="0"/>
        <v>7.5</v>
      </c>
      <c r="AA23" s="82">
        <v>20</v>
      </c>
      <c r="AB23" s="66">
        <v>6.5</v>
      </c>
      <c r="AC23" s="106" t="s">
        <v>232</v>
      </c>
      <c r="AD23" s="82">
        <v>20</v>
      </c>
      <c r="AE23" s="66">
        <v>6.5</v>
      </c>
      <c r="AF23" s="108" t="s">
        <v>232</v>
      </c>
    </row>
    <row r="24" spans="1:32" ht="13.5" customHeight="1">
      <c r="A24" s="87">
        <v>21</v>
      </c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66"/>
      <c r="C25" s="68">
        <v>0</v>
      </c>
      <c r="D25" s="68">
        <v>0</v>
      </c>
      <c r="E25" s="68">
        <v>0</v>
      </c>
      <c r="F25" s="68"/>
      <c r="G25" s="68"/>
      <c r="H25" s="68">
        <v>0</v>
      </c>
      <c r="I25" s="68">
        <v>0</v>
      </c>
      <c r="J25" s="68">
        <v>1</v>
      </c>
      <c r="K25" s="68">
        <v>1</v>
      </c>
      <c r="L25" s="68">
        <v>1</v>
      </c>
      <c r="M25" s="68">
        <v>1</v>
      </c>
      <c r="N25" s="68">
        <v>0.5</v>
      </c>
      <c r="O25" s="68">
        <v>0.5</v>
      </c>
      <c r="P25" s="68">
        <v>0</v>
      </c>
      <c r="Q25" s="68">
        <v>1.5</v>
      </c>
      <c r="R25" s="68">
        <v>0.5</v>
      </c>
      <c r="S25" s="68">
        <v>1</v>
      </c>
      <c r="T25" s="68">
        <v>0.5</v>
      </c>
      <c r="U25" s="68">
        <v>1</v>
      </c>
      <c r="V25" s="68">
        <v>0.5</v>
      </c>
      <c r="W25" s="68">
        <v>0.5</v>
      </c>
      <c r="X25" s="68">
        <v>1</v>
      </c>
      <c r="Y25" s="68">
        <v>0</v>
      </c>
      <c r="Z25" s="69">
        <f t="shared" si="0"/>
        <v>11.5</v>
      </c>
      <c r="AA25" s="82">
        <v>22</v>
      </c>
      <c r="AB25" s="66">
        <v>1.5</v>
      </c>
      <c r="AC25" s="106" t="s">
        <v>233</v>
      </c>
      <c r="AD25" s="82">
        <v>22</v>
      </c>
      <c r="AE25" s="66">
        <v>1.5</v>
      </c>
      <c r="AF25" s="108" t="s">
        <v>233</v>
      </c>
    </row>
    <row r="26" spans="1:32" ht="13.5" customHeight="1">
      <c r="A26" s="82">
        <v>23</v>
      </c>
      <c r="B26" s="66">
        <v>0</v>
      </c>
      <c r="C26" s="68">
        <v>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>
        <f t="shared" si="0"/>
        <v>0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66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66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>
        <v>0</v>
      </c>
      <c r="X28" s="68">
        <v>0.5</v>
      </c>
      <c r="Y28" s="68">
        <v>1</v>
      </c>
      <c r="Z28" s="69">
        <f t="shared" si="0"/>
        <v>1.5</v>
      </c>
      <c r="AA28" s="82">
        <v>25</v>
      </c>
      <c r="AB28" s="66">
        <v>1</v>
      </c>
      <c r="AC28" s="106" t="s">
        <v>73</v>
      </c>
      <c r="AD28" s="82">
        <v>25</v>
      </c>
      <c r="AE28" s="66">
        <v>1</v>
      </c>
      <c r="AF28" s="108" t="s">
        <v>73</v>
      </c>
    </row>
    <row r="29" spans="1:32" ht="13.5" customHeight="1">
      <c r="A29" s="82">
        <v>26</v>
      </c>
      <c r="B29" s="66">
        <v>5</v>
      </c>
      <c r="C29" s="68">
        <v>3.5</v>
      </c>
      <c r="D29" s="68">
        <v>7</v>
      </c>
      <c r="E29" s="68">
        <v>4</v>
      </c>
      <c r="F29" s="68">
        <v>9.5</v>
      </c>
      <c r="G29" s="68">
        <v>2</v>
      </c>
      <c r="H29" s="68">
        <v>1.5</v>
      </c>
      <c r="I29" s="68">
        <v>0</v>
      </c>
      <c r="J29" s="68">
        <v>0</v>
      </c>
      <c r="K29" s="68">
        <v>1</v>
      </c>
      <c r="L29" s="68">
        <v>0</v>
      </c>
      <c r="M29" s="68">
        <v>0</v>
      </c>
      <c r="N29" s="68"/>
      <c r="O29" s="68">
        <v>0</v>
      </c>
      <c r="P29" s="68">
        <v>0</v>
      </c>
      <c r="Q29" s="68"/>
      <c r="R29" s="68"/>
      <c r="S29" s="68"/>
      <c r="T29" s="68"/>
      <c r="U29" s="68"/>
      <c r="V29" s="68"/>
      <c r="W29" s="68"/>
      <c r="X29" s="68"/>
      <c r="Y29" s="68"/>
      <c r="Z29" s="69">
        <f t="shared" si="0"/>
        <v>33.5</v>
      </c>
      <c r="AA29" s="82">
        <v>26</v>
      </c>
      <c r="AB29" s="66">
        <v>10</v>
      </c>
      <c r="AC29" s="106" t="s">
        <v>234</v>
      </c>
      <c r="AD29" s="82">
        <v>26</v>
      </c>
      <c r="AE29" s="66">
        <v>10</v>
      </c>
      <c r="AF29" s="108" t="s">
        <v>234</v>
      </c>
    </row>
    <row r="30" spans="1:32" ht="13.5" customHeight="1">
      <c r="A30" s="82">
        <v>27</v>
      </c>
      <c r="B30" s="66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>
        <v>0</v>
      </c>
      <c r="P30" s="68">
        <v>0</v>
      </c>
      <c r="Q30" s="68">
        <v>0.5</v>
      </c>
      <c r="R30" s="68">
        <v>0</v>
      </c>
      <c r="S30" s="68">
        <v>0.5</v>
      </c>
      <c r="T30" s="68"/>
      <c r="U30" s="68">
        <v>0</v>
      </c>
      <c r="V30" s="68">
        <v>0</v>
      </c>
      <c r="W30" s="68"/>
      <c r="X30" s="68"/>
      <c r="Y30" s="68"/>
      <c r="Z30" s="69">
        <f t="shared" si="0"/>
        <v>1</v>
      </c>
      <c r="AA30" s="82">
        <v>27</v>
      </c>
      <c r="AB30" s="66">
        <v>0.5</v>
      </c>
      <c r="AC30" s="106" t="s">
        <v>207</v>
      </c>
      <c r="AD30" s="82">
        <v>27</v>
      </c>
      <c r="AE30" s="66">
        <v>0.5</v>
      </c>
      <c r="AF30" s="108" t="s">
        <v>207</v>
      </c>
    </row>
    <row r="31" spans="1:32" ht="13.5" customHeight="1">
      <c r="A31" s="82">
        <v>28</v>
      </c>
      <c r="B31" s="66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66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9" t="str">
        <f t="shared" si="0"/>
        <v>     -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6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 t="str">
        <f t="shared" si="0"/>
        <v>     -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/>
      <c r="Y34" s="68"/>
      <c r="Z34" s="69">
        <f t="shared" si="0"/>
        <v>0</v>
      </c>
      <c r="AA34" s="82">
        <v>31</v>
      </c>
      <c r="AB34" s="66" t="s">
        <v>49</v>
      </c>
      <c r="AC34" s="106" t="s">
        <v>49</v>
      </c>
      <c r="AD34" s="82">
        <v>31</v>
      </c>
      <c r="AE34" s="66" t="s">
        <v>49</v>
      </c>
      <c r="AF34" s="108" t="s">
        <v>49</v>
      </c>
    </row>
    <row r="35" spans="1:32" ht="13.5" customHeight="1">
      <c r="A35" s="59" t="s">
        <v>44</v>
      </c>
      <c r="B35" s="71">
        <f aca="true" t="shared" si="1" ref="B35:K35">IF(COUNT(B4:B34)=0,"   -",SUM(B4:B34))</f>
        <v>7</v>
      </c>
      <c r="C35" s="72">
        <f t="shared" si="1"/>
        <v>11.5</v>
      </c>
      <c r="D35" s="72">
        <f t="shared" si="1"/>
        <v>8</v>
      </c>
      <c r="E35" s="72">
        <f t="shared" si="1"/>
        <v>5</v>
      </c>
      <c r="F35" s="72">
        <f t="shared" si="1"/>
        <v>10</v>
      </c>
      <c r="G35" s="72">
        <f t="shared" si="1"/>
        <v>3</v>
      </c>
      <c r="H35" s="72">
        <f t="shared" si="1"/>
        <v>2.5</v>
      </c>
      <c r="I35" s="72">
        <f t="shared" si="1"/>
        <v>2</v>
      </c>
      <c r="J35" s="72">
        <f t="shared" si="1"/>
        <v>8</v>
      </c>
      <c r="K35" s="72">
        <f t="shared" si="1"/>
        <v>6.5</v>
      </c>
      <c r="L35" s="72">
        <f aca="true" t="shared" si="2" ref="L35:Y35">IF(COUNT(L4:L34)=0,"   -",SUM(L4:L34))</f>
        <v>6</v>
      </c>
      <c r="M35" s="72">
        <f t="shared" si="2"/>
        <v>6</v>
      </c>
      <c r="N35" s="72">
        <f t="shared" si="2"/>
        <v>8</v>
      </c>
      <c r="O35" s="72">
        <f t="shared" si="2"/>
        <v>6.5</v>
      </c>
      <c r="P35" s="72">
        <f t="shared" si="2"/>
        <v>8.5</v>
      </c>
      <c r="Q35" s="72">
        <f t="shared" si="2"/>
        <v>6.5</v>
      </c>
      <c r="R35" s="72">
        <f t="shared" si="2"/>
        <v>5.5</v>
      </c>
      <c r="S35" s="72">
        <f t="shared" si="2"/>
        <v>8</v>
      </c>
      <c r="T35" s="72">
        <f t="shared" si="2"/>
        <v>2.5</v>
      </c>
      <c r="U35" s="72">
        <f t="shared" si="2"/>
        <v>16.5</v>
      </c>
      <c r="V35" s="72">
        <f t="shared" si="2"/>
        <v>0.5</v>
      </c>
      <c r="W35" s="72">
        <f t="shared" si="2"/>
        <v>5.5</v>
      </c>
      <c r="X35" s="72">
        <f t="shared" si="2"/>
        <v>3.5</v>
      </c>
      <c r="Y35" s="72">
        <f t="shared" si="2"/>
        <v>2</v>
      </c>
      <c r="Z35" s="71">
        <f>SUM(B4:Y34)</f>
        <v>149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21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12</v>
      </c>
      <c r="E39" s="67"/>
      <c r="F39" s="67"/>
      <c r="G39" s="80"/>
      <c r="H39" s="81">
        <f>MAX(一時間最大)</f>
        <v>12.5</v>
      </c>
      <c r="I39" s="154">
        <v>2</v>
      </c>
      <c r="J39" s="155" t="s">
        <v>227</v>
      </c>
      <c r="K39" s="67"/>
      <c r="L39" s="67"/>
      <c r="M39" s="80"/>
      <c r="N39" s="81">
        <f>MAX(十分間最大)</f>
        <v>12.5</v>
      </c>
      <c r="O39" s="154">
        <v>2</v>
      </c>
      <c r="P39" s="155" t="s">
        <v>227</v>
      </c>
      <c r="Q39" s="67"/>
      <c r="R39" s="67"/>
      <c r="S39" s="80"/>
      <c r="T39" s="81">
        <f>MAX(日合計)</f>
        <v>41.5</v>
      </c>
      <c r="U39" s="159">
        <v>1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6</v>
      </c>
      <c r="E40" s="67"/>
      <c r="F40" s="67"/>
      <c r="G40" s="82"/>
      <c r="H40" s="158"/>
      <c r="I40" s="154"/>
      <c r="J40" s="164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2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82"/>
      <c r="P42" s="10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11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>
        <v>0</v>
      </c>
      <c r="N4" s="144"/>
      <c r="O4" s="144"/>
      <c r="P4" s="144"/>
      <c r="Q4" s="144">
        <v>0</v>
      </c>
      <c r="R4" s="144">
        <v>0</v>
      </c>
      <c r="S4" s="144"/>
      <c r="T4" s="144"/>
      <c r="U4" s="144"/>
      <c r="V4" s="144"/>
      <c r="W4" s="144">
        <v>0</v>
      </c>
      <c r="X4" s="144">
        <v>0</v>
      </c>
      <c r="Y4" s="144">
        <v>1</v>
      </c>
      <c r="Z4" s="65">
        <f aca="true" t="shared" si="0" ref="Z4:Z34">IF(COUNT(B4:Y4)=0,"     -",SUM(B4:Y4))</f>
        <v>1</v>
      </c>
      <c r="AA4" s="87">
        <v>1</v>
      </c>
      <c r="AB4" s="63">
        <v>1</v>
      </c>
      <c r="AC4" s="105" t="s">
        <v>73</v>
      </c>
      <c r="AD4" s="87">
        <v>1</v>
      </c>
      <c r="AE4" s="63">
        <v>1</v>
      </c>
      <c r="AF4" s="107" t="s">
        <v>241</v>
      </c>
    </row>
    <row r="5" spans="1:32" ht="13.5" customHeight="1">
      <c r="A5" s="82">
        <v>2</v>
      </c>
      <c r="B5" s="145">
        <v>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69">
        <f t="shared" si="0"/>
        <v>0</v>
      </c>
      <c r="AA5" s="82">
        <v>2</v>
      </c>
      <c r="AB5" s="66">
        <v>1</v>
      </c>
      <c r="AC5" s="106" t="s">
        <v>191</v>
      </c>
      <c r="AD5" s="82">
        <v>2</v>
      </c>
      <c r="AE5" s="66" t="s">
        <v>49</v>
      </c>
      <c r="AF5" s="108" t="s">
        <v>49</v>
      </c>
    </row>
    <row r="6" spans="1:32" ht="13.5" customHeight="1">
      <c r="A6" s="82">
        <v>3</v>
      </c>
      <c r="B6" s="145">
        <v>0</v>
      </c>
      <c r="C6" s="146">
        <v>0</v>
      </c>
      <c r="D6" s="146">
        <v>0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  <c r="J6" s="146">
        <v>0</v>
      </c>
      <c r="K6" s="146">
        <v>0</v>
      </c>
      <c r="L6" s="146">
        <v>0</v>
      </c>
      <c r="M6" s="146">
        <v>0</v>
      </c>
      <c r="N6" s="146">
        <v>0</v>
      </c>
      <c r="O6" s="146">
        <v>0</v>
      </c>
      <c r="P6" s="146">
        <v>0</v>
      </c>
      <c r="Q6" s="146">
        <v>0</v>
      </c>
      <c r="R6" s="146">
        <v>0</v>
      </c>
      <c r="S6" s="146">
        <v>0</v>
      </c>
      <c r="T6" s="146">
        <v>0</v>
      </c>
      <c r="U6" s="146">
        <v>0</v>
      </c>
      <c r="V6" s="146">
        <v>0</v>
      </c>
      <c r="W6" s="146">
        <v>0</v>
      </c>
      <c r="X6" s="146">
        <v>0</v>
      </c>
      <c r="Y6" s="146">
        <v>0</v>
      </c>
      <c r="Z6" s="69">
        <f t="shared" si="0"/>
        <v>0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69" t="str">
        <f t="shared" si="0"/>
        <v>     -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69" t="str">
        <f t="shared" si="0"/>
        <v>     -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45">
        <v>0</v>
      </c>
      <c r="C11" s="146">
        <v>0</v>
      </c>
      <c r="D11" s="146">
        <v>0.5</v>
      </c>
      <c r="E11" s="146">
        <v>0.5</v>
      </c>
      <c r="F11" s="146">
        <v>0</v>
      </c>
      <c r="G11" s="146">
        <v>0</v>
      </c>
      <c r="H11" s="146">
        <v>0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>
        <v>0</v>
      </c>
      <c r="T11" s="146">
        <v>0</v>
      </c>
      <c r="U11" s="146">
        <v>0</v>
      </c>
      <c r="V11" s="146"/>
      <c r="W11" s="146"/>
      <c r="X11" s="146"/>
      <c r="Y11" s="146"/>
      <c r="Z11" s="69">
        <f t="shared" si="0"/>
        <v>1</v>
      </c>
      <c r="AA11" s="82">
        <v>8</v>
      </c>
      <c r="AB11" s="66">
        <v>0.5</v>
      </c>
      <c r="AC11" s="106" t="s">
        <v>235</v>
      </c>
      <c r="AD11" s="82">
        <v>8</v>
      </c>
      <c r="AE11" s="66">
        <v>0.5</v>
      </c>
      <c r="AF11" s="108" t="s">
        <v>242</v>
      </c>
    </row>
    <row r="12" spans="1:32" ht="13.5" customHeight="1">
      <c r="A12" s="82">
        <v>9</v>
      </c>
      <c r="B12" s="145"/>
      <c r="C12" s="146">
        <v>0</v>
      </c>
      <c r="D12" s="146"/>
      <c r="E12" s="146">
        <v>0</v>
      </c>
      <c r="F12" s="146">
        <v>0.5</v>
      </c>
      <c r="G12" s="146">
        <v>1.5</v>
      </c>
      <c r="H12" s="146">
        <v>1.5</v>
      </c>
      <c r="I12" s="146">
        <v>2</v>
      </c>
      <c r="J12" s="146">
        <v>0</v>
      </c>
      <c r="K12" s="146">
        <v>0</v>
      </c>
      <c r="L12" s="146">
        <v>0.5</v>
      </c>
      <c r="M12" s="146">
        <v>10</v>
      </c>
      <c r="N12" s="146">
        <v>15</v>
      </c>
      <c r="O12" s="146">
        <v>3.5</v>
      </c>
      <c r="P12" s="146">
        <v>2</v>
      </c>
      <c r="Q12" s="146">
        <v>0</v>
      </c>
      <c r="R12" s="146">
        <v>1</v>
      </c>
      <c r="S12" s="146">
        <v>0</v>
      </c>
      <c r="T12" s="146">
        <v>1.5</v>
      </c>
      <c r="U12" s="146">
        <v>0</v>
      </c>
      <c r="V12" s="146">
        <v>0</v>
      </c>
      <c r="W12" s="146">
        <v>0</v>
      </c>
      <c r="X12" s="146">
        <v>0</v>
      </c>
      <c r="Y12" s="146">
        <v>0.5</v>
      </c>
      <c r="Z12" s="69">
        <f t="shared" si="0"/>
        <v>39.5</v>
      </c>
      <c r="AA12" s="82">
        <v>9</v>
      </c>
      <c r="AB12" s="66">
        <v>23</v>
      </c>
      <c r="AC12" s="106" t="s">
        <v>236</v>
      </c>
      <c r="AD12" s="82">
        <v>9</v>
      </c>
      <c r="AE12" s="66">
        <v>9</v>
      </c>
      <c r="AF12" s="108" t="s">
        <v>243</v>
      </c>
    </row>
    <row r="13" spans="1:32" ht="13.5" customHeight="1">
      <c r="A13" s="82">
        <v>10</v>
      </c>
      <c r="B13" s="145"/>
      <c r="C13" s="146">
        <v>1</v>
      </c>
      <c r="D13" s="146">
        <v>9</v>
      </c>
      <c r="E13" s="146">
        <v>0</v>
      </c>
      <c r="F13" s="146"/>
      <c r="G13" s="146"/>
      <c r="H13" s="146"/>
      <c r="I13" s="146"/>
      <c r="J13" s="146"/>
      <c r="K13" s="146"/>
      <c r="L13" s="146">
        <v>0</v>
      </c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69">
        <f t="shared" si="0"/>
        <v>10</v>
      </c>
      <c r="AA13" s="82">
        <v>10</v>
      </c>
      <c r="AB13" s="66">
        <v>9</v>
      </c>
      <c r="AC13" s="106" t="s">
        <v>237</v>
      </c>
      <c r="AD13" s="82">
        <v>10</v>
      </c>
      <c r="AE13" s="66">
        <v>6.5</v>
      </c>
      <c r="AF13" s="108" t="s">
        <v>244</v>
      </c>
    </row>
    <row r="14" spans="1:32" ht="13.5" customHeight="1">
      <c r="A14" s="87">
        <v>11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45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69" t="str">
        <f t="shared" si="0"/>
        <v>     -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45"/>
      <c r="C19" s="146"/>
      <c r="D19" s="146"/>
      <c r="E19" s="146"/>
      <c r="F19" s="146"/>
      <c r="G19" s="146">
        <v>0</v>
      </c>
      <c r="H19" s="146"/>
      <c r="I19" s="146"/>
      <c r="J19" s="146">
        <v>0</v>
      </c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69">
        <f t="shared" si="0"/>
        <v>0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69" t="str">
        <f t="shared" si="0"/>
        <v>     -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45"/>
      <c r="C21" s="146"/>
      <c r="D21" s="146"/>
      <c r="E21" s="146"/>
      <c r="F21" s="146"/>
      <c r="G21" s="146"/>
      <c r="H21" s="146"/>
      <c r="I21" s="146">
        <v>0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69">
        <f t="shared" si="0"/>
        <v>0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>
        <v>0</v>
      </c>
      <c r="U24" s="144">
        <v>0.5</v>
      </c>
      <c r="V24" s="144">
        <v>0.5</v>
      </c>
      <c r="W24" s="144">
        <v>0.5</v>
      </c>
      <c r="X24" s="144">
        <v>0</v>
      </c>
      <c r="Y24" s="144">
        <v>0.5</v>
      </c>
      <c r="Z24" s="65">
        <f t="shared" si="0"/>
        <v>2</v>
      </c>
      <c r="AA24" s="87">
        <v>21</v>
      </c>
      <c r="AB24" s="63">
        <v>1</v>
      </c>
      <c r="AC24" s="105" t="s">
        <v>238</v>
      </c>
      <c r="AD24" s="87">
        <v>21</v>
      </c>
      <c r="AE24" s="63">
        <v>0.5</v>
      </c>
      <c r="AF24" s="107" t="s">
        <v>73</v>
      </c>
    </row>
    <row r="25" spans="1:32" ht="13.5" customHeight="1">
      <c r="A25" s="82">
        <v>22</v>
      </c>
      <c r="B25" s="145">
        <v>3</v>
      </c>
      <c r="C25" s="146">
        <v>0.5</v>
      </c>
      <c r="D25" s="146">
        <v>1.5</v>
      </c>
      <c r="E25" s="146">
        <v>0</v>
      </c>
      <c r="F25" s="146">
        <v>0</v>
      </c>
      <c r="G25" s="146">
        <v>0.5</v>
      </c>
      <c r="H25" s="146">
        <v>2</v>
      </c>
      <c r="I25" s="146">
        <v>3.5</v>
      </c>
      <c r="J25" s="146">
        <v>1</v>
      </c>
      <c r="K25" s="146">
        <v>0</v>
      </c>
      <c r="L25" s="146">
        <v>0</v>
      </c>
      <c r="M25" s="146">
        <v>0</v>
      </c>
      <c r="N25" s="146">
        <v>1</v>
      </c>
      <c r="O25" s="146">
        <v>0.5</v>
      </c>
      <c r="P25" s="146">
        <v>0</v>
      </c>
      <c r="Q25" s="146">
        <v>0.5</v>
      </c>
      <c r="R25" s="146">
        <v>0.5</v>
      </c>
      <c r="S25" s="146">
        <v>2.5</v>
      </c>
      <c r="T25" s="146">
        <v>4</v>
      </c>
      <c r="U25" s="146">
        <v>0</v>
      </c>
      <c r="V25" s="146">
        <v>0.5</v>
      </c>
      <c r="W25" s="146">
        <v>0</v>
      </c>
      <c r="X25" s="146">
        <v>0.5</v>
      </c>
      <c r="Y25" s="146">
        <v>0.5</v>
      </c>
      <c r="Z25" s="69">
        <f t="shared" si="0"/>
        <v>22.5</v>
      </c>
      <c r="AA25" s="82">
        <v>22</v>
      </c>
      <c r="AB25" s="66">
        <v>6.5</v>
      </c>
      <c r="AC25" s="106" t="s">
        <v>239</v>
      </c>
      <c r="AD25" s="82">
        <v>22</v>
      </c>
      <c r="AE25" s="66">
        <v>2</v>
      </c>
      <c r="AF25" s="108" t="s">
        <v>245</v>
      </c>
    </row>
    <row r="26" spans="1:32" ht="13.5" customHeight="1">
      <c r="A26" s="82">
        <v>23</v>
      </c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>
        <v>0</v>
      </c>
      <c r="N26" s="146">
        <v>0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69">
        <f t="shared" si="0"/>
        <v>0</v>
      </c>
      <c r="AA26" s="82">
        <v>23</v>
      </c>
      <c r="AB26" s="66">
        <v>0.5</v>
      </c>
      <c r="AC26" s="106" t="s">
        <v>240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69" t="str">
        <f t="shared" si="0"/>
        <v>     -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69" t="str">
        <f t="shared" si="0"/>
        <v>     -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45"/>
      <c r="C30" s="146">
        <v>0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69">
        <f t="shared" si="0"/>
        <v>0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 t="str">
        <f t="shared" si="0"/>
        <v>     -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>
        <v>0</v>
      </c>
      <c r="T33" s="130"/>
      <c r="U33" s="130"/>
      <c r="V33" s="130"/>
      <c r="W33" s="130">
        <v>0</v>
      </c>
      <c r="X33" s="130">
        <v>0</v>
      </c>
      <c r="Y33" s="130"/>
      <c r="Z33" s="69">
        <f t="shared" si="0"/>
        <v>0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3</v>
      </c>
      <c r="C35" s="72">
        <f t="shared" si="1"/>
        <v>1.5</v>
      </c>
      <c r="D35" s="72">
        <f t="shared" si="1"/>
        <v>11</v>
      </c>
      <c r="E35" s="72">
        <f t="shared" si="1"/>
        <v>0.5</v>
      </c>
      <c r="F35" s="72">
        <f t="shared" si="1"/>
        <v>0.5</v>
      </c>
      <c r="G35" s="72">
        <f t="shared" si="1"/>
        <v>2</v>
      </c>
      <c r="H35" s="72">
        <f t="shared" si="1"/>
        <v>3.5</v>
      </c>
      <c r="I35" s="72">
        <f t="shared" si="1"/>
        <v>5.5</v>
      </c>
      <c r="J35" s="72">
        <f t="shared" si="1"/>
        <v>1</v>
      </c>
      <c r="K35" s="72">
        <f t="shared" si="1"/>
        <v>0</v>
      </c>
      <c r="L35" s="72">
        <f aca="true" t="shared" si="2" ref="L35:Y35">IF(COUNT(L4:L34)=0,"   -",SUM(L4:L34))</f>
        <v>0.5</v>
      </c>
      <c r="M35" s="72">
        <f t="shared" si="2"/>
        <v>10</v>
      </c>
      <c r="N35" s="72">
        <f t="shared" si="2"/>
        <v>16</v>
      </c>
      <c r="O35" s="72">
        <f t="shared" si="2"/>
        <v>4</v>
      </c>
      <c r="P35" s="72">
        <f t="shared" si="2"/>
        <v>2</v>
      </c>
      <c r="Q35" s="72">
        <f t="shared" si="2"/>
        <v>0.5</v>
      </c>
      <c r="R35" s="72">
        <f t="shared" si="2"/>
        <v>1.5</v>
      </c>
      <c r="S35" s="72">
        <f t="shared" si="2"/>
        <v>2.5</v>
      </c>
      <c r="T35" s="72">
        <f t="shared" si="2"/>
        <v>5.5</v>
      </c>
      <c r="U35" s="72">
        <f t="shared" si="2"/>
        <v>0.5</v>
      </c>
      <c r="V35" s="72">
        <f t="shared" si="2"/>
        <v>1</v>
      </c>
      <c r="W35" s="72">
        <f t="shared" si="2"/>
        <v>0.5</v>
      </c>
      <c r="X35" s="72">
        <f t="shared" si="2"/>
        <v>0.5</v>
      </c>
      <c r="Y35" s="72">
        <f t="shared" si="2"/>
        <v>2.5</v>
      </c>
      <c r="Z35" s="71">
        <f>SUM(B4:Y34)</f>
        <v>76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13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6</v>
      </c>
      <c r="E39" s="67"/>
      <c r="F39" s="67"/>
      <c r="G39" s="80"/>
      <c r="H39" s="81">
        <f>MAX(一時間最大)</f>
        <v>23</v>
      </c>
      <c r="I39" s="154">
        <v>9</v>
      </c>
      <c r="J39" s="155" t="s">
        <v>236</v>
      </c>
      <c r="K39" s="67"/>
      <c r="L39" s="67"/>
      <c r="M39" s="80"/>
      <c r="N39" s="81">
        <f>MAX(十分間最大)</f>
        <v>9</v>
      </c>
      <c r="O39" s="154">
        <v>9</v>
      </c>
      <c r="P39" s="155" t="s">
        <v>243</v>
      </c>
      <c r="Q39" s="67"/>
      <c r="R39" s="67"/>
      <c r="S39" s="80"/>
      <c r="T39" s="81">
        <f>MAX(日合計)</f>
        <v>39.5</v>
      </c>
      <c r="U39" s="159">
        <v>9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3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59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12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7">
        <v>2</v>
      </c>
      <c r="C4" s="148">
        <v>1.5</v>
      </c>
      <c r="D4" s="148">
        <v>3</v>
      </c>
      <c r="E4" s="148">
        <v>0.5</v>
      </c>
      <c r="F4" s="148">
        <v>2.5</v>
      </c>
      <c r="G4" s="148">
        <v>7.5</v>
      </c>
      <c r="H4" s="148">
        <v>9</v>
      </c>
      <c r="I4" s="148">
        <v>23</v>
      </c>
      <c r="J4" s="148">
        <v>3</v>
      </c>
      <c r="K4" s="148">
        <v>0</v>
      </c>
      <c r="L4" s="148">
        <v>0</v>
      </c>
      <c r="M4" s="148">
        <v>0</v>
      </c>
      <c r="N4" s="148">
        <v>0</v>
      </c>
      <c r="O4" s="148">
        <v>0</v>
      </c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65">
        <f aca="true" t="shared" si="0" ref="Z4:Z34">IF(COUNT(B4:Y4)=0,"     -",SUM(B4:Y4))</f>
        <v>52</v>
      </c>
      <c r="AA4" s="87">
        <v>1</v>
      </c>
      <c r="AB4" s="63">
        <v>25.5</v>
      </c>
      <c r="AC4" s="105" t="s">
        <v>246</v>
      </c>
      <c r="AD4" s="87">
        <v>1</v>
      </c>
      <c r="AE4" s="63">
        <v>13.5</v>
      </c>
      <c r="AF4" s="107" t="s">
        <v>251</v>
      </c>
    </row>
    <row r="5" spans="1:32" ht="13.5" customHeight="1">
      <c r="A5" s="82">
        <v>2</v>
      </c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>
        <v>0</v>
      </c>
      <c r="Y5" s="150">
        <v>0</v>
      </c>
      <c r="Z5" s="69">
        <f t="shared" si="0"/>
        <v>0</v>
      </c>
      <c r="AA5" s="82">
        <v>2</v>
      </c>
      <c r="AB5" s="66" t="s">
        <v>49</v>
      </c>
      <c r="AC5" s="106" t="s">
        <v>49</v>
      </c>
      <c r="AD5" s="82">
        <v>2</v>
      </c>
      <c r="AE5" s="66" t="s">
        <v>49</v>
      </c>
      <c r="AF5" s="108" t="s">
        <v>49</v>
      </c>
    </row>
    <row r="6" spans="1:32" ht="13.5" customHeight="1">
      <c r="A6" s="82">
        <v>3</v>
      </c>
      <c r="B6" s="149">
        <v>0</v>
      </c>
      <c r="C6" s="150">
        <v>0</v>
      </c>
      <c r="D6" s="150">
        <v>0</v>
      </c>
      <c r="E6" s="150"/>
      <c r="F6" s="150"/>
      <c r="G6" s="150"/>
      <c r="H6" s="150"/>
      <c r="I6" s="150">
        <v>0</v>
      </c>
      <c r="J6" s="150">
        <v>0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69">
        <f t="shared" si="0"/>
        <v>0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>
        <v>0</v>
      </c>
      <c r="X9" s="150"/>
      <c r="Y9" s="150"/>
      <c r="Z9" s="69">
        <f t="shared" si="0"/>
        <v>0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0.5</v>
      </c>
      <c r="T10" s="150">
        <v>0</v>
      </c>
      <c r="U10" s="150">
        <v>0</v>
      </c>
      <c r="V10" s="150">
        <v>0</v>
      </c>
      <c r="W10" s="150">
        <v>4.5</v>
      </c>
      <c r="X10" s="150">
        <v>3</v>
      </c>
      <c r="Y10" s="150">
        <v>3</v>
      </c>
      <c r="Z10" s="69">
        <f t="shared" si="0"/>
        <v>11</v>
      </c>
      <c r="AA10" s="82">
        <v>7</v>
      </c>
      <c r="AB10" s="66">
        <v>4.5</v>
      </c>
      <c r="AC10" s="106" t="s">
        <v>108</v>
      </c>
      <c r="AD10" s="82">
        <v>7</v>
      </c>
      <c r="AE10" s="66">
        <v>1</v>
      </c>
      <c r="AF10" s="108" t="s">
        <v>252</v>
      </c>
    </row>
    <row r="11" spans="1:32" ht="13.5" customHeight="1">
      <c r="A11" s="82">
        <v>8</v>
      </c>
      <c r="B11" s="149">
        <v>3</v>
      </c>
      <c r="C11" s="150">
        <v>0.5</v>
      </c>
      <c r="D11" s="150">
        <v>2</v>
      </c>
      <c r="E11" s="150">
        <v>1.5</v>
      </c>
      <c r="F11" s="150">
        <v>2</v>
      </c>
      <c r="G11" s="150">
        <v>2</v>
      </c>
      <c r="H11" s="150">
        <v>2</v>
      </c>
      <c r="I11" s="150">
        <v>2</v>
      </c>
      <c r="J11" s="150">
        <v>3</v>
      </c>
      <c r="K11" s="150">
        <v>4</v>
      </c>
      <c r="L11" s="150">
        <v>3.5</v>
      </c>
      <c r="M11" s="150">
        <v>2.5</v>
      </c>
      <c r="N11" s="150">
        <v>2.5</v>
      </c>
      <c r="O11" s="150">
        <v>2</v>
      </c>
      <c r="P11" s="150">
        <v>1</v>
      </c>
      <c r="Q11" s="150">
        <v>1</v>
      </c>
      <c r="R11" s="150">
        <v>1</v>
      </c>
      <c r="S11" s="150">
        <v>0.5</v>
      </c>
      <c r="T11" s="150">
        <v>1.5</v>
      </c>
      <c r="U11" s="150">
        <v>0</v>
      </c>
      <c r="V11" s="150">
        <v>0</v>
      </c>
      <c r="W11" s="150"/>
      <c r="X11" s="150">
        <v>0</v>
      </c>
      <c r="Y11" s="150">
        <v>0</v>
      </c>
      <c r="Z11" s="69">
        <f t="shared" si="0"/>
        <v>37.5</v>
      </c>
      <c r="AA11" s="82">
        <v>8</v>
      </c>
      <c r="AB11" s="66">
        <v>4.5</v>
      </c>
      <c r="AC11" s="106" t="s">
        <v>155</v>
      </c>
      <c r="AD11" s="82">
        <v>8</v>
      </c>
      <c r="AE11" s="66">
        <v>1</v>
      </c>
      <c r="AF11" s="108" t="s">
        <v>155</v>
      </c>
    </row>
    <row r="12" spans="1:32" ht="13.5" customHeight="1">
      <c r="A12" s="82">
        <v>9</v>
      </c>
      <c r="B12" s="149">
        <v>0</v>
      </c>
      <c r="C12" s="150">
        <v>0.5</v>
      </c>
      <c r="D12" s="150">
        <v>0</v>
      </c>
      <c r="E12" s="150">
        <v>0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69">
        <f t="shared" si="0"/>
        <v>0.5</v>
      </c>
      <c r="AA12" s="82">
        <v>9</v>
      </c>
      <c r="AB12" s="66">
        <v>0.5</v>
      </c>
      <c r="AC12" s="106" t="s">
        <v>247</v>
      </c>
      <c r="AD12" s="82">
        <v>9</v>
      </c>
      <c r="AE12" s="66">
        <v>0.5</v>
      </c>
      <c r="AF12" s="108" t="s">
        <v>253</v>
      </c>
    </row>
    <row r="13" spans="1:32" ht="13.5" customHeight="1">
      <c r="A13" s="82">
        <v>10</v>
      </c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49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49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>
        <v>0</v>
      </c>
      <c r="N17" s="150">
        <v>0</v>
      </c>
      <c r="O17" s="150">
        <v>1</v>
      </c>
      <c r="P17" s="150">
        <v>1.5</v>
      </c>
      <c r="Q17" s="150">
        <v>1</v>
      </c>
      <c r="R17" s="150">
        <v>1</v>
      </c>
      <c r="S17" s="150">
        <v>1</v>
      </c>
      <c r="T17" s="150">
        <v>0.5</v>
      </c>
      <c r="U17" s="150">
        <v>0.5</v>
      </c>
      <c r="V17" s="150">
        <v>0</v>
      </c>
      <c r="W17" s="150"/>
      <c r="X17" s="150"/>
      <c r="Y17" s="150"/>
      <c r="Z17" s="69">
        <f t="shared" si="0"/>
        <v>6.5</v>
      </c>
      <c r="AA17" s="82">
        <v>14</v>
      </c>
      <c r="AB17" s="66">
        <v>2</v>
      </c>
      <c r="AC17" s="106" t="s">
        <v>248</v>
      </c>
      <c r="AD17" s="82">
        <v>14</v>
      </c>
      <c r="AE17" s="66">
        <v>0.5</v>
      </c>
      <c r="AF17" s="108" t="s">
        <v>254</v>
      </c>
    </row>
    <row r="18" spans="1:32" ht="13.5" customHeight="1">
      <c r="A18" s="82">
        <v>15</v>
      </c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69" t="str">
        <f t="shared" si="0"/>
        <v>     -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49"/>
      <c r="C20" s="150">
        <v>0</v>
      </c>
      <c r="D20" s="150">
        <v>0</v>
      </c>
      <c r="E20" s="150">
        <v>0</v>
      </c>
      <c r="F20" s="150">
        <v>0.5</v>
      </c>
      <c r="G20" s="150">
        <v>0</v>
      </c>
      <c r="H20" s="150">
        <v>0</v>
      </c>
      <c r="I20" s="150">
        <v>1</v>
      </c>
      <c r="J20" s="150">
        <v>3.5</v>
      </c>
      <c r="K20" s="150">
        <v>4.5</v>
      </c>
      <c r="L20" s="150">
        <v>1</v>
      </c>
      <c r="M20" s="150">
        <v>0</v>
      </c>
      <c r="N20" s="150">
        <v>0</v>
      </c>
      <c r="O20" s="150"/>
      <c r="P20" s="150"/>
      <c r="Q20" s="150">
        <v>0</v>
      </c>
      <c r="R20" s="150">
        <v>0</v>
      </c>
      <c r="S20" s="150">
        <v>0.5</v>
      </c>
      <c r="T20" s="150"/>
      <c r="U20" s="150"/>
      <c r="V20" s="150"/>
      <c r="W20" s="150">
        <v>0</v>
      </c>
      <c r="X20" s="150">
        <v>0</v>
      </c>
      <c r="Y20" s="150"/>
      <c r="Z20" s="69">
        <f t="shared" si="0"/>
        <v>11</v>
      </c>
      <c r="AA20" s="82">
        <v>17</v>
      </c>
      <c r="AB20" s="66">
        <v>5</v>
      </c>
      <c r="AC20" s="106" t="s">
        <v>249</v>
      </c>
      <c r="AD20" s="82">
        <v>17</v>
      </c>
      <c r="AE20" s="66">
        <v>1.5</v>
      </c>
      <c r="AF20" s="108" t="s">
        <v>255</v>
      </c>
    </row>
    <row r="21" spans="1:32" ht="13.5" customHeight="1">
      <c r="A21" s="82">
        <v>18</v>
      </c>
      <c r="B21" s="149"/>
      <c r="C21" s="150"/>
      <c r="D21" s="150"/>
      <c r="E21" s="150"/>
      <c r="F21" s="150"/>
      <c r="G21" s="150"/>
      <c r="H21" s="150"/>
      <c r="I21" s="150"/>
      <c r="J21" s="150">
        <v>0</v>
      </c>
      <c r="K21" s="150"/>
      <c r="L21" s="150"/>
      <c r="M21" s="150">
        <v>0</v>
      </c>
      <c r="N21" s="150">
        <v>0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69">
        <f t="shared" si="0"/>
        <v>0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49"/>
      <c r="C23" s="150"/>
      <c r="D23" s="150"/>
      <c r="E23" s="150"/>
      <c r="F23" s="150"/>
      <c r="G23" s="150"/>
      <c r="H23" s="150"/>
      <c r="I23" s="150"/>
      <c r="J23" s="150">
        <v>0</v>
      </c>
      <c r="K23" s="150">
        <v>0</v>
      </c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69">
        <f t="shared" si="0"/>
        <v>0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49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69" t="str">
        <f t="shared" si="0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69" t="str">
        <f t="shared" si="0"/>
        <v>     -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>
        <v>0</v>
      </c>
      <c r="Y27" s="150">
        <v>0</v>
      </c>
      <c r="Z27" s="69">
        <f t="shared" si="0"/>
        <v>0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49">
        <v>0</v>
      </c>
      <c r="C28" s="150">
        <v>0.5</v>
      </c>
      <c r="D28" s="150">
        <v>1</v>
      </c>
      <c r="E28" s="150">
        <v>0.5</v>
      </c>
      <c r="F28" s="150">
        <v>0</v>
      </c>
      <c r="G28" s="150">
        <v>0.5</v>
      </c>
      <c r="H28" s="150">
        <v>0</v>
      </c>
      <c r="I28" s="150">
        <v>0.5</v>
      </c>
      <c r="J28" s="150">
        <v>0</v>
      </c>
      <c r="K28" s="150"/>
      <c r="L28" s="150"/>
      <c r="M28" s="150"/>
      <c r="N28" s="150"/>
      <c r="O28" s="150"/>
      <c r="P28" s="150">
        <v>0</v>
      </c>
      <c r="Q28" s="150">
        <v>0</v>
      </c>
      <c r="R28" s="150"/>
      <c r="S28" s="150"/>
      <c r="T28" s="150"/>
      <c r="U28" s="150"/>
      <c r="V28" s="150"/>
      <c r="W28" s="150"/>
      <c r="X28" s="150"/>
      <c r="Y28" s="150"/>
      <c r="Z28" s="69">
        <f t="shared" si="0"/>
        <v>3</v>
      </c>
      <c r="AA28" s="82">
        <v>25</v>
      </c>
      <c r="AB28" s="66">
        <v>1.5</v>
      </c>
      <c r="AC28" s="106" t="s">
        <v>250</v>
      </c>
      <c r="AD28" s="82">
        <v>25</v>
      </c>
      <c r="AE28" s="66">
        <v>0.5</v>
      </c>
      <c r="AF28" s="108" t="s">
        <v>256</v>
      </c>
    </row>
    <row r="29" spans="1:32" ht="13.5" customHeight="1">
      <c r="A29" s="82">
        <v>26</v>
      </c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>
        <v>0</v>
      </c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69">
        <f t="shared" si="0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 t="str">
        <f t="shared" si="0"/>
        <v>     -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 t="str">
        <f t="shared" si="0"/>
        <v>     -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>
        <v>0</v>
      </c>
      <c r="P33" s="130">
        <v>0</v>
      </c>
      <c r="Q33" s="130"/>
      <c r="R33" s="130"/>
      <c r="S33" s="130"/>
      <c r="T33" s="130"/>
      <c r="U33" s="130"/>
      <c r="V33" s="130"/>
      <c r="W33" s="130"/>
      <c r="X33" s="130"/>
      <c r="Y33" s="130"/>
      <c r="Z33" s="69">
        <f t="shared" si="0"/>
        <v>0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129"/>
      <c r="C34" s="130">
        <v>0</v>
      </c>
      <c r="D34" s="130">
        <v>0</v>
      </c>
      <c r="E34" s="130"/>
      <c r="F34" s="130">
        <v>0</v>
      </c>
      <c r="G34" s="130"/>
      <c r="H34" s="130"/>
      <c r="I34" s="130"/>
      <c r="J34" s="130"/>
      <c r="K34" s="130"/>
      <c r="L34" s="130"/>
      <c r="M34" s="130"/>
      <c r="N34" s="130">
        <v>0</v>
      </c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69">
        <f t="shared" si="0"/>
        <v>0</v>
      </c>
      <c r="AA34" s="82">
        <v>31</v>
      </c>
      <c r="AB34" s="66" t="s">
        <v>49</v>
      </c>
      <c r="AC34" s="106" t="s">
        <v>49</v>
      </c>
      <c r="AD34" s="82">
        <v>31</v>
      </c>
      <c r="AE34" s="66" t="s">
        <v>49</v>
      </c>
      <c r="AF34" s="108" t="s">
        <v>49</v>
      </c>
    </row>
    <row r="35" spans="1:32" ht="13.5" customHeight="1">
      <c r="A35" s="59" t="s">
        <v>44</v>
      </c>
      <c r="B35" s="71">
        <f aca="true" t="shared" si="1" ref="B35:K35">IF(COUNT(B4:B34)=0,"   -",SUM(B4:B34))</f>
        <v>5</v>
      </c>
      <c r="C35" s="72">
        <f t="shared" si="1"/>
        <v>3</v>
      </c>
      <c r="D35" s="72">
        <f t="shared" si="1"/>
        <v>6</v>
      </c>
      <c r="E35" s="72">
        <f t="shared" si="1"/>
        <v>2.5</v>
      </c>
      <c r="F35" s="72">
        <f t="shared" si="1"/>
        <v>5</v>
      </c>
      <c r="G35" s="72">
        <f t="shared" si="1"/>
        <v>10</v>
      </c>
      <c r="H35" s="72">
        <f t="shared" si="1"/>
        <v>11</v>
      </c>
      <c r="I35" s="72">
        <f t="shared" si="1"/>
        <v>26.5</v>
      </c>
      <c r="J35" s="72">
        <f t="shared" si="1"/>
        <v>9.5</v>
      </c>
      <c r="K35" s="72">
        <f t="shared" si="1"/>
        <v>8.5</v>
      </c>
      <c r="L35" s="72">
        <f aca="true" t="shared" si="2" ref="L35:Y35">IF(COUNT(L4:L34)=0,"   -",SUM(L4:L34))</f>
        <v>4.5</v>
      </c>
      <c r="M35" s="72">
        <f t="shared" si="2"/>
        <v>2.5</v>
      </c>
      <c r="N35" s="72">
        <f t="shared" si="2"/>
        <v>2.5</v>
      </c>
      <c r="O35" s="72">
        <f t="shared" si="2"/>
        <v>3</v>
      </c>
      <c r="P35" s="72">
        <f t="shared" si="2"/>
        <v>2.5</v>
      </c>
      <c r="Q35" s="72">
        <f t="shared" si="2"/>
        <v>2</v>
      </c>
      <c r="R35" s="72">
        <f t="shared" si="2"/>
        <v>2</v>
      </c>
      <c r="S35" s="72">
        <f t="shared" si="2"/>
        <v>2.5</v>
      </c>
      <c r="T35" s="72">
        <f t="shared" si="2"/>
        <v>2</v>
      </c>
      <c r="U35" s="72">
        <f t="shared" si="2"/>
        <v>0.5</v>
      </c>
      <c r="V35" s="72">
        <f t="shared" si="2"/>
        <v>0</v>
      </c>
      <c r="W35" s="72">
        <f t="shared" si="2"/>
        <v>4.5</v>
      </c>
      <c r="X35" s="72">
        <f t="shared" si="2"/>
        <v>3</v>
      </c>
      <c r="Y35" s="72">
        <f t="shared" si="2"/>
        <v>3</v>
      </c>
      <c r="Z35" s="71">
        <f>SUM(B4:Y34)</f>
        <v>121.5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16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6</v>
      </c>
      <c r="E39" s="67"/>
      <c r="F39" s="67"/>
      <c r="G39" s="80"/>
      <c r="H39" s="81">
        <f>MAX(一時間最大)</f>
        <v>25.5</v>
      </c>
      <c r="I39" s="154">
        <v>1</v>
      </c>
      <c r="J39" s="155" t="s">
        <v>246</v>
      </c>
      <c r="K39" s="67"/>
      <c r="L39" s="67"/>
      <c r="M39" s="80"/>
      <c r="N39" s="81">
        <f>MAX(十分間最大)</f>
        <v>13.5</v>
      </c>
      <c r="O39" s="154">
        <v>1</v>
      </c>
      <c r="P39" s="155" t="s">
        <v>251</v>
      </c>
      <c r="Q39" s="67"/>
      <c r="R39" s="67"/>
      <c r="S39" s="80"/>
      <c r="T39" s="81">
        <f>MAX(日合計)</f>
        <v>52</v>
      </c>
      <c r="U39" s="159">
        <v>1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59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2</v>
      </c>
      <c r="E41" s="67"/>
      <c r="F41" s="67"/>
      <c r="G41" s="83"/>
      <c r="H41" s="84"/>
      <c r="I41" s="156"/>
      <c r="J41" s="157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105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9" customWidth="1"/>
    <col min="2" max="13" width="7.75390625" style="19" customWidth="1"/>
    <col min="14" max="14" width="2.75390625" style="19" customWidth="1"/>
    <col min="15" max="16384" width="6.75390625" style="19" customWidth="1"/>
  </cols>
  <sheetData>
    <row r="1" spans="1:13" ht="24.75" customHeight="1">
      <c r="A1" s="17" t="s">
        <v>19</v>
      </c>
      <c r="B1" s="18"/>
      <c r="C1" s="18"/>
      <c r="D1" s="18"/>
      <c r="E1" s="18"/>
      <c r="F1" s="18"/>
      <c r="G1" s="18"/>
      <c r="H1" s="18"/>
      <c r="I1" s="102">
        <f>'１月'!Z1</f>
        <v>2021</v>
      </c>
      <c r="J1" s="101" t="s">
        <v>1</v>
      </c>
      <c r="K1" s="101" t="str">
        <f>("（令和"&amp;TEXT((I1-2018),"0")&amp;"年）")</f>
        <v>（令和3年）</v>
      </c>
      <c r="L1" s="18"/>
      <c r="M1" s="18"/>
    </row>
    <row r="2" spans="1:13" ht="18" customHeight="1">
      <c r="A2" s="20" t="s">
        <v>2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8" customHeight="1">
      <c r="A3" s="24"/>
      <c r="B3" s="25" t="s">
        <v>20</v>
      </c>
      <c r="C3" s="26" t="s">
        <v>21</v>
      </c>
      <c r="D3" s="26" t="s">
        <v>22</v>
      </c>
      <c r="E3" s="26" t="s">
        <v>23</v>
      </c>
      <c r="F3" s="26" t="s">
        <v>24</v>
      </c>
      <c r="G3" s="26" t="s">
        <v>25</v>
      </c>
      <c r="H3" s="26" t="s">
        <v>26</v>
      </c>
      <c r="I3" s="26" t="s">
        <v>27</v>
      </c>
      <c r="J3" s="26" t="s">
        <v>28</v>
      </c>
      <c r="K3" s="26" t="s">
        <v>29</v>
      </c>
      <c r="L3" s="26" t="s">
        <v>30</v>
      </c>
      <c r="M3" s="27" t="s">
        <v>31</v>
      </c>
    </row>
    <row r="4" spans="1:13" ht="18" customHeight="1">
      <c r="A4" s="28" t="s">
        <v>32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ht="18" customHeight="1">
      <c r="A5" s="32">
        <v>1</v>
      </c>
      <c r="B5" s="33" t="str">
        <f>'１月'!Z4</f>
        <v>     -</v>
      </c>
      <c r="C5" s="34">
        <f>'２月'!Z4</f>
        <v>0</v>
      </c>
      <c r="D5" s="34" t="str">
        <f>'３月'!Z4</f>
        <v>     -</v>
      </c>
      <c r="E5" s="38" t="str">
        <f>'４月'!Z4</f>
        <v>     -</v>
      </c>
      <c r="F5" s="38">
        <f>'５月'!Z4</f>
        <v>2.5</v>
      </c>
      <c r="G5" s="34" t="str">
        <f>'６月'!Z4</f>
        <v>     -</v>
      </c>
      <c r="H5" s="34">
        <f>'７月'!Z4</f>
        <v>22</v>
      </c>
      <c r="I5" s="34" t="str">
        <f>'８月'!Z4</f>
        <v>     -</v>
      </c>
      <c r="J5" s="34">
        <f>'９月'!Z4</f>
        <v>14.5</v>
      </c>
      <c r="K5" s="34">
        <f>'10月'!Z4</f>
        <v>41.5</v>
      </c>
      <c r="L5" s="34">
        <f>'11月'!Z4</f>
        <v>1</v>
      </c>
      <c r="M5" s="35">
        <f>'12月'!Z4</f>
        <v>52</v>
      </c>
    </row>
    <row r="6" spans="1:13" ht="18" customHeight="1">
      <c r="A6" s="36">
        <v>2</v>
      </c>
      <c r="B6" s="37">
        <f>'１月'!Z5</f>
        <v>0</v>
      </c>
      <c r="C6" s="38">
        <f>'２月'!Z5</f>
        <v>5</v>
      </c>
      <c r="D6" s="38">
        <f>'３月'!Z5</f>
        <v>27</v>
      </c>
      <c r="E6" s="38" t="str">
        <f>'４月'!Z5</f>
        <v>     -</v>
      </c>
      <c r="F6" s="38">
        <f>'５月'!Z5</f>
        <v>15</v>
      </c>
      <c r="G6" s="38" t="str">
        <f>'６月'!Z5</f>
        <v>     -</v>
      </c>
      <c r="H6" s="38">
        <f>'７月'!Z5</f>
        <v>27</v>
      </c>
      <c r="I6" s="38">
        <f>'８月'!Z5</f>
        <v>0.5</v>
      </c>
      <c r="J6" s="38">
        <f>'９月'!Z5</f>
        <v>22.5</v>
      </c>
      <c r="K6" s="38">
        <f>'10月'!Z5</f>
        <v>17</v>
      </c>
      <c r="L6" s="38">
        <f>'11月'!Z5</f>
        <v>0</v>
      </c>
      <c r="M6" s="39">
        <f>'12月'!Z5</f>
        <v>0</v>
      </c>
    </row>
    <row r="7" spans="1:13" ht="18" customHeight="1">
      <c r="A7" s="36">
        <v>3</v>
      </c>
      <c r="B7" s="37" t="str">
        <f>'１月'!Z6</f>
        <v>     -</v>
      </c>
      <c r="C7" s="38" t="str">
        <f>'２月'!Z6</f>
        <v>     -</v>
      </c>
      <c r="D7" s="38" t="str">
        <f>'３月'!Z6</f>
        <v>     -</v>
      </c>
      <c r="E7" s="38" t="str">
        <f>'４月'!Z6</f>
        <v>     -</v>
      </c>
      <c r="F7" s="38" t="str">
        <f>'５月'!Z6</f>
        <v>     -</v>
      </c>
      <c r="G7" s="38">
        <f>'６月'!Z6</f>
        <v>0</v>
      </c>
      <c r="H7" s="38">
        <f>'７月'!Z6</f>
        <v>3</v>
      </c>
      <c r="I7" s="38">
        <f>'８月'!Z6</f>
        <v>0</v>
      </c>
      <c r="J7" s="38">
        <f>'９月'!Z6</f>
        <v>4</v>
      </c>
      <c r="K7" s="38" t="str">
        <f>'10月'!Z6</f>
        <v>     -</v>
      </c>
      <c r="L7" s="38">
        <f>'11月'!Z6</f>
        <v>0</v>
      </c>
      <c r="M7" s="39">
        <f>'12月'!Z6</f>
        <v>0</v>
      </c>
    </row>
    <row r="8" spans="1:13" ht="18" customHeight="1">
      <c r="A8" s="36">
        <v>4</v>
      </c>
      <c r="B8" s="37" t="str">
        <f>'１月'!Z7</f>
        <v>     -</v>
      </c>
      <c r="C8" s="38" t="str">
        <f>'２月'!Z7</f>
        <v>     -</v>
      </c>
      <c r="D8" s="38" t="str">
        <f>'３月'!Z7</f>
        <v>     -</v>
      </c>
      <c r="E8" s="38">
        <f>'４月'!Z7</f>
        <v>2</v>
      </c>
      <c r="F8" s="38" t="str">
        <f>'５月'!Z7</f>
        <v>     -</v>
      </c>
      <c r="G8" s="38">
        <f>'６月'!Z7</f>
        <v>42.5</v>
      </c>
      <c r="H8" s="38">
        <f>'７月'!Z7</f>
        <v>1.5</v>
      </c>
      <c r="I8" s="38" t="str">
        <f>'８月'!Z7</f>
        <v>     -</v>
      </c>
      <c r="J8" s="38">
        <f>'９月'!Z7</f>
        <v>25</v>
      </c>
      <c r="K8" s="38">
        <f>'10月'!Z7</f>
        <v>0</v>
      </c>
      <c r="L8" s="38" t="str">
        <f>'11月'!Z7</f>
        <v>     -</v>
      </c>
      <c r="M8" s="39" t="str">
        <f>'12月'!Z7</f>
        <v>     -</v>
      </c>
    </row>
    <row r="9" spans="1:13" ht="18" customHeight="1">
      <c r="A9" s="36">
        <v>5</v>
      </c>
      <c r="B9" s="37" t="str">
        <f>'１月'!Z8</f>
        <v>     -</v>
      </c>
      <c r="C9" s="38" t="str">
        <f>'２月'!Z8</f>
        <v>     -</v>
      </c>
      <c r="D9" s="38">
        <f>'３月'!Z8</f>
        <v>1</v>
      </c>
      <c r="E9" s="38">
        <f>'４月'!Z8</f>
        <v>6.5</v>
      </c>
      <c r="F9" s="38">
        <f>'５月'!Z8</f>
        <v>1</v>
      </c>
      <c r="G9" s="38">
        <f>'６月'!Z8</f>
        <v>0</v>
      </c>
      <c r="H9" s="38">
        <f>'７月'!Z8</f>
        <v>18</v>
      </c>
      <c r="I9" s="38" t="str">
        <f>'８月'!Z8</f>
        <v>     -</v>
      </c>
      <c r="J9" s="38">
        <f>'９月'!Z8</f>
        <v>0</v>
      </c>
      <c r="K9" s="38" t="str">
        <f>'10月'!Z8</f>
        <v>     -</v>
      </c>
      <c r="L9" s="38" t="str">
        <f>'11月'!Z8</f>
        <v>     -</v>
      </c>
      <c r="M9" s="39" t="str">
        <f>'12月'!Z8</f>
        <v>     -</v>
      </c>
    </row>
    <row r="10" spans="1:13" ht="18" customHeight="1">
      <c r="A10" s="36">
        <v>6</v>
      </c>
      <c r="B10" s="37">
        <f>'１月'!Z9</f>
        <v>0</v>
      </c>
      <c r="C10" s="38" t="str">
        <f>'２月'!Z9</f>
        <v>     -</v>
      </c>
      <c r="D10" s="38" t="str">
        <f>'３月'!Z9</f>
        <v>     -</v>
      </c>
      <c r="E10" s="38" t="str">
        <f>'４月'!Z9</f>
        <v>     -</v>
      </c>
      <c r="F10" s="38">
        <f>'５月'!Z9</f>
        <v>2.5</v>
      </c>
      <c r="G10" s="38">
        <f>'６月'!Z9</f>
        <v>0</v>
      </c>
      <c r="H10" s="38">
        <f>'７月'!Z9</f>
        <v>2.5</v>
      </c>
      <c r="I10" s="38" t="str">
        <f>'８月'!Z9</f>
        <v>     -</v>
      </c>
      <c r="J10" s="38">
        <f>'９月'!Z9</f>
        <v>1</v>
      </c>
      <c r="K10" s="38">
        <f>'10月'!Z9</f>
        <v>0</v>
      </c>
      <c r="L10" s="38" t="str">
        <f>'11月'!Z9</f>
        <v>     -</v>
      </c>
      <c r="M10" s="39">
        <f>'12月'!Z9</f>
        <v>0</v>
      </c>
    </row>
    <row r="11" spans="1:13" ht="18" customHeight="1">
      <c r="A11" s="36">
        <v>7</v>
      </c>
      <c r="B11" s="37">
        <f>'１月'!Z10</f>
        <v>0</v>
      </c>
      <c r="C11" s="38" t="str">
        <f>'２月'!Z10</f>
        <v>     -</v>
      </c>
      <c r="D11" s="38" t="str">
        <f>'３月'!Z10</f>
        <v>     -</v>
      </c>
      <c r="E11" s="38" t="str">
        <f>'４月'!Z10</f>
        <v>     -</v>
      </c>
      <c r="F11" s="38">
        <f>'５月'!Z10</f>
        <v>0.5</v>
      </c>
      <c r="G11" s="38">
        <f>'６月'!Z10</f>
        <v>0</v>
      </c>
      <c r="H11" s="38">
        <f>'７月'!Z10</f>
        <v>2</v>
      </c>
      <c r="I11" s="38">
        <f>'８月'!Z10</f>
        <v>6</v>
      </c>
      <c r="J11" s="38">
        <f>'９月'!Z10</f>
        <v>0</v>
      </c>
      <c r="K11" s="38">
        <f>'10月'!Z10</f>
        <v>1</v>
      </c>
      <c r="L11" s="38" t="str">
        <f>'11月'!Z10</f>
        <v>     -</v>
      </c>
      <c r="M11" s="39">
        <f>'12月'!Z10</f>
        <v>11</v>
      </c>
    </row>
    <row r="12" spans="1:13" ht="18" customHeight="1">
      <c r="A12" s="36">
        <v>8</v>
      </c>
      <c r="B12" s="37" t="str">
        <f>'１月'!Z11</f>
        <v>     -</v>
      </c>
      <c r="C12" s="38" t="str">
        <f>'２月'!Z11</f>
        <v>     -</v>
      </c>
      <c r="D12" s="38">
        <f>'３月'!Z11</f>
        <v>2</v>
      </c>
      <c r="E12" s="38">
        <f>'４月'!Z11</f>
        <v>31.5</v>
      </c>
      <c r="F12" s="38" t="str">
        <f>'５月'!Z11</f>
        <v>     -</v>
      </c>
      <c r="G12" s="38">
        <f>'６月'!Z11</f>
        <v>0</v>
      </c>
      <c r="H12" s="38">
        <f>'７月'!Z11</f>
        <v>10.5</v>
      </c>
      <c r="I12" s="38">
        <f>'８月'!Z11</f>
        <v>46</v>
      </c>
      <c r="J12" s="38">
        <f>'９月'!Z11</f>
        <v>0</v>
      </c>
      <c r="K12" s="38">
        <f>'10月'!Z11</f>
        <v>0.5</v>
      </c>
      <c r="L12" s="38">
        <f>'11月'!Z11</f>
        <v>1</v>
      </c>
      <c r="M12" s="39">
        <f>'12月'!Z11</f>
        <v>37.5</v>
      </c>
    </row>
    <row r="13" spans="1:13" ht="18" customHeight="1">
      <c r="A13" s="36">
        <v>9</v>
      </c>
      <c r="B13" s="37" t="str">
        <f>'１月'!Z12</f>
        <v>     -</v>
      </c>
      <c r="C13" s="38" t="str">
        <f>'２月'!Z12</f>
        <v>     -</v>
      </c>
      <c r="D13" s="38">
        <f>'３月'!Z12</f>
        <v>0</v>
      </c>
      <c r="E13" s="38">
        <f>'４月'!Z12</f>
        <v>0</v>
      </c>
      <c r="F13" s="38">
        <f>'５月'!Z12</f>
        <v>4.5</v>
      </c>
      <c r="G13" s="38" t="str">
        <f>'６月'!Z12</f>
        <v>     -</v>
      </c>
      <c r="H13" s="38">
        <f>'７月'!Z12</f>
        <v>3</v>
      </c>
      <c r="I13" s="38">
        <f>'８月'!Z12</f>
        <v>4.5</v>
      </c>
      <c r="J13" s="38">
        <f>'９月'!Z12</f>
        <v>12</v>
      </c>
      <c r="K13" s="38">
        <f>'10月'!Z12</f>
        <v>0</v>
      </c>
      <c r="L13" s="38">
        <f>'11月'!Z12</f>
        <v>39.5</v>
      </c>
      <c r="M13" s="39">
        <f>'12月'!Z12</f>
        <v>0.5</v>
      </c>
    </row>
    <row r="14" spans="1:13" ht="18" customHeight="1">
      <c r="A14" s="40">
        <v>10</v>
      </c>
      <c r="B14" s="41" t="str">
        <f>'１月'!Z13</f>
        <v>     -</v>
      </c>
      <c r="C14" s="42" t="str">
        <f>'２月'!Z13</f>
        <v>     -</v>
      </c>
      <c r="D14" s="42" t="str">
        <f>'３月'!Z13</f>
        <v>     -</v>
      </c>
      <c r="E14" s="42" t="str">
        <f>'４月'!Z13</f>
        <v>     -</v>
      </c>
      <c r="F14" s="42">
        <f>'５月'!Z13</f>
        <v>0</v>
      </c>
      <c r="G14" s="42" t="str">
        <f>'６月'!Z13</f>
        <v>     -</v>
      </c>
      <c r="H14" s="42">
        <f>'７月'!Z13</f>
        <v>30.5</v>
      </c>
      <c r="I14" s="42">
        <f>'８月'!Z13</f>
        <v>0</v>
      </c>
      <c r="J14" s="42" t="str">
        <f>'９月'!Z13</f>
        <v>     -</v>
      </c>
      <c r="K14" s="42">
        <f>'10月'!Z13</f>
        <v>0</v>
      </c>
      <c r="L14" s="42">
        <f>'11月'!Z13</f>
        <v>10</v>
      </c>
      <c r="M14" s="43" t="str">
        <f>'12月'!Z13</f>
        <v>     -</v>
      </c>
    </row>
    <row r="15" spans="1:13" ht="18" customHeight="1">
      <c r="A15" s="32">
        <v>11</v>
      </c>
      <c r="B15" s="33" t="str">
        <f>'１月'!Z14</f>
        <v>     -</v>
      </c>
      <c r="C15" s="34" t="str">
        <f>'２月'!Z14</f>
        <v>     -</v>
      </c>
      <c r="D15" s="34" t="str">
        <f>'３月'!Z14</f>
        <v>     -</v>
      </c>
      <c r="E15" s="34" t="str">
        <f>'４月'!Z14</f>
        <v>     -</v>
      </c>
      <c r="F15" s="34" t="str">
        <f>'５月'!Z14</f>
        <v>     -</v>
      </c>
      <c r="G15" s="34" t="str">
        <f>'６月'!Z14</f>
        <v>     -</v>
      </c>
      <c r="H15" s="34">
        <f>'７月'!Z14</f>
        <v>17.5</v>
      </c>
      <c r="I15" s="34">
        <f>'８月'!Z14</f>
        <v>0.5</v>
      </c>
      <c r="J15" s="34">
        <f>'９月'!Z14</f>
        <v>0</v>
      </c>
      <c r="K15" s="34" t="str">
        <f>'10月'!Z14</f>
        <v>     -</v>
      </c>
      <c r="L15" s="34" t="str">
        <f>'11月'!Z14</f>
        <v>     -</v>
      </c>
      <c r="M15" s="35" t="str">
        <f>'12月'!Z14</f>
        <v>     -</v>
      </c>
    </row>
    <row r="16" spans="1:13" ht="18" customHeight="1">
      <c r="A16" s="36">
        <v>12</v>
      </c>
      <c r="B16" s="37">
        <f>'１月'!Z15</f>
        <v>2</v>
      </c>
      <c r="C16" s="38" t="str">
        <f>'２月'!Z15</f>
        <v>     -</v>
      </c>
      <c r="D16" s="38">
        <f>'３月'!Z15</f>
        <v>0.5</v>
      </c>
      <c r="E16" s="38" t="str">
        <f>'４月'!Z15</f>
        <v>     -</v>
      </c>
      <c r="F16" s="38" t="str">
        <f>'５月'!Z15</f>
        <v>     -</v>
      </c>
      <c r="G16" s="38" t="str">
        <f>'６月'!Z15</f>
        <v>     -</v>
      </c>
      <c r="H16" s="38">
        <f>'７月'!Z15</f>
        <v>5</v>
      </c>
      <c r="I16" s="38">
        <f>'８月'!Z15</f>
        <v>0.5</v>
      </c>
      <c r="J16" s="38" t="str">
        <f>'９月'!Z15</f>
        <v>     -</v>
      </c>
      <c r="K16" s="38">
        <f>'10月'!Z15</f>
        <v>2</v>
      </c>
      <c r="L16" s="38" t="str">
        <f>'11月'!Z15</f>
        <v>     -</v>
      </c>
      <c r="M16" s="39" t="str">
        <f>'12月'!Z15</f>
        <v>     -</v>
      </c>
    </row>
    <row r="17" spans="1:13" ht="18" customHeight="1">
      <c r="A17" s="36">
        <v>13</v>
      </c>
      <c r="B17" s="37" t="str">
        <f>'１月'!Z16</f>
        <v>     -</v>
      </c>
      <c r="C17" s="38" t="str">
        <f>'２月'!Z16</f>
        <v>     -</v>
      </c>
      <c r="D17" s="38">
        <f>'３月'!Z16</f>
        <v>65.5</v>
      </c>
      <c r="E17" s="38">
        <f>'４月'!Z16</f>
        <v>0</v>
      </c>
      <c r="F17" s="38">
        <f>'５月'!Z16</f>
        <v>5</v>
      </c>
      <c r="G17" s="38" t="str">
        <f>'６月'!Z16</f>
        <v>     -</v>
      </c>
      <c r="H17" s="38">
        <f>'７月'!Z16</f>
        <v>3</v>
      </c>
      <c r="I17" s="38">
        <f>'８月'!Z16</f>
        <v>48.5</v>
      </c>
      <c r="J17" s="38" t="str">
        <f>'９月'!Z16</f>
        <v>     -</v>
      </c>
      <c r="K17" s="38">
        <f>'10月'!Z16</f>
        <v>16.5</v>
      </c>
      <c r="L17" s="38" t="str">
        <f>'11月'!Z16</f>
        <v>     -</v>
      </c>
      <c r="M17" s="39" t="str">
        <f>'12月'!Z16</f>
        <v>     -</v>
      </c>
    </row>
    <row r="18" spans="1:13" ht="18" customHeight="1">
      <c r="A18" s="36">
        <v>14</v>
      </c>
      <c r="B18" s="37" t="str">
        <f>'１月'!Z17</f>
        <v>     -</v>
      </c>
      <c r="C18" s="38" t="str">
        <f>'２月'!Z17</f>
        <v>     -</v>
      </c>
      <c r="D18" s="38" t="str">
        <f>'３月'!Z17</f>
        <v>     -</v>
      </c>
      <c r="E18" s="38">
        <f>'４月'!Z17</f>
        <v>35.5</v>
      </c>
      <c r="F18" s="38">
        <f>'５月'!Z17</f>
        <v>0</v>
      </c>
      <c r="G18" s="38">
        <f>'６月'!Z17</f>
        <v>1</v>
      </c>
      <c r="H18" s="38" t="str">
        <f>'７月'!Z17</f>
        <v>     -</v>
      </c>
      <c r="I18" s="38">
        <f>'８月'!Z17</f>
        <v>73.5</v>
      </c>
      <c r="J18" s="38">
        <f>'９月'!Z17</f>
        <v>0</v>
      </c>
      <c r="K18" s="38">
        <f>'10月'!Z17</f>
        <v>0</v>
      </c>
      <c r="L18" s="38" t="str">
        <f>'11月'!Z17</f>
        <v>     -</v>
      </c>
      <c r="M18" s="39">
        <f>'12月'!Z17</f>
        <v>6.5</v>
      </c>
    </row>
    <row r="19" spans="1:13" ht="18" customHeight="1">
      <c r="A19" s="36">
        <v>15</v>
      </c>
      <c r="B19" s="37">
        <f>'１月'!Z18</f>
        <v>0</v>
      </c>
      <c r="C19" s="38">
        <f>'２月'!Z18</f>
        <v>79</v>
      </c>
      <c r="D19" s="38" t="str">
        <f>'３月'!Z18</f>
        <v>     -</v>
      </c>
      <c r="E19" s="38" t="str">
        <f>'４月'!Z18</f>
        <v>     -</v>
      </c>
      <c r="F19" s="38" t="str">
        <f>'５月'!Z18</f>
        <v>     -</v>
      </c>
      <c r="G19" s="38">
        <f>'６月'!Z18</f>
        <v>0</v>
      </c>
      <c r="H19" s="38">
        <f>'７月'!Z18</f>
        <v>3</v>
      </c>
      <c r="I19" s="38">
        <f>'８月'!Z18</f>
        <v>31.5</v>
      </c>
      <c r="J19" s="38" t="str">
        <f>'９月'!Z18</f>
        <v>     -</v>
      </c>
      <c r="K19" s="38" t="str">
        <f>'10月'!Z18</f>
        <v>     -</v>
      </c>
      <c r="L19" s="38" t="str">
        <f>'11月'!Z18</f>
        <v>     -</v>
      </c>
      <c r="M19" s="39" t="str">
        <f>'12月'!Z18</f>
        <v>     -</v>
      </c>
    </row>
    <row r="20" spans="1:13" ht="18" customHeight="1">
      <c r="A20" s="36">
        <v>16</v>
      </c>
      <c r="B20" s="37">
        <f>'１月'!Z19</f>
        <v>0</v>
      </c>
      <c r="C20" s="38" t="str">
        <f>'２月'!Z19</f>
        <v>     -</v>
      </c>
      <c r="D20" s="38" t="str">
        <f>'３月'!Z19</f>
        <v>     -</v>
      </c>
      <c r="E20" s="38" t="str">
        <f>'４月'!Z19</f>
        <v>     -</v>
      </c>
      <c r="F20" s="38">
        <f>'５月'!Z19</f>
        <v>0.5</v>
      </c>
      <c r="G20" s="38">
        <f>'６月'!Z19</f>
        <v>0</v>
      </c>
      <c r="H20" s="38" t="str">
        <f>'７月'!Z19</f>
        <v>     -</v>
      </c>
      <c r="I20" s="38">
        <f>'８月'!Z19</f>
        <v>0</v>
      </c>
      <c r="J20" s="38">
        <f>'９月'!Z19</f>
        <v>0</v>
      </c>
      <c r="K20" s="38">
        <f>'10月'!Z19</f>
        <v>2</v>
      </c>
      <c r="L20" s="38">
        <f>'11月'!Z19</f>
        <v>0</v>
      </c>
      <c r="M20" s="39" t="str">
        <f>'12月'!Z19</f>
        <v>     -</v>
      </c>
    </row>
    <row r="21" spans="1:13" ht="18" customHeight="1">
      <c r="A21" s="36">
        <v>17</v>
      </c>
      <c r="B21" s="37">
        <f>'１月'!Z20</f>
        <v>0</v>
      </c>
      <c r="C21" s="38" t="str">
        <f>'２月'!Z20</f>
        <v>     -</v>
      </c>
      <c r="D21" s="38" t="str">
        <f>'３月'!Z20</f>
        <v>     -</v>
      </c>
      <c r="E21" s="38">
        <f>'４月'!Z20</f>
        <v>12</v>
      </c>
      <c r="F21" s="38">
        <f>'５月'!Z20</f>
        <v>1</v>
      </c>
      <c r="G21" s="38">
        <f>'６月'!Z20</f>
        <v>2</v>
      </c>
      <c r="H21" s="38" t="str">
        <f>'７月'!Z20</f>
        <v>     -</v>
      </c>
      <c r="I21" s="38">
        <f>'８月'!Z20</f>
        <v>4.5</v>
      </c>
      <c r="J21" s="38">
        <f>'９月'!Z20</f>
        <v>0</v>
      </c>
      <c r="K21" s="38">
        <f>'10月'!Z20</f>
        <v>13.5</v>
      </c>
      <c r="L21" s="38" t="str">
        <f>'11月'!Z20</f>
        <v>     -</v>
      </c>
      <c r="M21" s="39">
        <f>'12月'!Z20</f>
        <v>11</v>
      </c>
    </row>
    <row r="22" spans="1:13" ht="18" customHeight="1">
      <c r="A22" s="36">
        <v>18</v>
      </c>
      <c r="B22" s="37">
        <f>'１月'!Z21</f>
        <v>0</v>
      </c>
      <c r="C22" s="38" t="str">
        <f>'２月'!Z21</f>
        <v>     -</v>
      </c>
      <c r="D22" s="38" t="str">
        <f>'３月'!Z21</f>
        <v>     -</v>
      </c>
      <c r="E22" s="38">
        <f>'４月'!Z21</f>
        <v>45.5</v>
      </c>
      <c r="F22" s="38">
        <f>'５月'!Z21</f>
        <v>4</v>
      </c>
      <c r="G22" s="38" t="str">
        <f>'６月'!Z21</f>
        <v>     -</v>
      </c>
      <c r="H22" s="38" t="str">
        <f>'７月'!Z21</f>
        <v>     -</v>
      </c>
      <c r="I22" s="38">
        <f>'８月'!Z21</f>
        <v>0</v>
      </c>
      <c r="J22" s="38">
        <f>'９月'!Z21</f>
        <v>84.5</v>
      </c>
      <c r="K22" s="38" t="str">
        <f>'10月'!Z21</f>
        <v>     -</v>
      </c>
      <c r="L22" s="38">
        <f>'11月'!Z21</f>
        <v>0</v>
      </c>
      <c r="M22" s="39">
        <f>'12月'!Z21</f>
        <v>0</v>
      </c>
    </row>
    <row r="23" spans="1:13" ht="18" customHeight="1">
      <c r="A23" s="36">
        <v>19</v>
      </c>
      <c r="B23" s="37" t="str">
        <f>'１月'!Z22</f>
        <v>     -</v>
      </c>
      <c r="C23" s="38" t="str">
        <f>'２月'!Z22</f>
        <v>     -</v>
      </c>
      <c r="D23" s="38" t="str">
        <f>'３月'!Z22</f>
        <v>     -</v>
      </c>
      <c r="E23" s="38" t="str">
        <f>'４月'!Z22</f>
        <v>     -</v>
      </c>
      <c r="F23" s="38">
        <f>'５月'!Z22</f>
        <v>5.5</v>
      </c>
      <c r="G23" s="38">
        <f>'６月'!Z22</f>
        <v>17</v>
      </c>
      <c r="H23" s="38" t="str">
        <f>'７月'!Z22</f>
        <v>     -</v>
      </c>
      <c r="I23" s="38" t="str">
        <f>'８月'!Z22</f>
        <v>     -</v>
      </c>
      <c r="J23" s="38">
        <f>'９月'!Z22</f>
        <v>2</v>
      </c>
      <c r="K23" s="38">
        <f>'10月'!Z22</f>
        <v>0</v>
      </c>
      <c r="L23" s="38" t="str">
        <f>'11月'!Z22</f>
        <v>     -</v>
      </c>
      <c r="M23" s="39" t="str">
        <f>'12月'!Z22</f>
        <v>     -</v>
      </c>
    </row>
    <row r="24" spans="1:13" ht="18" customHeight="1">
      <c r="A24" s="40">
        <v>20</v>
      </c>
      <c r="B24" s="41" t="str">
        <f>'１月'!Z23</f>
        <v>     -</v>
      </c>
      <c r="C24" s="42" t="str">
        <f>'２月'!Z23</f>
        <v>     -</v>
      </c>
      <c r="D24" s="42">
        <f>'３月'!Z23</f>
        <v>0</v>
      </c>
      <c r="E24" s="42" t="str">
        <f>'４月'!Z23</f>
        <v>     -</v>
      </c>
      <c r="F24" s="42">
        <f>'５月'!Z23</f>
        <v>6.5</v>
      </c>
      <c r="G24" s="42">
        <f>'６月'!Z23</f>
        <v>7</v>
      </c>
      <c r="H24" s="42" t="str">
        <f>'７月'!Z23</f>
        <v>     -</v>
      </c>
      <c r="I24" s="42" t="str">
        <f>'８月'!Z23</f>
        <v>     -</v>
      </c>
      <c r="J24" s="42" t="str">
        <f>'９月'!Z23</f>
        <v>     -</v>
      </c>
      <c r="K24" s="42">
        <f>'10月'!Z23</f>
        <v>7.5</v>
      </c>
      <c r="L24" s="42" t="str">
        <f>'11月'!Z23</f>
        <v>     -</v>
      </c>
      <c r="M24" s="43">
        <f>'12月'!Z23</f>
        <v>0</v>
      </c>
    </row>
    <row r="25" spans="1:13" ht="18" customHeight="1">
      <c r="A25" s="32">
        <v>21</v>
      </c>
      <c r="B25" s="33" t="str">
        <f>'１月'!Z24</f>
        <v>     -</v>
      </c>
      <c r="C25" s="34" t="str">
        <f>'２月'!Z24</f>
        <v>     -</v>
      </c>
      <c r="D25" s="34">
        <f>'３月'!Z24</f>
        <v>33</v>
      </c>
      <c r="E25" s="34" t="str">
        <f>'４月'!Z24</f>
        <v>     -</v>
      </c>
      <c r="F25" s="34">
        <f>'５月'!Z24</f>
        <v>17</v>
      </c>
      <c r="G25" s="34" t="str">
        <f>'６月'!Z24</f>
        <v>     -</v>
      </c>
      <c r="H25" s="34" t="str">
        <f>'７月'!Z24</f>
        <v>     -</v>
      </c>
      <c r="I25" s="34">
        <f>'８月'!Z24</f>
        <v>0</v>
      </c>
      <c r="J25" s="34" t="str">
        <f>'９月'!Z24</f>
        <v>     -</v>
      </c>
      <c r="K25" s="34" t="str">
        <f>'10月'!Z24</f>
        <v>     -</v>
      </c>
      <c r="L25" s="34">
        <f>'11月'!Z24</f>
        <v>2</v>
      </c>
      <c r="M25" s="35" t="str">
        <f>'12月'!Z24</f>
        <v>     -</v>
      </c>
    </row>
    <row r="26" spans="1:13" ht="18" customHeight="1">
      <c r="A26" s="36">
        <v>22</v>
      </c>
      <c r="B26" s="37" t="str">
        <f>'１月'!Z25</f>
        <v>     -</v>
      </c>
      <c r="C26" s="38" t="str">
        <f>'２月'!Z25</f>
        <v>     -</v>
      </c>
      <c r="D26" s="38">
        <f>'３月'!Z25</f>
        <v>3</v>
      </c>
      <c r="E26" s="38" t="str">
        <f>'４月'!Z25</f>
        <v>     -</v>
      </c>
      <c r="F26" s="38">
        <f>'５月'!Z25</f>
        <v>15.5</v>
      </c>
      <c r="G26" s="38" t="str">
        <f>'６月'!Z25</f>
        <v>     -</v>
      </c>
      <c r="H26" s="38" t="str">
        <f>'７月'!Z25</f>
        <v>     -</v>
      </c>
      <c r="I26" s="38">
        <f>'８月'!Z25</f>
        <v>0</v>
      </c>
      <c r="J26" s="38">
        <f>'９月'!Z25</f>
        <v>0</v>
      </c>
      <c r="K26" s="38">
        <f>'10月'!Z25</f>
        <v>11.5</v>
      </c>
      <c r="L26" s="38">
        <f>'11月'!Z25</f>
        <v>22.5</v>
      </c>
      <c r="M26" s="39" t="str">
        <f>'12月'!Z25</f>
        <v>     -</v>
      </c>
    </row>
    <row r="27" spans="1:13" ht="18" customHeight="1">
      <c r="A27" s="36">
        <v>23</v>
      </c>
      <c r="B27" s="37">
        <f>'１月'!Z26</f>
        <v>6</v>
      </c>
      <c r="C27" s="38" t="str">
        <f>'２月'!Z26</f>
        <v>     -</v>
      </c>
      <c r="D27" s="38" t="str">
        <f>'３月'!Z26</f>
        <v>     -</v>
      </c>
      <c r="E27" s="38" t="str">
        <f>'４月'!Z26</f>
        <v>     -</v>
      </c>
      <c r="F27" s="38">
        <f>'５月'!Z26</f>
        <v>1.5</v>
      </c>
      <c r="G27" s="38">
        <f>'６月'!Z26</f>
        <v>0</v>
      </c>
      <c r="H27" s="38" t="str">
        <f>'７月'!Z26</f>
        <v>     -</v>
      </c>
      <c r="I27" s="38">
        <f>'８月'!Z26</f>
        <v>23.5</v>
      </c>
      <c r="J27" s="38">
        <f>'９月'!Z26</f>
        <v>0.5</v>
      </c>
      <c r="K27" s="38">
        <f>'10月'!Z26</f>
        <v>0</v>
      </c>
      <c r="L27" s="38">
        <f>'11月'!Z26</f>
        <v>0</v>
      </c>
      <c r="M27" s="39" t="str">
        <f>'12月'!Z26</f>
        <v>     -</v>
      </c>
    </row>
    <row r="28" spans="1:13" ht="18" customHeight="1">
      <c r="A28" s="36">
        <v>24</v>
      </c>
      <c r="B28" s="37">
        <f>'１月'!Z27</f>
        <v>6</v>
      </c>
      <c r="C28" s="38" t="str">
        <f>'２月'!Z27</f>
        <v>     -</v>
      </c>
      <c r="D28" s="38" t="str">
        <f>'３月'!Z27</f>
        <v>     -</v>
      </c>
      <c r="E28" s="38" t="str">
        <f>'４月'!Z27</f>
        <v>     -</v>
      </c>
      <c r="F28" s="38">
        <f>'５月'!Z27</f>
        <v>0</v>
      </c>
      <c r="G28" s="38">
        <f>'６月'!Z27</f>
        <v>0</v>
      </c>
      <c r="H28" s="38" t="str">
        <f>'７月'!Z27</f>
        <v>     -</v>
      </c>
      <c r="I28" s="38">
        <f>'８月'!Z27</f>
        <v>1.5</v>
      </c>
      <c r="J28" s="38" t="str">
        <f>'９月'!Z27</f>
        <v>     -</v>
      </c>
      <c r="K28" s="38" t="str">
        <f>'10月'!Z27</f>
        <v>     -</v>
      </c>
      <c r="L28" s="38" t="str">
        <f>'11月'!Z27</f>
        <v>     -</v>
      </c>
      <c r="M28" s="39">
        <f>'12月'!Z27</f>
        <v>0</v>
      </c>
    </row>
    <row r="29" spans="1:13" ht="18" customHeight="1">
      <c r="A29" s="36">
        <v>25</v>
      </c>
      <c r="B29" s="37" t="str">
        <f>'１月'!Z28</f>
        <v>     -</v>
      </c>
      <c r="C29" s="38">
        <f>'２月'!Z28</f>
        <v>0</v>
      </c>
      <c r="D29" s="38">
        <f>'３月'!Z28</f>
        <v>0</v>
      </c>
      <c r="E29" s="38">
        <f>'４月'!Z28</f>
        <v>3.5</v>
      </c>
      <c r="F29" s="38">
        <f>'５月'!Z28</f>
        <v>4</v>
      </c>
      <c r="G29" s="38">
        <f>'６月'!Z28</f>
        <v>0</v>
      </c>
      <c r="H29" s="38" t="str">
        <f>'７月'!Z28</f>
        <v>     -</v>
      </c>
      <c r="I29" s="38">
        <f>'８月'!Z28</f>
        <v>0</v>
      </c>
      <c r="J29" s="38">
        <f>'９月'!Z28</f>
        <v>0</v>
      </c>
      <c r="K29" s="38">
        <f>'10月'!Z28</f>
        <v>1.5</v>
      </c>
      <c r="L29" s="38" t="str">
        <f>'11月'!Z28</f>
        <v>     -</v>
      </c>
      <c r="M29" s="39">
        <f>'12月'!Z28</f>
        <v>3</v>
      </c>
    </row>
    <row r="30" spans="1:13" ht="18" customHeight="1">
      <c r="A30" s="36">
        <v>26</v>
      </c>
      <c r="B30" s="37">
        <f>'１月'!Z29</f>
        <v>0</v>
      </c>
      <c r="C30" s="38" t="str">
        <f>'２月'!Z29</f>
        <v>     -</v>
      </c>
      <c r="D30" s="38">
        <f>'３月'!Z29</f>
        <v>0</v>
      </c>
      <c r="E30" s="38" t="str">
        <f>'４月'!Z29</f>
        <v>     -</v>
      </c>
      <c r="F30" s="38" t="str">
        <f>'５月'!Z29</f>
        <v>     -</v>
      </c>
      <c r="G30" s="38">
        <f>'６月'!Z29</f>
        <v>0</v>
      </c>
      <c r="H30" s="38">
        <f>'７月'!Z29</f>
        <v>0</v>
      </c>
      <c r="I30" s="38" t="str">
        <f>'８月'!Z29</f>
        <v>     -</v>
      </c>
      <c r="J30" s="38">
        <f>'９月'!Z29</f>
        <v>0</v>
      </c>
      <c r="K30" s="38">
        <f>'10月'!Z29</f>
        <v>33.5</v>
      </c>
      <c r="L30" s="38" t="str">
        <f>'11月'!Z29</f>
        <v>     -</v>
      </c>
      <c r="M30" s="39">
        <f>'12月'!Z29</f>
        <v>0</v>
      </c>
    </row>
    <row r="31" spans="1:13" ht="18" customHeight="1">
      <c r="A31" s="36">
        <v>27</v>
      </c>
      <c r="B31" s="37">
        <f>'１月'!Z30</f>
        <v>1.5</v>
      </c>
      <c r="C31" s="38" t="str">
        <f>'２月'!Z30</f>
        <v>     -</v>
      </c>
      <c r="D31" s="38" t="str">
        <f>'３月'!Z30</f>
        <v>     -</v>
      </c>
      <c r="E31" s="38" t="str">
        <f>'４月'!Z30</f>
        <v>     -</v>
      </c>
      <c r="F31" s="38">
        <f>'５月'!Z30</f>
        <v>19</v>
      </c>
      <c r="G31" s="38">
        <f>'６月'!Z30</f>
        <v>0</v>
      </c>
      <c r="H31" s="38">
        <f>'７月'!Z30</f>
        <v>6.5</v>
      </c>
      <c r="I31" s="38">
        <f>'８月'!Z30</f>
        <v>0</v>
      </c>
      <c r="J31" s="38">
        <f>'９月'!Z30</f>
        <v>0</v>
      </c>
      <c r="K31" s="38">
        <f>'10月'!Z30</f>
        <v>1</v>
      </c>
      <c r="L31" s="38">
        <f>'11月'!Z30</f>
        <v>0</v>
      </c>
      <c r="M31" s="39" t="str">
        <f>'12月'!Z30</f>
        <v>     -</v>
      </c>
    </row>
    <row r="32" spans="1:13" ht="18" customHeight="1">
      <c r="A32" s="36">
        <v>28</v>
      </c>
      <c r="B32" s="37">
        <f>'１月'!Z31</f>
        <v>3.5</v>
      </c>
      <c r="C32" s="38" t="str">
        <f>'２月'!Z31</f>
        <v>     -</v>
      </c>
      <c r="D32" s="38">
        <f>'３月'!Z31</f>
        <v>9</v>
      </c>
      <c r="E32" s="38">
        <f>'４月'!Z31</f>
        <v>0</v>
      </c>
      <c r="F32" s="38" t="str">
        <f>'５月'!Z31</f>
        <v>     -</v>
      </c>
      <c r="G32" s="38" t="str">
        <f>'６月'!Z31</f>
        <v>     -</v>
      </c>
      <c r="H32" s="38">
        <f>'７月'!Z31</f>
        <v>20.5</v>
      </c>
      <c r="I32" s="38">
        <f>'８月'!Z31</f>
        <v>0</v>
      </c>
      <c r="J32" s="38">
        <f>'９月'!Z31</f>
        <v>0</v>
      </c>
      <c r="K32" s="38" t="str">
        <f>'10月'!Z31</f>
        <v>     -</v>
      </c>
      <c r="L32" s="38" t="str">
        <f>'11月'!Z31</f>
        <v>     -</v>
      </c>
      <c r="M32" s="39" t="str">
        <f>'12月'!Z31</f>
        <v>     -</v>
      </c>
    </row>
    <row r="33" spans="1:13" ht="18" customHeight="1">
      <c r="A33" s="36">
        <v>29</v>
      </c>
      <c r="B33" s="37">
        <f>'１月'!Z32</f>
        <v>0.5</v>
      </c>
      <c r="C33" s="38"/>
      <c r="D33" s="38">
        <f>'３月'!Z32</f>
        <v>42</v>
      </c>
      <c r="E33" s="38">
        <f>'４月'!Z32</f>
        <v>73</v>
      </c>
      <c r="F33" s="38" t="str">
        <f>'５月'!Z32</f>
        <v>     -</v>
      </c>
      <c r="G33" s="38">
        <f>'６月'!Z32</f>
        <v>24.5</v>
      </c>
      <c r="H33" s="38">
        <f>'７月'!Z32</f>
        <v>12</v>
      </c>
      <c r="I33" s="38">
        <f>'８月'!Z32</f>
        <v>0</v>
      </c>
      <c r="J33" s="38" t="str">
        <f>'９月'!Z32</f>
        <v>     -</v>
      </c>
      <c r="K33" s="38" t="str">
        <f>'10月'!Z32</f>
        <v>     -</v>
      </c>
      <c r="L33" s="38" t="str">
        <f>'11月'!Z32</f>
        <v>     -</v>
      </c>
      <c r="M33" s="39" t="str">
        <f>'12月'!Z32</f>
        <v>     -</v>
      </c>
    </row>
    <row r="34" spans="1:13" ht="18" customHeight="1">
      <c r="A34" s="36">
        <v>30</v>
      </c>
      <c r="B34" s="37" t="str">
        <f>'１月'!Z33</f>
        <v>     -</v>
      </c>
      <c r="C34" s="38"/>
      <c r="D34" s="38" t="str">
        <f>'３月'!Z33</f>
        <v>     -</v>
      </c>
      <c r="E34" s="38">
        <f>'４月'!Z33</f>
        <v>12.5</v>
      </c>
      <c r="F34" s="38">
        <f>'５月'!Z33</f>
        <v>2</v>
      </c>
      <c r="G34" s="38">
        <f>'６月'!Z33</f>
        <v>2</v>
      </c>
      <c r="H34" s="38" t="str">
        <f>'７月'!Z33</f>
        <v>     -</v>
      </c>
      <c r="I34" s="38">
        <f>'８月'!Z33</f>
        <v>54</v>
      </c>
      <c r="J34" s="38">
        <f>'９月'!Z33</f>
        <v>0.5</v>
      </c>
      <c r="K34" s="38" t="str">
        <f>'10月'!Z33</f>
        <v>     -</v>
      </c>
      <c r="L34" s="38">
        <f>'11月'!Z33</f>
        <v>0</v>
      </c>
      <c r="M34" s="39">
        <f>'12月'!Z33</f>
        <v>0</v>
      </c>
    </row>
    <row r="35" spans="1:13" ht="18" customHeight="1">
      <c r="A35" s="44">
        <v>31</v>
      </c>
      <c r="B35" s="45" t="str">
        <f>'１月'!Z34</f>
        <v>     -</v>
      </c>
      <c r="C35" s="46"/>
      <c r="D35" s="46">
        <f>'３月'!Z34</f>
        <v>0.5</v>
      </c>
      <c r="E35" s="46"/>
      <c r="F35" s="46">
        <f>'５月'!Z34</f>
        <v>6.5</v>
      </c>
      <c r="G35" s="46"/>
      <c r="H35" s="46">
        <f>'７月'!Z34</f>
        <v>0</v>
      </c>
      <c r="I35" s="46">
        <f>'８月'!Z34</f>
        <v>0</v>
      </c>
      <c r="J35" s="46"/>
      <c r="K35" s="46">
        <f>'10月'!Z34</f>
        <v>0</v>
      </c>
      <c r="L35" s="46"/>
      <c r="M35" s="47">
        <f>'12月'!Z34</f>
        <v>0</v>
      </c>
    </row>
    <row r="36" spans="1:13" ht="18" customHeight="1">
      <c r="A36" s="109" t="s">
        <v>33</v>
      </c>
      <c r="B36" s="110">
        <f>SUM(B5:B35)</f>
        <v>19.5</v>
      </c>
      <c r="C36" s="111">
        <f aca="true" t="shared" si="0" ref="C36:M36">SUM(C5:C35)</f>
        <v>84</v>
      </c>
      <c r="D36" s="111">
        <f t="shared" si="0"/>
        <v>183.5</v>
      </c>
      <c r="E36" s="111">
        <f t="shared" si="0"/>
        <v>222</v>
      </c>
      <c r="F36" s="111">
        <f t="shared" si="0"/>
        <v>114</v>
      </c>
      <c r="G36" s="111">
        <f t="shared" si="0"/>
        <v>96</v>
      </c>
      <c r="H36" s="111">
        <f t="shared" si="0"/>
        <v>187.5</v>
      </c>
      <c r="I36" s="111">
        <f t="shared" si="0"/>
        <v>295</v>
      </c>
      <c r="J36" s="111">
        <f t="shared" si="0"/>
        <v>166.5</v>
      </c>
      <c r="K36" s="111">
        <f t="shared" si="0"/>
        <v>149</v>
      </c>
      <c r="L36" s="111">
        <f t="shared" si="0"/>
        <v>76</v>
      </c>
      <c r="M36" s="112">
        <f t="shared" si="0"/>
        <v>121.5</v>
      </c>
    </row>
    <row r="37" spans="1:13" ht="18" customHeight="1">
      <c r="A37" s="48" t="s">
        <v>34</v>
      </c>
      <c r="B37" s="33">
        <f>SUM(B5:B14)</f>
        <v>0</v>
      </c>
      <c r="C37" s="34">
        <f aca="true" t="shared" si="1" ref="C37:M37">SUM(C5:C14)</f>
        <v>5</v>
      </c>
      <c r="D37" s="34">
        <f t="shared" si="1"/>
        <v>30</v>
      </c>
      <c r="E37" s="34">
        <f t="shared" si="1"/>
        <v>40</v>
      </c>
      <c r="F37" s="34">
        <f t="shared" si="1"/>
        <v>26</v>
      </c>
      <c r="G37" s="34">
        <f t="shared" si="1"/>
        <v>42.5</v>
      </c>
      <c r="H37" s="34">
        <f t="shared" si="1"/>
        <v>120</v>
      </c>
      <c r="I37" s="34">
        <f t="shared" si="1"/>
        <v>57</v>
      </c>
      <c r="J37" s="34">
        <f t="shared" si="1"/>
        <v>79</v>
      </c>
      <c r="K37" s="34">
        <f t="shared" si="1"/>
        <v>60</v>
      </c>
      <c r="L37" s="34">
        <f t="shared" si="1"/>
        <v>51.5</v>
      </c>
      <c r="M37" s="35">
        <f t="shared" si="1"/>
        <v>101</v>
      </c>
    </row>
    <row r="38" spans="1:13" ht="18" customHeight="1">
      <c r="A38" s="49" t="s">
        <v>35</v>
      </c>
      <c r="B38" s="37">
        <f>SUM(B15:B24)</f>
        <v>2</v>
      </c>
      <c r="C38" s="38">
        <f aca="true" t="shared" si="2" ref="C38:M38">SUM(C15:C24)</f>
        <v>79</v>
      </c>
      <c r="D38" s="38">
        <f t="shared" si="2"/>
        <v>66</v>
      </c>
      <c r="E38" s="38">
        <f t="shared" si="2"/>
        <v>93</v>
      </c>
      <c r="F38" s="38">
        <f t="shared" si="2"/>
        <v>22.5</v>
      </c>
      <c r="G38" s="38">
        <f t="shared" si="2"/>
        <v>27</v>
      </c>
      <c r="H38" s="38">
        <f t="shared" si="2"/>
        <v>28.5</v>
      </c>
      <c r="I38" s="38">
        <f t="shared" si="2"/>
        <v>159</v>
      </c>
      <c r="J38" s="38">
        <f t="shared" si="2"/>
        <v>86.5</v>
      </c>
      <c r="K38" s="38">
        <f t="shared" si="2"/>
        <v>41.5</v>
      </c>
      <c r="L38" s="38">
        <f t="shared" si="2"/>
        <v>0</v>
      </c>
      <c r="M38" s="39">
        <f t="shared" si="2"/>
        <v>17.5</v>
      </c>
    </row>
    <row r="39" spans="1:13" ht="18" customHeight="1">
      <c r="A39" s="50" t="s">
        <v>36</v>
      </c>
      <c r="B39" s="41">
        <f>SUM(B25:B35)</f>
        <v>17.5</v>
      </c>
      <c r="C39" s="42">
        <f aca="true" t="shared" si="3" ref="C39:M39">SUM(C25:C35)</f>
        <v>0</v>
      </c>
      <c r="D39" s="42">
        <f t="shared" si="3"/>
        <v>87.5</v>
      </c>
      <c r="E39" s="42">
        <f t="shared" si="3"/>
        <v>89</v>
      </c>
      <c r="F39" s="42">
        <f t="shared" si="3"/>
        <v>65.5</v>
      </c>
      <c r="G39" s="42">
        <f t="shared" si="3"/>
        <v>26.5</v>
      </c>
      <c r="H39" s="42">
        <f t="shared" si="3"/>
        <v>39</v>
      </c>
      <c r="I39" s="42">
        <f t="shared" si="3"/>
        <v>79</v>
      </c>
      <c r="J39" s="42">
        <f t="shared" si="3"/>
        <v>1</v>
      </c>
      <c r="K39" s="42">
        <f t="shared" si="3"/>
        <v>47.5</v>
      </c>
      <c r="L39" s="42">
        <f t="shared" si="3"/>
        <v>24.5</v>
      </c>
      <c r="M39" s="43">
        <f t="shared" si="3"/>
        <v>3</v>
      </c>
    </row>
    <row r="40" spans="1:13" ht="18" customHeight="1">
      <c r="A40" s="89" t="s">
        <v>37</v>
      </c>
      <c r="B40" s="91">
        <f>MAX(B5:B35)</f>
        <v>6</v>
      </c>
      <c r="C40" s="92">
        <f aca="true" t="shared" si="4" ref="C40:M40">MAX(C5:C35)</f>
        <v>79</v>
      </c>
      <c r="D40" s="92">
        <f t="shared" si="4"/>
        <v>65.5</v>
      </c>
      <c r="E40" s="92">
        <f t="shared" si="4"/>
        <v>73</v>
      </c>
      <c r="F40" s="92">
        <f t="shared" si="4"/>
        <v>19</v>
      </c>
      <c r="G40" s="92">
        <f t="shared" si="4"/>
        <v>42.5</v>
      </c>
      <c r="H40" s="92">
        <f t="shared" si="4"/>
        <v>30.5</v>
      </c>
      <c r="I40" s="92">
        <f t="shared" si="4"/>
        <v>73.5</v>
      </c>
      <c r="J40" s="92">
        <f t="shared" si="4"/>
        <v>84.5</v>
      </c>
      <c r="K40" s="92">
        <f t="shared" si="4"/>
        <v>41.5</v>
      </c>
      <c r="L40" s="92">
        <f t="shared" si="4"/>
        <v>39.5</v>
      </c>
      <c r="M40" s="93">
        <f t="shared" si="4"/>
        <v>52</v>
      </c>
    </row>
    <row r="41" spans="1:13" ht="18" customHeight="1">
      <c r="A41" s="90" t="s">
        <v>38</v>
      </c>
      <c r="B41" s="45">
        <f>'１月'!H39</f>
        <v>2</v>
      </c>
      <c r="C41" s="46">
        <f>'２月'!H39</f>
        <v>43.5</v>
      </c>
      <c r="D41" s="46">
        <f>'３月'!H39</f>
        <v>16.5</v>
      </c>
      <c r="E41" s="46">
        <f>'４月'!H39</f>
        <v>41.5</v>
      </c>
      <c r="F41" s="46">
        <f>'５月'!H39</f>
        <v>13</v>
      </c>
      <c r="G41" s="46">
        <f>'６月'!H39</f>
        <v>11.5</v>
      </c>
      <c r="H41" s="46">
        <f>'７月'!H39</f>
        <v>24</v>
      </c>
      <c r="I41" s="46">
        <f>'８月'!H39</f>
        <v>30</v>
      </c>
      <c r="J41" s="46">
        <f>'９月'!H39</f>
        <v>18</v>
      </c>
      <c r="K41" s="46">
        <f>'10月'!H39</f>
        <v>12.5</v>
      </c>
      <c r="L41" s="46">
        <f>'11月'!H39</f>
        <v>23</v>
      </c>
      <c r="M41" s="47">
        <f>'12月'!H39</f>
        <v>25.5</v>
      </c>
    </row>
    <row r="42" spans="1:13" ht="18" customHeight="1">
      <c r="A42" s="50" t="s">
        <v>39</v>
      </c>
      <c r="B42" s="41">
        <f>'１月'!N39</f>
        <v>0.5</v>
      </c>
      <c r="C42" s="42">
        <f>'２月'!N39</f>
        <v>14</v>
      </c>
      <c r="D42" s="42">
        <f>'３月'!N39</f>
        <v>5</v>
      </c>
      <c r="E42" s="42">
        <f>'４月'!N39</f>
        <v>12</v>
      </c>
      <c r="F42" s="42">
        <f>'５月'!N39</f>
        <v>5.5</v>
      </c>
      <c r="G42" s="42">
        <f>'６月'!N39</f>
        <v>4</v>
      </c>
      <c r="H42" s="42">
        <f>'７月'!N39</f>
        <v>9.5</v>
      </c>
      <c r="I42" s="42">
        <f>'８月'!N39</f>
        <v>18.5</v>
      </c>
      <c r="J42" s="42">
        <f>'９月'!N39</f>
        <v>13</v>
      </c>
      <c r="K42" s="42">
        <f>'10月'!N39</f>
        <v>12.5</v>
      </c>
      <c r="L42" s="42">
        <f>'11月'!N39</f>
        <v>9</v>
      </c>
      <c r="M42" s="43">
        <f>'12月'!N39</f>
        <v>13.5</v>
      </c>
    </row>
    <row r="43" ht="12" thickBot="1">
      <c r="A43" s="19" t="s">
        <v>11</v>
      </c>
    </row>
    <row r="44" spans="1:13" ht="12.75">
      <c r="A44" s="120" t="s">
        <v>45</v>
      </c>
      <c r="B44" s="123">
        <f>'１月'!D39</f>
        <v>5</v>
      </c>
      <c r="C44" s="114">
        <f>'２月'!D39</f>
        <v>2</v>
      </c>
      <c r="D44" s="114">
        <f>'３月'!D39</f>
        <v>8</v>
      </c>
      <c r="E44" s="114">
        <f>'４月'!D39</f>
        <v>9</v>
      </c>
      <c r="F44" s="114">
        <f>'５月'!D39</f>
        <v>17</v>
      </c>
      <c r="G44" s="114">
        <f>'６月'!D39</f>
        <v>7</v>
      </c>
      <c r="H44" s="114">
        <f>'７月'!D39</f>
        <v>17</v>
      </c>
      <c r="I44" s="114">
        <f>'８月'!D39</f>
        <v>10</v>
      </c>
      <c r="J44" s="114">
        <f>'９月'!D39</f>
        <v>8</v>
      </c>
      <c r="K44" s="114">
        <f>'10月'!D39</f>
        <v>12</v>
      </c>
      <c r="L44" s="114">
        <f>'11月'!D39</f>
        <v>6</v>
      </c>
      <c r="M44" s="115">
        <f>'12月'!D39</f>
        <v>6</v>
      </c>
    </row>
    <row r="45" spans="1:13" ht="12.75">
      <c r="A45" s="121" t="s">
        <v>46</v>
      </c>
      <c r="B45" s="124">
        <f>'１月'!D40</f>
        <v>0</v>
      </c>
      <c r="C45" s="116">
        <f>'２月'!D40</f>
        <v>1</v>
      </c>
      <c r="D45" s="116">
        <f>'３月'!D40</f>
        <v>4</v>
      </c>
      <c r="E45" s="116">
        <f>'４月'!D40</f>
        <v>6</v>
      </c>
      <c r="F45" s="116">
        <f>'５月'!D40</f>
        <v>4</v>
      </c>
      <c r="G45" s="116">
        <f>'６月'!D40</f>
        <v>3</v>
      </c>
      <c r="H45" s="116">
        <f>'７月'!D40</f>
        <v>8</v>
      </c>
      <c r="I45" s="116">
        <f>'８月'!D40</f>
        <v>6</v>
      </c>
      <c r="J45" s="116">
        <f>'９月'!D40</f>
        <v>5</v>
      </c>
      <c r="K45" s="116">
        <f>'10月'!D40</f>
        <v>6</v>
      </c>
      <c r="L45" s="116">
        <f>'11月'!D40</f>
        <v>3</v>
      </c>
      <c r="M45" s="117">
        <f>'12月'!D40</f>
        <v>4</v>
      </c>
    </row>
    <row r="46" spans="1:13" ht="12" thickBot="1">
      <c r="A46" s="122" t="s">
        <v>47</v>
      </c>
      <c r="B46" s="125">
        <f>'１月'!D41</f>
        <v>0</v>
      </c>
      <c r="C46" s="118">
        <f>'２月'!D41</f>
        <v>1</v>
      </c>
      <c r="D46" s="118">
        <f>'３月'!D41</f>
        <v>3</v>
      </c>
      <c r="E46" s="118">
        <f>'４月'!D41</f>
        <v>4</v>
      </c>
      <c r="F46" s="118">
        <f>'５月'!D41</f>
        <v>0</v>
      </c>
      <c r="G46" s="118">
        <f>'６月'!D41</f>
        <v>1</v>
      </c>
      <c r="H46" s="118">
        <f>'７月'!D41</f>
        <v>1</v>
      </c>
      <c r="I46" s="118">
        <f>'８月'!D41</f>
        <v>5</v>
      </c>
      <c r="J46" s="118">
        <f>'９月'!D41</f>
        <v>1</v>
      </c>
      <c r="K46" s="118">
        <f>'10月'!D41</f>
        <v>2</v>
      </c>
      <c r="L46" s="118">
        <f>'11月'!D41</f>
        <v>1</v>
      </c>
      <c r="M46" s="119">
        <f>'12月'!D41</f>
        <v>2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75390625" defaultRowHeight="12"/>
  <cols>
    <col min="1" max="1" width="10.75390625" style="0" customWidth="1"/>
    <col min="2" max="14" width="7.75390625" style="0" customWidth="1"/>
  </cols>
  <sheetData>
    <row r="1" spans="2:12" ht="19.5" customHeight="1" thickBot="1">
      <c r="B1" s="94" t="s">
        <v>40</v>
      </c>
      <c r="L1" t="s">
        <v>41</v>
      </c>
    </row>
    <row r="2" spans="1:14" ht="19.5" customHeight="1">
      <c r="A2" s="100" t="s">
        <v>2</v>
      </c>
      <c r="B2" s="98">
        <v>1</v>
      </c>
      <c r="C2" s="98">
        <v>2</v>
      </c>
      <c r="D2" s="98">
        <v>3</v>
      </c>
      <c r="E2" s="98">
        <v>4</v>
      </c>
      <c r="F2" s="98">
        <v>5</v>
      </c>
      <c r="G2" s="98">
        <v>6</v>
      </c>
      <c r="H2" s="98">
        <v>7</v>
      </c>
      <c r="I2" s="98">
        <v>8</v>
      </c>
      <c r="J2" s="98">
        <v>9</v>
      </c>
      <c r="K2" s="98">
        <v>10</v>
      </c>
      <c r="L2" s="98">
        <v>11</v>
      </c>
      <c r="M2" s="98">
        <v>12</v>
      </c>
      <c r="N2" s="97" t="s">
        <v>42</v>
      </c>
    </row>
    <row r="3" spans="1:14" ht="19.5" customHeight="1">
      <c r="A3" s="95" t="s">
        <v>56</v>
      </c>
      <c r="B3" s="68">
        <f>'年降水量'!B36</f>
        <v>19.5</v>
      </c>
      <c r="C3" s="68">
        <f>'年降水量'!C36</f>
        <v>84</v>
      </c>
      <c r="D3" s="68">
        <f>'年降水量'!D36</f>
        <v>183.5</v>
      </c>
      <c r="E3" s="68">
        <f>'年降水量'!E36</f>
        <v>222</v>
      </c>
      <c r="F3" s="68">
        <f>'年降水量'!F36</f>
        <v>114</v>
      </c>
      <c r="G3" s="68">
        <f>'年降水量'!G36</f>
        <v>96</v>
      </c>
      <c r="H3" s="68">
        <f>'年降水量'!H36</f>
        <v>187.5</v>
      </c>
      <c r="I3" s="68">
        <f>'年降水量'!I36</f>
        <v>295</v>
      </c>
      <c r="J3" s="68">
        <f>'年降水量'!J36</f>
        <v>166.5</v>
      </c>
      <c r="K3" s="68">
        <f>'年降水量'!K36</f>
        <v>149</v>
      </c>
      <c r="L3" s="68">
        <f>'年降水量'!L36</f>
        <v>76</v>
      </c>
      <c r="M3" s="68">
        <f>'年降水量'!M36</f>
        <v>121.5</v>
      </c>
      <c r="N3" s="68">
        <f>SUM(B3:M3)</f>
        <v>1714.5</v>
      </c>
    </row>
    <row r="4" spans="1:14" ht="19.5" customHeight="1" thickBot="1">
      <c r="A4" s="96" t="s">
        <v>43</v>
      </c>
      <c r="B4" s="99">
        <v>53.3</v>
      </c>
      <c r="C4" s="99">
        <v>49.8</v>
      </c>
      <c r="D4" s="99">
        <v>100.5</v>
      </c>
      <c r="E4" s="99">
        <v>124.3</v>
      </c>
      <c r="F4" s="99">
        <v>158.7</v>
      </c>
      <c r="G4" s="99">
        <v>155.9</v>
      </c>
      <c r="H4" s="99">
        <v>158.1</v>
      </c>
      <c r="I4" s="99">
        <v>121.6</v>
      </c>
      <c r="J4" s="99">
        <v>175.2</v>
      </c>
      <c r="K4" s="99">
        <v>179.7</v>
      </c>
      <c r="L4" s="99">
        <v>74.4</v>
      </c>
      <c r="M4" s="99">
        <v>46.6</v>
      </c>
      <c r="N4" s="99">
        <v>1398.1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2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27"/>
      <c r="C4" s="128"/>
      <c r="D4" s="128"/>
      <c r="E4" s="128"/>
      <c r="F4" s="128"/>
      <c r="G4" s="128"/>
      <c r="H4" s="128"/>
      <c r="I4" s="128">
        <v>0</v>
      </c>
      <c r="J4" s="128">
        <v>0</v>
      </c>
      <c r="K4" s="128">
        <v>0</v>
      </c>
      <c r="L4" s="128">
        <v>0</v>
      </c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65">
        <f aca="true" t="shared" si="0" ref="Z4:Z34">IF(COUNT(B4:Y4)=0,"     -",SUM(B4:Y4))</f>
        <v>0</v>
      </c>
      <c r="AA4" s="87">
        <v>1</v>
      </c>
      <c r="AB4" s="63" t="s">
        <v>49</v>
      </c>
      <c r="AC4" s="105" t="s">
        <v>49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29"/>
      <c r="C5" s="130"/>
      <c r="D5" s="130"/>
      <c r="E5" s="130">
        <v>0</v>
      </c>
      <c r="F5" s="130">
        <v>0.5</v>
      </c>
      <c r="G5" s="130">
        <v>1.5</v>
      </c>
      <c r="H5" s="130">
        <v>2</v>
      </c>
      <c r="I5" s="130">
        <v>0.5</v>
      </c>
      <c r="J5" s="130">
        <v>0.5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69">
        <f t="shared" si="0"/>
        <v>5</v>
      </c>
      <c r="AA5" s="82">
        <v>2</v>
      </c>
      <c r="AB5" s="66">
        <v>2</v>
      </c>
      <c r="AC5" s="106" t="s">
        <v>66</v>
      </c>
      <c r="AD5" s="82">
        <v>2</v>
      </c>
      <c r="AE5" s="66">
        <v>1</v>
      </c>
      <c r="AF5" s="108" t="s">
        <v>68</v>
      </c>
    </row>
    <row r="6" spans="1:32" ht="13.5" customHeight="1">
      <c r="A6" s="82">
        <v>3</v>
      </c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3" ht="13.5" customHeight="1">
      <c r="A8" s="82">
        <v>5</v>
      </c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  <c r="AG8" s="113"/>
    </row>
    <row r="9" spans="1:32" ht="13.5" customHeight="1">
      <c r="A9" s="82">
        <v>6</v>
      </c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69" t="str">
        <f t="shared" si="0"/>
        <v>     -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69" t="str">
        <f t="shared" si="0"/>
        <v>     -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69" t="str">
        <f t="shared" si="0"/>
        <v>     -</v>
      </c>
      <c r="AA11" s="82">
        <v>8</v>
      </c>
      <c r="AB11" s="66" t="s">
        <v>49</v>
      </c>
      <c r="AC11" s="106" t="s">
        <v>49</v>
      </c>
      <c r="AD11" s="82">
        <v>8</v>
      </c>
      <c r="AE11" s="66" t="s">
        <v>49</v>
      </c>
      <c r="AF11" s="108" t="s">
        <v>49</v>
      </c>
    </row>
    <row r="12" spans="1:32" ht="13.5" customHeight="1">
      <c r="A12" s="82">
        <v>9</v>
      </c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69" t="str">
        <f t="shared" si="0"/>
        <v>     -</v>
      </c>
      <c r="AA12" s="82">
        <v>9</v>
      </c>
      <c r="AB12" s="66" t="s">
        <v>49</v>
      </c>
      <c r="AC12" s="106" t="s">
        <v>49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69" t="str">
        <f t="shared" si="0"/>
        <v>     -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29"/>
      <c r="C18" s="130"/>
      <c r="D18" s="130"/>
      <c r="E18" s="130"/>
      <c r="F18" s="130"/>
      <c r="G18" s="130">
        <v>1</v>
      </c>
      <c r="H18" s="130">
        <v>0</v>
      </c>
      <c r="I18" s="130">
        <v>0</v>
      </c>
      <c r="J18" s="130">
        <v>0</v>
      </c>
      <c r="K18" s="130">
        <v>1</v>
      </c>
      <c r="L18" s="130">
        <v>3</v>
      </c>
      <c r="M18" s="130">
        <v>5</v>
      </c>
      <c r="N18" s="130">
        <v>5</v>
      </c>
      <c r="O18" s="130">
        <v>11.5</v>
      </c>
      <c r="P18" s="130">
        <v>22</v>
      </c>
      <c r="Q18" s="130">
        <v>30</v>
      </c>
      <c r="R18" s="130">
        <v>0.5</v>
      </c>
      <c r="S18" s="130">
        <v>0</v>
      </c>
      <c r="T18" s="130"/>
      <c r="U18" s="130"/>
      <c r="V18" s="130"/>
      <c r="W18" s="130"/>
      <c r="X18" s="130"/>
      <c r="Y18" s="130"/>
      <c r="Z18" s="69">
        <f t="shared" si="0"/>
        <v>79</v>
      </c>
      <c r="AA18" s="82">
        <v>15</v>
      </c>
      <c r="AB18" s="66">
        <v>43.5</v>
      </c>
      <c r="AC18" s="106" t="s">
        <v>67</v>
      </c>
      <c r="AD18" s="82">
        <v>15</v>
      </c>
      <c r="AE18" s="66">
        <v>14</v>
      </c>
      <c r="AF18" s="108" t="s">
        <v>69</v>
      </c>
    </row>
    <row r="19" spans="1:32" ht="13.5" customHeight="1">
      <c r="A19" s="82">
        <v>16</v>
      </c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69" t="str">
        <f t="shared" si="0"/>
        <v>     -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69" t="str">
        <f t="shared" si="0"/>
        <v>     -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69" t="str">
        <f t="shared" si="0"/>
        <v>     -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69" t="str">
        <f t="shared" si="0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69" t="str">
        <f t="shared" si="0"/>
        <v>     -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>
        <v>0</v>
      </c>
      <c r="Y28" s="130"/>
      <c r="Z28" s="69">
        <f t="shared" si="0"/>
        <v>0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69" t="str">
        <f t="shared" si="0"/>
        <v>     -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 t="str">
        <f t="shared" si="0"/>
        <v>     -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 t="str">
        <f t="shared" si="0"/>
        <v>     -</v>
      </c>
      <c r="AA32" s="82">
        <v>29</v>
      </c>
      <c r="AB32" s="66"/>
      <c r="AC32" s="106"/>
      <c r="AD32" s="82">
        <v>29</v>
      </c>
      <c r="AE32" s="66"/>
      <c r="AF32" s="108"/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69" t="str">
        <f t="shared" si="0"/>
        <v>     -</v>
      </c>
      <c r="AA33" s="82">
        <v>30</v>
      </c>
      <c r="AB33" s="66"/>
      <c r="AC33" s="106"/>
      <c r="AD33" s="82">
        <v>30</v>
      </c>
      <c r="AE33" s="66"/>
      <c r="AF33" s="108"/>
    </row>
    <row r="34" spans="1:32" ht="13.5" customHeight="1">
      <c r="A34" s="82">
        <v>31</v>
      </c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 t="str">
        <f aca="true" t="shared" si="1" ref="B35:K35">IF(COUNT(B4:B34)=0,"   -",SUM(B4:B34))</f>
        <v>   -</v>
      </c>
      <c r="C35" s="72" t="str">
        <f t="shared" si="1"/>
        <v>   -</v>
      </c>
      <c r="D35" s="72" t="str">
        <f t="shared" si="1"/>
        <v>   -</v>
      </c>
      <c r="E35" s="72">
        <f t="shared" si="1"/>
        <v>0</v>
      </c>
      <c r="F35" s="72">
        <f t="shared" si="1"/>
        <v>0.5</v>
      </c>
      <c r="G35" s="72">
        <f t="shared" si="1"/>
        <v>2.5</v>
      </c>
      <c r="H35" s="72">
        <f t="shared" si="1"/>
        <v>2</v>
      </c>
      <c r="I35" s="72">
        <f t="shared" si="1"/>
        <v>0.5</v>
      </c>
      <c r="J35" s="72">
        <f t="shared" si="1"/>
        <v>0.5</v>
      </c>
      <c r="K35" s="72">
        <f t="shared" si="1"/>
        <v>1</v>
      </c>
      <c r="L35" s="72">
        <f aca="true" t="shared" si="2" ref="L35:Y35">IF(COUNT(L4:L34)=0,"   -",SUM(L4:L34))</f>
        <v>3</v>
      </c>
      <c r="M35" s="72">
        <f t="shared" si="2"/>
        <v>5</v>
      </c>
      <c r="N35" s="72">
        <f t="shared" si="2"/>
        <v>5</v>
      </c>
      <c r="O35" s="72">
        <f t="shared" si="2"/>
        <v>11.5</v>
      </c>
      <c r="P35" s="72">
        <f t="shared" si="2"/>
        <v>22</v>
      </c>
      <c r="Q35" s="72">
        <f t="shared" si="2"/>
        <v>30</v>
      </c>
      <c r="R35" s="72">
        <f t="shared" si="2"/>
        <v>0.5</v>
      </c>
      <c r="S35" s="72">
        <f t="shared" si="2"/>
        <v>0</v>
      </c>
      <c r="T35" s="72" t="str">
        <f t="shared" si="2"/>
        <v>   -</v>
      </c>
      <c r="U35" s="72" t="str">
        <f t="shared" si="2"/>
        <v>   -</v>
      </c>
      <c r="V35" s="72" t="str">
        <f t="shared" si="2"/>
        <v>   -</v>
      </c>
      <c r="W35" s="72" t="str">
        <f t="shared" si="2"/>
        <v>   -</v>
      </c>
      <c r="X35" s="72">
        <f t="shared" si="2"/>
        <v>0</v>
      </c>
      <c r="Y35" s="72" t="str">
        <f t="shared" si="2"/>
        <v>   -</v>
      </c>
      <c r="Z35" s="71">
        <f>SUM(B4:Y34)</f>
        <v>84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4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2</v>
      </c>
      <c r="E39" s="67"/>
      <c r="F39" s="67"/>
      <c r="G39" s="80"/>
      <c r="H39" s="81">
        <f>MAX(一時間最大)</f>
        <v>43.5</v>
      </c>
      <c r="I39" s="154">
        <v>15</v>
      </c>
      <c r="J39" s="155" t="s">
        <v>67</v>
      </c>
      <c r="K39" s="67"/>
      <c r="L39" s="67"/>
      <c r="M39" s="80"/>
      <c r="N39" s="81">
        <f>MAX(十分間最大)</f>
        <v>14</v>
      </c>
      <c r="O39" s="154">
        <v>15</v>
      </c>
      <c r="P39" s="155" t="s">
        <v>69</v>
      </c>
      <c r="Q39" s="67"/>
      <c r="R39" s="67"/>
      <c r="S39" s="80"/>
      <c r="T39" s="81">
        <f>MAX(日合計)</f>
        <v>79</v>
      </c>
      <c r="U39" s="159">
        <v>15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1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59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82"/>
      <c r="P42" s="10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3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65" t="str">
        <f aca="true" t="shared" si="0" ref="Z4:Z34">IF(COUNT(B4:Y4)=0,"     -",SUM(B4:Y4))</f>
        <v>     -</v>
      </c>
      <c r="AA4" s="87">
        <v>1</v>
      </c>
      <c r="AB4" s="63" t="s">
        <v>49</v>
      </c>
      <c r="AC4" s="105" t="s">
        <v>49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29">
        <v>0</v>
      </c>
      <c r="C5" s="130">
        <v>0</v>
      </c>
      <c r="D5" s="130">
        <v>0.5</v>
      </c>
      <c r="E5" s="130">
        <v>0</v>
      </c>
      <c r="F5" s="130">
        <v>0</v>
      </c>
      <c r="G5" s="130"/>
      <c r="H5" s="130">
        <v>0.5</v>
      </c>
      <c r="I5" s="130">
        <v>0.5</v>
      </c>
      <c r="J5" s="130">
        <v>0.5</v>
      </c>
      <c r="K5" s="130">
        <v>0</v>
      </c>
      <c r="L5" s="130">
        <v>0</v>
      </c>
      <c r="M5" s="130">
        <v>0.5</v>
      </c>
      <c r="N5" s="130">
        <v>0</v>
      </c>
      <c r="O5" s="130"/>
      <c r="P5" s="130">
        <v>0</v>
      </c>
      <c r="Q5" s="130">
        <v>4</v>
      </c>
      <c r="R5" s="130">
        <v>6.5</v>
      </c>
      <c r="S5" s="130">
        <v>10.5</v>
      </c>
      <c r="T5" s="130">
        <v>1.5</v>
      </c>
      <c r="U5" s="130">
        <v>1</v>
      </c>
      <c r="V5" s="130">
        <v>1</v>
      </c>
      <c r="W5" s="130">
        <v>0</v>
      </c>
      <c r="X5" s="130"/>
      <c r="Y5" s="130"/>
      <c r="Z5" s="69">
        <f t="shared" si="0"/>
        <v>27</v>
      </c>
      <c r="AA5" s="82">
        <v>2</v>
      </c>
      <c r="AB5" s="66">
        <v>14.5</v>
      </c>
      <c r="AC5" s="106" t="s">
        <v>70</v>
      </c>
      <c r="AD5" s="82">
        <v>2</v>
      </c>
      <c r="AE5" s="66">
        <v>5</v>
      </c>
      <c r="AF5" s="108" t="s">
        <v>80</v>
      </c>
    </row>
    <row r="6" spans="1:32" ht="13.5" customHeight="1">
      <c r="A6" s="82">
        <v>3</v>
      </c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>
        <v>0</v>
      </c>
      <c r="S8" s="130">
        <v>0</v>
      </c>
      <c r="T8" s="130">
        <v>0.5</v>
      </c>
      <c r="U8" s="130">
        <v>0</v>
      </c>
      <c r="V8" s="130">
        <v>0.5</v>
      </c>
      <c r="W8" s="130">
        <v>0</v>
      </c>
      <c r="X8" s="130">
        <v>0</v>
      </c>
      <c r="Y8" s="130"/>
      <c r="Z8" s="69">
        <f t="shared" si="0"/>
        <v>1</v>
      </c>
      <c r="AA8" s="82">
        <v>5</v>
      </c>
      <c r="AB8" s="66">
        <v>0.5</v>
      </c>
      <c r="AC8" s="106" t="s">
        <v>71</v>
      </c>
      <c r="AD8" s="82">
        <v>5</v>
      </c>
      <c r="AE8" s="66">
        <v>0.5</v>
      </c>
      <c r="AF8" s="108" t="s">
        <v>81</v>
      </c>
    </row>
    <row r="9" spans="1:32" ht="13.5" customHeight="1">
      <c r="A9" s="82">
        <v>6</v>
      </c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69" t="str">
        <f t="shared" si="0"/>
        <v>     -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69" t="str">
        <f t="shared" si="0"/>
        <v>     -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29"/>
      <c r="C11" s="130"/>
      <c r="D11" s="130"/>
      <c r="E11" s="130"/>
      <c r="F11" s="130"/>
      <c r="G11" s="130"/>
      <c r="H11" s="130">
        <v>0</v>
      </c>
      <c r="I11" s="130">
        <v>0</v>
      </c>
      <c r="J11" s="130">
        <v>0.5</v>
      </c>
      <c r="K11" s="130">
        <v>1</v>
      </c>
      <c r="L11" s="130">
        <v>0</v>
      </c>
      <c r="M11" s="130">
        <v>0.5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69">
        <f t="shared" si="0"/>
        <v>2</v>
      </c>
      <c r="AA11" s="82">
        <v>8</v>
      </c>
      <c r="AB11" s="66">
        <v>1.5</v>
      </c>
      <c r="AC11" s="106" t="s">
        <v>72</v>
      </c>
      <c r="AD11" s="82">
        <v>8</v>
      </c>
      <c r="AE11" s="66">
        <v>0.5</v>
      </c>
      <c r="AF11" s="108" t="s">
        <v>82</v>
      </c>
    </row>
    <row r="12" spans="1:32" ht="13.5" customHeight="1">
      <c r="A12" s="82">
        <v>9</v>
      </c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>
        <v>0</v>
      </c>
      <c r="T12" s="130"/>
      <c r="U12" s="130"/>
      <c r="V12" s="130"/>
      <c r="W12" s="130"/>
      <c r="X12" s="130"/>
      <c r="Y12" s="130">
        <v>0</v>
      </c>
      <c r="Z12" s="69">
        <f t="shared" si="0"/>
        <v>0</v>
      </c>
      <c r="AA12" s="82">
        <v>9</v>
      </c>
      <c r="AB12" s="66" t="s">
        <v>49</v>
      </c>
      <c r="AC12" s="106" t="s">
        <v>49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>
        <v>0</v>
      </c>
      <c r="Y15" s="130">
        <v>0.5</v>
      </c>
      <c r="Z15" s="69">
        <f t="shared" si="0"/>
        <v>0.5</v>
      </c>
      <c r="AA15" s="82">
        <v>12</v>
      </c>
      <c r="AB15" s="66">
        <v>0.5</v>
      </c>
      <c r="AC15" s="106" t="s">
        <v>73</v>
      </c>
      <c r="AD15" s="82">
        <v>12</v>
      </c>
      <c r="AE15" s="66">
        <v>0.5</v>
      </c>
      <c r="AF15" s="108" t="s">
        <v>73</v>
      </c>
    </row>
    <row r="16" spans="1:32" ht="13.5" customHeight="1">
      <c r="A16" s="82">
        <v>13</v>
      </c>
      <c r="B16" s="129">
        <v>0</v>
      </c>
      <c r="C16" s="130">
        <v>0.5</v>
      </c>
      <c r="D16" s="130">
        <v>0</v>
      </c>
      <c r="E16" s="130">
        <v>0</v>
      </c>
      <c r="F16" s="130">
        <v>0</v>
      </c>
      <c r="G16" s="130">
        <v>0</v>
      </c>
      <c r="H16" s="130">
        <v>0.5</v>
      </c>
      <c r="I16" s="130">
        <v>2.5</v>
      </c>
      <c r="J16" s="130">
        <v>4</v>
      </c>
      <c r="K16" s="130">
        <v>6.5</v>
      </c>
      <c r="L16" s="130">
        <v>6.5</v>
      </c>
      <c r="M16" s="130">
        <v>10</v>
      </c>
      <c r="N16" s="130">
        <v>3.5</v>
      </c>
      <c r="O16" s="130">
        <v>6</v>
      </c>
      <c r="P16" s="130">
        <v>1.5</v>
      </c>
      <c r="Q16" s="130">
        <v>0.5</v>
      </c>
      <c r="R16" s="130">
        <v>1.5</v>
      </c>
      <c r="S16" s="130">
        <v>5</v>
      </c>
      <c r="T16" s="130">
        <v>9</v>
      </c>
      <c r="U16" s="130">
        <v>5</v>
      </c>
      <c r="V16" s="130">
        <v>2</v>
      </c>
      <c r="W16" s="130">
        <v>1</v>
      </c>
      <c r="X16" s="130">
        <v>0</v>
      </c>
      <c r="Y16" s="130"/>
      <c r="Z16" s="69">
        <f t="shared" si="0"/>
        <v>65.5</v>
      </c>
      <c r="AA16" s="82">
        <v>13</v>
      </c>
      <c r="AB16" s="66">
        <v>11.5</v>
      </c>
      <c r="AC16" s="106" t="s">
        <v>74</v>
      </c>
      <c r="AD16" s="82">
        <v>13</v>
      </c>
      <c r="AE16" s="66">
        <v>4</v>
      </c>
      <c r="AF16" s="108" t="s">
        <v>83</v>
      </c>
    </row>
    <row r="17" spans="1:32" ht="13.5" customHeight="1">
      <c r="A17" s="82">
        <v>14</v>
      </c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69" t="str">
        <f t="shared" si="0"/>
        <v>     -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69" t="str">
        <f t="shared" si="0"/>
        <v>     -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69" t="str">
        <f t="shared" si="0"/>
        <v>     -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69" t="str">
        <f t="shared" si="0"/>
        <v>     -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>
        <v>0</v>
      </c>
      <c r="W23" s="130">
        <v>0</v>
      </c>
      <c r="X23" s="130">
        <v>0</v>
      </c>
      <c r="Y23" s="130">
        <v>0</v>
      </c>
      <c r="Z23" s="69">
        <f t="shared" si="0"/>
        <v>0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27">
        <v>1</v>
      </c>
      <c r="C24" s="128">
        <v>1.5</v>
      </c>
      <c r="D24" s="128">
        <v>1.5</v>
      </c>
      <c r="E24" s="128">
        <v>1</v>
      </c>
      <c r="F24" s="128">
        <v>0.5</v>
      </c>
      <c r="G24" s="128">
        <v>0.5</v>
      </c>
      <c r="H24" s="128">
        <v>1</v>
      </c>
      <c r="I24" s="128">
        <v>0</v>
      </c>
      <c r="J24" s="128">
        <v>0.5</v>
      </c>
      <c r="K24" s="128">
        <v>1</v>
      </c>
      <c r="L24" s="128">
        <v>1.5</v>
      </c>
      <c r="M24" s="128">
        <v>2.5</v>
      </c>
      <c r="N24" s="128">
        <v>1.5</v>
      </c>
      <c r="O24" s="128">
        <v>2.5</v>
      </c>
      <c r="P24" s="128">
        <v>1</v>
      </c>
      <c r="Q24" s="128">
        <v>1</v>
      </c>
      <c r="R24" s="128">
        <v>1.5</v>
      </c>
      <c r="S24" s="128">
        <v>1.5</v>
      </c>
      <c r="T24" s="128">
        <v>2.5</v>
      </c>
      <c r="U24" s="128">
        <v>3</v>
      </c>
      <c r="V24" s="128">
        <v>2</v>
      </c>
      <c r="W24" s="128">
        <v>3.5</v>
      </c>
      <c r="X24" s="128">
        <v>0</v>
      </c>
      <c r="Y24" s="128">
        <v>0.5</v>
      </c>
      <c r="Z24" s="65">
        <f t="shared" si="0"/>
        <v>33</v>
      </c>
      <c r="AA24" s="87">
        <v>21</v>
      </c>
      <c r="AB24" s="63">
        <v>3.5</v>
      </c>
      <c r="AC24" s="105" t="s">
        <v>75</v>
      </c>
      <c r="AD24" s="87">
        <v>21</v>
      </c>
      <c r="AE24" s="63">
        <v>1.5</v>
      </c>
      <c r="AF24" s="107" t="s">
        <v>84</v>
      </c>
    </row>
    <row r="25" spans="1:32" ht="13.5" customHeight="1">
      <c r="A25" s="82">
        <v>22</v>
      </c>
      <c r="B25" s="129">
        <v>1</v>
      </c>
      <c r="C25" s="130">
        <v>2</v>
      </c>
      <c r="D25" s="130">
        <v>0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>
        <v>0</v>
      </c>
      <c r="T25" s="130"/>
      <c r="U25" s="130"/>
      <c r="V25" s="130"/>
      <c r="W25" s="130"/>
      <c r="X25" s="130"/>
      <c r="Y25" s="130"/>
      <c r="Z25" s="69">
        <f t="shared" si="0"/>
        <v>3</v>
      </c>
      <c r="AA25" s="82">
        <v>22</v>
      </c>
      <c r="AB25" s="66">
        <v>2.5</v>
      </c>
      <c r="AC25" s="106" t="s">
        <v>76</v>
      </c>
      <c r="AD25" s="82">
        <v>22</v>
      </c>
      <c r="AE25" s="66">
        <v>1</v>
      </c>
      <c r="AF25" s="108" t="s">
        <v>85</v>
      </c>
    </row>
    <row r="26" spans="1:32" ht="13.5" customHeight="1">
      <c r="A26" s="82">
        <v>23</v>
      </c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69" t="str">
        <f t="shared" si="0"/>
        <v>     -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>
        <v>0</v>
      </c>
      <c r="R28" s="130">
        <v>0</v>
      </c>
      <c r="S28" s="130"/>
      <c r="T28" s="130"/>
      <c r="U28" s="130"/>
      <c r="V28" s="130"/>
      <c r="W28" s="130"/>
      <c r="X28" s="130"/>
      <c r="Y28" s="130"/>
      <c r="Z28" s="69">
        <f t="shared" si="0"/>
        <v>0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>
        <v>0</v>
      </c>
      <c r="P29" s="130">
        <v>0</v>
      </c>
      <c r="Q29" s="130">
        <v>0</v>
      </c>
      <c r="R29" s="130"/>
      <c r="S29" s="130"/>
      <c r="T29" s="130"/>
      <c r="U29" s="130"/>
      <c r="V29" s="130"/>
      <c r="W29" s="130"/>
      <c r="X29" s="130"/>
      <c r="Y29" s="130"/>
      <c r="Z29" s="69">
        <f t="shared" si="0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 t="str">
        <f t="shared" si="0"/>
        <v>     -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>
        <v>0</v>
      </c>
      <c r="N31" s="130">
        <v>0</v>
      </c>
      <c r="O31" s="130">
        <v>3</v>
      </c>
      <c r="P31" s="130">
        <v>1</v>
      </c>
      <c r="Q31" s="130"/>
      <c r="R31" s="130"/>
      <c r="S31" s="130"/>
      <c r="T31" s="130">
        <v>0</v>
      </c>
      <c r="U31" s="130">
        <v>0</v>
      </c>
      <c r="V31" s="130">
        <v>0</v>
      </c>
      <c r="W31" s="130">
        <v>1.5</v>
      </c>
      <c r="X31" s="130">
        <v>1.5</v>
      </c>
      <c r="Y31" s="130">
        <v>2</v>
      </c>
      <c r="Z31" s="69">
        <f t="shared" si="0"/>
        <v>9</v>
      </c>
      <c r="AA31" s="82">
        <v>28</v>
      </c>
      <c r="AB31" s="66">
        <v>3.5</v>
      </c>
      <c r="AC31" s="106" t="s">
        <v>77</v>
      </c>
      <c r="AD31" s="82">
        <v>28</v>
      </c>
      <c r="AE31" s="66">
        <v>1</v>
      </c>
      <c r="AF31" s="108" t="s">
        <v>86</v>
      </c>
    </row>
    <row r="32" spans="1:32" ht="13.5" customHeight="1">
      <c r="A32" s="82">
        <v>29</v>
      </c>
      <c r="B32" s="66">
        <v>2.5</v>
      </c>
      <c r="C32" s="68">
        <v>5</v>
      </c>
      <c r="D32" s="68">
        <v>10.5</v>
      </c>
      <c r="E32" s="68">
        <v>16</v>
      </c>
      <c r="F32" s="68">
        <v>7</v>
      </c>
      <c r="G32" s="68">
        <v>1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9">
        <f t="shared" si="0"/>
        <v>42</v>
      </c>
      <c r="AA32" s="82">
        <v>29</v>
      </c>
      <c r="AB32" s="66">
        <v>16.5</v>
      </c>
      <c r="AC32" s="106" t="s">
        <v>78</v>
      </c>
      <c r="AD32" s="82">
        <v>29</v>
      </c>
      <c r="AE32" s="66">
        <v>4.5</v>
      </c>
      <c r="AF32" s="108" t="s">
        <v>87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69" t="str">
        <f t="shared" si="0"/>
        <v>     -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66"/>
      <c r="C34" s="68"/>
      <c r="D34" s="68">
        <v>0</v>
      </c>
      <c r="E34" s="68">
        <v>0.5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>
        <f t="shared" si="0"/>
        <v>0.5</v>
      </c>
      <c r="AA34" s="82">
        <v>31</v>
      </c>
      <c r="AB34" s="66">
        <v>0.5</v>
      </c>
      <c r="AC34" s="106" t="s">
        <v>79</v>
      </c>
      <c r="AD34" s="82">
        <v>31</v>
      </c>
      <c r="AE34" s="66">
        <v>0.5</v>
      </c>
      <c r="AF34" s="108" t="s">
        <v>88</v>
      </c>
    </row>
    <row r="35" spans="1:32" ht="13.5" customHeight="1">
      <c r="A35" s="59" t="s">
        <v>44</v>
      </c>
      <c r="B35" s="71">
        <f aca="true" t="shared" si="1" ref="B35:K35">IF(COUNT(B4:B34)=0,"   -",SUM(B4:B34))</f>
        <v>4.5</v>
      </c>
      <c r="C35" s="72">
        <f t="shared" si="1"/>
        <v>9</v>
      </c>
      <c r="D35" s="72">
        <f t="shared" si="1"/>
        <v>12.5</v>
      </c>
      <c r="E35" s="72">
        <f t="shared" si="1"/>
        <v>17.5</v>
      </c>
      <c r="F35" s="72">
        <f t="shared" si="1"/>
        <v>7.5</v>
      </c>
      <c r="G35" s="72">
        <f t="shared" si="1"/>
        <v>1.5</v>
      </c>
      <c r="H35" s="72">
        <f t="shared" si="1"/>
        <v>2</v>
      </c>
      <c r="I35" s="72">
        <f t="shared" si="1"/>
        <v>3</v>
      </c>
      <c r="J35" s="72">
        <f t="shared" si="1"/>
        <v>5.5</v>
      </c>
      <c r="K35" s="72">
        <f t="shared" si="1"/>
        <v>8.5</v>
      </c>
      <c r="L35" s="72">
        <f aca="true" t="shared" si="2" ref="L35:Y35">IF(COUNT(L4:L34)=0,"   -",SUM(L4:L34))</f>
        <v>8</v>
      </c>
      <c r="M35" s="72">
        <f t="shared" si="2"/>
        <v>13.5</v>
      </c>
      <c r="N35" s="72">
        <f t="shared" si="2"/>
        <v>5</v>
      </c>
      <c r="O35" s="72">
        <f t="shared" si="2"/>
        <v>11.5</v>
      </c>
      <c r="P35" s="72">
        <f t="shared" si="2"/>
        <v>3.5</v>
      </c>
      <c r="Q35" s="72">
        <f t="shared" si="2"/>
        <v>5.5</v>
      </c>
      <c r="R35" s="72">
        <f t="shared" si="2"/>
        <v>9.5</v>
      </c>
      <c r="S35" s="72">
        <f t="shared" si="2"/>
        <v>17</v>
      </c>
      <c r="T35" s="72">
        <f t="shared" si="2"/>
        <v>13.5</v>
      </c>
      <c r="U35" s="72">
        <f t="shared" si="2"/>
        <v>9</v>
      </c>
      <c r="V35" s="72">
        <f t="shared" si="2"/>
        <v>5.5</v>
      </c>
      <c r="W35" s="72">
        <f t="shared" si="2"/>
        <v>6</v>
      </c>
      <c r="X35" s="72">
        <f t="shared" si="2"/>
        <v>1.5</v>
      </c>
      <c r="Y35" s="72">
        <f t="shared" si="2"/>
        <v>3</v>
      </c>
      <c r="Z35" s="71">
        <f>SUM(B4:Y34)</f>
        <v>183.5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14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8</v>
      </c>
      <c r="E39" s="67"/>
      <c r="F39" s="67"/>
      <c r="G39" s="80"/>
      <c r="H39" s="81">
        <f>MAX(一時間最大)</f>
        <v>16.5</v>
      </c>
      <c r="I39" s="154">
        <v>29</v>
      </c>
      <c r="J39" s="155" t="s">
        <v>78</v>
      </c>
      <c r="K39" s="67"/>
      <c r="L39" s="67"/>
      <c r="M39" s="80"/>
      <c r="N39" s="81">
        <f>MAX(十分間最大)</f>
        <v>5</v>
      </c>
      <c r="O39" s="154">
        <v>2</v>
      </c>
      <c r="P39" s="155" t="s">
        <v>80</v>
      </c>
      <c r="Q39" s="67"/>
      <c r="R39" s="67"/>
      <c r="S39" s="80"/>
      <c r="T39" s="81">
        <f>MAX(日合計)</f>
        <v>65.5</v>
      </c>
      <c r="U39" s="159">
        <v>13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59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3</v>
      </c>
      <c r="E41" s="67"/>
      <c r="F41" s="67"/>
      <c r="G41" s="83"/>
      <c r="H41" s="84"/>
      <c r="I41" s="156"/>
      <c r="J41" s="157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153"/>
      <c r="P42" s="105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67"/>
      <c r="P43" s="10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67"/>
      <c r="P44" s="10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O45" s="67"/>
      <c r="P45" s="106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4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65" t="str">
        <f aca="true" t="shared" si="0" ref="Z4:Z34">IF(COUNT(B4:Y4)=0,"     -",SUM(B4:Y4))</f>
        <v>     -</v>
      </c>
      <c r="AA4" s="87">
        <v>1</v>
      </c>
      <c r="AB4" s="63" t="s">
        <v>49</v>
      </c>
      <c r="AC4" s="105" t="s">
        <v>49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69" t="str">
        <f t="shared" si="0"/>
        <v>     -</v>
      </c>
      <c r="AA5" s="82">
        <v>2</v>
      </c>
      <c r="AB5" s="66" t="s">
        <v>49</v>
      </c>
      <c r="AC5" s="106" t="s">
        <v>49</v>
      </c>
      <c r="AD5" s="82">
        <v>2</v>
      </c>
      <c r="AE5" s="66" t="s">
        <v>49</v>
      </c>
      <c r="AF5" s="108" t="s">
        <v>49</v>
      </c>
    </row>
    <row r="6" spans="1:32" ht="13.5" customHeight="1">
      <c r="A6" s="82">
        <v>3</v>
      </c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0</v>
      </c>
      <c r="U7" s="130">
        <v>0.5</v>
      </c>
      <c r="V7" s="130">
        <v>0</v>
      </c>
      <c r="W7" s="130">
        <v>1</v>
      </c>
      <c r="X7" s="130">
        <v>0.5</v>
      </c>
      <c r="Y7" s="130">
        <v>0</v>
      </c>
      <c r="Z7" s="69">
        <f t="shared" si="0"/>
        <v>2</v>
      </c>
      <c r="AA7" s="82">
        <v>4</v>
      </c>
      <c r="AB7" s="66">
        <v>1.5</v>
      </c>
      <c r="AC7" s="106" t="s">
        <v>89</v>
      </c>
      <c r="AD7" s="82">
        <v>4</v>
      </c>
      <c r="AE7" s="66">
        <v>0.5</v>
      </c>
      <c r="AF7" s="108" t="s">
        <v>97</v>
      </c>
    </row>
    <row r="8" spans="1:32" ht="13.5" customHeight="1">
      <c r="A8" s="82">
        <v>5</v>
      </c>
      <c r="B8" s="129">
        <v>0</v>
      </c>
      <c r="C8" s="130"/>
      <c r="D8" s="130"/>
      <c r="E8" s="130"/>
      <c r="F8" s="130">
        <v>0</v>
      </c>
      <c r="G8" s="130">
        <v>0</v>
      </c>
      <c r="H8" s="130">
        <v>1.5</v>
      </c>
      <c r="I8" s="130">
        <v>1</v>
      </c>
      <c r="J8" s="130">
        <v>0</v>
      </c>
      <c r="K8" s="130">
        <v>0.5</v>
      </c>
      <c r="L8" s="130">
        <v>1.5</v>
      </c>
      <c r="M8" s="130">
        <v>0.5</v>
      </c>
      <c r="N8" s="130">
        <v>0.5</v>
      </c>
      <c r="O8" s="130">
        <v>0.5</v>
      </c>
      <c r="P8" s="130">
        <v>0</v>
      </c>
      <c r="Q8" s="130">
        <v>0.5</v>
      </c>
      <c r="R8" s="130"/>
      <c r="S8" s="130"/>
      <c r="T8" s="130"/>
      <c r="U8" s="130"/>
      <c r="V8" s="130"/>
      <c r="W8" s="130"/>
      <c r="X8" s="130"/>
      <c r="Y8" s="130"/>
      <c r="Z8" s="69">
        <f t="shared" si="0"/>
        <v>6.5</v>
      </c>
      <c r="AA8" s="82">
        <v>5</v>
      </c>
      <c r="AB8" s="66">
        <v>2</v>
      </c>
      <c r="AC8" s="106" t="s">
        <v>90</v>
      </c>
      <c r="AD8" s="82">
        <v>5</v>
      </c>
      <c r="AE8" s="66">
        <v>1</v>
      </c>
      <c r="AF8" s="108" t="s">
        <v>98</v>
      </c>
    </row>
    <row r="9" spans="1:32" ht="13.5" customHeight="1">
      <c r="A9" s="82">
        <v>6</v>
      </c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69" t="str">
        <f t="shared" si="0"/>
        <v>     -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69" t="str">
        <f t="shared" si="0"/>
        <v>     -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29"/>
      <c r="C11" s="130">
        <v>0</v>
      </c>
      <c r="D11" s="130">
        <v>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>
        <v>0.5</v>
      </c>
      <c r="T11" s="130">
        <v>14.5</v>
      </c>
      <c r="U11" s="130">
        <v>9</v>
      </c>
      <c r="V11" s="130">
        <v>5</v>
      </c>
      <c r="W11" s="130">
        <v>2</v>
      </c>
      <c r="X11" s="130">
        <v>0</v>
      </c>
      <c r="Y11" s="130">
        <v>0.5</v>
      </c>
      <c r="Z11" s="69">
        <f t="shared" si="0"/>
        <v>31.5</v>
      </c>
      <c r="AA11" s="82">
        <v>8</v>
      </c>
      <c r="AB11" s="66">
        <v>22.5</v>
      </c>
      <c r="AC11" s="106" t="s">
        <v>91</v>
      </c>
      <c r="AD11" s="82">
        <v>8</v>
      </c>
      <c r="AE11" s="66">
        <v>8</v>
      </c>
      <c r="AF11" s="108" t="s">
        <v>99</v>
      </c>
    </row>
    <row r="12" spans="1:32" ht="13.5" customHeight="1">
      <c r="A12" s="82">
        <v>9</v>
      </c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>
        <v>0</v>
      </c>
      <c r="P12" s="130"/>
      <c r="Q12" s="130"/>
      <c r="R12" s="130">
        <v>0</v>
      </c>
      <c r="S12" s="130">
        <v>0</v>
      </c>
      <c r="T12" s="130"/>
      <c r="U12" s="130"/>
      <c r="V12" s="130"/>
      <c r="W12" s="130"/>
      <c r="X12" s="130"/>
      <c r="Y12" s="130"/>
      <c r="Z12" s="69">
        <f t="shared" si="0"/>
        <v>0</v>
      </c>
      <c r="AA12" s="82">
        <v>9</v>
      </c>
      <c r="AB12" s="66">
        <v>0.5</v>
      </c>
      <c r="AC12" s="106" t="s">
        <v>92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>
        <v>0</v>
      </c>
      <c r="N16" s="130">
        <v>0</v>
      </c>
      <c r="O16" s="130"/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69">
        <f t="shared" si="0"/>
        <v>0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29">
        <v>1</v>
      </c>
      <c r="C17" s="130">
        <v>0</v>
      </c>
      <c r="D17" s="130"/>
      <c r="E17" s="130">
        <v>0</v>
      </c>
      <c r="F17" s="130">
        <v>0.5</v>
      </c>
      <c r="G17" s="130">
        <v>0</v>
      </c>
      <c r="H17" s="130">
        <v>0.5</v>
      </c>
      <c r="I17" s="130">
        <v>1</v>
      </c>
      <c r="J17" s="130">
        <v>2.5</v>
      </c>
      <c r="K17" s="130">
        <v>3.5</v>
      </c>
      <c r="L17" s="130">
        <v>1.5</v>
      </c>
      <c r="M17" s="130">
        <v>2</v>
      </c>
      <c r="N17" s="130">
        <v>3</v>
      </c>
      <c r="O17" s="130">
        <v>2.5</v>
      </c>
      <c r="P17" s="130">
        <v>1.5</v>
      </c>
      <c r="Q17" s="130">
        <v>2</v>
      </c>
      <c r="R17" s="130">
        <v>4</v>
      </c>
      <c r="S17" s="130">
        <v>6</v>
      </c>
      <c r="T17" s="130">
        <v>1</v>
      </c>
      <c r="U17" s="130">
        <v>1.5</v>
      </c>
      <c r="V17" s="130">
        <v>1.5</v>
      </c>
      <c r="W17" s="130">
        <v>0</v>
      </c>
      <c r="X17" s="130">
        <v>0</v>
      </c>
      <c r="Y17" s="130"/>
      <c r="Z17" s="69">
        <f t="shared" si="0"/>
        <v>35.5</v>
      </c>
      <c r="AA17" s="82">
        <v>14</v>
      </c>
      <c r="AB17" s="66">
        <v>7</v>
      </c>
      <c r="AC17" s="106" t="s">
        <v>93</v>
      </c>
      <c r="AD17" s="82">
        <v>14</v>
      </c>
      <c r="AE17" s="66">
        <v>2.5</v>
      </c>
      <c r="AF17" s="108" t="s">
        <v>100</v>
      </c>
    </row>
    <row r="18" spans="1:32" ht="13.5" customHeight="1">
      <c r="A18" s="82">
        <v>15</v>
      </c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69" t="str">
        <f t="shared" si="0"/>
        <v>     -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29"/>
      <c r="C20" s="130"/>
      <c r="D20" s="130"/>
      <c r="E20" s="130"/>
      <c r="F20" s="130"/>
      <c r="G20" s="130"/>
      <c r="H20" s="130"/>
      <c r="I20" s="130">
        <v>0</v>
      </c>
      <c r="J20" s="130">
        <v>0</v>
      </c>
      <c r="K20" s="130"/>
      <c r="L20" s="130"/>
      <c r="M20" s="130"/>
      <c r="N20" s="130"/>
      <c r="O20" s="130"/>
      <c r="P20" s="130"/>
      <c r="Q20" s="130"/>
      <c r="R20" s="130">
        <v>0</v>
      </c>
      <c r="S20" s="130">
        <v>0.5</v>
      </c>
      <c r="T20" s="130">
        <v>0</v>
      </c>
      <c r="U20" s="130">
        <v>0.5</v>
      </c>
      <c r="V20" s="130">
        <v>0</v>
      </c>
      <c r="W20" s="130">
        <v>1.5</v>
      </c>
      <c r="X20" s="130">
        <v>1</v>
      </c>
      <c r="Y20" s="130">
        <v>8.5</v>
      </c>
      <c r="Z20" s="69">
        <f t="shared" si="0"/>
        <v>12</v>
      </c>
      <c r="AA20" s="82">
        <v>17</v>
      </c>
      <c r="AB20" s="66">
        <v>8.5</v>
      </c>
      <c r="AC20" s="106" t="s">
        <v>73</v>
      </c>
      <c r="AD20" s="82">
        <v>17</v>
      </c>
      <c r="AE20" s="66">
        <v>2.5</v>
      </c>
      <c r="AF20" s="108" t="s">
        <v>101</v>
      </c>
    </row>
    <row r="21" spans="1:32" ht="13.5" customHeight="1">
      <c r="A21" s="82">
        <v>18</v>
      </c>
      <c r="B21" s="129">
        <v>5.5</v>
      </c>
      <c r="C21" s="130">
        <v>39.5</v>
      </c>
      <c r="D21" s="130">
        <v>0.5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>
        <v>0</v>
      </c>
      <c r="R21" s="130"/>
      <c r="S21" s="130"/>
      <c r="T21" s="130"/>
      <c r="U21" s="130"/>
      <c r="V21" s="130"/>
      <c r="W21" s="130"/>
      <c r="X21" s="130"/>
      <c r="Y21" s="130"/>
      <c r="Z21" s="69">
        <f t="shared" si="0"/>
        <v>45.5</v>
      </c>
      <c r="AA21" s="82">
        <v>18</v>
      </c>
      <c r="AB21" s="66">
        <v>41.5</v>
      </c>
      <c r="AC21" s="106" t="s">
        <v>94</v>
      </c>
      <c r="AD21" s="82">
        <v>18</v>
      </c>
      <c r="AE21" s="66">
        <v>12</v>
      </c>
      <c r="AF21" s="108" t="s">
        <v>102</v>
      </c>
    </row>
    <row r="22" spans="1:32" ht="13.5" customHeight="1">
      <c r="A22" s="82">
        <v>19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/>
      <c r="AE24" s="63" t="s">
        <v>49</v>
      </c>
      <c r="AF24" s="107" t="s">
        <v>49</v>
      </c>
    </row>
    <row r="25" spans="1:32" ht="13.5" customHeight="1">
      <c r="A25" s="82">
        <v>22</v>
      </c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69" t="str">
        <f t="shared" si="0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69" t="str">
        <f t="shared" si="0"/>
        <v>     -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>
        <v>1.5</v>
      </c>
      <c r="P28" s="130">
        <v>2</v>
      </c>
      <c r="Q28" s="130"/>
      <c r="R28" s="130"/>
      <c r="S28" s="130"/>
      <c r="T28" s="130"/>
      <c r="U28" s="130"/>
      <c r="V28" s="130"/>
      <c r="W28" s="130"/>
      <c r="X28" s="130"/>
      <c r="Y28" s="130"/>
      <c r="Z28" s="69">
        <f t="shared" si="0"/>
        <v>3.5</v>
      </c>
      <c r="AA28" s="82">
        <v>25</v>
      </c>
      <c r="AB28" s="66">
        <v>3.5</v>
      </c>
      <c r="AC28" s="106" t="s">
        <v>95</v>
      </c>
      <c r="AD28" s="82">
        <v>25</v>
      </c>
      <c r="AE28" s="66">
        <v>1.5</v>
      </c>
      <c r="AF28" s="108" t="s">
        <v>103</v>
      </c>
    </row>
    <row r="29" spans="1:32" ht="13.5" customHeight="1">
      <c r="A29" s="82">
        <v>26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69" t="str">
        <f t="shared" si="0"/>
        <v>     -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 t="str">
        <f t="shared" si="0"/>
        <v>     -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>
        <v>0</v>
      </c>
      <c r="X31" s="130">
        <v>0</v>
      </c>
      <c r="Y31" s="130">
        <v>0</v>
      </c>
      <c r="Z31" s="69">
        <f t="shared" si="0"/>
        <v>0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51">
        <v>0</v>
      </c>
      <c r="C32" s="152">
        <v>0</v>
      </c>
      <c r="D32" s="152">
        <v>0</v>
      </c>
      <c r="E32" s="152">
        <v>0</v>
      </c>
      <c r="F32" s="152">
        <v>0.5</v>
      </c>
      <c r="G32" s="152">
        <v>1.5</v>
      </c>
      <c r="H32" s="152">
        <v>2.5</v>
      </c>
      <c r="I32" s="152">
        <v>3</v>
      </c>
      <c r="J32" s="152">
        <v>4</v>
      </c>
      <c r="K32" s="152">
        <v>4</v>
      </c>
      <c r="L32" s="152">
        <v>2.5</v>
      </c>
      <c r="M32" s="152">
        <v>4</v>
      </c>
      <c r="N32" s="152">
        <v>8.5</v>
      </c>
      <c r="O32" s="152">
        <v>6</v>
      </c>
      <c r="P32" s="152">
        <v>5</v>
      </c>
      <c r="Q32" s="152">
        <v>2</v>
      </c>
      <c r="R32" s="152">
        <v>2.5</v>
      </c>
      <c r="S32" s="152">
        <v>4</v>
      </c>
      <c r="T32" s="152">
        <v>1</v>
      </c>
      <c r="U32" s="152">
        <v>1.5</v>
      </c>
      <c r="V32" s="152">
        <v>1.5</v>
      </c>
      <c r="W32" s="152">
        <v>2.5</v>
      </c>
      <c r="X32" s="152">
        <v>4.5</v>
      </c>
      <c r="Y32" s="152">
        <v>12</v>
      </c>
      <c r="Z32" s="69">
        <f t="shared" si="0"/>
        <v>73</v>
      </c>
      <c r="AA32" s="82">
        <v>29</v>
      </c>
      <c r="AB32" s="66">
        <v>12</v>
      </c>
      <c r="AC32" s="106" t="s">
        <v>73</v>
      </c>
      <c r="AD32" s="82">
        <v>29</v>
      </c>
      <c r="AE32" s="66">
        <v>3</v>
      </c>
      <c r="AF32" s="108" t="s">
        <v>104</v>
      </c>
    </row>
    <row r="33" spans="1:32" ht="13.5" customHeight="1">
      <c r="A33" s="82">
        <v>30</v>
      </c>
      <c r="B33" s="151">
        <v>5.5</v>
      </c>
      <c r="C33" s="152">
        <v>5</v>
      </c>
      <c r="D33" s="152">
        <v>0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>
        <v>1</v>
      </c>
      <c r="U33" s="152">
        <v>1</v>
      </c>
      <c r="V33" s="152">
        <v>0</v>
      </c>
      <c r="W33" s="152">
        <v>0</v>
      </c>
      <c r="X33" s="152">
        <v>0</v>
      </c>
      <c r="Y33" s="152"/>
      <c r="Z33" s="69">
        <f t="shared" si="0"/>
        <v>12.5</v>
      </c>
      <c r="AA33" s="82">
        <v>30</v>
      </c>
      <c r="AB33" s="66">
        <v>13.5</v>
      </c>
      <c r="AC33" s="106" t="s">
        <v>96</v>
      </c>
      <c r="AD33" s="82">
        <v>30</v>
      </c>
      <c r="AE33" s="66">
        <v>3.5</v>
      </c>
      <c r="AF33" s="108" t="s">
        <v>105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12</v>
      </c>
      <c r="C35" s="72">
        <f t="shared" si="1"/>
        <v>44.5</v>
      </c>
      <c r="D35" s="72">
        <f t="shared" si="1"/>
        <v>0.5</v>
      </c>
      <c r="E35" s="72">
        <f t="shared" si="1"/>
        <v>0</v>
      </c>
      <c r="F35" s="72">
        <f t="shared" si="1"/>
        <v>1</v>
      </c>
      <c r="G35" s="72">
        <f t="shared" si="1"/>
        <v>1.5</v>
      </c>
      <c r="H35" s="72">
        <f t="shared" si="1"/>
        <v>4.5</v>
      </c>
      <c r="I35" s="72">
        <f t="shared" si="1"/>
        <v>5</v>
      </c>
      <c r="J35" s="72">
        <f t="shared" si="1"/>
        <v>6.5</v>
      </c>
      <c r="K35" s="72">
        <f t="shared" si="1"/>
        <v>8</v>
      </c>
      <c r="L35" s="72">
        <f aca="true" t="shared" si="2" ref="L35:Y35">IF(COUNT(L4:L34)=0,"   -",SUM(L4:L34))</f>
        <v>5.5</v>
      </c>
      <c r="M35" s="72">
        <f t="shared" si="2"/>
        <v>6.5</v>
      </c>
      <c r="N35" s="72">
        <f t="shared" si="2"/>
        <v>12</v>
      </c>
      <c r="O35" s="72">
        <f t="shared" si="2"/>
        <v>10.5</v>
      </c>
      <c r="P35" s="72">
        <f t="shared" si="2"/>
        <v>8.5</v>
      </c>
      <c r="Q35" s="72">
        <f t="shared" si="2"/>
        <v>4.5</v>
      </c>
      <c r="R35" s="72">
        <f t="shared" si="2"/>
        <v>6.5</v>
      </c>
      <c r="S35" s="72">
        <f t="shared" si="2"/>
        <v>11</v>
      </c>
      <c r="T35" s="72">
        <f t="shared" si="2"/>
        <v>17.5</v>
      </c>
      <c r="U35" s="72">
        <f t="shared" si="2"/>
        <v>14</v>
      </c>
      <c r="V35" s="72">
        <f t="shared" si="2"/>
        <v>8</v>
      </c>
      <c r="W35" s="72">
        <f t="shared" si="2"/>
        <v>7</v>
      </c>
      <c r="X35" s="72">
        <f t="shared" si="2"/>
        <v>6</v>
      </c>
      <c r="Y35" s="72">
        <f t="shared" si="2"/>
        <v>21</v>
      </c>
      <c r="Z35" s="71">
        <f>SUM(B4:Y34)</f>
        <v>222</v>
      </c>
      <c r="AA35" s="73"/>
      <c r="AB35" s="73"/>
      <c r="AC35" s="74"/>
      <c r="AD35" s="75"/>
      <c r="AE35" s="73"/>
      <c r="AF35" s="76"/>
    </row>
    <row r="36" ht="13.5" customHeight="1"/>
    <row r="37" spans="1:26" ht="13.5" customHeight="1">
      <c r="A37" t="s">
        <v>11</v>
      </c>
      <c r="G37" t="s">
        <v>12</v>
      </c>
      <c r="Z37" s="126"/>
    </row>
    <row r="38" spans="1:31" ht="13.5" customHeight="1">
      <c r="A38" s="5" t="s">
        <v>13</v>
      </c>
      <c r="B38" s="6"/>
      <c r="C38" s="6"/>
      <c r="D38" s="77">
        <f>COUNTIF(日合計,"&gt;=0")</f>
        <v>12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9</v>
      </c>
      <c r="E39" s="67"/>
      <c r="F39" s="67"/>
      <c r="G39" s="80"/>
      <c r="H39" s="81">
        <f>MAX(一時間最大)</f>
        <v>41.5</v>
      </c>
      <c r="I39" s="154">
        <v>18</v>
      </c>
      <c r="J39" s="155" t="s">
        <v>94</v>
      </c>
      <c r="K39" s="67"/>
      <c r="L39" s="67"/>
      <c r="M39" s="80"/>
      <c r="N39" s="81">
        <f>MAX(十分間最大)</f>
        <v>12</v>
      </c>
      <c r="O39" s="154">
        <v>18</v>
      </c>
      <c r="P39" s="155" t="s">
        <v>102</v>
      </c>
      <c r="Q39" s="67"/>
      <c r="R39" s="67"/>
      <c r="S39" s="80"/>
      <c r="T39" s="81">
        <f>MAX(日合計)</f>
        <v>73</v>
      </c>
      <c r="U39" s="159">
        <v>29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6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4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5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>
        <v>0.5</v>
      </c>
      <c r="O4" s="132"/>
      <c r="P4" s="132"/>
      <c r="Q4" s="132"/>
      <c r="R4" s="132"/>
      <c r="S4" s="132"/>
      <c r="T4" s="132"/>
      <c r="U4" s="132">
        <v>0</v>
      </c>
      <c r="V4" s="132">
        <v>2</v>
      </c>
      <c r="W4" s="132">
        <v>0</v>
      </c>
      <c r="X4" s="132"/>
      <c r="Y4" s="132"/>
      <c r="Z4" s="65">
        <f aca="true" t="shared" si="0" ref="Z4:Z34">IF(COUNT(B4:Y4)=0,"     -",SUM(B4:Y4))</f>
        <v>2.5</v>
      </c>
      <c r="AA4" s="87">
        <v>1</v>
      </c>
      <c r="AB4" s="63">
        <v>2</v>
      </c>
      <c r="AC4" s="105" t="s">
        <v>106</v>
      </c>
      <c r="AD4" s="87">
        <v>1</v>
      </c>
      <c r="AE4" s="63">
        <v>1</v>
      </c>
      <c r="AF4" s="107" t="s">
        <v>123</v>
      </c>
    </row>
    <row r="5" spans="1:32" ht="13.5" customHeight="1">
      <c r="A5" s="82">
        <v>2</v>
      </c>
      <c r="B5" s="133"/>
      <c r="C5" s="134"/>
      <c r="D5" s="134"/>
      <c r="E5" s="134"/>
      <c r="F5" s="134"/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/>
      <c r="M5" s="134"/>
      <c r="N5" s="134"/>
      <c r="O5" s="134"/>
      <c r="P5" s="134">
        <v>11</v>
      </c>
      <c r="Q5" s="134">
        <v>3.5</v>
      </c>
      <c r="R5" s="134">
        <v>0</v>
      </c>
      <c r="S5" s="134">
        <v>0.5</v>
      </c>
      <c r="T5" s="134"/>
      <c r="U5" s="134"/>
      <c r="V5" s="134"/>
      <c r="W5" s="134"/>
      <c r="X5" s="134"/>
      <c r="Y5" s="134"/>
      <c r="Z5" s="69">
        <f t="shared" si="0"/>
        <v>15</v>
      </c>
      <c r="AA5" s="82">
        <v>2</v>
      </c>
      <c r="AB5" s="66">
        <v>13</v>
      </c>
      <c r="AC5" s="106" t="s">
        <v>107</v>
      </c>
      <c r="AD5" s="82">
        <v>2</v>
      </c>
      <c r="AE5" s="66">
        <v>5.5</v>
      </c>
      <c r="AF5" s="108" t="s">
        <v>124</v>
      </c>
    </row>
    <row r="6" spans="1:32" ht="13.5" customHeight="1">
      <c r="A6" s="82">
        <v>3</v>
      </c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>
        <v>0</v>
      </c>
      <c r="N8" s="134">
        <v>0</v>
      </c>
      <c r="O8" s="134">
        <v>0</v>
      </c>
      <c r="P8" s="134">
        <v>0</v>
      </c>
      <c r="Q8" s="134">
        <v>0.5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0.5</v>
      </c>
      <c r="X8" s="134">
        <v>0</v>
      </c>
      <c r="Y8" s="134"/>
      <c r="Z8" s="69">
        <f t="shared" si="0"/>
        <v>1</v>
      </c>
      <c r="AA8" s="82">
        <v>5</v>
      </c>
      <c r="AB8" s="66">
        <v>0.5</v>
      </c>
      <c r="AC8" s="106" t="s">
        <v>108</v>
      </c>
      <c r="AD8" s="82">
        <v>5</v>
      </c>
      <c r="AE8" s="66">
        <v>0.5</v>
      </c>
      <c r="AF8" s="108" t="s">
        <v>125</v>
      </c>
    </row>
    <row r="9" spans="1:32" ht="13.5" customHeight="1">
      <c r="A9" s="82">
        <v>6</v>
      </c>
      <c r="B9" s="133"/>
      <c r="C9" s="134">
        <v>0</v>
      </c>
      <c r="D9" s="134">
        <v>0</v>
      </c>
      <c r="E9" s="134">
        <v>0.5</v>
      </c>
      <c r="F9" s="134">
        <v>1</v>
      </c>
      <c r="G9" s="134">
        <v>0.5</v>
      </c>
      <c r="H9" s="134">
        <v>0</v>
      </c>
      <c r="I9" s="134">
        <v>0.5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69">
        <f t="shared" si="0"/>
        <v>2.5</v>
      </c>
      <c r="AA9" s="82">
        <v>6</v>
      </c>
      <c r="AB9" s="66">
        <v>1.5</v>
      </c>
      <c r="AC9" s="106" t="s">
        <v>109</v>
      </c>
      <c r="AD9" s="82">
        <v>6</v>
      </c>
      <c r="AE9" s="66">
        <v>0.5</v>
      </c>
      <c r="AF9" s="108" t="s">
        <v>126</v>
      </c>
    </row>
    <row r="10" spans="1:32" ht="13.5" customHeight="1">
      <c r="A10" s="82">
        <v>7</v>
      </c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>
        <v>0</v>
      </c>
      <c r="R10" s="134">
        <v>0</v>
      </c>
      <c r="S10" s="134">
        <v>0.5</v>
      </c>
      <c r="T10" s="134">
        <v>0</v>
      </c>
      <c r="U10" s="134">
        <v>0</v>
      </c>
      <c r="V10" s="134">
        <v>0</v>
      </c>
      <c r="W10" s="134">
        <v>0</v>
      </c>
      <c r="X10" s="134"/>
      <c r="Y10" s="134"/>
      <c r="Z10" s="69">
        <f t="shared" si="0"/>
        <v>0.5</v>
      </c>
      <c r="AA10" s="82">
        <v>7</v>
      </c>
      <c r="AB10" s="66">
        <v>0.5</v>
      </c>
      <c r="AC10" s="106" t="s">
        <v>110</v>
      </c>
      <c r="AD10" s="82">
        <v>7</v>
      </c>
      <c r="AE10" s="66">
        <v>0.5</v>
      </c>
      <c r="AF10" s="108" t="s">
        <v>127</v>
      </c>
    </row>
    <row r="11" spans="1:32" ht="13.5" customHeight="1">
      <c r="A11" s="82">
        <v>8</v>
      </c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69" t="str">
        <f t="shared" si="0"/>
        <v>     -</v>
      </c>
      <c r="AA11" s="82">
        <v>8</v>
      </c>
      <c r="AB11" s="66" t="s">
        <v>49</v>
      </c>
      <c r="AC11" s="106" t="s">
        <v>49</v>
      </c>
      <c r="AD11" s="82">
        <v>8</v>
      </c>
      <c r="AE11" s="66" t="s">
        <v>49</v>
      </c>
      <c r="AF11" s="108" t="s">
        <v>49</v>
      </c>
    </row>
    <row r="12" spans="1:32" ht="13.5" customHeight="1">
      <c r="A12" s="82">
        <v>9</v>
      </c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>
        <v>0</v>
      </c>
      <c r="P12" s="134">
        <v>4.5</v>
      </c>
      <c r="Q12" s="134">
        <v>0</v>
      </c>
      <c r="R12" s="134"/>
      <c r="S12" s="134"/>
      <c r="T12" s="134"/>
      <c r="U12" s="134"/>
      <c r="V12" s="134"/>
      <c r="W12" s="134"/>
      <c r="X12" s="134"/>
      <c r="Y12" s="134"/>
      <c r="Z12" s="69">
        <f t="shared" si="0"/>
        <v>4.5</v>
      </c>
      <c r="AA12" s="82">
        <v>9</v>
      </c>
      <c r="AB12" s="66">
        <v>4.5</v>
      </c>
      <c r="AC12" s="106" t="s">
        <v>111</v>
      </c>
      <c r="AD12" s="82">
        <v>9</v>
      </c>
      <c r="AE12" s="66">
        <v>3</v>
      </c>
      <c r="AF12" s="108" t="s">
        <v>128</v>
      </c>
    </row>
    <row r="13" spans="1:32" ht="13.5" customHeight="1">
      <c r="A13" s="82">
        <v>10</v>
      </c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>
        <v>0</v>
      </c>
      <c r="Z13" s="69">
        <f t="shared" si="0"/>
        <v>0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33"/>
      <c r="C16" s="134"/>
      <c r="D16" s="134"/>
      <c r="E16" s="134"/>
      <c r="F16" s="134"/>
      <c r="G16" s="134"/>
      <c r="H16" s="134">
        <v>0</v>
      </c>
      <c r="I16" s="134">
        <v>0.5</v>
      </c>
      <c r="J16" s="134">
        <v>0</v>
      </c>
      <c r="K16" s="134">
        <v>0</v>
      </c>
      <c r="L16" s="134">
        <v>0</v>
      </c>
      <c r="M16" s="134"/>
      <c r="N16" s="134">
        <v>0</v>
      </c>
      <c r="O16" s="134"/>
      <c r="P16" s="134"/>
      <c r="Q16" s="134"/>
      <c r="R16" s="134"/>
      <c r="S16" s="134">
        <v>0</v>
      </c>
      <c r="T16" s="134">
        <v>1</v>
      </c>
      <c r="U16" s="134">
        <v>1.5</v>
      </c>
      <c r="V16" s="134">
        <v>1.5</v>
      </c>
      <c r="W16" s="134">
        <v>0.5</v>
      </c>
      <c r="X16" s="134"/>
      <c r="Y16" s="134"/>
      <c r="Z16" s="69">
        <f t="shared" si="0"/>
        <v>5</v>
      </c>
      <c r="AA16" s="82">
        <v>13</v>
      </c>
      <c r="AB16" s="66">
        <v>2.5</v>
      </c>
      <c r="AC16" s="106" t="s">
        <v>112</v>
      </c>
      <c r="AD16" s="82">
        <v>13</v>
      </c>
      <c r="AE16" s="66">
        <v>1</v>
      </c>
      <c r="AF16" s="108" t="s">
        <v>129</v>
      </c>
    </row>
    <row r="17" spans="1:32" ht="13.5" customHeight="1">
      <c r="A17" s="82">
        <v>14</v>
      </c>
      <c r="B17" s="133"/>
      <c r="C17" s="134">
        <v>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69">
        <f t="shared" si="0"/>
        <v>0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>
        <v>0</v>
      </c>
      <c r="P19" s="134">
        <v>0</v>
      </c>
      <c r="Q19" s="134">
        <v>0</v>
      </c>
      <c r="R19" s="134"/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0.5</v>
      </c>
      <c r="Y19" s="134">
        <v>0</v>
      </c>
      <c r="Z19" s="69">
        <f t="shared" si="0"/>
        <v>0.5</v>
      </c>
      <c r="AA19" s="82">
        <v>16</v>
      </c>
      <c r="AB19" s="66">
        <v>0.5</v>
      </c>
      <c r="AC19" s="106" t="s">
        <v>113</v>
      </c>
      <c r="AD19" s="82">
        <v>16</v>
      </c>
      <c r="AE19" s="66">
        <v>0.5</v>
      </c>
      <c r="AF19" s="108" t="s">
        <v>130</v>
      </c>
    </row>
    <row r="20" spans="1:32" ht="13.5" customHeight="1">
      <c r="A20" s="82">
        <v>17</v>
      </c>
      <c r="B20" s="133">
        <v>0.5</v>
      </c>
      <c r="C20" s="134">
        <v>0</v>
      </c>
      <c r="D20" s="134">
        <v>0</v>
      </c>
      <c r="E20" s="134"/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0.5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/>
      <c r="V20" s="134"/>
      <c r="W20" s="134">
        <v>0</v>
      </c>
      <c r="X20" s="134">
        <v>0</v>
      </c>
      <c r="Y20" s="134">
        <v>0</v>
      </c>
      <c r="Z20" s="69">
        <f t="shared" si="0"/>
        <v>1</v>
      </c>
      <c r="AA20" s="82">
        <v>17</v>
      </c>
      <c r="AB20" s="66">
        <v>0.5</v>
      </c>
      <c r="AC20" s="106" t="s">
        <v>55</v>
      </c>
      <c r="AD20" s="82">
        <v>17</v>
      </c>
      <c r="AE20" s="66">
        <v>0.5</v>
      </c>
      <c r="AF20" s="108" t="s">
        <v>131</v>
      </c>
    </row>
    <row r="21" spans="1:32" ht="13.5" customHeight="1">
      <c r="A21" s="82">
        <v>18</v>
      </c>
      <c r="B21" s="133">
        <v>0</v>
      </c>
      <c r="C21" s="134">
        <v>0</v>
      </c>
      <c r="D21" s="134"/>
      <c r="E21" s="134"/>
      <c r="F21" s="134"/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0.5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1</v>
      </c>
      <c r="S21" s="134">
        <v>1</v>
      </c>
      <c r="T21" s="134">
        <v>0.5</v>
      </c>
      <c r="U21" s="134">
        <v>0</v>
      </c>
      <c r="V21" s="134">
        <v>0.5</v>
      </c>
      <c r="W21" s="134">
        <v>0</v>
      </c>
      <c r="X21" s="134">
        <v>0.5</v>
      </c>
      <c r="Y21" s="134">
        <v>0</v>
      </c>
      <c r="Z21" s="69">
        <f t="shared" si="0"/>
        <v>4</v>
      </c>
      <c r="AA21" s="82">
        <v>18</v>
      </c>
      <c r="AB21" s="66">
        <v>1.5</v>
      </c>
      <c r="AC21" s="106" t="s">
        <v>114</v>
      </c>
      <c r="AD21" s="82">
        <v>18</v>
      </c>
      <c r="AE21" s="66">
        <v>0.5</v>
      </c>
      <c r="AF21" s="108" t="s">
        <v>117</v>
      </c>
    </row>
    <row r="22" spans="1:32" ht="13.5" customHeight="1">
      <c r="A22" s="82">
        <v>19</v>
      </c>
      <c r="B22" s="133">
        <v>0</v>
      </c>
      <c r="C22" s="134"/>
      <c r="D22" s="134"/>
      <c r="E22" s="134">
        <v>0</v>
      </c>
      <c r="F22" s="134">
        <v>0.5</v>
      </c>
      <c r="G22" s="134"/>
      <c r="H22" s="134"/>
      <c r="I22" s="134"/>
      <c r="J22" s="134"/>
      <c r="K22" s="134"/>
      <c r="L22" s="134">
        <v>0</v>
      </c>
      <c r="M22" s="134">
        <v>0</v>
      </c>
      <c r="N22" s="134">
        <v>0.5</v>
      </c>
      <c r="O22" s="134">
        <v>1.5</v>
      </c>
      <c r="P22" s="134">
        <v>1.5</v>
      </c>
      <c r="Q22" s="134">
        <v>0.5</v>
      </c>
      <c r="R22" s="134">
        <v>1</v>
      </c>
      <c r="S22" s="134">
        <v>0</v>
      </c>
      <c r="T22" s="134"/>
      <c r="U22" s="134"/>
      <c r="V22" s="134"/>
      <c r="W22" s="134"/>
      <c r="X22" s="134"/>
      <c r="Y22" s="134"/>
      <c r="Z22" s="69">
        <f t="shared" si="0"/>
        <v>5.5</v>
      </c>
      <c r="AA22" s="82">
        <v>19</v>
      </c>
      <c r="AB22" s="66">
        <v>2</v>
      </c>
      <c r="AC22" s="106" t="s">
        <v>115</v>
      </c>
      <c r="AD22" s="82">
        <v>19</v>
      </c>
      <c r="AE22" s="66">
        <v>0.5</v>
      </c>
      <c r="AF22" s="108" t="s">
        <v>132</v>
      </c>
    </row>
    <row r="23" spans="1:32" ht="13.5" customHeight="1">
      <c r="A23" s="82">
        <v>20</v>
      </c>
      <c r="B23" s="133"/>
      <c r="C23" s="134">
        <v>0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>
        <v>0</v>
      </c>
      <c r="P23" s="134"/>
      <c r="Q23" s="134"/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1.5</v>
      </c>
      <c r="X23" s="134">
        <v>1</v>
      </c>
      <c r="Y23" s="134">
        <v>4</v>
      </c>
      <c r="Z23" s="69">
        <f t="shared" si="0"/>
        <v>6.5</v>
      </c>
      <c r="AA23" s="82">
        <v>20</v>
      </c>
      <c r="AB23" s="66">
        <v>4</v>
      </c>
      <c r="AC23" s="106" t="s">
        <v>73</v>
      </c>
      <c r="AD23" s="82">
        <v>20</v>
      </c>
      <c r="AE23" s="66">
        <v>1</v>
      </c>
      <c r="AF23" s="108" t="s">
        <v>73</v>
      </c>
    </row>
    <row r="24" spans="1:32" ht="13.5" customHeight="1">
      <c r="A24" s="87">
        <v>21</v>
      </c>
      <c r="B24" s="131">
        <v>1.5</v>
      </c>
      <c r="C24" s="132">
        <v>1.5</v>
      </c>
      <c r="D24" s="132">
        <v>0.5</v>
      </c>
      <c r="E24" s="132">
        <v>1</v>
      </c>
      <c r="F24" s="132">
        <v>0.5</v>
      </c>
      <c r="G24" s="132">
        <v>0</v>
      </c>
      <c r="H24" s="132">
        <v>0.5</v>
      </c>
      <c r="I24" s="132">
        <v>0.5</v>
      </c>
      <c r="J24" s="132">
        <v>0</v>
      </c>
      <c r="K24" s="132">
        <v>2</v>
      </c>
      <c r="L24" s="132">
        <v>3.5</v>
      </c>
      <c r="M24" s="132">
        <v>0.5</v>
      </c>
      <c r="N24" s="132">
        <v>0</v>
      </c>
      <c r="O24" s="132">
        <v>0.5</v>
      </c>
      <c r="P24" s="132">
        <v>0</v>
      </c>
      <c r="Q24" s="132">
        <v>0</v>
      </c>
      <c r="R24" s="132">
        <v>0</v>
      </c>
      <c r="S24" s="132">
        <v>0.5</v>
      </c>
      <c r="T24" s="132">
        <v>1</v>
      </c>
      <c r="U24" s="132">
        <v>0.5</v>
      </c>
      <c r="V24" s="132">
        <v>0</v>
      </c>
      <c r="W24" s="132">
        <v>0.5</v>
      </c>
      <c r="X24" s="132">
        <v>0.5</v>
      </c>
      <c r="Y24" s="132">
        <v>1.5</v>
      </c>
      <c r="Z24" s="65">
        <f t="shared" si="0"/>
        <v>17</v>
      </c>
      <c r="AA24" s="87">
        <v>21</v>
      </c>
      <c r="AB24" s="63">
        <v>5</v>
      </c>
      <c r="AC24" s="105" t="s">
        <v>116</v>
      </c>
      <c r="AD24" s="87">
        <v>21</v>
      </c>
      <c r="AE24" s="63">
        <v>1.5</v>
      </c>
      <c r="AF24" s="107" t="s">
        <v>133</v>
      </c>
    </row>
    <row r="25" spans="1:32" ht="13.5" customHeight="1">
      <c r="A25" s="82">
        <v>22</v>
      </c>
      <c r="B25" s="133">
        <v>2</v>
      </c>
      <c r="C25" s="134">
        <v>2</v>
      </c>
      <c r="D25" s="134">
        <v>1</v>
      </c>
      <c r="E25" s="134">
        <v>0.5</v>
      </c>
      <c r="F25" s="134">
        <v>2</v>
      </c>
      <c r="G25" s="134">
        <v>0.5</v>
      </c>
      <c r="H25" s="134">
        <v>2.5</v>
      </c>
      <c r="I25" s="134">
        <v>0</v>
      </c>
      <c r="J25" s="134">
        <v>0.5</v>
      </c>
      <c r="K25" s="134">
        <v>0.5</v>
      </c>
      <c r="L25" s="134">
        <v>0</v>
      </c>
      <c r="M25" s="134">
        <v>0</v>
      </c>
      <c r="N25" s="134">
        <v>0</v>
      </c>
      <c r="O25" s="134">
        <v>0</v>
      </c>
      <c r="P25" s="134"/>
      <c r="Q25" s="134"/>
      <c r="R25" s="134">
        <v>0</v>
      </c>
      <c r="S25" s="134"/>
      <c r="T25" s="134"/>
      <c r="U25" s="134">
        <v>0.5</v>
      </c>
      <c r="V25" s="134">
        <v>0.5</v>
      </c>
      <c r="W25" s="134">
        <v>2</v>
      </c>
      <c r="X25" s="134">
        <v>1</v>
      </c>
      <c r="Y25" s="134">
        <v>0</v>
      </c>
      <c r="Z25" s="69">
        <f t="shared" si="0"/>
        <v>15.5</v>
      </c>
      <c r="AA25" s="82">
        <v>22</v>
      </c>
      <c r="AB25" s="66">
        <v>3</v>
      </c>
      <c r="AC25" s="106" t="s">
        <v>117</v>
      </c>
      <c r="AD25" s="82">
        <v>22</v>
      </c>
      <c r="AE25" s="66">
        <v>1</v>
      </c>
      <c r="AF25" s="108" t="s">
        <v>134</v>
      </c>
    </row>
    <row r="26" spans="1:32" ht="13.5" customHeight="1">
      <c r="A26" s="82">
        <v>23</v>
      </c>
      <c r="B26" s="133">
        <v>0</v>
      </c>
      <c r="C26" s="134">
        <v>0.5</v>
      </c>
      <c r="D26" s="134">
        <v>0</v>
      </c>
      <c r="E26" s="134">
        <v>0.5</v>
      </c>
      <c r="F26" s="134">
        <v>0</v>
      </c>
      <c r="G26" s="134">
        <v>0.5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>
        <v>0</v>
      </c>
      <c r="V26" s="134">
        <v>0</v>
      </c>
      <c r="W26" s="134"/>
      <c r="X26" s="134"/>
      <c r="Y26" s="134"/>
      <c r="Z26" s="69">
        <f t="shared" si="0"/>
        <v>1.5</v>
      </c>
      <c r="AA26" s="82">
        <v>23</v>
      </c>
      <c r="AB26" s="66">
        <v>0.5</v>
      </c>
      <c r="AC26" s="106" t="s">
        <v>118</v>
      </c>
      <c r="AD26" s="82">
        <v>23</v>
      </c>
      <c r="AE26" s="66">
        <v>0.5</v>
      </c>
      <c r="AF26" s="108" t="s">
        <v>135</v>
      </c>
    </row>
    <row r="27" spans="1:32" ht="13.5" customHeight="1">
      <c r="A27" s="82">
        <v>24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>
        <v>0</v>
      </c>
      <c r="U27" s="134">
        <v>0</v>
      </c>
      <c r="V27" s="134">
        <v>0</v>
      </c>
      <c r="W27" s="134">
        <v>0</v>
      </c>
      <c r="X27" s="134"/>
      <c r="Y27" s="134"/>
      <c r="Z27" s="69">
        <f t="shared" si="0"/>
        <v>0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>
        <v>0</v>
      </c>
      <c r="T28" s="134">
        <v>2</v>
      </c>
      <c r="U28" s="134">
        <v>0.5</v>
      </c>
      <c r="V28" s="134"/>
      <c r="W28" s="134">
        <v>0</v>
      </c>
      <c r="X28" s="134">
        <v>0</v>
      </c>
      <c r="Y28" s="134">
        <v>1.5</v>
      </c>
      <c r="Z28" s="69">
        <f t="shared" si="0"/>
        <v>4</v>
      </c>
      <c r="AA28" s="82">
        <v>25</v>
      </c>
      <c r="AB28" s="66">
        <v>2.5</v>
      </c>
      <c r="AC28" s="106" t="s">
        <v>119</v>
      </c>
      <c r="AD28" s="82">
        <v>25</v>
      </c>
      <c r="AE28" s="66">
        <v>2</v>
      </c>
      <c r="AF28" s="108" t="s">
        <v>136</v>
      </c>
    </row>
    <row r="29" spans="1:32" ht="13.5" customHeight="1">
      <c r="A29" s="82">
        <v>26</v>
      </c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69" t="str">
        <f t="shared" si="0"/>
        <v>     -</v>
      </c>
      <c r="AA29" s="82">
        <v>26</v>
      </c>
      <c r="AB29" s="66">
        <v>1.5</v>
      </c>
      <c r="AC29" s="106" t="s">
        <v>120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33"/>
      <c r="C30" s="134"/>
      <c r="D30" s="134"/>
      <c r="E30" s="134"/>
      <c r="F30" s="134"/>
      <c r="G30" s="134"/>
      <c r="H30" s="134">
        <v>0</v>
      </c>
      <c r="I30" s="134">
        <v>0</v>
      </c>
      <c r="J30" s="134">
        <v>0</v>
      </c>
      <c r="K30" s="134">
        <v>0</v>
      </c>
      <c r="L30" s="134">
        <v>0.5</v>
      </c>
      <c r="M30" s="134">
        <v>2.5</v>
      </c>
      <c r="N30" s="134">
        <v>3.5</v>
      </c>
      <c r="O30" s="134">
        <v>3.5</v>
      </c>
      <c r="P30" s="134">
        <v>3</v>
      </c>
      <c r="Q30" s="134">
        <v>4</v>
      </c>
      <c r="R30" s="134">
        <v>1.5</v>
      </c>
      <c r="S30" s="134">
        <v>0.5</v>
      </c>
      <c r="T30" s="134"/>
      <c r="U30" s="134"/>
      <c r="V30" s="134"/>
      <c r="W30" s="134"/>
      <c r="X30" s="134"/>
      <c r="Y30" s="134"/>
      <c r="Z30" s="69">
        <f t="shared" si="0"/>
        <v>19</v>
      </c>
      <c r="AA30" s="82">
        <v>27</v>
      </c>
      <c r="AB30" s="66">
        <v>4.5</v>
      </c>
      <c r="AC30" s="106" t="s">
        <v>121</v>
      </c>
      <c r="AD30" s="82">
        <v>27</v>
      </c>
      <c r="AE30" s="66">
        <v>1.5</v>
      </c>
      <c r="AF30" s="108" t="s">
        <v>137</v>
      </c>
    </row>
    <row r="31" spans="1:32" ht="13.5" customHeight="1">
      <c r="A31" s="82">
        <v>28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69" t="str">
        <f t="shared" si="0"/>
        <v>     -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6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>
        <v>0</v>
      </c>
      <c r="O33" s="68">
        <v>1.5</v>
      </c>
      <c r="P33" s="68">
        <v>0.5</v>
      </c>
      <c r="Q33" s="68">
        <v>0</v>
      </c>
      <c r="R33" s="68">
        <v>0</v>
      </c>
      <c r="S33" s="68"/>
      <c r="T33" s="68"/>
      <c r="U33" s="68"/>
      <c r="V33" s="68"/>
      <c r="W33" s="68"/>
      <c r="X33" s="68"/>
      <c r="Y33" s="68"/>
      <c r="Z33" s="69">
        <f t="shared" si="0"/>
        <v>2</v>
      </c>
      <c r="AA33" s="82">
        <v>30</v>
      </c>
      <c r="AB33" s="66">
        <v>1.5</v>
      </c>
      <c r="AC33" s="106" t="s">
        <v>122</v>
      </c>
      <c r="AD33" s="82">
        <v>30</v>
      </c>
      <c r="AE33" s="66">
        <v>1</v>
      </c>
      <c r="AF33" s="108" t="s">
        <v>138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>
        <v>0</v>
      </c>
      <c r="V34" s="68">
        <v>0.5</v>
      </c>
      <c r="W34" s="68">
        <v>1.5</v>
      </c>
      <c r="X34" s="68">
        <v>4</v>
      </c>
      <c r="Y34" s="68">
        <v>0.5</v>
      </c>
      <c r="Z34" s="69">
        <f t="shared" si="0"/>
        <v>6.5</v>
      </c>
      <c r="AA34" s="82">
        <v>31</v>
      </c>
      <c r="AB34" s="66">
        <v>4</v>
      </c>
      <c r="AC34" s="106" t="s">
        <v>113</v>
      </c>
      <c r="AD34" s="82">
        <v>31</v>
      </c>
      <c r="AE34" s="66">
        <v>1</v>
      </c>
      <c r="AF34" s="108" t="s">
        <v>139</v>
      </c>
    </row>
    <row r="35" spans="1:32" ht="13.5" customHeight="1">
      <c r="A35" s="59" t="s">
        <v>44</v>
      </c>
      <c r="B35" s="71">
        <f aca="true" t="shared" si="1" ref="B35:K35">IF(COUNT(B4:B34)=0,"   -",SUM(B4:B34))</f>
        <v>4</v>
      </c>
      <c r="C35" s="72">
        <f t="shared" si="1"/>
        <v>4</v>
      </c>
      <c r="D35" s="72">
        <f t="shared" si="1"/>
        <v>1.5</v>
      </c>
      <c r="E35" s="72">
        <f t="shared" si="1"/>
        <v>2.5</v>
      </c>
      <c r="F35" s="72">
        <f t="shared" si="1"/>
        <v>4</v>
      </c>
      <c r="G35" s="72">
        <f t="shared" si="1"/>
        <v>1.5</v>
      </c>
      <c r="H35" s="72">
        <f t="shared" si="1"/>
        <v>3</v>
      </c>
      <c r="I35" s="72">
        <f t="shared" si="1"/>
        <v>1.5</v>
      </c>
      <c r="J35" s="72">
        <f t="shared" si="1"/>
        <v>0.5</v>
      </c>
      <c r="K35" s="72">
        <f t="shared" si="1"/>
        <v>2.5</v>
      </c>
      <c r="L35" s="72">
        <f aca="true" t="shared" si="2" ref="L35:Y35">IF(COUNT(L4:L34)=0,"   -",SUM(L4:L34))</f>
        <v>4.5</v>
      </c>
      <c r="M35" s="72">
        <f t="shared" si="2"/>
        <v>3.5</v>
      </c>
      <c r="N35" s="72">
        <f t="shared" si="2"/>
        <v>4.5</v>
      </c>
      <c r="O35" s="72">
        <f t="shared" si="2"/>
        <v>7</v>
      </c>
      <c r="P35" s="72">
        <f t="shared" si="2"/>
        <v>20.5</v>
      </c>
      <c r="Q35" s="72">
        <f t="shared" si="2"/>
        <v>8.5</v>
      </c>
      <c r="R35" s="72">
        <f t="shared" si="2"/>
        <v>3.5</v>
      </c>
      <c r="S35" s="72">
        <f t="shared" si="2"/>
        <v>3</v>
      </c>
      <c r="T35" s="72">
        <f t="shared" si="2"/>
        <v>4.5</v>
      </c>
      <c r="U35" s="72">
        <f t="shared" si="2"/>
        <v>3</v>
      </c>
      <c r="V35" s="72">
        <f t="shared" si="2"/>
        <v>5</v>
      </c>
      <c r="W35" s="72">
        <f t="shared" si="2"/>
        <v>6.5</v>
      </c>
      <c r="X35" s="72">
        <f t="shared" si="2"/>
        <v>7.5</v>
      </c>
      <c r="Y35" s="72">
        <f t="shared" si="2"/>
        <v>7.5</v>
      </c>
      <c r="Z35" s="71">
        <f>SUM(B4:Y34)</f>
        <v>114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22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17</v>
      </c>
      <c r="E39" s="67"/>
      <c r="F39" s="67"/>
      <c r="G39" s="80"/>
      <c r="H39" s="81">
        <f>MAX(一時間最大)</f>
        <v>13</v>
      </c>
      <c r="I39" s="154">
        <v>2</v>
      </c>
      <c r="J39" s="155" t="s">
        <v>107</v>
      </c>
      <c r="K39" s="67"/>
      <c r="L39" s="67"/>
      <c r="M39" s="80"/>
      <c r="N39" s="81">
        <f>MAX(十分間最大)</f>
        <v>5.5</v>
      </c>
      <c r="O39" s="154">
        <v>2</v>
      </c>
      <c r="P39" s="155" t="s">
        <v>124</v>
      </c>
      <c r="Q39" s="67"/>
      <c r="R39" s="67"/>
      <c r="S39" s="80"/>
      <c r="T39" s="81">
        <f>MAX(日合計)</f>
        <v>19</v>
      </c>
      <c r="U39" s="159">
        <v>27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63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6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65" t="str">
        <f aca="true" t="shared" si="0" ref="Z4:Z34">IF(COUNT(B4:Y4)=0,"     -",SUM(B4:Y4))</f>
        <v>     -</v>
      </c>
      <c r="AA4" s="87">
        <v>1</v>
      </c>
      <c r="AB4" s="63">
        <v>0.5</v>
      </c>
      <c r="AC4" s="105" t="s">
        <v>140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69" t="str">
        <f t="shared" si="0"/>
        <v>     -</v>
      </c>
      <c r="AA5" s="82">
        <v>2</v>
      </c>
      <c r="AB5" s="66" t="s">
        <v>49</v>
      </c>
      <c r="AC5" s="106" t="s">
        <v>49</v>
      </c>
      <c r="AD5" s="82">
        <v>2</v>
      </c>
      <c r="AE5" s="66" t="s">
        <v>49</v>
      </c>
      <c r="AF5" s="108" t="s">
        <v>49</v>
      </c>
    </row>
    <row r="6" spans="1:32" ht="13.5" customHeight="1">
      <c r="A6" s="82">
        <v>3</v>
      </c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>
        <v>0</v>
      </c>
      <c r="Z6" s="69">
        <f t="shared" si="0"/>
        <v>0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37">
        <v>0</v>
      </c>
      <c r="C7" s="138">
        <v>0</v>
      </c>
      <c r="D7" s="138">
        <v>0.5</v>
      </c>
      <c r="E7" s="138">
        <v>0</v>
      </c>
      <c r="F7" s="138">
        <v>0</v>
      </c>
      <c r="G7" s="138"/>
      <c r="H7" s="138">
        <v>0</v>
      </c>
      <c r="I7" s="138">
        <v>0</v>
      </c>
      <c r="J7" s="138">
        <v>0.5</v>
      </c>
      <c r="K7" s="138">
        <v>0.5</v>
      </c>
      <c r="L7" s="138">
        <v>0</v>
      </c>
      <c r="M7" s="138">
        <v>4</v>
      </c>
      <c r="N7" s="138">
        <v>2</v>
      </c>
      <c r="O7" s="138">
        <v>5.5</v>
      </c>
      <c r="P7" s="138">
        <v>4.5</v>
      </c>
      <c r="Q7" s="138">
        <v>2.5</v>
      </c>
      <c r="R7" s="138">
        <v>2</v>
      </c>
      <c r="S7" s="138">
        <v>6</v>
      </c>
      <c r="T7" s="138">
        <v>11</v>
      </c>
      <c r="U7" s="138">
        <v>2.5</v>
      </c>
      <c r="V7" s="138">
        <v>0.5</v>
      </c>
      <c r="W7" s="138"/>
      <c r="X7" s="138">
        <v>0</v>
      </c>
      <c r="Y7" s="138">
        <v>0.5</v>
      </c>
      <c r="Z7" s="69">
        <f t="shared" si="0"/>
        <v>42.5</v>
      </c>
      <c r="AA7" s="82">
        <v>4</v>
      </c>
      <c r="AB7" s="66">
        <v>11.5</v>
      </c>
      <c r="AC7" s="106" t="s">
        <v>141</v>
      </c>
      <c r="AD7" s="82">
        <v>4</v>
      </c>
      <c r="AE7" s="66">
        <v>4</v>
      </c>
      <c r="AF7" s="108" t="s">
        <v>148</v>
      </c>
    </row>
    <row r="8" spans="1:32" ht="13.5" customHeight="1">
      <c r="A8" s="82">
        <v>5</v>
      </c>
      <c r="B8" s="137">
        <v>0</v>
      </c>
      <c r="C8" s="138"/>
      <c r="D8" s="138">
        <v>0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69">
        <f t="shared" si="0"/>
        <v>0</v>
      </c>
      <c r="AA8" s="82">
        <v>5</v>
      </c>
      <c r="AB8" s="66">
        <v>0.5</v>
      </c>
      <c r="AC8" s="106" t="s">
        <v>142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37"/>
      <c r="C9" s="138"/>
      <c r="D9" s="138"/>
      <c r="E9" s="138">
        <v>0</v>
      </c>
      <c r="F9" s="138">
        <v>0</v>
      </c>
      <c r="G9" s="138"/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69">
        <f t="shared" si="0"/>
        <v>0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37"/>
      <c r="C10" s="138"/>
      <c r="D10" s="138"/>
      <c r="E10" s="138"/>
      <c r="F10" s="138"/>
      <c r="G10" s="138"/>
      <c r="H10" s="138">
        <v>0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69">
        <f t="shared" si="0"/>
        <v>0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>
        <v>0</v>
      </c>
      <c r="T11" s="138">
        <v>0</v>
      </c>
      <c r="U11" s="138">
        <v>0</v>
      </c>
      <c r="V11" s="138"/>
      <c r="W11" s="138"/>
      <c r="X11" s="138"/>
      <c r="Y11" s="138"/>
      <c r="Z11" s="69">
        <f t="shared" si="0"/>
        <v>0</v>
      </c>
      <c r="AA11" s="82">
        <v>8</v>
      </c>
      <c r="AB11" s="66" t="s">
        <v>49</v>
      </c>
      <c r="AC11" s="106" t="s">
        <v>49</v>
      </c>
      <c r="AD11" s="82">
        <v>8</v>
      </c>
      <c r="AE11" s="66" t="s">
        <v>49</v>
      </c>
      <c r="AF11" s="108" t="s">
        <v>49</v>
      </c>
    </row>
    <row r="12" spans="1:32" ht="13.5" customHeight="1">
      <c r="A12" s="82">
        <v>9</v>
      </c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69" t="str">
        <f t="shared" si="0"/>
        <v>     -</v>
      </c>
      <c r="AA12" s="82">
        <v>9</v>
      </c>
      <c r="AB12" s="66" t="s">
        <v>49</v>
      </c>
      <c r="AC12" s="106" t="s">
        <v>49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35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37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37"/>
      <c r="C17" s="138"/>
      <c r="D17" s="138">
        <v>0</v>
      </c>
      <c r="E17" s="138">
        <v>0.5</v>
      </c>
      <c r="F17" s="138">
        <v>0.5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>
        <v>0</v>
      </c>
      <c r="T17" s="138"/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69">
        <f t="shared" si="0"/>
        <v>1</v>
      </c>
      <c r="AA17" s="82">
        <v>14</v>
      </c>
      <c r="AB17" s="66">
        <v>1</v>
      </c>
      <c r="AC17" s="106" t="s">
        <v>143</v>
      </c>
      <c r="AD17" s="82">
        <v>14</v>
      </c>
      <c r="AE17" s="66">
        <v>0.5</v>
      </c>
      <c r="AF17" s="108" t="s">
        <v>149</v>
      </c>
    </row>
    <row r="18" spans="1:32" ht="13.5" customHeight="1">
      <c r="A18" s="82">
        <v>15</v>
      </c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>
        <v>0</v>
      </c>
      <c r="P18" s="138"/>
      <c r="Q18" s="138"/>
      <c r="R18" s="138"/>
      <c r="S18" s="138">
        <v>0</v>
      </c>
      <c r="T18" s="138">
        <v>0</v>
      </c>
      <c r="U18" s="138"/>
      <c r="V18" s="138"/>
      <c r="W18" s="138"/>
      <c r="X18" s="138"/>
      <c r="Y18" s="138"/>
      <c r="Z18" s="69">
        <f t="shared" si="0"/>
        <v>0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37"/>
      <c r="C19" s="138"/>
      <c r="D19" s="138"/>
      <c r="E19" s="138"/>
      <c r="F19" s="138"/>
      <c r="G19" s="138"/>
      <c r="H19" s="138"/>
      <c r="I19" s="138"/>
      <c r="J19" s="138">
        <v>0</v>
      </c>
      <c r="K19" s="138">
        <v>0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>
        <v>0</v>
      </c>
      <c r="Z19" s="69">
        <f t="shared" si="0"/>
        <v>0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37"/>
      <c r="C20" s="138">
        <v>0</v>
      </c>
      <c r="D20" s="138">
        <v>1.5</v>
      </c>
      <c r="E20" s="138">
        <v>0.5</v>
      </c>
      <c r="F20" s="138">
        <v>0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69">
        <f t="shared" si="0"/>
        <v>2</v>
      </c>
      <c r="AA20" s="82">
        <v>17</v>
      </c>
      <c r="AB20" s="66">
        <v>2</v>
      </c>
      <c r="AC20" s="106" t="s">
        <v>144</v>
      </c>
      <c r="AD20" s="82">
        <v>17</v>
      </c>
      <c r="AE20" s="66">
        <v>1</v>
      </c>
      <c r="AF20" s="108" t="s">
        <v>150</v>
      </c>
    </row>
    <row r="21" spans="1:32" ht="13.5" customHeight="1">
      <c r="A21" s="82">
        <v>18</v>
      </c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69" t="str">
        <f t="shared" si="0"/>
        <v>     -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37"/>
      <c r="C22" s="138">
        <v>0</v>
      </c>
      <c r="D22" s="138">
        <v>0</v>
      </c>
      <c r="E22" s="138">
        <v>0</v>
      </c>
      <c r="F22" s="138">
        <v>0</v>
      </c>
      <c r="G22" s="138">
        <v>0.5</v>
      </c>
      <c r="H22" s="138">
        <v>0.5</v>
      </c>
      <c r="I22" s="138">
        <v>1</v>
      </c>
      <c r="J22" s="138">
        <v>1</v>
      </c>
      <c r="K22" s="138">
        <v>0.5</v>
      </c>
      <c r="L22" s="138">
        <v>0</v>
      </c>
      <c r="M22" s="138">
        <v>1</v>
      </c>
      <c r="N22" s="138">
        <v>1.5</v>
      </c>
      <c r="O22" s="138">
        <v>1.5</v>
      </c>
      <c r="P22" s="138">
        <v>0.5</v>
      </c>
      <c r="Q22" s="138">
        <v>1</v>
      </c>
      <c r="R22" s="138">
        <v>2.5</v>
      </c>
      <c r="S22" s="138">
        <v>0.5</v>
      </c>
      <c r="T22" s="138">
        <v>1</v>
      </c>
      <c r="U22" s="138">
        <v>0</v>
      </c>
      <c r="V22" s="138">
        <v>0</v>
      </c>
      <c r="W22" s="138">
        <v>2.5</v>
      </c>
      <c r="X22" s="138">
        <v>0.5</v>
      </c>
      <c r="Y22" s="138">
        <v>1</v>
      </c>
      <c r="Z22" s="69">
        <f t="shared" si="0"/>
        <v>17</v>
      </c>
      <c r="AA22" s="82">
        <v>19</v>
      </c>
      <c r="AB22" s="66">
        <v>3</v>
      </c>
      <c r="AC22" s="106" t="s">
        <v>145</v>
      </c>
      <c r="AD22" s="82">
        <v>19</v>
      </c>
      <c r="AE22" s="66">
        <v>1.5</v>
      </c>
      <c r="AF22" s="108" t="s">
        <v>151</v>
      </c>
    </row>
    <row r="23" spans="1:32" ht="13.5" customHeight="1">
      <c r="A23" s="82">
        <v>20</v>
      </c>
      <c r="B23" s="137">
        <v>1</v>
      </c>
      <c r="C23" s="138">
        <v>0</v>
      </c>
      <c r="D23" s="138">
        <v>0.5</v>
      </c>
      <c r="E23" s="138">
        <v>1.5</v>
      </c>
      <c r="F23" s="138">
        <v>1.5</v>
      </c>
      <c r="G23" s="138">
        <v>1</v>
      </c>
      <c r="H23" s="138">
        <v>1</v>
      </c>
      <c r="I23" s="138">
        <v>0.5</v>
      </c>
      <c r="J23" s="138"/>
      <c r="K23" s="138"/>
      <c r="L23" s="138"/>
      <c r="M23" s="138"/>
      <c r="N23" s="138">
        <v>0</v>
      </c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69">
        <f t="shared" si="0"/>
        <v>7</v>
      </c>
      <c r="AA23" s="82">
        <v>20</v>
      </c>
      <c r="AB23" s="66">
        <v>2.5</v>
      </c>
      <c r="AC23" s="106" t="s">
        <v>143</v>
      </c>
      <c r="AD23" s="82">
        <v>20</v>
      </c>
      <c r="AE23" s="66">
        <v>1</v>
      </c>
      <c r="AF23" s="108" t="s">
        <v>152</v>
      </c>
    </row>
    <row r="24" spans="1:32" ht="13.5" customHeight="1">
      <c r="A24" s="87">
        <v>21</v>
      </c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69" t="str">
        <f t="shared" si="0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37"/>
      <c r="C26" s="138"/>
      <c r="D26" s="138"/>
      <c r="E26" s="138"/>
      <c r="F26" s="138"/>
      <c r="G26" s="138"/>
      <c r="H26" s="138">
        <v>0</v>
      </c>
      <c r="I26" s="138">
        <v>0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>
        <v>0</v>
      </c>
      <c r="Z26" s="69">
        <f t="shared" si="0"/>
        <v>0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37">
        <v>0</v>
      </c>
      <c r="C27" s="138">
        <v>0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>
        <v>0</v>
      </c>
      <c r="W27" s="138">
        <v>0</v>
      </c>
      <c r="X27" s="138">
        <v>0</v>
      </c>
      <c r="Y27" s="138"/>
      <c r="Z27" s="69">
        <f t="shared" si="0"/>
        <v>0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37">
        <v>0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69">
        <f t="shared" si="0"/>
        <v>0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37"/>
      <c r="C29" s="138"/>
      <c r="D29" s="138"/>
      <c r="E29" s="138"/>
      <c r="F29" s="138"/>
      <c r="G29" s="138"/>
      <c r="H29" s="138"/>
      <c r="I29" s="138">
        <v>0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69">
        <f t="shared" si="0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>
        <v>0</v>
      </c>
      <c r="U30" s="138">
        <v>0</v>
      </c>
      <c r="V30" s="138"/>
      <c r="W30" s="138"/>
      <c r="X30" s="138"/>
      <c r="Y30" s="138"/>
      <c r="Z30" s="69">
        <f t="shared" si="0"/>
        <v>0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>
        <v>0</v>
      </c>
      <c r="C32" s="130">
        <v>0</v>
      </c>
      <c r="D32" s="130">
        <v>2</v>
      </c>
      <c r="E32" s="130">
        <v>4</v>
      </c>
      <c r="F32" s="130">
        <v>2</v>
      </c>
      <c r="G32" s="130">
        <v>6.5</v>
      </c>
      <c r="H32" s="130">
        <v>3.5</v>
      </c>
      <c r="I32" s="130">
        <v>3</v>
      </c>
      <c r="J32" s="130">
        <v>1.5</v>
      </c>
      <c r="K32" s="130">
        <v>0.5</v>
      </c>
      <c r="L32" s="130">
        <v>0.5</v>
      </c>
      <c r="M32" s="130">
        <v>0</v>
      </c>
      <c r="N32" s="130"/>
      <c r="O32" s="130">
        <v>0</v>
      </c>
      <c r="P32" s="130">
        <v>0</v>
      </c>
      <c r="Q32" s="130">
        <v>0</v>
      </c>
      <c r="R32" s="130">
        <v>1</v>
      </c>
      <c r="S32" s="130">
        <v>0</v>
      </c>
      <c r="T32" s="130">
        <v>0</v>
      </c>
      <c r="U32" s="130">
        <v>0</v>
      </c>
      <c r="V32" s="130"/>
      <c r="W32" s="130"/>
      <c r="X32" s="130"/>
      <c r="Y32" s="130">
        <v>0</v>
      </c>
      <c r="Z32" s="69">
        <f t="shared" si="0"/>
        <v>24.5</v>
      </c>
      <c r="AA32" s="82">
        <v>29</v>
      </c>
      <c r="AB32" s="66">
        <v>6.5</v>
      </c>
      <c r="AC32" s="106" t="s">
        <v>146</v>
      </c>
      <c r="AD32" s="82">
        <v>29</v>
      </c>
      <c r="AE32" s="66">
        <v>2.5</v>
      </c>
      <c r="AF32" s="108" t="s">
        <v>153</v>
      </c>
    </row>
    <row r="33" spans="1:32" ht="13.5" customHeight="1">
      <c r="A33" s="82">
        <v>30</v>
      </c>
      <c r="B33" s="129">
        <v>0.5</v>
      </c>
      <c r="C33" s="130">
        <v>0.5</v>
      </c>
      <c r="D33" s="130">
        <v>0</v>
      </c>
      <c r="E33" s="130">
        <v>0</v>
      </c>
      <c r="F33" s="130"/>
      <c r="G33" s="130"/>
      <c r="H33" s="130">
        <v>0</v>
      </c>
      <c r="I33" s="130">
        <v>0</v>
      </c>
      <c r="J33" s="130">
        <v>1</v>
      </c>
      <c r="K33" s="130">
        <v>0</v>
      </c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69">
        <f t="shared" si="0"/>
        <v>2</v>
      </c>
      <c r="AA33" s="82">
        <v>30</v>
      </c>
      <c r="AB33" s="66">
        <v>1</v>
      </c>
      <c r="AC33" s="106" t="s">
        <v>147</v>
      </c>
      <c r="AD33" s="82">
        <v>30</v>
      </c>
      <c r="AE33" s="66">
        <v>1</v>
      </c>
      <c r="AF33" s="108" t="s">
        <v>154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1.5</v>
      </c>
      <c r="C35" s="72">
        <f t="shared" si="1"/>
        <v>0.5</v>
      </c>
      <c r="D35" s="72">
        <f t="shared" si="1"/>
        <v>4.5</v>
      </c>
      <c r="E35" s="72">
        <f t="shared" si="1"/>
        <v>6.5</v>
      </c>
      <c r="F35" s="72">
        <f t="shared" si="1"/>
        <v>4</v>
      </c>
      <c r="G35" s="72">
        <f t="shared" si="1"/>
        <v>8</v>
      </c>
      <c r="H35" s="72">
        <f t="shared" si="1"/>
        <v>5</v>
      </c>
      <c r="I35" s="72">
        <f t="shared" si="1"/>
        <v>4.5</v>
      </c>
      <c r="J35" s="72">
        <f t="shared" si="1"/>
        <v>4</v>
      </c>
      <c r="K35" s="72">
        <f t="shared" si="1"/>
        <v>1.5</v>
      </c>
      <c r="L35" s="72">
        <f aca="true" t="shared" si="2" ref="L35:Y35">IF(COUNT(L4:L34)=0,"   -",SUM(L4:L34))</f>
        <v>0.5</v>
      </c>
      <c r="M35" s="72">
        <f t="shared" si="2"/>
        <v>5</v>
      </c>
      <c r="N35" s="72">
        <f t="shared" si="2"/>
        <v>3.5</v>
      </c>
      <c r="O35" s="72">
        <f t="shared" si="2"/>
        <v>7</v>
      </c>
      <c r="P35" s="72">
        <f t="shared" si="2"/>
        <v>5</v>
      </c>
      <c r="Q35" s="72">
        <f t="shared" si="2"/>
        <v>3.5</v>
      </c>
      <c r="R35" s="72">
        <f t="shared" si="2"/>
        <v>5.5</v>
      </c>
      <c r="S35" s="72">
        <f t="shared" si="2"/>
        <v>6.5</v>
      </c>
      <c r="T35" s="72">
        <f t="shared" si="2"/>
        <v>12</v>
      </c>
      <c r="U35" s="72">
        <f t="shared" si="2"/>
        <v>2.5</v>
      </c>
      <c r="V35" s="72">
        <f t="shared" si="2"/>
        <v>0.5</v>
      </c>
      <c r="W35" s="72">
        <f t="shared" si="2"/>
        <v>2.5</v>
      </c>
      <c r="X35" s="72">
        <f t="shared" si="2"/>
        <v>0.5</v>
      </c>
      <c r="Y35" s="72">
        <f t="shared" si="2"/>
        <v>1.5</v>
      </c>
      <c r="Z35" s="71">
        <f>SUM(B4:Y34)</f>
        <v>96</v>
      </c>
      <c r="AA35" s="73"/>
      <c r="AB35" s="73"/>
      <c r="AC35" s="74"/>
      <c r="AD35" s="75"/>
      <c r="AE35" s="73"/>
      <c r="AF35" s="76"/>
    </row>
    <row r="36" ht="13.5" customHeight="1"/>
    <row r="37" spans="1:26" ht="13.5" customHeight="1">
      <c r="A37" t="s">
        <v>11</v>
      </c>
      <c r="G37" t="s">
        <v>12</v>
      </c>
      <c r="Z37" t="s">
        <v>48</v>
      </c>
    </row>
    <row r="38" spans="1:31" ht="13.5" customHeight="1">
      <c r="A38" s="5" t="s">
        <v>13</v>
      </c>
      <c r="B38" s="6"/>
      <c r="C38" s="6"/>
      <c r="D38" s="77">
        <f>COUNTIF(日合計,"&gt;=0")</f>
        <v>19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7</v>
      </c>
      <c r="E39" s="67"/>
      <c r="F39" s="67"/>
      <c r="G39" s="80"/>
      <c r="H39" s="81">
        <f>MAX(一時間最大)</f>
        <v>11.5</v>
      </c>
      <c r="I39" s="154">
        <v>4</v>
      </c>
      <c r="J39" s="155" t="s">
        <v>141</v>
      </c>
      <c r="K39" s="67"/>
      <c r="L39" s="67"/>
      <c r="M39" s="80"/>
      <c r="N39" s="81">
        <f>MAX(十分間最大)</f>
        <v>4</v>
      </c>
      <c r="O39" s="154">
        <v>4</v>
      </c>
      <c r="P39" s="155" t="s">
        <v>148</v>
      </c>
      <c r="Q39" s="67"/>
      <c r="R39" s="67"/>
      <c r="S39" s="80"/>
      <c r="T39" s="81">
        <f>MAX(日合計)</f>
        <v>42.5</v>
      </c>
      <c r="U39" s="159">
        <v>4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3</v>
      </c>
      <c r="E40" s="67"/>
      <c r="F40" s="67"/>
      <c r="G40" s="82"/>
      <c r="H40" s="158"/>
      <c r="I40" s="154"/>
      <c r="J40" s="164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63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7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27"/>
      <c r="C4" s="128"/>
      <c r="D4" s="128">
        <v>0</v>
      </c>
      <c r="E4" s="128">
        <v>0</v>
      </c>
      <c r="F4" s="128">
        <v>0.5</v>
      </c>
      <c r="G4" s="128">
        <v>0.5</v>
      </c>
      <c r="H4" s="128">
        <v>1.5</v>
      </c>
      <c r="I4" s="128">
        <v>2</v>
      </c>
      <c r="J4" s="128">
        <v>3.5</v>
      </c>
      <c r="K4" s="128">
        <v>5.5</v>
      </c>
      <c r="L4" s="128">
        <v>5</v>
      </c>
      <c r="M4" s="128">
        <v>2</v>
      </c>
      <c r="N4" s="128"/>
      <c r="O4" s="128">
        <v>0.5</v>
      </c>
      <c r="P4" s="128">
        <v>0.5</v>
      </c>
      <c r="Q4" s="128">
        <v>0.5</v>
      </c>
      <c r="R4" s="128"/>
      <c r="S4" s="128"/>
      <c r="T4" s="128"/>
      <c r="U4" s="128"/>
      <c r="V4" s="128"/>
      <c r="W4" s="128"/>
      <c r="X4" s="128"/>
      <c r="Y4" s="128"/>
      <c r="Z4" s="65">
        <f aca="true" t="shared" si="0" ref="Z4:Z34">IF(COUNT(B4:Y4)=0,"     -",SUM(B4:Y4))</f>
        <v>22</v>
      </c>
      <c r="AA4" s="87">
        <v>1</v>
      </c>
      <c r="AB4" s="63">
        <v>6.5</v>
      </c>
      <c r="AC4" s="105" t="s">
        <v>155</v>
      </c>
      <c r="AD4" s="87">
        <v>1</v>
      </c>
      <c r="AE4" s="63">
        <v>1.5</v>
      </c>
      <c r="AF4" s="107" t="s">
        <v>168</v>
      </c>
    </row>
    <row r="5" spans="1:32" ht="13.5" customHeight="1">
      <c r="A5" s="82">
        <v>2</v>
      </c>
      <c r="B5" s="129">
        <v>0</v>
      </c>
      <c r="C5" s="130"/>
      <c r="D5" s="130"/>
      <c r="E5" s="130"/>
      <c r="F5" s="130"/>
      <c r="G5" s="130"/>
      <c r="H5" s="130">
        <v>0</v>
      </c>
      <c r="I5" s="130">
        <v>1</v>
      </c>
      <c r="J5" s="130">
        <v>0</v>
      </c>
      <c r="K5" s="130">
        <v>0.5</v>
      </c>
      <c r="L5" s="130">
        <v>2.5</v>
      </c>
      <c r="M5" s="130">
        <v>2.5</v>
      </c>
      <c r="N5" s="130">
        <v>3</v>
      </c>
      <c r="O5" s="130">
        <v>2</v>
      </c>
      <c r="P5" s="130">
        <v>2.5</v>
      </c>
      <c r="Q5" s="130">
        <v>5</v>
      </c>
      <c r="R5" s="130">
        <v>3</v>
      </c>
      <c r="S5" s="130">
        <v>2</v>
      </c>
      <c r="T5" s="130">
        <v>1.5</v>
      </c>
      <c r="U5" s="130">
        <v>0</v>
      </c>
      <c r="V5" s="130">
        <v>0</v>
      </c>
      <c r="W5" s="130">
        <v>0</v>
      </c>
      <c r="X5" s="130">
        <v>1</v>
      </c>
      <c r="Y5" s="130">
        <v>0.5</v>
      </c>
      <c r="Z5" s="69">
        <f t="shared" si="0"/>
        <v>27</v>
      </c>
      <c r="AA5" s="82">
        <v>2</v>
      </c>
      <c r="AB5" s="66">
        <v>6</v>
      </c>
      <c r="AC5" s="106" t="s">
        <v>156</v>
      </c>
      <c r="AD5" s="82">
        <v>2</v>
      </c>
      <c r="AE5" s="66">
        <v>2</v>
      </c>
      <c r="AF5" s="108" t="s">
        <v>169</v>
      </c>
    </row>
    <row r="6" spans="1:32" ht="13.5" customHeight="1">
      <c r="A6" s="82">
        <v>3</v>
      </c>
      <c r="B6" s="129">
        <v>0.5</v>
      </c>
      <c r="C6" s="130">
        <v>0</v>
      </c>
      <c r="D6" s="130">
        <v>0.5</v>
      </c>
      <c r="E6" s="130">
        <v>1</v>
      </c>
      <c r="F6" s="130"/>
      <c r="G6" s="130">
        <v>0</v>
      </c>
      <c r="H6" s="130">
        <v>0.5</v>
      </c>
      <c r="I6" s="130">
        <v>0.5</v>
      </c>
      <c r="J6" s="130"/>
      <c r="K6" s="130"/>
      <c r="L6" s="130"/>
      <c r="M6" s="130"/>
      <c r="N6" s="130"/>
      <c r="O6" s="130"/>
      <c r="P6" s="130">
        <v>0</v>
      </c>
      <c r="Q6" s="130"/>
      <c r="R6" s="130"/>
      <c r="S6" s="130"/>
      <c r="T6" s="130"/>
      <c r="U6" s="130"/>
      <c r="V6" s="130"/>
      <c r="W6" s="130"/>
      <c r="X6" s="130"/>
      <c r="Y6" s="130"/>
      <c r="Z6" s="69">
        <f t="shared" si="0"/>
        <v>3</v>
      </c>
      <c r="AA6" s="82">
        <v>3</v>
      </c>
      <c r="AB6" s="66">
        <v>1.5</v>
      </c>
      <c r="AC6" s="106" t="s">
        <v>157</v>
      </c>
      <c r="AD6" s="82">
        <v>3</v>
      </c>
      <c r="AE6" s="66">
        <v>1</v>
      </c>
      <c r="AF6" s="108" t="s">
        <v>170</v>
      </c>
    </row>
    <row r="7" spans="1:32" ht="13.5" customHeight="1">
      <c r="A7" s="82">
        <v>4</v>
      </c>
      <c r="B7" s="129"/>
      <c r="C7" s="130"/>
      <c r="D7" s="130">
        <v>0</v>
      </c>
      <c r="E7" s="130"/>
      <c r="F7" s="130"/>
      <c r="G7" s="130"/>
      <c r="H7" s="130"/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0.5</v>
      </c>
      <c r="S7" s="130">
        <v>0</v>
      </c>
      <c r="T7" s="130">
        <v>0</v>
      </c>
      <c r="U7" s="130">
        <v>0</v>
      </c>
      <c r="V7" s="130">
        <v>0</v>
      </c>
      <c r="W7" s="130">
        <v>0</v>
      </c>
      <c r="X7" s="130">
        <v>0.5</v>
      </c>
      <c r="Y7" s="130">
        <v>0.5</v>
      </c>
      <c r="Z7" s="69">
        <f t="shared" si="0"/>
        <v>1.5</v>
      </c>
      <c r="AA7" s="82">
        <v>4</v>
      </c>
      <c r="AB7" s="66">
        <v>0.5</v>
      </c>
      <c r="AC7" s="106" t="s">
        <v>73</v>
      </c>
      <c r="AD7" s="82">
        <v>4</v>
      </c>
      <c r="AE7" s="66">
        <v>0.5</v>
      </c>
      <c r="AF7" s="108" t="s">
        <v>73</v>
      </c>
    </row>
    <row r="8" spans="1:32" ht="13.5" customHeight="1">
      <c r="A8" s="82">
        <v>5</v>
      </c>
      <c r="B8" s="129">
        <v>0</v>
      </c>
      <c r="C8" s="130">
        <v>0</v>
      </c>
      <c r="D8" s="130">
        <v>2.5</v>
      </c>
      <c r="E8" s="130">
        <v>1</v>
      </c>
      <c r="F8" s="130">
        <v>1.5</v>
      </c>
      <c r="G8" s="130">
        <v>2</v>
      </c>
      <c r="H8" s="130">
        <v>2</v>
      </c>
      <c r="I8" s="130">
        <v>0.5</v>
      </c>
      <c r="J8" s="130">
        <v>2</v>
      </c>
      <c r="K8" s="130">
        <v>3</v>
      </c>
      <c r="L8" s="130">
        <v>1.5</v>
      </c>
      <c r="M8" s="130">
        <v>0.5</v>
      </c>
      <c r="N8" s="130">
        <v>0.5</v>
      </c>
      <c r="O8" s="130">
        <v>1</v>
      </c>
      <c r="P8" s="130">
        <v>0</v>
      </c>
      <c r="Q8" s="130"/>
      <c r="R8" s="130"/>
      <c r="S8" s="130"/>
      <c r="T8" s="130"/>
      <c r="U8" s="130"/>
      <c r="V8" s="130"/>
      <c r="W8" s="130"/>
      <c r="X8" s="130"/>
      <c r="Y8" s="130"/>
      <c r="Z8" s="69">
        <f t="shared" si="0"/>
        <v>18</v>
      </c>
      <c r="AA8" s="82">
        <v>5</v>
      </c>
      <c r="AB8" s="66">
        <v>3.5</v>
      </c>
      <c r="AC8" s="106" t="s">
        <v>158</v>
      </c>
      <c r="AD8" s="82">
        <v>5</v>
      </c>
      <c r="AE8" s="66">
        <v>1.5</v>
      </c>
      <c r="AF8" s="108" t="s">
        <v>171</v>
      </c>
    </row>
    <row r="9" spans="1:32" ht="13.5" customHeight="1">
      <c r="A9" s="82">
        <v>6</v>
      </c>
      <c r="B9" s="129"/>
      <c r="C9" s="130"/>
      <c r="D9" s="130"/>
      <c r="E9" s="130"/>
      <c r="F9" s="130"/>
      <c r="G9" s="130"/>
      <c r="H9" s="130"/>
      <c r="I9" s="130">
        <v>0</v>
      </c>
      <c r="J9" s="130">
        <v>0</v>
      </c>
      <c r="K9" s="130">
        <v>0</v>
      </c>
      <c r="L9" s="130">
        <v>0</v>
      </c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>
        <v>0</v>
      </c>
      <c r="X9" s="130">
        <v>1</v>
      </c>
      <c r="Y9" s="130">
        <v>1.5</v>
      </c>
      <c r="Z9" s="69">
        <f t="shared" si="0"/>
        <v>2.5</v>
      </c>
      <c r="AA9" s="82">
        <v>6</v>
      </c>
      <c r="AB9" s="66">
        <v>2</v>
      </c>
      <c r="AC9" s="106" t="s">
        <v>101</v>
      </c>
      <c r="AD9" s="82">
        <v>6</v>
      </c>
      <c r="AE9" s="66">
        <v>1</v>
      </c>
      <c r="AF9" s="108" t="s">
        <v>172</v>
      </c>
    </row>
    <row r="10" spans="1:32" ht="13.5" customHeight="1">
      <c r="A10" s="82">
        <v>7</v>
      </c>
      <c r="B10" s="129">
        <v>0.5</v>
      </c>
      <c r="C10" s="130"/>
      <c r="D10" s="130"/>
      <c r="E10" s="130"/>
      <c r="F10" s="130">
        <v>0</v>
      </c>
      <c r="G10" s="130">
        <v>0</v>
      </c>
      <c r="H10" s="130">
        <v>0</v>
      </c>
      <c r="I10" s="130">
        <v>0</v>
      </c>
      <c r="J10" s="130">
        <v>0.5</v>
      </c>
      <c r="K10" s="130">
        <v>0.5</v>
      </c>
      <c r="L10" s="130">
        <v>0.5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>
        <v>0</v>
      </c>
      <c r="Z10" s="69">
        <f t="shared" si="0"/>
        <v>2</v>
      </c>
      <c r="AA10" s="82">
        <v>7</v>
      </c>
      <c r="AB10" s="66">
        <v>1.5</v>
      </c>
      <c r="AC10" s="106" t="s">
        <v>96</v>
      </c>
      <c r="AD10" s="82">
        <v>7</v>
      </c>
      <c r="AE10" s="66">
        <v>0.5</v>
      </c>
      <c r="AF10" s="108" t="s">
        <v>173</v>
      </c>
    </row>
    <row r="11" spans="1:32" ht="13.5" customHeight="1">
      <c r="A11" s="82">
        <v>8</v>
      </c>
      <c r="B11" s="129">
        <v>0</v>
      </c>
      <c r="C11" s="130"/>
      <c r="D11" s="130"/>
      <c r="E11" s="130"/>
      <c r="F11" s="130">
        <v>0</v>
      </c>
      <c r="G11" s="130">
        <v>0</v>
      </c>
      <c r="H11" s="130">
        <v>0.5</v>
      </c>
      <c r="I11" s="130">
        <v>3</v>
      </c>
      <c r="J11" s="130">
        <v>2</v>
      </c>
      <c r="K11" s="130">
        <v>1.5</v>
      </c>
      <c r="L11" s="130">
        <v>0.5</v>
      </c>
      <c r="M11" s="130">
        <v>1.5</v>
      </c>
      <c r="N11" s="130">
        <v>1</v>
      </c>
      <c r="O11" s="130">
        <v>0</v>
      </c>
      <c r="P11" s="130">
        <v>0</v>
      </c>
      <c r="Q11" s="130">
        <v>0</v>
      </c>
      <c r="R11" s="130"/>
      <c r="S11" s="130"/>
      <c r="T11" s="130"/>
      <c r="U11" s="130"/>
      <c r="V11" s="130"/>
      <c r="W11" s="130"/>
      <c r="X11" s="130">
        <v>0</v>
      </c>
      <c r="Y11" s="130">
        <v>0.5</v>
      </c>
      <c r="Z11" s="69">
        <f t="shared" si="0"/>
        <v>10.5</v>
      </c>
      <c r="AA11" s="82">
        <v>8</v>
      </c>
      <c r="AB11" s="66">
        <v>4</v>
      </c>
      <c r="AC11" s="106" t="s">
        <v>159</v>
      </c>
      <c r="AD11" s="82">
        <v>8</v>
      </c>
      <c r="AE11" s="66">
        <v>1</v>
      </c>
      <c r="AF11" s="108" t="s">
        <v>174</v>
      </c>
    </row>
    <row r="12" spans="1:32" ht="13.5" customHeight="1">
      <c r="A12" s="82">
        <v>9</v>
      </c>
      <c r="B12" s="129">
        <v>0</v>
      </c>
      <c r="C12" s="130">
        <v>0</v>
      </c>
      <c r="D12" s="130">
        <v>0</v>
      </c>
      <c r="E12" s="130"/>
      <c r="F12" s="130"/>
      <c r="G12" s="130">
        <v>0</v>
      </c>
      <c r="H12" s="130"/>
      <c r="I12" s="130">
        <v>0</v>
      </c>
      <c r="J12" s="130"/>
      <c r="K12" s="130"/>
      <c r="L12" s="130"/>
      <c r="M12" s="130">
        <v>0</v>
      </c>
      <c r="N12" s="130">
        <v>0.5</v>
      </c>
      <c r="O12" s="130">
        <v>0</v>
      </c>
      <c r="P12" s="130">
        <v>0</v>
      </c>
      <c r="Q12" s="130">
        <v>0</v>
      </c>
      <c r="R12" s="130">
        <v>0.5</v>
      </c>
      <c r="S12" s="130">
        <v>1.5</v>
      </c>
      <c r="T12" s="130">
        <v>0</v>
      </c>
      <c r="U12" s="130">
        <v>0.5</v>
      </c>
      <c r="V12" s="130">
        <v>0</v>
      </c>
      <c r="W12" s="130">
        <v>0</v>
      </c>
      <c r="X12" s="130"/>
      <c r="Y12" s="130"/>
      <c r="Z12" s="69">
        <f t="shared" si="0"/>
        <v>3</v>
      </c>
      <c r="AA12" s="82">
        <v>9</v>
      </c>
      <c r="AB12" s="66">
        <v>1.5</v>
      </c>
      <c r="AC12" s="106" t="s">
        <v>160</v>
      </c>
      <c r="AD12" s="82">
        <v>9</v>
      </c>
      <c r="AE12" s="66">
        <v>0.5</v>
      </c>
      <c r="AF12" s="108" t="s">
        <v>175</v>
      </c>
    </row>
    <row r="13" spans="1:32" ht="13.5" customHeight="1">
      <c r="A13" s="82">
        <v>10</v>
      </c>
      <c r="B13" s="129">
        <v>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>
        <v>22.5</v>
      </c>
      <c r="V13" s="130">
        <v>5</v>
      </c>
      <c r="W13" s="130">
        <v>2.5</v>
      </c>
      <c r="X13" s="130">
        <v>0.5</v>
      </c>
      <c r="Y13" s="130"/>
      <c r="Z13" s="69">
        <f t="shared" si="0"/>
        <v>30.5</v>
      </c>
      <c r="AA13" s="82">
        <v>10</v>
      </c>
      <c r="AB13" s="66">
        <v>24</v>
      </c>
      <c r="AC13" s="106" t="s">
        <v>161</v>
      </c>
      <c r="AD13" s="82">
        <v>10</v>
      </c>
      <c r="AE13" s="66">
        <v>9.5</v>
      </c>
      <c r="AF13" s="108" t="s">
        <v>176</v>
      </c>
    </row>
    <row r="14" spans="1:32" ht="13.5" customHeight="1">
      <c r="A14" s="87">
        <v>11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>
        <v>13</v>
      </c>
      <c r="Q14" s="128">
        <v>1</v>
      </c>
      <c r="R14" s="128">
        <v>1.5</v>
      </c>
      <c r="S14" s="128">
        <v>1</v>
      </c>
      <c r="T14" s="128">
        <v>1</v>
      </c>
      <c r="U14" s="128">
        <v>0</v>
      </c>
      <c r="V14" s="128"/>
      <c r="W14" s="128"/>
      <c r="X14" s="128"/>
      <c r="Y14" s="128"/>
      <c r="Z14" s="65">
        <f t="shared" si="0"/>
        <v>17.5</v>
      </c>
      <c r="AA14" s="87">
        <v>11</v>
      </c>
      <c r="AB14" s="63">
        <v>14</v>
      </c>
      <c r="AC14" s="105" t="s">
        <v>162</v>
      </c>
      <c r="AD14" s="87">
        <v>11</v>
      </c>
      <c r="AE14" s="63">
        <v>7</v>
      </c>
      <c r="AF14" s="107" t="s">
        <v>177</v>
      </c>
    </row>
    <row r="15" spans="1:32" ht="13.5" customHeight="1">
      <c r="A15" s="82">
        <v>12</v>
      </c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>
        <v>0</v>
      </c>
      <c r="S15" s="130">
        <v>2</v>
      </c>
      <c r="T15" s="130">
        <v>3</v>
      </c>
      <c r="U15" s="130"/>
      <c r="V15" s="130"/>
      <c r="W15" s="130"/>
      <c r="X15" s="130"/>
      <c r="Y15" s="130"/>
      <c r="Z15" s="69">
        <f t="shared" si="0"/>
        <v>5</v>
      </c>
      <c r="AA15" s="82">
        <v>12</v>
      </c>
      <c r="AB15" s="66">
        <v>5</v>
      </c>
      <c r="AC15" s="106" t="s">
        <v>163</v>
      </c>
      <c r="AD15" s="82">
        <v>12</v>
      </c>
      <c r="AE15" s="66">
        <v>1.5</v>
      </c>
      <c r="AF15" s="108" t="s">
        <v>178</v>
      </c>
    </row>
    <row r="16" spans="1:32" ht="13.5" customHeight="1">
      <c r="A16" s="82">
        <v>13</v>
      </c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>
        <v>1.5</v>
      </c>
      <c r="N16" s="130">
        <v>1.5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69">
        <f t="shared" si="0"/>
        <v>3</v>
      </c>
      <c r="AA16" s="82">
        <v>13</v>
      </c>
      <c r="AB16" s="66">
        <v>2.5</v>
      </c>
      <c r="AC16" s="106" t="s">
        <v>164</v>
      </c>
      <c r="AD16" s="82">
        <v>13</v>
      </c>
      <c r="AE16" s="66">
        <v>1.5</v>
      </c>
      <c r="AF16" s="108" t="s">
        <v>179</v>
      </c>
    </row>
    <row r="17" spans="1:32" ht="13.5" customHeight="1">
      <c r="A17" s="82">
        <v>14</v>
      </c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69" t="str">
        <f t="shared" si="0"/>
        <v>     -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29"/>
      <c r="C18" s="130">
        <v>0</v>
      </c>
      <c r="D18" s="130"/>
      <c r="E18" s="130"/>
      <c r="F18" s="130"/>
      <c r="G18" s="130"/>
      <c r="H18" s="130">
        <v>2.5</v>
      </c>
      <c r="I18" s="130">
        <v>0.5</v>
      </c>
      <c r="J18" s="130">
        <v>0</v>
      </c>
      <c r="K18" s="130"/>
      <c r="L18" s="130"/>
      <c r="M18" s="130">
        <v>0</v>
      </c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69">
        <f t="shared" si="0"/>
        <v>3</v>
      </c>
      <c r="AA18" s="82">
        <v>15</v>
      </c>
      <c r="AB18" s="66">
        <v>2.5</v>
      </c>
      <c r="AC18" s="106" t="s">
        <v>165</v>
      </c>
      <c r="AD18" s="82">
        <v>15</v>
      </c>
      <c r="AE18" s="66">
        <v>2</v>
      </c>
      <c r="AF18" s="108" t="s">
        <v>180</v>
      </c>
    </row>
    <row r="19" spans="1:32" ht="13.5" customHeight="1">
      <c r="A19" s="82">
        <v>16</v>
      </c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69" t="str">
        <f t="shared" si="0"/>
        <v>     -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69" t="str">
        <f t="shared" si="0"/>
        <v>     -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69" t="str">
        <f t="shared" si="0"/>
        <v>     -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69" t="str">
        <f t="shared" si="0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69" t="str">
        <f t="shared" si="0"/>
        <v>     -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69" t="str">
        <f t="shared" si="0"/>
        <v>     -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69">
        <f t="shared" si="0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>
        <v>0</v>
      </c>
      <c r="C30" s="130">
        <v>0</v>
      </c>
      <c r="D30" s="130"/>
      <c r="E30" s="130">
        <v>0</v>
      </c>
      <c r="F30" s="130">
        <v>1.5</v>
      </c>
      <c r="G30" s="130">
        <v>0</v>
      </c>
      <c r="H30" s="130">
        <v>2.5</v>
      </c>
      <c r="I30" s="130">
        <v>1</v>
      </c>
      <c r="J30" s="130">
        <v>0.5</v>
      </c>
      <c r="K30" s="130">
        <v>0.5</v>
      </c>
      <c r="L30" s="130"/>
      <c r="M30" s="130"/>
      <c r="N30" s="130"/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/>
      <c r="V30" s="130">
        <v>0</v>
      </c>
      <c r="W30" s="130">
        <v>0.5</v>
      </c>
      <c r="X30" s="130">
        <v>0</v>
      </c>
      <c r="Y30" s="130"/>
      <c r="Z30" s="69">
        <f t="shared" si="0"/>
        <v>6.5</v>
      </c>
      <c r="AA30" s="82">
        <v>27</v>
      </c>
      <c r="AB30" s="66">
        <v>3.5</v>
      </c>
      <c r="AC30" s="106" t="s">
        <v>166</v>
      </c>
      <c r="AD30" s="82">
        <v>27</v>
      </c>
      <c r="AE30" s="66">
        <v>1.5</v>
      </c>
      <c r="AF30" s="108" t="s">
        <v>181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>
        <v>0</v>
      </c>
      <c r="Q31" s="130"/>
      <c r="R31" s="130"/>
      <c r="S31" s="130">
        <v>9.5</v>
      </c>
      <c r="T31" s="130">
        <v>8.5</v>
      </c>
      <c r="U31" s="130">
        <v>2</v>
      </c>
      <c r="V31" s="130">
        <v>0</v>
      </c>
      <c r="W31" s="130">
        <v>0.5</v>
      </c>
      <c r="X31" s="130">
        <v>0</v>
      </c>
      <c r="Y31" s="130"/>
      <c r="Z31" s="69">
        <f t="shared" si="0"/>
        <v>20.5</v>
      </c>
      <c r="AA31" s="82">
        <v>28</v>
      </c>
      <c r="AB31" s="66">
        <v>13.5</v>
      </c>
      <c r="AC31" s="106" t="s">
        <v>167</v>
      </c>
      <c r="AD31" s="82">
        <v>28</v>
      </c>
      <c r="AE31" s="66">
        <v>5</v>
      </c>
      <c r="AF31" s="108" t="s">
        <v>61</v>
      </c>
    </row>
    <row r="32" spans="1:32" ht="13.5" customHeight="1">
      <c r="A32" s="82">
        <v>29</v>
      </c>
      <c r="B32" s="129"/>
      <c r="C32" s="130">
        <v>0</v>
      </c>
      <c r="D32" s="130">
        <v>0</v>
      </c>
      <c r="E32" s="130">
        <v>0</v>
      </c>
      <c r="F32" s="130"/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6.5</v>
      </c>
      <c r="M32" s="130">
        <v>5.5</v>
      </c>
      <c r="N32" s="130">
        <v>0</v>
      </c>
      <c r="O32" s="130">
        <v>0</v>
      </c>
      <c r="P32" s="130">
        <v>0</v>
      </c>
      <c r="Q32" s="130"/>
      <c r="R32" s="130"/>
      <c r="S32" s="130"/>
      <c r="T32" s="130"/>
      <c r="U32" s="130"/>
      <c r="V32" s="130"/>
      <c r="W32" s="130"/>
      <c r="X32" s="130"/>
      <c r="Y32" s="130"/>
      <c r="Z32" s="69">
        <f t="shared" si="0"/>
        <v>12</v>
      </c>
      <c r="AA32" s="82">
        <v>29</v>
      </c>
      <c r="AB32" s="66">
        <v>6.5</v>
      </c>
      <c r="AC32" s="106" t="s">
        <v>83</v>
      </c>
      <c r="AD32" s="82">
        <v>29</v>
      </c>
      <c r="AE32" s="66">
        <v>4</v>
      </c>
      <c r="AF32" s="108" t="s">
        <v>182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69" t="str">
        <f t="shared" si="0"/>
        <v>     -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>
        <v>0</v>
      </c>
      <c r="T34" s="130"/>
      <c r="U34" s="130"/>
      <c r="V34" s="130"/>
      <c r="W34" s="130"/>
      <c r="X34" s="130"/>
      <c r="Y34" s="130"/>
      <c r="Z34" s="69">
        <f t="shared" si="0"/>
        <v>0</v>
      </c>
      <c r="AA34" s="82">
        <v>31</v>
      </c>
      <c r="AB34" s="66" t="s">
        <v>49</v>
      </c>
      <c r="AC34" s="106" t="s">
        <v>49</v>
      </c>
      <c r="AD34" s="82">
        <v>31</v>
      </c>
      <c r="AE34" s="66" t="s">
        <v>49</v>
      </c>
      <c r="AF34" s="108" t="s">
        <v>49</v>
      </c>
    </row>
    <row r="35" spans="1:32" ht="13.5" customHeight="1">
      <c r="A35" s="59" t="s">
        <v>44</v>
      </c>
      <c r="B35" s="71">
        <f aca="true" t="shared" si="1" ref="B35:K35">IF(COUNT(B4:B34)=0,"   -",SUM(B4:B34))</f>
        <v>1</v>
      </c>
      <c r="C35" s="72">
        <f t="shared" si="1"/>
        <v>0</v>
      </c>
      <c r="D35" s="72">
        <f t="shared" si="1"/>
        <v>3</v>
      </c>
      <c r="E35" s="72">
        <f t="shared" si="1"/>
        <v>2</v>
      </c>
      <c r="F35" s="72">
        <f t="shared" si="1"/>
        <v>3.5</v>
      </c>
      <c r="G35" s="72">
        <f t="shared" si="1"/>
        <v>2.5</v>
      </c>
      <c r="H35" s="72">
        <f t="shared" si="1"/>
        <v>9.5</v>
      </c>
      <c r="I35" s="72">
        <f t="shared" si="1"/>
        <v>8.5</v>
      </c>
      <c r="J35" s="72">
        <f t="shared" si="1"/>
        <v>8.5</v>
      </c>
      <c r="K35" s="72">
        <f t="shared" si="1"/>
        <v>11.5</v>
      </c>
      <c r="L35" s="72">
        <f aca="true" t="shared" si="2" ref="L35:Y35">IF(COUNT(L4:L34)=0,"   -",SUM(L4:L34))</f>
        <v>16.5</v>
      </c>
      <c r="M35" s="72">
        <f t="shared" si="2"/>
        <v>13.5</v>
      </c>
      <c r="N35" s="72">
        <f t="shared" si="2"/>
        <v>6.5</v>
      </c>
      <c r="O35" s="72">
        <f t="shared" si="2"/>
        <v>3.5</v>
      </c>
      <c r="P35" s="72">
        <f t="shared" si="2"/>
        <v>16</v>
      </c>
      <c r="Q35" s="72">
        <f t="shared" si="2"/>
        <v>6.5</v>
      </c>
      <c r="R35" s="72">
        <f t="shared" si="2"/>
        <v>5.5</v>
      </c>
      <c r="S35" s="72">
        <f t="shared" si="2"/>
        <v>16</v>
      </c>
      <c r="T35" s="72">
        <f t="shared" si="2"/>
        <v>14</v>
      </c>
      <c r="U35" s="72">
        <f t="shared" si="2"/>
        <v>25</v>
      </c>
      <c r="V35" s="72">
        <f t="shared" si="2"/>
        <v>5</v>
      </c>
      <c r="W35" s="72">
        <f t="shared" si="2"/>
        <v>3.5</v>
      </c>
      <c r="X35" s="72">
        <f t="shared" si="2"/>
        <v>3</v>
      </c>
      <c r="Y35" s="72">
        <f t="shared" si="2"/>
        <v>3</v>
      </c>
      <c r="Z35" s="71">
        <f>SUM(B4:Y34)</f>
        <v>187.5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19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17</v>
      </c>
      <c r="E39" s="67"/>
      <c r="F39" s="67"/>
      <c r="G39" s="80"/>
      <c r="H39" s="81">
        <f>MAX(一時間最大)</f>
        <v>24</v>
      </c>
      <c r="I39" s="154">
        <v>10</v>
      </c>
      <c r="J39" s="155" t="s">
        <v>161</v>
      </c>
      <c r="K39" s="67"/>
      <c r="L39" s="67"/>
      <c r="M39" s="80"/>
      <c r="N39" s="81">
        <f>MAX(十分間最大)</f>
        <v>9.5</v>
      </c>
      <c r="O39" s="154">
        <v>10</v>
      </c>
      <c r="P39" s="155" t="s">
        <v>176</v>
      </c>
      <c r="Q39" s="67"/>
      <c r="R39" s="67"/>
      <c r="S39" s="80"/>
      <c r="T39" s="81">
        <f>MAX(日合計)</f>
        <v>30.5</v>
      </c>
      <c r="U39" s="159">
        <v>10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8</v>
      </c>
      <c r="E40" s="67"/>
      <c r="F40" s="67"/>
      <c r="G40" s="82"/>
      <c r="H40" s="158"/>
      <c r="I40" s="154"/>
      <c r="J40" s="164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63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8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65" t="str">
        <f aca="true" t="shared" si="0" ref="Z4:Z34">IF(COUNT(B4:Y4)=0,"     -",SUM(B4:Y4))</f>
        <v>     -</v>
      </c>
      <c r="AA4" s="87">
        <v>1</v>
      </c>
      <c r="AB4" s="63" t="s">
        <v>49</v>
      </c>
      <c r="AC4" s="105" t="s">
        <v>49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>
        <v>0</v>
      </c>
      <c r="R5" s="130">
        <v>0</v>
      </c>
      <c r="S5" s="130">
        <v>0.5</v>
      </c>
      <c r="T5" s="130">
        <v>0</v>
      </c>
      <c r="U5" s="130">
        <v>0</v>
      </c>
      <c r="V5" s="130">
        <v>0</v>
      </c>
      <c r="W5" s="130"/>
      <c r="X5" s="130"/>
      <c r="Y5" s="130"/>
      <c r="Z5" s="69">
        <f t="shared" si="0"/>
        <v>0.5</v>
      </c>
      <c r="AA5" s="82">
        <v>2</v>
      </c>
      <c r="AB5" s="66">
        <v>0.5</v>
      </c>
      <c r="AC5" s="106" t="s">
        <v>183</v>
      </c>
      <c r="AD5" s="82">
        <v>2</v>
      </c>
      <c r="AE5" s="66">
        <v>0.5</v>
      </c>
      <c r="AF5" s="108" t="s">
        <v>195</v>
      </c>
    </row>
    <row r="6" spans="1:32" ht="13.5" customHeight="1">
      <c r="A6" s="82">
        <v>3</v>
      </c>
      <c r="B6" s="129"/>
      <c r="C6" s="130"/>
      <c r="D6" s="130"/>
      <c r="E6" s="130"/>
      <c r="F6" s="130"/>
      <c r="G6" s="130"/>
      <c r="H6" s="130"/>
      <c r="I6" s="130">
        <v>0</v>
      </c>
      <c r="J6" s="130">
        <v>0</v>
      </c>
      <c r="K6" s="130">
        <v>0</v>
      </c>
      <c r="L6" s="130">
        <v>0</v>
      </c>
      <c r="M6" s="130"/>
      <c r="N6" s="130">
        <v>0</v>
      </c>
      <c r="O6" s="130">
        <v>0</v>
      </c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69">
        <f t="shared" si="0"/>
        <v>0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69" t="str">
        <f t="shared" si="0"/>
        <v>     -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29">
        <v>0</v>
      </c>
      <c r="C10" s="130"/>
      <c r="D10" s="130"/>
      <c r="E10" s="130"/>
      <c r="F10" s="130"/>
      <c r="G10" s="130"/>
      <c r="H10" s="130">
        <v>2.5</v>
      </c>
      <c r="I10" s="130">
        <v>0.5</v>
      </c>
      <c r="J10" s="130"/>
      <c r="K10" s="130"/>
      <c r="L10" s="130">
        <v>0</v>
      </c>
      <c r="M10" s="130"/>
      <c r="N10" s="130">
        <v>0.5</v>
      </c>
      <c r="O10" s="130"/>
      <c r="P10" s="130">
        <v>0</v>
      </c>
      <c r="Q10" s="130">
        <v>0</v>
      </c>
      <c r="R10" s="130"/>
      <c r="S10" s="130"/>
      <c r="T10" s="130">
        <v>0</v>
      </c>
      <c r="U10" s="130"/>
      <c r="V10" s="130"/>
      <c r="W10" s="130"/>
      <c r="X10" s="130"/>
      <c r="Y10" s="130">
        <v>2.5</v>
      </c>
      <c r="Z10" s="69">
        <f t="shared" si="0"/>
        <v>6</v>
      </c>
      <c r="AA10" s="82">
        <v>7</v>
      </c>
      <c r="AB10" s="66">
        <v>3</v>
      </c>
      <c r="AC10" s="106" t="s">
        <v>184</v>
      </c>
      <c r="AD10" s="82">
        <v>7</v>
      </c>
      <c r="AE10" s="66">
        <v>2.5</v>
      </c>
      <c r="AF10" s="108" t="s">
        <v>196</v>
      </c>
    </row>
    <row r="11" spans="1:32" ht="13.5" customHeight="1">
      <c r="A11" s="82">
        <v>8</v>
      </c>
      <c r="B11" s="129">
        <v>3</v>
      </c>
      <c r="C11" s="130">
        <v>0.5</v>
      </c>
      <c r="D11" s="130">
        <v>0.5</v>
      </c>
      <c r="E11" s="130">
        <v>3.5</v>
      </c>
      <c r="F11" s="130">
        <v>8</v>
      </c>
      <c r="G11" s="130">
        <v>0.5</v>
      </c>
      <c r="H11" s="130">
        <v>4.5</v>
      </c>
      <c r="I11" s="130">
        <v>3</v>
      </c>
      <c r="J11" s="130">
        <v>0.5</v>
      </c>
      <c r="K11" s="130">
        <v>0</v>
      </c>
      <c r="L11" s="130">
        <v>2.5</v>
      </c>
      <c r="M11" s="130">
        <v>1.5</v>
      </c>
      <c r="N11" s="130">
        <v>2.5</v>
      </c>
      <c r="O11" s="130">
        <v>1.5</v>
      </c>
      <c r="P11" s="130">
        <v>2</v>
      </c>
      <c r="Q11" s="130">
        <v>3.5</v>
      </c>
      <c r="R11" s="130">
        <v>3</v>
      </c>
      <c r="S11" s="130">
        <v>0.5</v>
      </c>
      <c r="T11" s="130">
        <v>0</v>
      </c>
      <c r="U11" s="130">
        <v>0</v>
      </c>
      <c r="V11" s="130">
        <v>0.5</v>
      </c>
      <c r="W11" s="130">
        <v>0</v>
      </c>
      <c r="X11" s="130">
        <v>0</v>
      </c>
      <c r="Y11" s="130">
        <v>4.5</v>
      </c>
      <c r="Z11" s="69">
        <f t="shared" si="0"/>
        <v>46</v>
      </c>
      <c r="AA11" s="82">
        <v>8</v>
      </c>
      <c r="AB11" s="66">
        <v>9</v>
      </c>
      <c r="AC11" s="106" t="s">
        <v>185</v>
      </c>
      <c r="AD11" s="82">
        <v>8</v>
      </c>
      <c r="AE11" s="66">
        <v>4</v>
      </c>
      <c r="AF11" s="108" t="s">
        <v>197</v>
      </c>
    </row>
    <row r="12" spans="1:32" ht="13.5" customHeight="1">
      <c r="A12" s="82">
        <v>9</v>
      </c>
      <c r="B12" s="129">
        <v>0.5</v>
      </c>
      <c r="C12" s="130">
        <v>0.5</v>
      </c>
      <c r="D12" s="130"/>
      <c r="E12" s="130"/>
      <c r="F12" s="130"/>
      <c r="G12" s="130"/>
      <c r="H12" s="130"/>
      <c r="I12" s="130"/>
      <c r="J12" s="130"/>
      <c r="K12" s="130"/>
      <c r="L12" s="130">
        <v>0</v>
      </c>
      <c r="M12" s="130">
        <v>2.5</v>
      </c>
      <c r="N12" s="130">
        <v>0.5</v>
      </c>
      <c r="O12" s="130"/>
      <c r="P12" s="130">
        <v>0.5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/>
      <c r="W12" s="130"/>
      <c r="X12" s="130"/>
      <c r="Y12" s="130"/>
      <c r="Z12" s="69">
        <f t="shared" si="0"/>
        <v>4.5</v>
      </c>
      <c r="AA12" s="82">
        <v>9</v>
      </c>
      <c r="AB12" s="66">
        <v>4.5</v>
      </c>
      <c r="AC12" s="106" t="s">
        <v>186</v>
      </c>
      <c r="AD12" s="82">
        <v>9</v>
      </c>
      <c r="AE12" s="66">
        <v>2.5</v>
      </c>
      <c r="AF12" s="108" t="s">
        <v>198</v>
      </c>
    </row>
    <row r="13" spans="1:32" ht="13.5" customHeight="1">
      <c r="A13" s="82">
        <v>10</v>
      </c>
      <c r="B13" s="129"/>
      <c r="C13" s="130"/>
      <c r="D13" s="130"/>
      <c r="E13" s="130"/>
      <c r="F13" s="130"/>
      <c r="G13" s="130">
        <v>0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69">
        <f t="shared" si="0"/>
        <v>0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>
        <v>0</v>
      </c>
      <c r="U14" s="128">
        <v>0</v>
      </c>
      <c r="V14" s="128">
        <v>0</v>
      </c>
      <c r="W14" s="128">
        <v>0.5</v>
      </c>
      <c r="X14" s="128">
        <v>0</v>
      </c>
      <c r="Y14" s="128">
        <v>0</v>
      </c>
      <c r="Z14" s="65">
        <f t="shared" si="0"/>
        <v>0.5</v>
      </c>
      <c r="AA14" s="87">
        <v>11</v>
      </c>
      <c r="AB14" s="63">
        <v>0.5</v>
      </c>
      <c r="AC14" s="105" t="s">
        <v>187</v>
      </c>
      <c r="AD14" s="87">
        <v>11</v>
      </c>
      <c r="AE14" s="63">
        <v>0.5</v>
      </c>
      <c r="AF14" s="107" t="s">
        <v>199</v>
      </c>
    </row>
    <row r="15" spans="1:32" ht="13.5" customHeight="1">
      <c r="A15" s="82">
        <v>12</v>
      </c>
      <c r="B15" s="129">
        <v>0</v>
      </c>
      <c r="C15" s="130">
        <v>0</v>
      </c>
      <c r="D15" s="130">
        <v>0</v>
      </c>
      <c r="E15" s="130">
        <v>0</v>
      </c>
      <c r="F15" s="130"/>
      <c r="G15" s="130">
        <v>0</v>
      </c>
      <c r="H15" s="130">
        <v>0</v>
      </c>
      <c r="I15" s="130"/>
      <c r="J15" s="130"/>
      <c r="K15" s="130"/>
      <c r="L15" s="130"/>
      <c r="M15" s="130"/>
      <c r="N15" s="130"/>
      <c r="O15" s="130"/>
      <c r="P15" s="130">
        <v>0</v>
      </c>
      <c r="Q15" s="130">
        <v>0</v>
      </c>
      <c r="R15" s="130"/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0.5</v>
      </c>
      <c r="Z15" s="69">
        <f t="shared" si="0"/>
        <v>0.5</v>
      </c>
      <c r="AA15" s="82">
        <v>12</v>
      </c>
      <c r="AB15" s="66">
        <v>0.5</v>
      </c>
      <c r="AC15" s="106" t="s">
        <v>73</v>
      </c>
      <c r="AD15" s="82">
        <v>12</v>
      </c>
      <c r="AE15" s="66">
        <v>0.5</v>
      </c>
      <c r="AF15" s="108" t="s">
        <v>200</v>
      </c>
    </row>
    <row r="16" spans="1:32" ht="13.5" customHeight="1">
      <c r="A16" s="82">
        <v>13</v>
      </c>
      <c r="B16" s="129">
        <v>0</v>
      </c>
      <c r="C16" s="130">
        <v>0</v>
      </c>
      <c r="D16" s="130">
        <v>0.5</v>
      </c>
      <c r="E16" s="130">
        <v>2.5</v>
      </c>
      <c r="F16" s="130">
        <v>3.5</v>
      </c>
      <c r="G16" s="130">
        <v>1.5</v>
      </c>
      <c r="H16" s="130">
        <v>0.5</v>
      </c>
      <c r="I16" s="130">
        <v>0.5</v>
      </c>
      <c r="J16" s="130">
        <v>0.5</v>
      </c>
      <c r="K16" s="130"/>
      <c r="L16" s="130">
        <v>0</v>
      </c>
      <c r="M16" s="130">
        <v>0</v>
      </c>
      <c r="N16" s="130">
        <v>1</v>
      </c>
      <c r="O16" s="130">
        <v>2</v>
      </c>
      <c r="P16" s="130">
        <v>1</v>
      </c>
      <c r="Q16" s="130">
        <v>0.5</v>
      </c>
      <c r="R16" s="130">
        <v>1</v>
      </c>
      <c r="S16" s="130">
        <v>0.5</v>
      </c>
      <c r="T16" s="130">
        <v>2</v>
      </c>
      <c r="U16" s="130">
        <v>0.5</v>
      </c>
      <c r="V16" s="130">
        <v>3</v>
      </c>
      <c r="W16" s="130">
        <v>7.5</v>
      </c>
      <c r="X16" s="130">
        <v>9.5</v>
      </c>
      <c r="Y16" s="130">
        <v>10.5</v>
      </c>
      <c r="Z16" s="69">
        <f t="shared" si="0"/>
        <v>48.5</v>
      </c>
      <c r="AA16" s="82">
        <v>13</v>
      </c>
      <c r="AB16" s="66">
        <v>12.5</v>
      </c>
      <c r="AC16" s="106" t="s">
        <v>188</v>
      </c>
      <c r="AD16" s="82">
        <v>13</v>
      </c>
      <c r="AE16" s="66">
        <v>4.5</v>
      </c>
      <c r="AF16" s="108" t="s">
        <v>201</v>
      </c>
    </row>
    <row r="17" spans="1:32" ht="13.5" customHeight="1">
      <c r="A17" s="82">
        <v>14</v>
      </c>
      <c r="B17" s="129">
        <v>15.5</v>
      </c>
      <c r="C17" s="130">
        <v>15.5</v>
      </c>
      <c r="D17" s="130">
        <v>3.5</v>
      </c>
      <c r="E17" s="130">
        <v>4</v>
      </c>
      <c r="F17" s="130">
        <v>2.5</v>
      </c>
      <c r="G17" s="130">
        <v>0</v>
      </c>
      <c r="H17" s="130">
        <v>1</v>
      </c>
      <c r="I17" s="130">
        <v>0</v>
      </c>
      <c r="J17" s="130">
        <v>0.5</v>
      </c>
      <c r="K17" s="130">
        <v>3</v>
      </c>
      <c r="L17" s="130">
        <v>4.5</v>
      </c>
      <c r="M17" s="130">
        <v>1</v>
      </c>
      <c r="N17" s="130">
        <v>2.5</v>
      </c>
      <c r="O17" s="130">
        <v>6</v>
      </c>
      <c r="P17" s="130">
        <v>1</v>
      </c>
      <c r="Q17" s="130">
        <v>0.5</v>
      </c>
      <c r="R17" s="130">
        <v>0.5</v>
      </c>
      <c r="S17" s="130">
        <v>2</v>
      </c>
      <c r="T17" s="130">
        <v>5</v>
      </c>
      <c r="U17" s="130">
        <v>1</v>
      </c>
      <c r="V17" s="130">
        <v>0.5</v>
      </c>
      <c r="W17" s="130">
        <v>0.5</v>
      </c>
      <c r="X17" s="130">
        <v>1.5</v>
      </c>
      <c r="Y17" s="130">
        <v>1.5</v>
      </c>
      <c r="Z17" s="69">
        <f t="shared" si="0"/>
        <v>73.5</v>
      </c>
      <c r="AA17" s="82">
        <v>14</v>
      </c>
      <c r="AB17" s="66">
        <v>20.5</v>
      </c>
      <c r="AC17" s="106" t="s">
        <v>189</v>
      </c>
      <c r="AD17" s="82">
        <v>14</v>
      </c>
      <c r="AE17" s="66">
        <v>5.5</v>
      </c>
      <c r="AF17" s="108" t="s">
        <v>202</v>
      </c>
    </row>
    <row r="18" spans="1:32" ht="13.5" customHeight="1">
      <c r="A18" s="82">
        <v>15</v>
      </c>
      <c r="B18" s="129">
        <v>1</v>
      </c>
      <c r="C18" s="130">
        <v>0.5</v>
      </c>
      <c r="D18" s="130">
        <v>0</v>
      </c>
      <c r="E18" s="130">
        <v>0.5</v>
      </c>
      <c r="F18" s="130">
        <v>0</v>
      </c>
      <c r="G18" s="130">
        <v>6</v>
      </c>
      <c r="H18" s="130">
        <v>6</v>
      </c>
      <c r="I18" s="130">
        <v>2</v>
      </c>
      <c r="J18" s="130">
        <v>7.5</v>
      </c>
      <c r="K18" s="130">
        <v>4.5</v>
      </c>
      <c r="L18" s="130">
        <v>1</v>
      </c>
      <c r="M18" s="130">
        <v>1</v>
      </c>
      <c r="N18" s="130">
        <v>1</v>
      </c>
      <c r="O18" s="130">
        <v>0</v>
      </c>
      <c r="P18" s="130">
        <v>0.5</v>
      </c>
      <c r="Q18" s="130">
        <v>0</v>
      </c>
      <c r="R18" s="130"/>
      <c r="S18" s="130">
        <v>0</v>
      </c>
      <c r="T18" s="130">
        <v>0</v>
      </c>
      <c r="U18" s="130"/>
      <c r="V18" s="130">
        <v>0</v>
      </c>
      <c r="W18" s="130">
        <v>0</v>
      </c>
      <c r="X18" s="130"/>
      <c r="Y18" s="130"/>
      <c r="Z18" s="69">
        <f t="shared" si="0"/>
        <v>31.5</v>
      </c>
      <c r="AA18" s="82">
        <v>15</v>
      </c>
      <c r="AB18" s="66">
        <v>8</v>
      </c>
      <c r="AC18" s="106" t="s">
        <v>190</v>
      </c>
      <c r="AD18" s="82">
        <v>15</v>
      </c>
      <c r="AE18" s="66">
        <v>3.5</v>
      </c>
      <c r="AF18" s="108" t="s">
        <v>203</v>
      </c>
    </row>
    <row r="19" spans="1:32" ht="13.5" customHeight="1">
      <c r="A19" s="82">
        <v>16</v>
      </c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>
        <v>0</v>
      </c>
      <c r="S19" s="130">
        <v>0</v>
      </c>
      <c r="T19" s="130">
        <v>0</v>
      </c>
      <c r="U19" s="130">
        <v>0</v>
      </c>
      <c r="V19" s="130"/>
      <c r="W19" s="130"/>
      <c r="X19" s="130"/>
      <c r="Y19" s="130"/>
      <c r="Z19" s="69">
        <f t="shared" si="0"/>
        <v>0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29"/>
      <c r="C20" s="130"/>
      <c r="D20" s="130"/>
      <c r="E20" s="130"/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0.5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0.5</v>
      </c>
      <c r="R20" s="130">
        <v>0.5</v>
      </c>
      <c r="S20" s="130">
        <v>2</v>
      </c>
      <c r="T20" s="130">
        <v>0.5</v>
      </c>
      <c r="U20" s="130">
        <v>0</v>
      </c>
      <c r="V20" s="130">
        <v>0</v>
      </c>
      <c r="W20" s="130"/>
      <c r="X20" s="130">
        <v>0</v>
      </c>
      <c r="Y20" s="130">
        <v>0.5</v>
      </c>
      <c r="Z20" s="69">
        <f t="shared" si="0"/>
        <v>4.5</v>
      </c>
      <c r="AA20" s="82">
        <v>17</v>
      </c>
      <c r="AB20" s="66">
        <v>2.5</v>
      </c>
      <c r="AC20" s="106" t="s">
        <v>178</v>
      </c>
      <c r="AD20" s="82">
        <v>17</v>
      </c>
      <c r="AE20" s="66">
        <v>1</v>
      </c>
      <c r="AF20" s="108" t="s">
        <v>204</v>
      </c>
    </row>
    <row r="21" spans="1:32" ht="13.5" customHeight="1">
      <c r="A21" s="82">
        <v>18</v>
      </c>
      <c r="B21" s="129">
        <v>0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>
        <v>0</v>
      </c>
      <c r="R21" s="130">
        <v>0</v>
      </c>
      <c r="S21" s="130"/>
      <c r="T21" s="130"/>
      <c r="U21" s="130"/>
      <c r="V21" s="130"/>
      <c r="W21" s="130"/>
      <c r="X21" s="130"/>
      <c r="Y21" s="130"/>
      <c r="Z21" s="69">
        <f t="shared" si="0"/>
        <v>0</v>
      </c>
      <c r="AA21" s="82">
        <v>18</v>
      </c>
      <c r="AB21" s="66">
        <v>0.5</v>
      </c>
      <c r="AC21" s="106" t="s">
        <v>191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/>
      <c r="X24" s="128">
        <v>0</v>
      </c>
      <c r="Y24" s="128">
        <v>0</v>
      </c>
      <c r="Z24" s="65">
        <f t="shared" si="0"/>
        <v>0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29">
        <v>0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/>
      <c r="J25" s="130">
        <v>0</v>
      </c>
      <c r="K25" s="130">
        <v>0</v>
      </c>
      <c r="L25" s="130">
        <v>0</v>
      </c>
      <c r="M25" s="130">
        <v>0</v>
      </c>
      <c r="N25" s="130"/>
      <c r="O25" s="130"/>
      <c r="P25" s="130"/>
      <c r="Q25" s="130"/>
      <c r="R25" s="130"/>
      <c r="S25" s="130"/>
      <c r="T25" s="130"/>
      <c r="U25" s="130">
        <v>0</v>
      </c>
      <c r="V25" s="130">
        <v>0</v>
      </c>
      <c r="W25" s="130">
        <v>0</v>
      </c>
      <c r="X25" s="130">
        <v>0</v>
      </c>
      <c r="Y25" s="130"/>
      <c r="Z25" s="69">
        <f t="shared" si="0"/>
        <v>0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29">
        <v>0</v>
      </c>
      <c r="C26" s="130"/>
      <c r="D26" s="130"/>
      <c r="E26" s="130"/>
      <c r="F26" s="130"/>
      <c r="G26" s="130">
        <v>0</v>
      </c>
      <c r="H26" s="130"/>
      <c r="I26" s="130"/>
      <c r="J26" s="130">
        <v>4</v>
      </c>
      <c r="K26" s="130">
        <v>0</v>
      </c>
      <c r="L26" s="130"/>
      <c r="M26" s="130"/>
      <c r="N26" s="130"/>
      <c r="O26" s="130"/>
      <c r="P26" s="130"/>
      <c r="Q26" s="130"/>
      <c r="R26" s="130"/>
      <c r="S26" s="130"/>
      <c r="T26" s="130">
        <v>4.5</v>
      </c>
      <c r="U26" s="130">
        <v>0.5</v>
      </c>
      <c r="V26" s="130">
        <v>9.5</v>
      </c>
      <c r="W26" s="130">
        <v>1.5</v>
      </c>
      <c r="X26" s="130">
        <v>3.5</v>
      </c>
      <c r="Y26" s="130">
        <v>0</v>
      </c>
      <c r="Z26" s="69">
        <f t="shared" si="0"/>
        <v>23.5</v>
      </c>
      <c r="AA26" s="82">
        <v>23</v>
      </c>
      <c r="AB26" s="66">
        <v>10.5</v>
      </c>
      <c r="AC26" s="106" t="s">
        <v>192</v>
      </c>
      <c r="AD26" s="82">
        <v>23</v>
      </c>
      <c r="AE26" s="66">
        <v>4</v>
      </c>
      <c r="AF26" s="108" t="s">
        <v>205</v>
      </c>
    </row>
    <row r="27" spans="1:32" ht="13.5" customHeight="1">
      <c r="A27" s="82">
        <v>24</v>
      </c>
      <c r="B27" s="129">
        <v>1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0.5</v>
      </c>
      <c r="Z27" s="69">
        <f t="shared" si="0"/>
        <v>1.5</v>
      </c>
      <c r="AA27" s="82">
        <v>24</v>
      </c>
      <c r="AB27" s="66">
        <v>1</v>
      </c>
      <c r="AC27" s="106" t="s">
        <v>52</v>
      </c>
      <c r="AD27" s="82">
        <v>24</v>
      </c>
      <c r="AE27" s="66">
        <v>0.5</v>
      </c>
      <c r="AF27" s="108" t="s">
        <v>206</v>
      </c>
    </row>
    <row r="28" spans="1:32" ht="13.5" customHeight="1">
      <c r="A28" s="82">
        <v>25</v>
      </c>
      <c r="B28" s="129">
        <v>0</v>
      </c>
      <c r="C28" s="130">
        <v>0</v>
      </c>
      <c r="D28" s="130">
        <v>0</v>
      </c>
      <c r="E28" s="130">
        <v>0</v>
      </c>
      <c r="F28" s="130">
        <v>0</v>
      </c>
      <c r="G28" s="130"/>
      <c r="H28" s="130">
        <v>0</v>
      </c>
      <c r="I28" s="130"/>
      <c r="J28" s="130"/>
      <c r="K28" s="130"/>
      <c r="L28" s="130">
        <v>0</v>
      </c>
      <c r="M28" s="130">
        <v>0</v>
      </c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69">
        <f t="shared" si="0"/>
        <v>0</v>
      </c>
      <c r="AA28" s="82">
        <v>25</v>
      </c>
      <c r="AB28" s="66">
        <v>0.5</v>
      </c>
      <c r="AC28" s="106" t="s">
        <v>193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69" t="str">
        <f t="shared" si="0"/>
        <v>     -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/>
      <c r="C30" s="130">
        <v>0</v>
      </c>
      <c r="D30" s="130">
        <v>0</v>
      </c>
      <c r="E30" s="130">
        <v>0</v>
      </c>
      <c r="F30" s="130">
        <v>0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>
        <f t="shared" si="0"/>
        <v>0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>
        <v>0</v>
      </c>
      <c r="V31" s="130">
        <v>0</v>
      </c>
      <c r="W31" s="130">
        <v>0</v>
      </c>
      <c r="X31" s="130">
        <v>0</v>
      </c>
      <c r="Y31" s="130">
        <v>0</v>
      </c>
      <c r="Z31" s="69">
        <f t="shared" si="0"/>
        <v>0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>
        <v>0</v>
      </c>
      <c r="C32" s="130">
        <v>0</v>
      </c>
      <c r="D32" s="130">
        <v>0</v>
      </c>
      <c r="E32" s="130"/>
      <c r="F32" s="130"/>
      <c r="G32" s="130">
        <v>0</v>
      </c>
      <c r="H32" s="130">
        <v>0</v>
      </c>
      <c r="I32" s="130">
        <v>0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>
        <f t="shared" si="0"/>
        <v>0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>
        <v>21</v>
      </c>
      <c r="U33" s="130">
        <v>0.5</v>
      </c>
      <c r="V33" s="130">
        <v>1.5</v>
      </c>
      <c r="W33" s="130">
        <v>0.5</v>
      </c>
      <c r="X33" s="130">
        <v>30</v>
      </c>
      <c r="Y33" s="130">
        <v>0.5</v>
      </c>
      <c r="Z33" s="69">
        <f t="shared" si="0"/>
        <v>54</v>
      </c>
      <c r="AA33" s="82">
        <v>30</v>
      </c>
      <c r="AB33" s="66">
        <v>30</v>
      </c>
      <c r="AC33" s="106" t="s">
        <v>194</v>
      </c>
      <c r="AD33" s="82">
        <v>30</v>
      </c>
      <c r="AE33" s="66">
        <v>18.5</v>
      </c>
      <c r="AF33" s="108" t="s">
        <v>207</v>
      </c>
    </row>
    <row r="34" spans="1:32" ht="13.5" customHeight="1">
      <c r="A34" s="82">
        <v>31</v>
      </c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>
        <v>0</v>
      </c>
      <c r="O34" s="130">
        <v>0</v>
      </c>
      <c r="P34" s="130"/>
      <c r="Q34" s="130"/>
      <c r="R34" s="130"/>
      <c r="S34" s="130"/>
      <c r="T34" s="130"/>
      <c r="U34" s="130"/>
      <c r="V34" s="130"/>
      <c r="W34" s="130"/>
      <c r="X34" s="130">
        <v>0</v>
      </c>
      <c r="Y34" s="130">
        <v>0</v>
      </c>
      <c r="Z34" s="69">
        <f t="shared" si="0"/>
        <v>0</v>
      </c>
      <c r="AA34" s="82">
        <v>31</v>
      </c>
      <c r="AB34" s="66">
        <v>0.5</v>
      </c>
      <c r="AC34" s="106" t="s">
        <v>105</v>
      </c>
      <c r="AD34" s="82">
        <v>31</v>
      </c>
      <c r="AE34" s="66" t="s">
        <v>49</v>
      </c>
      <c r="AF34" s="108" t="s">
        <v>49</v>
      </c>
    </row>
    <row r="35" spans="1:32" ht="13.5" customHeight="1">
      <c r="A35" s="59" t="s">
        <v>44</v>
      </c>
      <c r="B35" s="71">
        <f aca="true" t="shared" si="1" ref="B35:K35">IF(COUNT(B4:B34)=0,"   -",SUM(B4:B34))</f>
        <v>21</v>
      </c>
      <c r="C35" s="72">
        <f t="shared" si="1"/>
        <v>17</v>
      </c>
      <c r="D35" s="72">
        <f t="shared" si="1"/>
        <v>4.5</v>
      </c>
      <c r="E35" s="72">
        <f t="shared" si="1"/>
        <v>10.5</v>
      </c>
      <c r="F35" s="72">
        <f t="shared" si="1"/>
        <v>14</v>
      </c>
      <c r="G35" s="72">
        <f t="shared" si="1"/>
        <v>8</v>
      </c>
      <c r="H35" s="72">
        <f t="shared" si="1"/>
        <v>14.5</v>
      </c>
      <c r="I35" s="72">
        <f t="shared" si="1"/>
        <v>6</v>
      </c>
      <c r="J35" s="72">
        <f t="shared" si="1"/>
        <v>13</v>
      </c>
      <c r="K35" s="72">
        <f t="shared" si="1"/>
        <v>8</v>
      </c>
      <c r="L35" s="72">
        <f aca="true" t="shared" si="2" ref="L35:Y35">IF(COUNT(L4:L34)=0,"   -",SUM(L4:L34))</f>
        <v>8</v>
      </c>
      <c r="M35" s="72">
        <f t="shared" si="2"/>
        <v>6</v>
      </c>
      <c r="N35" s="72">
        <f t="shared" si="2"/>
        <v>8</v>
      </c>
      <c r="O35" s="72">
        <f t="shared" si="2"/>
        <v>9.5</v>
      </c>
      <c r="P35" s="72">
        <f t="shared" si="2"/>
        <v>5</v>
      </c>
      <c r="Q35" s="72">
        <f t="shared" si="2"/>
        <v>5</v>
      </c>
      <c r="R35" s="72">
        <f t="shared" si="2"/>
        <v>5</v>
      </c>
      <c r="S35" s="72">
        <f t="shared" si="2"/>
        <v>5.5</v>
      </c>
      <c r="T35" s="72">
        <f t="shared" si="2"/>
        <v>33</v>
      </c>
      <c r="U35" s="72">
        <f t="shared" si="2"/>
        <v>2.5</v>
      </c>
      <c r="V35" s="72">
        <f t="shared" si="2"/>
        <v>15</v>
      </c>
      <c r="W35" s="72">
        <f t="shared" si="2"/>
        <v>10.5</v>
      </c>
      <c r="X35" s="72">
        <f t="shared" si="2"/>
        <v>44.5</v>
      </c>
      <c r="Y35" s="72">
        <f t="shared" si="2"/>
        <v>21</v>
      </c>
      <c r="Z35" s="71">
        <f>SUM(B4:Y34)</f>
        <v>295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24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10</v>
      </c>
      <c r="E39" s="67"/>
      <c r="F39" s="67"/>
      <c r="G39" s="80"/>
      <c r="H39" s="81">
        <f>MAX(一時間最大)</f>
        <v>30</v>
      </c>
      <c r="I39" s="154">
        <v>30</v>
      </c>
      <c r="J39" s="155" t="s">
        <v>194</v>
      </c>
      <c r="K39" s="67"/>
      <c r="L39" s="67"/>
      <c r="M39" s="80"/>
      <c r="N39" s="81">
        <f>MAX(十分間最大)</f>
        <v>18.5</v>
      </c>
      <c r="O39" s="154">
        <v>30</v>
      </c>
      <c r="P39" s="155" t="s">
        <v>207</v>
      </c>
      <c r="Q39" s="67"/>
      <c r="R39" s="67"/>
      <c r="S39" s="80"/>
      <c r="T39" s="81">
        <f>MAX(日合計)</f>
        <v>73.5</v>
      </c>
      <c r="U39" s="159">
        <v>14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6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5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9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9">
        <v>0</v>
      </c>
      <c r="C4" s="140">
        <v>0.5</v>
      </c>
      <c r="D4" s="140">
        <v>0</v>
      </c>
      <c r="E4" s="140">
        <v>0</v>
      </c>
      <c r="F4" s="140">
        <v>0</v>
      </c>
      <c r="G4" s="140">
        <v>0.5</v>
      </c>
      <c r="H4" s="140">
        <v>0.5</v>
      </c>
      <c r="I4" s="140">
        <v>4.5</v>
      </c>
      <c r="J4" s="140">
        <v>1.5</v>
      </c>
      <c r="K4" s="140">
        <v>0</v>
      </c>
      <c r="L4" s="140">
        <v>0</v>
      </c>
      <c r="M4" s="140">
        <v>0.5</v>
      </c>
      <c r="N4" s="140">
        <v>0</v>
      </c>
      <c r="O4" s="140">
        <v>0</v>
      </c>
      <c r="P4" s="140">
        <v>0</v>
      </c>
      <c r="Q4" s="140">
        <v>0.5</v>
      </c>
      <c r="R4" s="140">
        <v>0</v>
      </c>
      <c r="S4" s="140">
        <v>0.5</v>
      </c>
      <c r="T4" s="140">
        <v>1</v>
      </c>
      <c r="U4" s="140">
        <v>0</v>
      </c>
      <c r="V4" s="140">
        <v>0</v>
      </c>
      <c r="W4" s="140">
        <v>0</v>
      </c>
      <c r="X4" s="140">
        <v>2</v>
      </c>
      <c r="Y4" s="140">
        <v>2.5</v>
      </c>
      <c r="Z4" s="65">
        <f aca="true" t="shared" si="0" ref="Z4:Z34">IF(COUNT(B4:Y4)=0,"     -",SUM(B4:Y4))</f>
        <v>14.5</v>
      </c>
      <c r="AA4" s="87">
        <v>1</v>
      </c>
      <c r="AB4" s="63">
        <v>5</v>
      </c>
      <c r="AC4" s="105" t="s">
        <v>159</v>
      </c>
      <c r="AD4" s="87">
        <v>1</v>
      </c>
      <c r="AE4" s="63">
        <v>1.5</v>
      </c>
      <c r="AF4" s="107" t="s">
        <v>217</v>
      </c>
    </row>
    <row r="5" spans="1:32" ht="13.5" customHeight="1">
      <c r="A5" s="82">
        <v>2</v>
      </c>
      <c r="B5" s="141">
        <v>1.5</v>
      </c>
      <c r="C5" s="142">
        <v>1.5</v>
      </c>
      <c r="D5" s="142">
        <v>6</v>
      </c>
      <c r="E5" s="142">
        <v>4</v>
      </c>
      <c r="F5" s="142">
        <v>3.5</v>
      </c>
      <c r="G5" s="142">
        <v>0.5</v>
      </c>
      <c r="H5" s="142">
        <v>0</v>
      </c>
      <c r="I5" s="142">
        <v>0</v>
      </c>
      <c r="J5" s="142">
        <v>0.5</v>
      </c>
      <c r="K5" s="142">
        <v>0</v>
      </c>
      <c r="L5" s="142">
        <v>0</v>
      </c>
      <c r="M5" s="142">
        <v>0</v>
      </c>
      <c r="N5" s="142">
        <v>0.5</v>
      </c>
      <c r="O5" s="142">
        <v>4.5</v>
      </c>
      <c r="P5" s="142">
        <v>0</v>
      </c>
      <c r="Q5" s="142">
        <v>0</v>
      </c>
      <c r="R5" s="142">
        <v>0</v>
      </c>
      <c r="S5" s="142"/>
      <c r="T5" s="142">
        <v>0</v>
      </c>
      <c r="U5" s="142">
        <v>0</v>
      </c>
      <c r="V5" s="142">
        <v>0</v>
      </c>
      <c r="W5" s="142"/>
      <c r="X5" s="142"/>
      <c r="Y5" s="142"/>
      <c r="Z5" s="69">
        <f t="shared" si="0"/>
        <v>22.5</v>
      </c>
      <c r="AA5" s="82">
        <v>2</v>
      </c>
      <c r="AB5" s="66">
        <v>7</v>
      </c>
      <c r="AC5" s="106" t="s">
        <v>208</v>
      </c>
      <c r="AD5" s="82">
        <v>2</v>
      </c>
      <c r="AE5" s="66">
        <v>2.5</v>
      </c>
      <c r="AF5" s="108" t="s">
        <v>218</v>
      </c>
    </row>
    <row r="6" spans="1:32" ht="13.5" customHeight="1">
      <c r="A6" s="82">
        <v>3</v>
      </c>
      <c r="B6" s="141"/>
      <c r="C6" s="142"/>
      <c r="D6" s="142"/>
      <c r="E6" s="142"/>
      <c r="F6" s="142">
        <v>0</v>
      </c>
      <c r="G6" s="142">
        <v>0</v>
      </c>
      <c r="H6" s="142"/>
      <c r="I6" s="142"/>
      <c r="J6" s="142">
        <v>0</v>
      </c>
      <c r="K6" s="142">
        <v>0</v>
      </c>
      <c r="L6" s="142">
        <v>0</v>
      </c>
      <c r="M6" s="142">
        <v>0.5</v>
      </c>
      <c r="N6" s="142">
        <v>1.5</v>
      </c>
      <c r="O6" s="142">
        <v>0</v>
      </c>
      <c r="P6" s="142">
        <v>0</v>
      </c>
      <c r="Q6" s="142">
        <v>0.5</v>
      </c>
      <c r="R6" s="142">
        <v>0.5</v>
      </c>
      <c r="S6" s="142">
        <v>0</v>
      </c>
      <c r="T6" s="142">
        <v>0</v>
      </c>
      <c r="U6" s="142">
        <v>0.5</v>
      </c>
      <c r="V6" s="142">
        <v>0.5</v>
      </c>
      <c r="W6" s="142">
        <v>0</v>
      </c>
      <c r="X6" s="142">
        <v>0</v>
      </c>
      <c r="Y6" s="142">
        <v>0</v>
      </c>
      <c r="Z6" s="69">
        <f t="shared" si="0"/>
        <v>4</v>
      </c>
      <c r="AA6" s="82">
        <v>3</v>
      </c>
      <c r="AB6" s="66">
        <v>1.5</v>
      </c>
      <c r="AC6" s="106" t="s">
        <v>209</v>
      </c>
      <c r="AD6" s="82">
        <v>3</v>
      </c>
      <c r="AE6" s="66">
        <v>0.5</v>
      </c>
      <c r="AF6" s="108" t="s">
        <v>81</v>
      </c>
    </row>
    <row r="7" spans="1:32" ht="13.5" customHeight="1">
      <c r="A7" s="82">
        <v>4</v>
      </c>
      <c r="B7" s="141"/>
      <c r="C7" s="142">
        <v>0</v>
      </c>
      <c r="D7" s="142">
        <v>0</v>
      </c>
      <c r="E7" s="142">
        <v>0</v>
      </c>
      <c r="F7" s="142">
        <v>0.5</v>
      </c>
      <c r="G7" s="142">
        <v>0.5</v>
      </c>
      <c r="H7" s="142">
        <v>0.5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0.5</v>
      </c>
      <c r="R7" s="142">
        <v>1.5</v>
      </c>
      <c r="S7" s="142">
        <v>0</v>
      </c>
      <c r="T7" s="142">
        <v>0.5</v>
      </c>
      <c r="U7" s="142">
        <v>3.5</v>
      </c>
      <c r="V7" s="142">
        <v>17</v>
      </c>
      <c r="W7" s="142">
        <v>0</v>
      </c>
      <c r="X7" s="142">
        <v>0.5</v>
      </c>
      <c r="Y7" s="142"/>
      <c r="Z7" s="69">
        <f t="shared" si="0"/>
        <v>25</v>
      </c>
      <c r="AA7" s="82">
        <v>4</v>
      </c>
      <c r="AB7" s="66">
        <v>18</v>
      </c>
      <c r="AC7" s="106" t="s">
        <v>210</v>
      </c>
      <c r="AD7" s="82">
        <v>4</v>
      </c>
      <c r="AE7" s="66">
        <v>13</v>
      </c>
      <c r="AF7" s="108" t="s">
        <v>219</v>
      </c>
    </row>
    <row r="8" spans="1:32" ht="13.5" customHeight="1">
      <c r="A8" s="82">
        <v>5</v>
      </c>
      <c r="B8" s="141"/>
      <c r="C8" s="142"/>
      <c r="D8" s="142"/>
      <c r="E8" s="142"/>
      <c r="F8" s="142"/>
      <c r="G8" s="142"/>
      <c r="H8" s="142">
        <v>0</v>
      </c>
      <c r="I8" s="142"/>
      <c r="J8" s="142">
        <v>0</v>
      </c>
      <c r="K8" s="142">
        <v>0</v>
      </c>
      <c r="L8" s="142">
        <v>0</v>
      </c>
      <c r="M8" s="142"/>
      <c r="N8" s="142"/>
      <c r="O8" s="142"/>
      <c r="P8" s="142"/>
      <c r="Q8" s="142">
        <v>0</v>
      </c>
      <c r="R8" s="142">
        <v>0</v>
      </c>
      <c r="S8" s="142"/>
      <c r="T8" s="142"/>
      <c r="U8" s="142">
        <v>0</v>
      </c>
      <c r="V8" s="142">
        <v>0</v>
      </c>
      <c r="W8" s="142">
        <v>0</v>
      </c>
      <c r="X8" s="142"/>
      <c r="Y8" s="142"/>
      <c r="Z8" s="69">
        <f t="shared" si="0"/>
        <v>0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41">
        <v>0</v>
      </c>
      <c r="C9" s="142">
        <v>0.5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/>
      <c r="R9" s="142"/>
      <c r="S9" s="142"/>
      <c r="T9" s="142"/>
      <c r="U9" s="142"/>
      <c r="V9" s="142">
        <v>0.5</v>
      </c>
      <c r="W9" s="142">
        <v>0</v>
      </c>
      <c r="X9" s="142">
        <v>0</v>
      </c>
      <c r="Y9" s="142"/>
      <c r="Z9" s="69">
        <f t="shared" si="0"/>
        <v>1</v>
      </c>
      <c r="AA9" s="82">
        <v>6</v>
      </c>
      <c r="AB9" s="66">
        <v>0.5</v>
      </c>
      <c r="AC9" s="106" t="s">
        <v>211</v>
      </c>
      <c r="AD9" s="82">
        <v>6</v>
      </c>
      <c r="AE9" s="66">
        <v>0.5</v>
      </c>
      <c r="AF9" s="108" t="s">
        <v>220</v>
      </c>
    </row>
    <row r="10" spans="1:32" ht="13.5" customHeight="1">
      <c r="A10" s="82">
        <v>7</v>
      </c>
      <c r="B10" s="141"/>
      <c r="C10" s="142"/>
      <c r="D10" s="142">
        <v>0</v>
      </c>
      <c r="E10" s="142"/>
      <c r="F10" s="142"/>
      <c r="G10" s="142"/>
      <c r="H10" s="142"/>
      <c r="I10" s="142"/>
      <c r="J10" s="142"/>
      <c r="K10" s="142"/>
      <c r="L10" s="142">
        <v>0</v>
      </c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69">
        <f t="shared" si="0"/>
        <v>0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69">
        <f t="shared" si="0"/>
        <v>0</v>
      </c>
      <c r="AA11" s="82">
        <v>8</v>
      </c>
      <c r="AB11" s="66" t="s">
        <v>49</v>
      </c>
      <c r="AC11" s="106" t="s">
        <v>49</v>
      </c>
      <c r="AD11" s="82">
        <v>8</v>
      </c>
      <c r="AE11" s="66" t="s">
        <v>49</v>
      </c>
      <c r="AF11" s="108" t="s">
        <v>49</v>
      </c>
    </row>
    <row r="12" spans="1:32" ht="13.5" customHeight="1">
      <c r="A12" s="82">
        <v>9</v>
      </c>
      <c r="B12" s="141"/>
      <c r="C12" s="142"/>
      <c r="D12" s="142">
        <v>0</v>
      </c>
      <c r="E12" s="142">
        <v>1</v>
      </c>
      <c r="F12" s="142">
        <v>4</v>
      </c>
      <c r="G12" s="142">
        <v>2</v>
      </c>
      <c r="H12" s="142">
        <v>1.5</v>
      </c>
      <c r="I12" s="142">
        <v>0.5</v>
      </c>
      <c r="J12" s="142">
        <v>0.5</v>
      </c>
      <c r="K12" s="142">
        <v>0</v>
      </c>
      <c r="L12" s="142">
        <v>0</v>
      </c>
      <c r="M12" s="142">
        <v>0.5</v>
      </c>
      <c r="N12" s="142">
        <v>0</v>
      </c>
      <c r="O12" s="142"/>
      <c r="P12" s="142">
        <v>0</v>
      </c>
      <c r="Q12" s="142">
        <v>0</v>
      </c>
      <c r="R12" s="142">
        <v>0</v>
      </c>
      <c r="S12" s="142">
        <v>0.5</v>
      </c>
      <c r="T12" s="142">
        <v>0.5</v>
      </c>
      <c r="U12" s="142">
        <v>0</v>
      </c>
      <c r="V12" s="142">
        <v>1</v>
      </c>
      <c r="W12" s="142">
        <v>0</v>
      </c>
      <c r="X12" s="142"/>
      <c r="Y12" s="142"/>
      <c r="Z12" s="69">
        <f t="shared" si="0"/>
        <v>12</v>
      </c>
      <c r="AA12" s="82">
        <v>9</v>
      </c>
      <c r="AB12" s="66">
        <v>4.5</v>
      </c>
      <c r="AC12" s="106" t="s">
        <v>212</v>
      </c>
      <c r="AD12" s="82">
        <v>9</v>
      </c>
      <c r="AE12" s="66">
        <v>2.5</v>
      </c>
      <c r="AF12" s="108" t="s">
        <v>221</v>
      </c>
    </row>
    <row r="13" spans="1:32" ht="13.5" customHeight="1">
      <c r="A13" s="82">
        <v>10</v>
      </c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39"/>
      <c r="C14" s="140"/>
      <c r="D14" s="140"/>
      <c r="E14" s="140">
        <v>0</v>
      </c>
      <c r="F14" s="140">
        <v>0</v>
      </c>
      <c r="G14" s="140">
        <v>0</v>
      </c>
      <c r="H14" s="140"/>
      <c r="I14" s="140">
        <v>0</v>
      </c>
      <c r="J14" s="140"/>
      <c r="K14" s="140">
        <v>0</v>
      </c>
      <c r="L14" s="140">
        <v>0</v>
      </c>
      <c r="M14" s="140"/>
      <c r="N14" s="140">
        <v>0</v>
      </c>
      <c r="O14" s="140"/>
      <c r="P14" s="140"/>
      <c r="Q14" s="140">
        <v>0</v>
      </c>
      <c r="R14" s="140"/>
      <c r="S14" s="140"/>
      <c r="T14" s="140"/>
      <c r="U14" s="140"/>
      <c r="V14" s="140"/>
      <c r="W14" s="140"/>
      <c r="X14" s="140"/>
      <c r="Y14" s="140"/>
      <c r="Z14" s="65">
        <f t="shared" si="0"/>
        <v>0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>
        <v>0</v>
      </c>
      <c r="V17" s="142"/>
      <c r="W17" s="142"/>
      <c r="X17" s="142"/>
      <c r="Y17" s="142"/>
      <c r="Z17" s="69">
        <f t="shared" si="0"/>
        <v>0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41"/>
      <c r="C19" s="142"/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/>
      <c r="M19" s="142">
        <v>0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69">
        <f t="shared" si="0"/>
        <v>0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41"/>
      <c r="C20" s="142"/>
      <c r="D20" s="142"/>
      <c r="E20" s="142"/>
      <c r="F20" s="142"/>
      <c r="G20" s="142"/>
      <c r="H20" s="142"/>
      <c r="I20" s="142"/>
      <c r="J20" s="142"/>
      <c r="K20" s="142">
        <v>0</v>
      </c>
      <c r="L20" s="142">
        <v>0</v>
      </c>
      <c r="M20" s="142"/>
      <c r="N20" s="142"/>
      <c r="O20" s="142"/>
      <c r="P20" s="142"/>
      <c r="Q20" s="142">
        <v>0</v>
      </c>
      <c r="R20" s="142">
        <v>0</v>
      </c>
      <c r="S20" s="142"/>
      <c r="T20" s="142"/>
      <c r="U20" s="142"/>
      <c r="V20" s="142">
        <v>0</v>
      </c>
      <c r="W20" s="142"/>
      <c r="X20" s="142"/>
      <c r="Y20" s="142">
        <v>0</v>
      </c>
      <c r="Z20" s="69">
        <f t="shared" si="0"/>
        <v>0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41">
        <v>0</v>
      </c>
      <c r="C21" s="142">
        <v>0</v>
      </c>
      <c r="D21" s="142">
        <v>0</v>
      </c>
      <c r="E21" s="142">
        <v>0</v>
      </c>
      <c r="F21" s="142">
        <v>0.5</v>
      </c>
      <c r="G21" s="142">
        <v>3</v>
      </c>
      <c r="H21" s="142">
        <v>4.5</v>
      </c>
      <c r="I21" s="142">
        <v>7.5</v>
      </c>
      <c r="J21" s="142">
        <v>5.5</v>
      </c>
      <c r="K21" s="142">
        <v>6.5</v>
      </c>
      <c r="L21" s="142">
        <v>1.5</v>
      </c>
      <c r="M21" s="142">
        <v>1.5</v>
      </c>
      <c r="N21" s="142">
        <v>2.5</v>
      </c>
      <c r="O21" s="142">
        <v>0.5</v>
      </c>
      <c r="P21" s="142">
        <v>10.5</v>
      </c>
      <c r="Q21" s="142">
        <v>6.5</v>
      </c>
      <c r="R21" s="142">
        <v>0</v>
      </c>
      <c r="S21" s="142">
        <v>0.5</v>
      </c>
      <c r="T21" s="142">
        <v>0</v>
      </c>
      <c r="U21" s="142">
        <v>0</v>
      </c>
      <c r="V21" s="142">
        <v>0</v>
      </c>
      <c r="W21" s="142">
        <v>10.5</v>
      </c>
      <c r="X21" s="142">
        <v>13</v>
      </c>
      <c r="Y21" s="142">
        <v>10</v>
      </c>
      <c r="Z21" s="69">
        <f t="shared" si="0"/>
        <v>84.5</v>
      </c>
      <c r="AA21" s="82">
        <v>18</v>
      </c>
      <c r="AB21" s="66">
        <v>18</v>
      </c>
      <c r="AC21" s="106" t="s">
        <v>213</v>
      </c>
      <c r="AD21" s="82">
        <v>18</v>
      </c>
      <c r="AE21" s="66">
        <v>5.5</v>
      </c>
      <c r="AF21" s="108" t="s">
        <v>222</v>
      </c>
    </row>
    <row r="22" spans="1:32" ht="13.5" customHeight="1">
      <c r="A22" s="82">
        <v>19</v>
      </c>
      <c r="B22" s="141">
        <v>1</v>
      </c>
      <c r="C22" s="142">
        <v>0.5</v>
      </c>
      <c r="D22" s="142">
        <v>0.5</v>
      </c>
      <c r="E22" s="142">
        <v>0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69">
        <f t="shared" si="0"/>
        <v>2</v>
      </c>
      <c r="AA22" s="82">
        <v>19</v>
      </c>
      <c r="AB22" s="66">
        <v>9.5</v>
      </c>
      <c r="AC22" s="106" t="s">
        <v>214</v>
      </c>
      <c r="AD22" s="82">
        <v>19</v>
      </c>
      <c r="AE22" s="66">
        <v>0.5</v>
      </c>
      <c r="AF22" s="108" t="s">
        <v>223</v>
      </c>
    </row>
    <row r="23" spans="1:32" ht="13.5" customHeight="1">
      <c r="A23" s="82">
        <v>20</v>
      </c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>
        <v>0</v>
      </c>
      <c r="X25" s="130">
        <v>0</v>
      </c>
      <c r="Y25" s="130">
        <v>0</v>
      </c>
      <c r="Z25" s="69">
        <f t="shared" si="0"/>
        <v>0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29">
        <v>0</v>
      </c>
      <c r="C26" s="130">
        <v>0</v>
      </c>
      <c r="D26" s="130">
        <v>0</v>
      </c>
      <c r="E26" s="130">
        <v>0</v>
      </c>
      <c r="F26" s="130">
        <v>0.5</v>
      </c>
      <c r="G26" s="130">
        <v>0</v>
      </c>
      <c r="H26" s="130">
        <v>0</v>
      </c>
      <c r="I26" s="130">
        <v>0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69">
        <f t="shared" si="0"/>
        <v>0.5</v>
      </c>
      <c r="AA26" s="82">
        <v>23</v>
      </c>
      <c r="AB26" s="66">
        <v>0.5</v>
      </c>
      <c r="AC26" s="106" t="s">
        <v>215</v>
      </c>
      <c r="AD26" s="82">
        <v>23</v>
      </c>
      <c r="AE26" s="66">
        <v>0.5</v>
      </c>
      <c r="AF26" s="108" t="s">
        <v>224</v>
      </c>
    </row>
    <row r="27" spans="1:32" ht="13.5" customHeight="1">
      <c r="A27" s="82">
        <v>24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29"/>
      <c r="C28" s="130"/>
      <c r="D28" s="130"/>
      <c r="E28" s="130"/>
      <c r="F28" s="130">
        <v>0</v>
      </c>
      <c r="G28" s="130">
        <v>0</v>
      </c>
      <c r="H28" s="130"/>
      <c r="I28" s="130"/>
      <c r="J28" s="130">
        <v>0</v>
      </c>
      <c r="K28" s="130">
        <v>0</v>
      </c>
      <c r="L28" s="130">
        <v>0</v>
      </c>
      <c r="M28" s="130"/>
      <c r="N28" s="130">
        <v>0</v>
      </c>
      <c r="O28" s="130"/>
      <c r="P28" s="130"/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69">
        <f t="shared" si="0"/>
        <v>0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29">
        <v>0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>
        <v>0</v>
      </c>
      <c r="W29" s="130">
        <v>0</v>
      </c>
      <c r="X29" s="130">
        <v>0</v>
      </c>
      <c r="Y29" s="130">
        <v>0</v>
      </c>
      <c r="Z29" s="69">
        <f t="shared" si="0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>
        <v>0</v>
      </c>
      <c r="C30" s="130">
        <v>0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>
        <f t="shared" si="0"/>
        <v>0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>
        <v>0</v>
      </c>
      <c r="G31" s="130">
        <v>0</v>
      </c>
      <c r="H31" s="130">
        <v>0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69">
        <f t="shared" si="0"/>
        <v>0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 t="str">
        <f t="shared" si="0"/>
        <v>     -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0.5</v>
      </c>
      <c r="Y33" s="130">
        <v>0</v>
      </c>
      <c r="Z33" s="69">
        <f t="shared" si="0"/>
        <v>0.5</v>
      </c>
      <c r="AA33" s="82">
        <v>30</v>
      </c>
      <c r="AB33" s="66">
        <v>0.5</v>
      </c>
      <c r="AC33" s="106" t="s">
        <v>216</v>
      </c>
      <c r="AD33" s="82">
        <v>30</v>
      </c>
      <c r="AE33" s="66">
        <v>0.5</v>
      </c>
      <c r="AF33" s="108" t="s">
        <v>225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2.5</v>
      </c>
      <c r="C35" s="72">
        <f t="shared" si="1"/>
        <v>3</v>
      </c>
      <c r="D35" s="72">
        <f t="shared" si="1"/>
        <v>6.5</v>
      </c>
      <c r="E35" s="72">
        <f t="shared" si="1"/>
        <v>5</v>
      </c>
      <c r="F35" s="72">
        <f t="shared" si="1"/>
        <v>9</v>
      </c>
      <c r="G35" s="72">
        <f t="shared" si="1"/>
        <v>6.5</v>
      </c>
      <c r="H35" s="72">
        <f t="shared" si="1"/>
        <v>7</v>
      </c>
      <c r="I35" s="72">
        <f t="shared" si="1"/>
        <v>12.5</v>
      </c>
      <c r="J35" s="72">
        <f t="shared" si="1"/>
        <v>8</v>
      </c>
      <c r="K35" s="72">
        <f t="shared" si="1"/>
        <v>6.5</v>
      </c>
      <c r="L35" s="72">
        <f aca="true" t="shared" si="2" ref="L35:Y35">IF(COUNT(L4:L34)=0,"   -",SUM(L4:L34))</f>
        <v>1.5</v>
      </c>
      <c r="M35" s="72">
        <f t="shared" si="2"/>
        <v>3</v>
      </c>
      <c r="N35" s="72">
        <f t="shared" si="2"/>
        <v>4.5</v>
      </c>
      <c r="O35" s="72">
        <f t="shared" si="2"/>
        <v>5</v>
      </c>
      <c r="P35" s="72">
        <f t="shared" si="2"/>
        <v>10.5</v>
      </c>
      <c r="Q35" s="72">
        <f t="shared" si="2"/>
        <v>8</v>
      </c>
      <c r="R35" s="72">
        <f t="shared" si="2"/>
        <v>2</v>
      </c>
      <c r="S35" s="72">
        <f t="shared" si="2"/>
        <v>1.5</v>
      </c>
      <c r="T35" s="72">
        <f t="shared" si="2"/>
        <v>2</v>
      </c>
      <c r="U35" s="72">
        <f t="shared" si="2"/>
        <v>4</v>
      </c>
      <c r="V35" s="72">
        <f t="shared" si="2"/>
        <v>19</v>
      </c>
      <c r="W35" s="72">
        <f t="shared" si="2"/>
        <v>10.5</v>
      </c>
      <c r="X35" s="72">
        <f t="shared" si="2"/>
        <v>16</v>
      </c>
      <c r="Y35" s="72">
        <f t="shared" si="2"/>
        <v>12.5</v>
      </c>
      <c r="Z35" s="71">
        <f>SUM(B4:Y34)</f>
        <v>166.5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22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8</v>
      </c>
      <c r="E39" s="67"/>
      <c r="F39" s="67"/>
      <c r="G39" s="80"/>
      <c r="H39" s="81">
        <f>MAX(一時間最大)</f>
        <v>18</v>
      </c>
      <c r="I39" s="154">
        <v>4</v>
      </c>
      <c r="J39" s="155" t="s">
        <v>210</v>
      </c>
      <c r="K39" s="67"/>
      <c r="L39" s="67"/>
      <c r="M39" s="80"/>
      <c r="N39" s="81">
        <f>MAX(十分間最大)</f>
        <v>13</v>
      </c>
      <c r="O39" s="154">
        <v>4</v>
      </c>
      <c r="P39" s="155" t="s">
        <v>219</v>
      </c>
      <c r="Q39" s="67"/>
      <c r="R39" s="67"/>
      <c r="S39" s="80"/>
      <c r="T39" s="81">
        <f>MAX(日合計)</f>
        <v>84.5</v>
      </c>
      <c r="U39" s="159">
        <v>18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5</v>
      </c>
      <c r="E40" s="67"/>
      <c r="F40" s="67"/>
      <c r="G40" s="82"/>
      <c r="H40" s="158"/>
      <c r="I40" s="154">
        <v>18</v>
      </c>
      <c r="J40" s="155" t="s">
        <v>213</v>
      </c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59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63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2021-11-01T01:04:56Z</cp:lastPrinted>
  <dcterms:created xsi:type="dcterms:W3CDTF">1997-02-12T02:57:52Z</dcterms:created>
  <dcterms:modified xsi:type="dcterms:W3CDTF">2022-01-14T05:01:52Z</dcterms:modified>
  <cp:category/>
  <cp:version/>
  <cp:contentType/>
  <cp:contentStatus/>
</cp:coreProperties>
</file>