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2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1時間降水量" sheetId="14" r:id="rId14"/>
    <sheet name="グラフ・平年値" sheetId="15" r:id="rId15"/>
  </sheets>
  <definedNames>
    <definedName name="_Regression_Int" localSheetId="13" hidden="1">1</definedName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<sst xmlns="http://schemas.openxmlformats.org/spreadsheetml/2006/main" count="398" uniqueCount="50">
  <si>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</si>
  <si>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</si>
  <si>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</si>
  <si>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</si>
  <si>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</si>
  <si>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</si>
  <si>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</si>
  <si>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</si>
  <si>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</si>
  <si>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</si>
  <si>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</si>
  <si>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</si>
  <si>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</si>
  <si>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</si>
  <si>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</si>
  <si>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</si>
  <si>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</si>
  <si>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</si>
  <si>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</si>
  <si>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</si>
  <si>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</si>
  <si>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</si>
  <si>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</si>
  <si>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</si>
  <si>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</si>
  <si>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</si>
  <si>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</si>
  <si>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</si>
  <si>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</si>
  <si>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</si>
  <si>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</si>
  <si>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</si>
  <si>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</si>
  <si>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</si>
  <si>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</si>
  <si>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</si>
  <si>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</si>
  <si>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</si>
  <si>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</si>
  <si>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</si>
  <si>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</si>
  <si>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</si>
  <si>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</si>
  <si>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（７）1時間最大降水量(mm)</t>
  </si>
  <si>
    <t>月最大</t>
  </si>
  <si>
    <t>降水量（平年値との比較）</t>
  </si>
  <si>
    <t>単位：ｍｍ</t>
  </si>
  <si>
    <t>合計</t>
  </si>
  <si>
    <t>2008年</t>
  </si>
  <si>
    <t>30年平均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</si>
</sst>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0.0;&quot;&quot;;&quot;&quot;"/>
    <numFmt numFmtId="181" formatCode="0.0,&quot;&quot;\,&quot;&quot;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.25"/>
      <color indexed="8"/>
      <name val="ＭＳ 明朝"/>
      <family val="1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28" fillId="16" borderId="0" applyNumberFormat="0" applyBorder="0" applyAlignment="0" applyProtection="0"/>
    <xf numFmtId="0" fontId="32" fillId="17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1" fillId="17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0" fillId="7" borderId="4" applyNumberFormat="0" applyAlignment="0" applyProtection="0"/>
    <xf numFmtId="176" fontId="8" fillId="0" borderId="0">
      <alignment/>
      <protection/>
    </xf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8" fontId="12" fillId="0" borderId="33" xfId="0" applyNumberFormat="1" applyFont="1" applyBorder="1" applyAlignment="1" applyProtection="1">
      <alignment horizontal="center"/>
      <protection/>
    </xf>
    <xf numFmtId="178" fontId="12" fillId="0" borderId="33" xfId="0" applyNumberFormat="1" applyFont="1" applyBorder="1" applyAlignment="1">
      <alignment horizontal="center"/>
    </xf>
    <xf numFmtId="176" fontId="18" fillId="20" borderId="11" xfId="61" applyFont="1" applyFill="1" applyBorder="1" applyAlignment="1" applyProtection="1">
      <alignment horizontal="distributed"/>
      <protection/>
    </xf>
    <xf numFmtId="176" fontId="19" fillId="20" borderId="11" xfId="61" applyFont="1" applyFill="1" applyBorder="1" applyProtection="1">
      <alignment/>
      <protection/>
    </xf>
    <xf numFmtId="176" fontId="19" fillId="20" borderId="12" xfId="61" applyFont="1" applyFill="1" applyBorder="1" applyProtection="1">
      <alignment/>
      <protection/>
    </xf>
    <xf numFmtId="176" fontId="19" fillId="20" borderId="17" xfId="61" applyFont="1" applyFill="1" applyBorder="1" applyProtection="1">
      <alignment/>
      <protection/>
    </xf>
    <xf numFmtId="178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 applyProtection="1">
      <alignment/>
      <protection/>
    </xf>
    <xf numFmtId="178" fontId="12" fillId="0" borderId="31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76" fontId="8" fillId="0" borderId="48" xfId="61" applyFont="1" applyBorder="1" quotePrefix="1">
      <alignment/>
      <protection/>
    </xf>
    <xf numFmtId="176" fontId="8" fillId="0" borderId="49" xfId="61" applyFont="1" applyBorder="1" applyAlignment="1" applyProtection="1" quotePrefix="1">
      <alignment horizontal="left"/>
      <protection/>
    </xf>
    <xf numFmtId="176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180" fontId="9" fillId="0" borderId="24" xfId="61" applyNumberFormat="1" applyFont="1" applyBorder="1" applyProtection="1">
      <alignment/>
      <protection/>
    </xf>
    <xf numFmtId="180" fontId="9" fillId="0" borderId="25" xfId="61" applyNumberFormat="1" applyFont="1" applyBorder="1" applyProtection="1">
      <alignment/>
      <protection/>
    </xf>
    <xf numFmtId="180" fontId="9" fillId="0" borderId="28" xfId="61" applyNumberFormat="1" applyFont="1" applyBorder="1" applyProtection="1">
      <alignment/>
      <protection/>
    </xf>
    <xf numFmtId="180" fontId="9" fillId="0" borderId="26" xfId="61" applyNumberFormat="1" applyFont="1" applyBorder="1" applyProtection="1">
      <alignment/>
      <protection/>
    </xf>
    <xf numFmtId="180" fontId="9" fillId="0" borderId="27" xfId="61" applyNumberFormat="1" applyFont="1" applyBorder="1" applyProtection="1">
      <alignment/>
      <protection/>
    </xf>
    <xf numFmtId="180" fontId="9" fillId="0" borderId="29" xfId="61" applyNumberFormat="1" applyFont="1" applyBorder="1" applyProtection="1">
      <alignment/>
      <protection/>
    </xf>
    <xf numFmtId="180" fontId="9" fillId="0" borderId="15" xfId="61" applyNumberFormat="1" applyFont="1" applyBorder="1" applyProtection="1">
      <alignment/>
      <protection/>
    </xf>
    <xf numFmtId="180" fontId="9" fillId="0" borderId="30" xfId="61" applyNumberFormat="1" applyFont="1" applyBorder="1" applyProtection="1">
      <alignment/>
      <protection/>
    </xf>
    <xf numFmtId="180" fontId="9" fillId="0" borderId="31" xfId="61" applyNumberFormat="1" applyFont="1" applyBorder="1" applyProtection="1">
      <alignment/>
      <protection/>
    </xf>
    <xf numFmtId="180" fontId="9" fillId="0" borderId="13" xfId="61" applyNumberFormat="1" applyFont="1" applyBorder="1" applyProtection="1">
      <alignment/>
      <protection/>
    </xf>
    <xf numFmtId="180" fontId="9" fillId="0" borderId="32" xfId="61" applyNumberFormat="1" applyFont="1" applyBorder="1" applyProtection="1">
      <alignment/>
      <protection/>
    </xf>
    <xf numFmtId="180" fontId="9" fillId="0" borderId="33" xfId="61" applyNumberFormat="1" applyFont="1" applyBorder="1" applyProtection="1">
      <alignment/>
      <protection/>
    </xf>
    <xf numFmtId="176" fontId="18" fillId="20" borderId="36" xfId="61" applyFont="1" applyFill="1" applyBorder="1" applyAlignment="1" applyProtection="1">
      <alignment horizontal="distributed"/>
      <protection/>
    </xf>
    <xf numFmtId="176" fontId="19" fillId="20" borderId="36" xfId="61" applyFont="1" applyFill="1" applyBorder="1" applyProtection="1">
      <alignment/>
      <protection/>
    </xf>
    <xf numFmtId="176" fontId="19" fillId="20" borderId="54" xfId="61" applyFont="1" applyFill="1" applyBorder="1" applyProtection="1">
      <alignment/>
      <protection/>
    </xf>
    <xf numFmtId="176" fontId="19" fillId="20" borderId="55" xfId="61" applyFont="1" applyFill="1" applyBorder="1" applyProtection="1">
      <alignment/>
      <protection/>
    </xf>
    <xf numFmtId="176" fontId="12" fillId="0" borderId="11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2008年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24712582"/>
        <c:axId val="21086647"/>
      </c:bar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6647"/>
        <c:crosses val="autoZero"/>
        <c:auto val="0"/>
        <c:lblOffset val="100"/>
        <c:tickLblSkip val="1"/>
        <c:noMultiLvlLbl val="0"/>
      </c:catAx>
      <c:valAx>
        <c:axId val="21086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12582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0.9285</cdr:y>
    </cdr:from>
    <cdr:to>
      <cdr:x>0.9785</cdr:x>
      <cdr:y>0.98075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10525" y="351472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0.0175</cdr:x>
      <cdr:y>-0.00825</cdr:y>
    </cdr:from>
    <cdr:to>
      <cdr:x>0.0585</cdr:x>
      <cdr:y>0.04675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42875" y="-28574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129" customWidth="1"/>
    <col min="2" max="25" width="5.375" style="129" customWidth="1"/>
    <col min="26" max="26" width="6.375" style="129" customWidth="1"/>
    <col min="27" max="27" width="6.375" style="129" hidden="1" customWidth="1"/>
    <col min="28" max="29" width="6.375" style="129" customWidth="1"/>
    <col min="30" max="30" width="6.875" style="129" hidden="1" customWidth="1"/>
    <col min="31" max="32" width="6.375" style="129" customWidth="1"/>
    <col min="33" max="33" width="2.875" style="129" customWidth="1"/>
    <col min="34" max="16384" width="6.875" style="129" customWidth="1"/>
  </cols>
  <sheetData>
    <row r="1" spans="1:31" ht="24.75" customHeight="1">
      <c r="A1" s="127"/>
      <c r="B1" s="128" t="s">
        <v>0</v>
      </c>
      <c r="Z1" s="203">
        <v>2008</v>
      </c>
      <c r="AB1" s="129" t="s">
        <v>1</v>
      </c>
      <c r="AC1" s="205">
        <v>1</v>
      </c>
      <c r="AD1" s="130"/>
      <c r="AE1" s="129" t="s">
        <v>2</v>
      </c>
    </row>
    <row r="2" spans="1:32" ht="12" customHeight="1">
      <c r="A2" s="131" t="s">
        <v>3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35"/>
      <c r="AB2" s="136" t="s">
        <v>4</v>
      </c>
      <c r="AC2" s="137"/>
      <c r="AD2" s="138"/>
      <c r="AE2" s="136" t="s">
        <v>4</v>
      </c>
      <c r="AF2" s="139"/>
    </row>
    <row r="3" spans="1:32" ht="12" customHeight="1">
      <c r="A3" s="140" t="s">
        <v>5</v>
      </c>
      <c r="B3" s="141">
        <v>1</v>
      </c>
      <c r="C3" s="142">
        <v>2</v>
      </c>
      <c r="D3" s="142">
        <v>3</v>
      </c>
      <c r="E3" s="142">
        <v>4</v>
      </c>
      <c r="F3" s="142">
        <v>5</v>
      </c>
      <c r="G3" s="142">
        <v>6</v>
      </c>
      <c r="H3" s="142">
        <v>7</v>
      </c>
      <c r="I3" s="142">
        <v>8</v>
      </c>
      <c r="J3" s="142">
        <v>9</v>
      </c>
      <c r="K3" s="142">
        <v>10</v>
      </c>
      <c r="L3" s="142">
        <v>11</v>
      </c>
      <c r="M3" s="142">
        <v>12</v>
      </c>
      <c r="N3" s="142">
        <v>13</v>
      </c>
      <c r="O3" s="142">
        <v>14</v>
      </c>
      <c r="P3" s="142">
        <v>15</v>
      </c>
      <c r="Q3" s="142">
        <v>16</v>
      </c>
      <c r="R3" s="142">
        <v>17</v>
      </c>
      <c r="S3" s="142">
        <v>18</v>
      </c>
      <c r="T3" s="142">
        <v>19</v>
      </c>
      <c r="U3" s="142">
        <v>20</v>
      </c>
      <c r="V3" s="142">
        <v>21</v>
      </c>
      <c r="W3" s="142">
        <v>22</v>
      </c>
      <c r="X3" s="142">
        <v>23</v>
      </c>
      <c r="Y3" s="142">
        <v>24</v>
      </c>
      <c r="Z3" s="143" t="s">
        <v>6</v>
      </c>
      <c r="AA3" s="144" t="s">
        <v>5</v>
      </c>
      <c r="AB3" s="145" t="s">
        <v>7</v>
      </c>
      <c r="AC3" s="146" t="s">
        <v>8</v>
      </c>
      <c r="AD3" s="146" t="s">
        <v>5</v>
      </c>
      <c r="AE3" s="145" t="s">
        <v>9</v>
      </c>
      <c r="AF3" s="147" t="s">
        <v>10</v>
      </c>
    </row>
    <row r="4" spans="1:32" ht="13.5" customHeight="1">
      <c r="A4" s="201">
        <v>1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 t="str">
        <f>IF(COUNT(B4:Y4)=0,"     -",SUM(B4:Y4))</f>
        <v>     -</v>
      </c>
      <c r="AA4" s="151">
        <v>1</v>
      </c>
      <c r="AB4" s="148"/>
      <c r="AC4" s="209"/>
      <c r="AD4" s="152">
        <v>1</v>
      </c>
      <c r="AE4" s="148"/>
      <c r="AF4" s="211"/>
    </row>
    <row r="5" spans="1:32" ht="13.5" customHeight="1">
      <c r="A5" s="180">
        <v>2</v>
      </c>
      <c r="B5" s="153"/>
      <c r="C5" s="20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6" t="str">
        <f aca="true" t="shared" si="0" ref="Z5:Z20">IF(COUNT(B5:Y5)=0,"     -",SUM(B5:Y5))</f>
        <v>     -</v>
      </c>
      <c r="AA5" s="157">
        <v>2</v>
      </c>
      <c r="AB5" s="153"/>
      <c r="AC5" s="210"/>
      <c r="AD5" s="158">
        <v>2</v>
      </c>
      <c r="AE5" s="153"/>
      <c r="AF5" s="212"/>
    </row>
    <row r="6" spans="1:32" ht="13.5" customHeight="1">
      <c r="A6" s="180">
        <v>3</v>
      </c>
      <c r="B6" s="153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 t="str">
        <f t="shared" si="0"/>
        <v>     -</v>
      </c>
      <c r="AA6" s="157">
        <v>3</v>
      </c>
      <c r="AB6" s="153"/>
      <c r="AC6" s="210"/>
      <c r="AD6" s="158">
        <v>3</v>
      </c>
      <c r="AE6" s="153"/>
      <c r="AF6" s="212"/>
    </row>
    <row r="7" spans="1:32" ht="13.5" customHeight="1">
      <c r="A7" s="180">
        <v>4</v>
      </c>
      <c r="B7" s="153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>
        <v>0</v>
      </c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>
        <f t="shared" si="0"/>
        <v>0</v>
      </c>
      <c r="AA7" s="157">
        <v>4</v>
      </c>
      <c r="AB7" s="153"/>
      <c r="AC7" s="210"/>
      <c r="AD7" s="158">
        <v>4</v>
      </c>
      <c r="AE7" s="153"/>
      <c r="AF7" s="212"/>
    </row>
    <row r="8" spans="1:32" ht="13.5" customHeight="1">
      <c r="A8" s="180">
        <v>5</v>
      </c>
      <c r="B8" s="153"/>
      <c r="C8" s="155"/>
      <c r="D8" s="155"/>
      <c r="E8" s="155"/>
      <c r="F8" s="155"/>
      <c r="G8" s="155"/>
      <c r="H8" s="155"/>
      <c r="I8" s="155"/>
      <c r="J8" s="155"/>
      <c r="K8" s="155">
        <v>0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>
        <f t="shared" si="0"/>
        <v>0</v>
      </c>
      <c r="AA8" s="157">
        <v>5</v>
      </c>
      <c r="AB8" s="153"/>
      <c r="AC8" s="210"/>
      <c r="AD8" s="158">
        <v>5</v>
      </c>
      <c r="AE8" s="153"/>
      <c r="AF8" s="212"/>
    </row>
    <row r="9" spans="1:32" ht="13.5" customHeight="1">
      <c r="A9" s="180">
        <v>6</v>
      </c>
      <c r="B9" s="153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 t="str">
        <f t="shared" si="0"/>
        <v>     -</v>
      </c>
      <c r="AA9" s="157">
        <v>6</v>
      </c>
      <c r="AB9" s="153"/>
      <c r="AC9" s="210"/>
      <c r="AD9" s="158">
        <v>6</v>
      </c>
      <c r="AE9" s="153"/>
      <c r="AF9" s="212"/>
    </row>
    <row r="10" spans="1:32" ht="13.5" customHeight="1">
      <c r="A10" s="180">
        <v>7</v>
      </c>
      <c r="B10" s="153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>
        <v>0</v>
      </c>
      <c r="W10" s="155"/>
      <c r="X10" s="155"/>
      <c r="Y10" s="155"/>
      <c r="Z10" s="156">
        <f t="shared" si="0"/>
        <v>0</v>
      </c>
      <c r="AA10" s="157">
        <v>7</v>
      </c>
      <c r="AB10" s="153"/>
      <c r="AC10" s="210"/>
      <c r="AD10" s="158">
        <v>7</v>
      </c>
      <c r="AE10" s="153"/>
      <c r="AF10" s="212"/>
    </row>
    <row r="11" spans="1:32" ht="13.5" customHeight="1">
      <c r="A11" s="180">
        <v>8</v>
      </c>
      <c r="B11" s="153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 t="str">
        <f t="shared" si="0"/>
        <v>     -</v>
      </c>
      <c r="AA11" s="157">
        <v>8</v>
      </c>
      <c r="AB11" s="153"/>
      <c r="AC11" s="210"/>
      <c r="AD11" s="158">
        <v>8</v>
      </c>
      <c r="AE11" s="153"/>
      <c r="AF11" s="212"/>
    </row>
    <row r="12" spans="1:32" ht="13.5" customHeight="1">
      <c r="A12" s="180">
        <v>9</v>
      </c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>
        <v>0</v>
      </c>
      <c r="V12" s="155"/>
      <c r="W12" s="155"/>
      <c r="X12" s="155"/>
      <c r="Y12" s="155"/>
      <c r="Z12" s="156">
        <f t="shared" si="0"/>
        <v>0</v>
      </c>
      <c r="AA12" s="157">
        <v>9</v>
      </c>
      <c r="AB12" s="153"/>
      <c r="AC12" s="210"/>
      <c r="AD12" s="158">
        <v>9</v>
      </c>
      <c r="AE12" s="153"/>
      <c r="AF12" s="212"/>
    </row>
    <row r="13" spans="1:32" ht="13.5" customHeight="1">
      <c r="A13" s="180">
        <v>10</v>
      </c>
      <c r="B13" s="153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 t="str">
        <f t="shared" si="0"/>
        <v>     -</v>
      </c>
      <c r="AA13" s="157">
        <v>10</v>
      </c>
      <c r="AB13" s="153"/>
      <c r="AC13" s="210"/>
      <c r="AD13" s="158">
        <v>10</v>
      </c>
      <c r="AE13" s="153"/>
      <c r="AF13" s="212"/>
    </row>
    <row r="14" spans="1:32" ht="13.5" customHeight="1">
      <c r="A14" s="201">
        <v>11</v>
      </c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>
        <v>0</v>
      </c>
      <c r="X14" s="149">
        <v>0</v>
      </c>
      <c r="Y14" s="149">
        <v>0</v>
      </c>
      <c r="Z14" s="150">
        <f t="shared" si="0"/>
        <v>0</v>
      </c>
      <c r="AA14" s="151">
        <v>11</v>
      </c>
      <c r="AB14" s="148"/>
      <c r="AC14" s="209"/>
      <c r="AD14" s="152">
        <v>11</v>
      </c>
      <c r="AE14" s="148"/>
      <c r="AF14" s="211"/>
    </row>
    <row r="15" spans="1:32" ht="13.5" customHeight="1">
      <c r="A15" s="180">
        <v>12</v>
      </c>
      <c r="B15" s="153">
        <v>0</v>
      </c>
      <c r="C15" s="155"/>
      <c r="D15" s="155"/>
      <c r="E15" s="155"/>
      <c r="F15" s="155"/>
      <c r="G15" s="155">
        <v>0</v>
      </c>
      <c r="H15" s="155">
        <v>0</v>
      </c>
      <c r="I15" s="155">
        <v>0</v>
      </c>
      <c r="J15" s="155">
        <v>1</v>
      </c>
      <c r="K15" s="155">
        <v>0</v>
      </c>
      <c r="L15" s="155">
        <v>0</v>
      </c>
      <c r="M15" s="155">
        <v>0</v>
      </c>
      <c r="N15" s="155">
        <v>0.5</v>
      </c>
      <c r="O15" s="155">
        <v>0</v>
      </c>
      <c r="P15" s="155">
        <v>1</v>
      </c>
      <c r="Q15" s="155">
        <v>1</v>
      </c>
      <c r="R15" s="155">
        <v>0.5</v>
      </c>
      <c r="S15" s="155">
        <v>0.5</v>
      </c>
      <c r="T15" s="155"/>
      <c r="U15" s="155"/>
      <c r="V15" s="155"/>
      <c r="W15" s="155"/>
      <c r="X15" s="155"/>
      <c r="Y15" s="155"/>
      <c r="Z15" s="156">
        <f t="shared" si="0"/>
        <v>4.5</v>
      </c>
      <c r="AA15" s="157">
        <v>12</v>
      </c>
      <c r="AB15" s="153">
        <v>1.5</v>
      </c>
      <c r="AC15" s="210">
        <v>0.6548611111111111</v>
      </c>
      <c r="AD15" s="158">
        <v>12</v>
      </c>
      <c r="AE15" s="153">
        <v>0.5</v>
      </c>
      <c r="AF15" s="212">
        <v>0.7222222222222222</v>
      </c>
    </row>
    <row r="16" spans="1:32" ht="13.5" customHeight="1">
      <c r="A16" s="180">
        <v>13</v>
      </c>
      <c r="B16" s="153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 t="str">
        <f t="shared" si="0"/>
        <v>     -</v>
      </c>
      <c r="AA16" s="157">
        <v>13</v>
      </c>
      <c r="AB16" s="153"/>
      <c r="AC16" s="210"/>
      <c r="AD16" s="158">
        <v>13</v>
      </c>
      <c r="AE16" s="153"/>
      <c r="AF16" s="212"/>
    </row>
    <row r="17" spans="1:32" ht="13.5" customHeight="1">
      <c r="A17" s="180">
        <v>14</v>
      </c>
      <c r="B17" s="15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 t="str">
        <f t="shared" si="0"/>
        <v>     -</v>
      </c>
      <c r="AA17" s="157">
        <v>14</v>
      </c>
      <c r="AB17" s="153"/>
      <c r="AC17" s="210"/>
      <c r="AD17" s="158">
        <v>14</v>
      </c>
      <c r="AE17" s="153"/>
      <c r="AF17" s="212"/>
    </row>
    <row r="18" spans="1:32" ht="13.5" customHeight="1">
      <c r="A18" s="180">
        <v>15</v>
      </c>
      <c r="B18" s="153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 t="str">
        <f t="shared" si="0"/>
        <v>     -</v>
      </c>
      <c r="AA18" s="157">
        <v>15</v>
      </c>
      <c r="AB18" s="153"/>
      <c r="AC18" s="210"/>
      <c r="AD18" s="158">
        <v>15</v>
      </c>
      <c r="AE18" s="153"/>
      <c r="AF18" s="212"/>
    </row>
    <row r="19" spans="1:32" ht="13.5" customHeight="1">
      <c r="A19" s="180">
        <v>16</v>
      </c>
      <c r="B19" s="153"/>
      <c r="C19" s="155"/>
      <c r="D19" s="155"/>
      <c r="E19" s="155"/>
      <c r="F19" s="155"/>
      <c r="G19" s="207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>
        <v>0</v>
      </c>
      <c r="Y19" s="155"/>
      <c r="Z19" s="156">
        <f t="shared" si="0"/>
        <v>0</v>
      </c>
      <c r="AA19" s="157">
        <v>16</v>
      </c>
      <c r="AB19" s="153"/>
      <c r="AC19" s="210"/>
      <c r="AD19" s="158">
        <v>16</v>
      </c>
      <c r="AE19" s="153"/>
      <c r="AF19" s="212"/>
    </row>
    <row r="20" spans="1:32" ht="13.5" customHeight="1">
      <c r="A20" s="180">
        <v>17</v>
      </c>
      <c r="B20" s="153"/>
      <c r="C20" s="155">
        <v>0</v>
      </c>
      <c r="D20" s="155">
        <v>0</v>
      </c>
      <c r="E20" s="155">
        <v>0</v>
      </c>
      <c r="F20" s="155">
        <v>0</v>
      </c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>
        <f t="shared" si="0"/>
        <v>0</v>
      </c>
      <c r="AA20" s="157">
        <v>17</v>
      </c>
      <c r="AB20" s="153"/>
      <c r="AC20" s="210"/>
      <c r="AD20" s="158">
        <v>17</v>
      </c>
      <c r="AE20" s="153"/>
      <c r="AF20" s="212"/>
    </row>
    <row r="21" spans="1:32" ht="13.5" customHeight="1">
      <c r="A21" s="180">
        <v>18</v>
      </c>
      <c r="B21" s="153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6" t="str">
        <f aca="true" t="shared" si="1" ref="Z21:Z34">IF(COUNT(B21:Y21)=0,"     -",SUM(B21:Y21))</f>
        <v>     -</v>
      </c>
      <c r="AA21" s="157">
        <v>18</v>
      </c>
      <c r="AB21" s="153"/>
      <c r="AC21" s="210"/>
      <c r="AD21" s="158">
        <v>18</v>
      </c>
      <c r="AE21" s="153"/>
      <c r="AF21" s="212"/>
    </row>
    <row r="22" spans="1:32" ht="13.5" customHeight="1">
      <c r="A22" s="180">
        <v>19</v>
      </c>
      <c r="B22" s="153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6" t="str">
        <f t="shared" si="1"/>
        <v>     -</v>
      </c>
      <c r="AA22" s="157">
        <v>19</v>
      </c>
      <c r="AB22" s="153"/>
      <c r="AC22" s="210"/>
      <c r="AD22" s="158">
        <v>19</v>
      </c>
      <c r="AE22" s="153"/>
      <c r="AF22" s="212"/>
    </row>
    <row r="23" spans="1:32" ht="13.5" customHeight="1">
      <c r="A23" s="180">
        <v>20</v>
      </c>
      <c r="B23" s="153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6" t="str">
        <f t="shared" si="1"/>
        <v>     -</v>
      </c>
      <c r="AA23" s="157">
        <v>20</v>
      </c>
      <c r="AB23" s="153"/>
      <c r="AC23" s="210"/>
      <c r="AD23" s="158">
        <v>20</v>
      </c>
      <c r="AE23" s="153"/>
      <c r="AF23" s="212"/>
    </row>
    <row r="24" spans="1:32" ht="13.5" customHeight="1">
      <c r="A24" s="201">
        <v>21</v>
      </c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 t="str">
        <f t="shared" si="1"/>
        <v>     -</v>
      </c>
      <c r="AA24" s="151">
        <v>21</v>
      </c>
      <c r="AB24" s="148"/>
      <c r="AC24" s="209"/>
      <c r="AD24" s="152">
        <v>21</v>
      </c>
      <c r="AE24" s="148"/>
      <c r="AF24" s="211"/>
    </row>
    <row r="25" spans="1:32" ht="13.5" customHeight="1">
      <c r="A25" s="180">
        <v>22</v>
      </c>
      <c r="B25" s="153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6" t="str">
        <f t="shared" si="1"/>
        <v>     -</v>
      </c>
      <c r="AA25" s="157">
        <v>22</v>
      </c>
      <c r="AB25" s="153"/>
      <c r="AC25" s="210"/>
      <c r="AD25" s="158">
        <v>22</v>
      </c>
      <c r="AE25" s="153"/>
      <c r="AF25" s="212"/>
    </row>
    <row r="26" spans="1:32" ht="13.5" customHeight="1">
      <c r="A26" s="180">
        <v>23</v>
      </c>
      <c r="B26" s="153"/>
      <c r="C26" s="155"/>
      <c r="D26" s="155"/>
      <c r="E26" s="155"/>
      <c r="F26" s="155"/>
      <c r="G26" s="155"/>
      <c r="H26" s="155"/>
      <c r="I26" s="155"/>
      <c r="J26" s="155">
        <v>0</v>
      </c>
      <c r="K26" s="155">
        <v>0</v>
      </c>
      <c r="L26" s="155">
        <v>0</v>
      </c>
      <c r="M26" s="155">
        <v>0</v>
      </c>
      <c r="N26" s="155">
        <v>0.5</v>
      </c>
      <c r="O26" s="155">
        <v>0.5</v>
      </c>
      <c r="P26" s="155">
        <v>0.5</v>
      </c>
      <c r="Q26" s="155">
        <v>0.5</v>
      </c>
      <c r="R26" s="155">
        <v>1</v>
      </c>
      <c r="S26" s="155">
        <v>0.5</v>
      </c>
      <c r="T26" s="155">
        <v>0</v>
      </c>
      <c r="U26" s="155">
        <v>0</v>
      </c>
      <c r="V26" s="155">
        <v>0.5</v>
      </c>
      <c r="W26" s="155">
        <v>0</v>
      </c>
      <c r="X26" s="155">
        <v>0.5</v>
      </c>
      <c r="Y26" s="155"/>
      <c r="Z26" s="156">
        <f t="shared" si="1"/>
        <v>4.5</v>
      </c>
      <c r="AA26" s="157">
        <v>23</v>
      </c>
      <c r="AB26" s="153">
        <v>1</v>
      </c>
      <c r="AC26" s="210">
        <v>0.7229166666666668</v>
      </c>
      <c r="AD26" s="158">
        <v>23</v>
      </c>
      <c r="AE26" s="153">
        <v>0.5</v>
      </c>
      <c r="AF26" s="212">
        <v>0.7118055555555555</v>
      </c>
    </row>
    <row r="27" spans="1:32" ht="13.5" customHeight="1">
      <c r="A27" s="180">
        <v>24</v>
      </c>
      <c r="B27" s="153">
        <v>0</v>
      </c>
      <c r="C27" s="155">
        <v>0</v>
      </c>
      <c r="D27" s="155">
        <v>0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6">
        <f t="shared" si="1"/>
        <v>0</v>
      </c>
      <c r="AA27" s="157">
        <v>24</v>
      </c>
      <c r="AB27" s="153"/>
      <c r="AC27" s="210"/>
      <c r="AD27" s="158">
        <v>24</v>
      </c>
      <c r="AE27" s="153"/>
      <c r="AF27" s="212"/>
    </row>
    <row r="28" spans="1:32" ht="13.5" customHeight="1">
      <c r="A28" s="180">
        <v>25</v>
      </c>
      <c r="B28" s="153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6" t="str">
        <f t="shared" si="1"/>
        <v>     -</v>
      </c>
      <c r="AA28" s="157">
        <v>25</v>
      </c>
      <c r="AB28" s="153"/>
      <c r="AC28" s="210"/>
      <c r="AD28" s="158">
        <v>25</v>
      </c>
      <c r="AE28" s="153"/>
      <c r="AF28" s="212"/>
    </row>
    <row r="29" spans="1:32" ht="13.5" customHeight="1">
      <c r="A29" s="180">
        <v>26</v>
      </c>
      <c r="B29" s="153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6" t="str">
        <f t="shared" si="1"/>
        <v>     -</v>
      </c>
      <c r="AA29" s="157">
        <v>26</v>
      </c>
      <c r="AB29" s="153"/>
      <c r="AC29" s="210"/>
      <c r="AD29" s="158">
        <v>26</v>
      </c>
      <c r="AE29" s="153"/>
      <c r="AF29" s="212"/>
    </row>
    <row r="30" spans="1:32" ht="13.5" customHeight="1">
      <c r="A30" s="180">
        <v>27</v>
      </c>
      <c r="B30" s="153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07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6" t="str">
        <f t="shared" si="1"/>
        <v>     -</v>
      </c>
      <c r="AA30" s="157">
        <v>27</v>
      </c>
      <c r="AB30" s="153"/>
      <c r="AC30" s="210"/>
      <c r="AD30" s="158">
        <v>27</v>
      </c>
      <c r="AE30" s="153"/>
      <c r="AF30" s="212"/>
    </row>
    <row r="31" spans="1:32" ht="13.5" customHeight="1">
      <c r="A31" s="180">
        <v>28</v>
      </c>
      <c r="B31" s="153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6" t="str">
        <f t="shared" si="1"/>
        <v>     -</v>
      </c>
      <c r="AA31" s="157">
        <v>28</v>
      </c>
      <c r="AB31" s="153"/>
      <c r="AC31" s="210"/>
      <c r="AD31" s="158">
        <v>28</v>
      </c>
      <c r="AE31" s="153"/>
      <c r="AF31" s="212"/>
    </row>
    <row r="32" spans="1:32" ht="13.5" customHeight="1">
      <c r="A32" s="180">
        <v>29</v>
      </c>
      <c r="B32" s="153">
        <v>0</v>
      </c>
      <c r="C32" s="155">
        <v>1</v>
      </c>
      <c r="D32" s="155">
        <v>1</v>
      </c>
      <c r="E32" s="155">
        <v>0.5</v>
      </c>
      <c r="F32" s="155">
        <v>0</v>
      </c>
      <c r="G32" s="155"/>
      <c r="H32" s="155"/>
      <c r="I32" s="155"/>
      <c r="J32" s="155">
        <v>0</v>
      </c>
      <c r="K32" s="155">
        <v>0</v>
      </c>
      <c r="L32" s="155">
        <v>0</v>
      </c>
      <c r="M32" s="155"/>
      <c r="N32" s="155">
        <v>0</v>
      </c>
      <c r="O32" s="155">
        <v>0</v>
      </c>
      <c r="P32" s="155">
        <v>0</v>
      </c>
      <c r="Q32" s="155">
        <v>0.5</v>
      </c>
      <c r="R32" s="155">
        <v>0</v>
      </c>
      <c r="S32" s="155">
        <v>0.5</v>
      </c>
      <c r="T32" s="155">
        <v>0</v>
      </c>
      <c r="U32" s="155">
        <v>0</v>
      </c>
      <c r="V32" s="155">
        <v>0.5</v>
      </c>
      <c r="W32" s="155">
        <v>0</v>
      </c>
      <c r="X32" s="155">
        <v>0</v>
      </c>
      <c r="Y32" s="155">
        <v>0</v>
      </c>
      <c r="Z32" s="156">
        <f t="shared" si="1"/>
        <v>4</v>
      </c>
      <c r="AA32" s="157">
        <v>29</v>
      </c>
      <c r="AB32" s="153">
        <v>1.5</v>
      </c>
      <c r="AC32" s="210">
        <v>0.11875</v>
      </c>
      <c r="AD32" s="158">
        <v>29</v>
      </c>
      <c r="AE32" s="153">
        <v>0.5</v>
      </c>
      <c r="AF32" s="212">
        <v>0.8569444444444444</v>
      </c>
    </row>
    <row r="33" spans="1:32" ht="13.5" customHeight="1">
      <c r="A33" s="180">
        <v>30</v>
      </c>
      <c r="B33" s="153">
        <v>0.5</v>
      </c>
      <c r="C33" s="155">
        <v>0</v>
      </c>
      <c r="D33" s="155">
        <v>0</v>
      </c>
      <c r="E33" s="155">
        <v>0</v>
      </c>
      <c r="F33" s="155"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>
        <v>0</v>
      </c>
      <c r="Y33" s="155">
        <v>0</v>
      </c>
      <c r="Z33" s="156">
        <f t="shared" si="1"/>
        <v>0.5</v>
      </c>
      <c r="AA33" s="157">
        <v>30</v>
      </c>
      <c r="AB33" s="153">
        <v>0.5</v>
      </c>
      <c r="AC33" s="210">
        <v>0.3444444444444445</v>
      </c>
      <c r="AD33" s="158">
        <v>30</v>
      </c>
      <c r="AE33" s="153">
        <v>0.5</v>
      </c>
      <c r="AF33" s="212">
        <v>0.30972222222222223</v>
      </c>
    </row>
    <row r="34" spans="1:32" ht="13.5" customHeight="1">
      <c r="A34" s="180">
        <v>31</v>
      </c>
      <c r="B34" s="153">
        <v>0</v>
      </c>
      <c r="C34" s="155">
        <v>0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6">
        <f t="shared" si="1"/>
        <v>0</v>
      </c>
      <c r="AA34" s="157">
        <v>31</v>
      </c>
      <c r="AB34" s="153"/>
      <c r="AC34" s="210"/>
      <c r="AD34" s="158">
        <v>31</v>
      </c>
      <c r="AE34" s="153"/>
      <c r="AF34" s="212"/>
    </row>
    <row r="35" spans="1:32" ht="13.5" customHeight="1">
      <c r="A35" s="159" t="s">
        <v>11</v>
      </c>
      <c r="B35" s="160">
        <f>IF(COUNT(B4:B34)=0,"   -",SUM(B4:B34))</f>
        <v>0.5</v>
      </c>
      <c r="C35" s="161">
        <f aca="true" t="shared" si="2" ref="C35:R35">IF(COUNT(C4:C34)=0,"   -",SUM(C4:C34))</f>
        <v>1</v>
      </c>
      <c r="D35" s="161">
        <f t="shared" si="2"/>
        <v>1</v>
      </c>
      <c r="E35" s="161">
        <f t="shared" si="2"/>
        <v>0.5</v>
      </c>
      <c r="F35" s="161">
        <f t="shared" si="2"/>
        <v>0</v>
      </c>
      <c r="G35" s="161">
        <f t="shared" si="2"/>
        <v>0</v>
      </c>
      <c r="H35" s="161">
        <f t="shared" si="2"/>
        <v>0</v>
      </c>
      <c r="I35" s="161">
        <f t="shared" si="2"/>
        <v>0</v>
      </c>
      <c r="J35" s="161">
        <f t="shared" si="2"/>
        <v>1</v>
      </c>
      <c r="K35" s="161">
        <f t="shared" si="2"/>
        <v>0</v>
      </c>
      <c r="L35" s="161">
        <f t="shared" si="2"/>
        <v>0</v>
      </c>
      <c r="M35" s="161">
        <f t="shared" si="2"/>
        <v>0</v>
      </c>
      <c r="N35" s="161">
        <f t="shared" si="2"/>
        <v>1</v>
      </c>
      <c r="O35" s="161">
        <f t="shared" si="2"/>
        <v>0.5</v>
      </c>
      <c r="P35" s="161">
        <f t="shared" si="2"/>
        <v>1.5</v>
      </c>
      <c r="Q35" s="161">
        <f t="shared" si="2"/>
        <v>2</v>
      </c>
      <c r="R35" s="161">
        <f t="shared" si="2"/>
        <v>1.5</v>
      </c>
      <c r="S35" s="161">
        <f aca="true" t="shared" si="3" ref="S35:Y35">IF(COUNT(S4:S34)=0,"   -",SUM(S4:S34))</f>
        <v>1.5</v>
      </c>
      <c r="T35" s="161">
        <f t="shared" si="3"/>
        <v>0</v>
      </c>
      <c r="U35" s="161">
        <f t="shared" si="3"/>
        <v>0</v>
      </c>
      <c r="V35" s="161">
        <f t="shared" si="3"/>
        <v>1</v>
      </c>
      <c r="W35" s="161">
        <f t="shared" si="3"/>
        <v>0</v>
      </c>
      <c r="X35" s="161">
        <f t="shared" si="3"/>
        <v>0.5</v>
      </c>
      <c r="Y35" s="161">
        <f t="shared" si="3"/>
        <v>0</v>
      </c>
      <c r="Z35" s="160">
        <f>SUM(B4:Y34)</f>
        <v>13.5</v>
      </c>
      <c r="AA35" s="162"/>
      <c r="AB35" s="163"/>
      <c r="AC35" s="164"/>
      <c r="AD35" s="165"/>
      <c r="AE35" s="163"/>
      <c r="AF35" s="166"/>
    </row>
    <row r="36" ht="13.5" customHeight="1"/>
    <row r="37" spans="1:7" ht="13.5" customHeight="1">
      <c r="A37" s="129" t="s">
        <v>12</v>
      </c>
      <c r="G37" s="129" t="s">
        <v>13</v>
      </c>
    </row>
    <row r="38" spans="1:31" ht="13.5" customHeight="1">
      <c r="A38" s="167" t="s">
        <v>14</v>
      </c>
      <c r="B38" s="168"/>
      <c r="C38" s="168"/>
      <c r="D38" s="169">
        <f>COUNTIF(日合計,"&gt;=0")</f>
        <v>13</v>
      </c>
      <c r="E38" s="170"/>
      <c r="F38" s="170"/>
      <c r="G38" s="136" t="s">
        <v>15</v>
      </c>
      <c r="H38" s="171"/>
      <c r="I38" s="171" t="s">
        <v>5</v>
      </c>
      <c r="J38" s="172" t="s">
        <v>8</v>
      </c>
      <c r="K38" s="170"/>
      <c r="L38" s="170"/>
      <c r="M38" s="136" t="s">
        <v>16</v>
      </c>
      <c r="N38" s="171"/>
      <c r="O38" s="171" t="s">
        <v>5</v>
      </c>
      <c r="P38" s="172" t="s">
        <v>10</v>
      </c>
      <c r="Q38" s="170"/>
      <c r="R38" s="170"/>
      <c r="S38" s="136" t="s">
        <v>6</v>
      </c>
      <c r="T38" s="171"/>
      <c r="U38" s="172" t="s">
        <v>5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</row>
    <row r="39" spans="1:31" ht="13.5" customHeight="1">
      <c r="A39" s="173" t="s">
        <v>17</v>
      </c>
      <c r="B39" s="174"/>
      <c r="C39" s="174"/>
      <c r="D39" s="175">
        <f>COUNTIF(日合計,"&gt;=1")</f>
        <v>3</v>
      </c>
      <c r="E39" s="170"/>
      <c r="F39" s="170"/>
      <c r="G39" s="176"/>
      <c r="H39" s="177">
        <f>MAX(一時間最大)</f>
        <v>1.5</v>
      </c>
      <c r="I39" s="178">
        <v>12</v>
      </c>
      <c r="J39" s="217">
        <v>0.6548611111111111</v>
      </c>
      <c r="K39" s="170"/>
      <c r="L39" s="170"/>
      <c r="M39" s="176"/>
      <c r="N39" s="177">
        <f>MAX(十分間最大)</f>
        <v>0.5</v>
      </c>
      <c r="O39" s="178">
        <v>12</v>
      </c>
      <c r="P39" s="217">
        <v>0.7222222222222222</v>
      </c>
      <c r="Q39" s="170"/>
      <c r="R39" s="170"/>
      <c r="S39" s="176"/>
      <c r="T39" s="177">
        <f>MAX(日合計)</f>
        <v>4.5</v>
      </c>
      <c r="U39" s="179">
        <v>12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</row>
    <row r="40" spans="1:31" ht="13.5" customHeight="1">
      <c r="A40" s="173" t="s">
        <v>18</v>
      </c>
      <c r="B40" s="174"/>
      <c r="C40" s="174"/>
      <c r="D40" s="175">
        <f>COUNTIF(日合計,"&gt;=10")</f>
        <v>0</v>
      </c>
      <c r="E40" s="170"/>
      <c r="F40" s="170"/>
      <c r="G40" s="180"/>
      <c r="H40" s="170"/>
      <c r="I40" s="178">
        <v>29</v>
      </c>
      <c r="J40" s="217">
        <v>0.11875</v>
      </c>
      <c r="K40" s="170"/>
      <c r="L40" s="170"/>
      <c r="M40" s="180"/>
      <c r="N40" s="170"/>
      <c r="O40" s="178">
        <v>23</v>
      </c>
      <c r="P40" s="217">
        <v>0.7118055555555555</v>
      </c>
      <c r="Q40" s="170"/>
      <c r="R40" s="170"/>
      <c r="S40" s="180"/>
      <c r="T40" s="170"/>
      <c r="U40" s="179">
        <v>23</v>
      </c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</row>
    <row r="41" spans="1:31" ht="13.5" customHeight="1">
      <c r="A41" s="181" t="s">
        <v>19</v>
      </c>
      <c r="B41" s="182"/>
      <c r="C41" s="182"/>
      <c r="D41" s="183">
        <f>COUNTIF(日合計,"&gt;=30")</f>
        <v>0</v>
      </c>
      <c r="E41" s="170"/>
      <c r="F41" s="170"/>
      <c r="G41" s="184"/>
      <c r="H41" s="185"/>
      <c r="I41" s="224"/>
      <c r="J41" s="225"/>
      <c r="K41" s="170"/>
      <c r="L41" s="170"/>
      <c r="M41" s="184"/>
      <c r="N41" s="185"/>
      <c r="O41" s="224">
        <v>29</v>
      </c>
      <c r="P41" s="225">
        <v>0.8569444444444444</v>
      </c>
      <c r="Q41" s="170"/>
      <c r="R41" s="170"/>
      <c r="S41" s="184"/>
      <c r="T41" s="185"/>
      <c r="U41" s="186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</row>
    <row r="42" spans="6:20" ht="13.5" customHeight="1">
      <c r="F42" s="187"/>
      <c r="K42" s="187"/>
      <c r="L42" s="187"/>
      <c r="M42" s="187"/>
      <c r="N42" s="187"/>
      <c r="O42" s="158">
        <v>30</v>
      </c>
      <c r="P42" s="212">
        <v>0.30972222222222223</v>
      </c>
      <c r="Q42" s="187"/>
      <c r="R42" s="187"/>
      <c r="S42" s="187"/>
      <c r="T42" s="187"/>
    </row>
    <row r="43" spans="6:19" ht="13.5" customHeight="1"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</row>
    <row r="44" spans="5:20" ht="13.5" customHeight="1">
      <c r="E44" s="146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46"/>
    </row>
    <row r="45" spans="5:20" ht="13.5" customHeight="1">
      <c r="E45" s="188"/>
      <c r="T45" s="188"/>
    </row>
    <row r="46" spans="5:20" ht="13.5" customHeight="1">
      <c r="E46" s="189"/>
      <c r="T46" s="189"/>
    </row>
    <row r="47" spans="5:20" ht="13.5" customHeight="1">
      <c r="E47" s="187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87"/>
    </row>
    <row r="48" spans="1:19" ht="13.5" customHeight="1">
      <c r="A48" s="190"/>
      <c r="B48" s="190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</row>
    <row r="49" spans="6:19" ht="13.5" customHeight="1"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</row>
    <row r="50" spans="6:19" ht="13.5" customHeight="1"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>
        <v>0</v>
      </c>
      <c r="C4" s="77">
        <v>0</v>
      </c>
      <c r="D4" s="77">
        <v>0</v>
      </c>
      <c r="E4" s="77">
        <v>0</v>
      </c>
      <c r="F4" s="77">
        <v>0</v>
      </c>
      <c r="G4" s="77">
        <v>0.5</v>
      </c>
      <c r="H4" s="77">
        <v>0</v>
      </c>
      <c r="I4" s="77"/>
      <c r="J4" s="77"/>
      <c r="K4" s="77"/>
      <c r="L4" s="77">
        <v>0</v>
      </c>
      <c r="M4" s="77">
        <v>0.5</v>
      </c>
      <c r="N4" s="77">
        <v>1</v>
      </c>
      <c r="O4" s="77">
        <v>0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2</v>
      </c>
      <c r="AA4" s="108">
        <v>1</v>
      </c>
      <c r="AB4" s="76">
        <v>1</v>
      </c>
      <c r="AC4" s="213">
        <v>0.5819444444444445</v>
      </c>
      <c r="AD4" s="79">
        <v>1</v>
      </c>
      <c r="AE4" s="76">
        <v>1</v>
      </c>
      <c r="AF4" s="215">
        <v>0.5472222222222222</v>
      </c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aca="true" t="shared" si="0" ref="Z5:Z34">IF(COUNT(B5:Y5)=0,"     -",SUM(B5:Y5))</f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>
        <v>0</v>
      </c>
      <c r="U8" s="82">
        <v>0</v>
      </c>
      <c r="V8" s="82">
        <v>0.5</v>
      </c>
      <c r="W8" s="82">
        <v>1</v>
      </c>
      <c r="X8" s="82">
        <v>1.5</v>
      </c>
      <c r="Y8" s="82">
        <v>0.5</v>
      </c>
      <c r="Z8" s="83">
        <f t="shared" si="0"/>
        <v>3.5</v>
      </c>
      <c r="AA8" s="109">
        <v>5</v>
      </c>
      <c r="AB8" s="80">
        <v>2</v>
      </c>
      <c r="AC8" s="214">
        <v>0.9756944444444445</v>
      </c>
      <c r="AD8" s="85">
        <v>5</v>
      </c>
      <c r="AE8" s="80">
        <v>1</v>
      </c>
      <c r="AF8" s="216">
        <v>0.95</v>
      </c>
    </row>
    <row r="9" spans="1:32" ht="13.5" customHeight="1">
      <c r="A9" s="99">
        <v>6</v>
      </c>
      <c r="B9" s="80">
        <v>1</v>
      </c>
      <c r="C9" s="82">
        <v>0.5</v>
      </c>
      <c r="D9" s="82">
        <v>0</v>
      </c>
      <c r="E9" s="82"/>
      <c r="F9" s="82">
        <v>0</v>
      </c>
      <c r="G9" s="82">
        <v>1.5</v>
      </c>
      <c r="H9" s="82">
        <v>0</v>
      </c>
      <c r="I9" s="82">
        <v>0.5</v>
      </c>
      <c r="J9" s="82">
        <v>2</v>
      </c>
      <c r="K9" s="82">
        <v>2</v>
      </c>
      <c r="L9" s="82">
        <v>1</v>
      </c>
      <c r="M9" s="82">
        <v>1.5</v>
      </c>
      <c r="N9" s="82">
        <v>0</v>
      </c>
      <c r="O9" s="82">
        <v>0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10</v>
      </c>
      <c r="AA9" s="109">
        <v>6</v>
      </c>
      <c r="AB9" s="80">
        <v>3</v>
      </c>
      <c r="AC9" s="214">
        <v>0.4</v>
      </c>
      <c r="AD9" s="85">
        <v>6</v>
      </c>
      <c r="AE9" s="80">
        <v>1</v>
      </c>
      <c r="AF9" s="216">
        <v>0.4895833333333333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>
        <v>0</v>
      </c>
      <c r="X10" s="82"/>
      <c r="Y10" s="82">
        <v>0</v>
      </c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>
        <v>0</v>
      </c>
      <c r="C11" s="82">
        <v>0.5</v>
      </c>
      <c r="D11" s="82">
        <v>1</v>
      </c>
      <c r="E11" s="82">
        <v>3.5</v>
      </c>
      <c r="F11" s="82">
        <v>0.5</v>
      </c>
      <c r="G11" s="82">
        <v>1.5</v>
      </c>
      <c r="H11" s="82">
        <v>1</v>
      </c>
      <c r="I11" s="82">
        <v>2</v>
      </c>
      <c r="J11" s="82">
        <v>1.5</v>
      </c>
      <c r="K11" s="82">
        <v>2</v>
      </c>
      <c r="L11" s="82">
        <v>0.5</v>
      </c>
      <c r="M11" s="82">
        <v>0</v>
      </c>
      <c r="N11" s="82">
        <v>4.5</v>
      </c>
      <c r="O11" s="82">
        <v>7.5</v>
      </c>
      <c r="P11" s="82">
        <v>0.5</v>
      </c>
      <c r="Q11" s="82">
        <v>0</v>
      </c>
      <c r="R11" s="82">
        <v>0.5</v>
      </c>
      <c r="S11" s="82">
        <v>0</v>
      </c>
      <c r="T11" s="82"/>
      <c r="U11" s="82"/>
      <c r="V11" s="82"/>
      <c r="W11" s="82"/>
      <c r="X11" s="82">
        <v>0</v>
      </c>
      <c r="Y11" s="82">
        <v>0</v>
      </c>
      <c r="Z11" s="83">
        <f t="shared" si="0"/>
        <v>27</v>
      </c>
      <c r="AA11" s="109">
        <v>8</v>
      </c>
      <c r="AB11" s="80">
        <v>10</v>
      </c>
      <c r="AC11" s="214">
        <v>0.5673611111111111</v>
      </c>
      <c r="AD11" s="85">
        <v>8</v>
      </c>
      <c r="AE11" s="80">
        <v>3</v>
      </c>
      <c r="AF11" s="216">
        <v>0.5694444444444444</v>
      </c>
    </row>
    <row r="12" spans="1:32" ht="13.5" customHeight="1">
      <c r="A12" s="99">
        <v>9</v>
      </c>
      <c r="B12" s="80">
        <v>0.5</v>
      </c>
      <c r="C12" s="82"/>
      <c r="D12" s="82"/>
      <c r="E12" s="82"/>
      <c r="F12" s="82"/>
      <c r="G12" s="82"/>
      <c r="H12" s="82"/>
      <c r="I12" s="82"/>
      <c r="J12" s="82"/>
      <c r="K12" s="240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0.5</v>
      </c>
      <c r="AA12" s="109">
        <v>9</v>
      </c>
      <c r="AB12" s="80">
        <v>0.5</v>
      </c>
      <c r="AC12" s="214">
        <v>0.4513888888888889</v>
      </c>
      <c r="AD12" s="85">
        <v>9</v>
      </c>
      <c r="AE12" s="80">
        <v>0.5</v>
      </c>
      <c r="AF12" s="216">
        <v>0.4166666666666667</v>
      </c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>
        <v>0</v>
      </c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>
        <v>0</v>
      </c>
      <c r="C14" s="77">
        <v>0</v>
      </c>
      <c r="D14" s="77">
        <v>0</v>
      </c>
      <c r="E14" s="77"/>
      <c r="F14" s="77"/>
      <c r="G14" s="77"/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/>
      <c r="P14" s="77"/>
      <c r="Q14" s="77"/>
      <c r="R14" s="77">
        <v>0</v>
      </c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>
        <v>0</v>
      </c>
      <c r="P17" s="82">
        <v>0</v>
      </c>
      <c r="Q17" s="82">
        <v>0</v>
      </c>
      <c r="R17" s="82">
        <v>0.5</v>
      </c>
      <c r="S17" s="82">
        <v>0.5</v>
      </c>
      <c r="T17" s="82">
        <v>0.5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3">
        <f t="shared" si="0"/>
        <v>1.5</v>
      </c>
      <c r="AA17" s="109">
        <v>14</v>
      </c>
      <c r="AB17" s="80">
        <v>1</v>
      </c>
      <c r="AC17" s="214">
        <v>0.7680555555555556</v>
      </c>
      <c r="AD17" s="85">
        <v>14</v>
      </c>
      <c r="AE17" s="80">
        <v>0.5</v>
      </c>
      <c r="AF17" s="216">
        <v>0.7680555555555556</v>
      </c>
    </row>
    <row r="18" spans="1:32" ht="13.5" customHeight="1">
      <c r="A18" s="99">
        <v>15</v>
      </c>
      <c r="B18" s="80"/>
      <c r="C18" s="82"/>
      <c r="D18" s="82">
        <v>0</v>
      </c>
      <c r="E18" s="82"/>
      <c r="F18" s="82">
        <v>0</v>
      </c>
      <c r="G18" s="82">
        <v>0.5</v>
      </c>
      <c r="H18" s="82">
        <v>0.5</v>
      </c>
      <c r="I18" s="82">
        <v>0.5</v>
      </c>
      <c r="J18" s="82">
        <v>0.5</v>
      </c>
      <c r="K18" s="82">
        <v>0</v>
      </c>
      <c r="L18" s="82"/>
      <c r="M18" s="82"/>
      <c r="N18" s="82"/>
      <c r="O18" s="82"/>
      <c r="P18" s="82"/>
      <c r="Q18" s="82"/>
      <c r="R18" s="82">
        <v>1</v>
      </c>
      <c r="S18" s="82">
        <v>0</v>
      </c>
      <c r="T18" s="82"/>
      <c r="U18" s="82"/>
      <c r="V18" s="82"/>
      <c r="W18" s="82"/>
      <c r="X18" s="82"/>
      <c r="Y18" s="82"/>
      <c r="Z18" s="83">
        <f t="shared" si="0"/>
        <v>3</v>
      </c>
      <c r="AA18" s="109">
        <v>15</v>
      </c>
      <c r="AB18" s="80">
        <v>1</v>
      </c>
      <c r="AC18" s="214">
        <v>0.73125</v>
      </c>
      <c r="AD18" s="85">
        <v>15</v>
      </c>
      <c r="AE18" s="80">
        <v>0.5</v>
      </c>
      <c r="AF18" s="216">
        <v>0.7041666666666666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3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4"/>
      <c r="AD21" s="85">
        <v>18</v>
      </c>
      <c r="AE21" s="80"/>
      <c r="AF21" s="216"/>
      <c r="AG21" s="22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>
        <v>0</v>
      </c>
      <c r="V22" s="82">
        <v>0</v>
      </c>
      <c r="W22" s="82">
        <v>1</v>
      </c>
      <c r="X22" s="82">
        <v>0</v>
      </c>
      <c r="Y22" s="82"/>
      <c r="Z22" s="83">
        <f t="shared" si="0"/>
        <v>1</v>
      </c>
      <c r="AA22" s="109">
        <v>19</v>
      </c>
      <c r="AB22" s="80">
        <v>1</v>
      </c>
      <c r="AC22" s="214">
        <v>0.93125</v>
      </c>
      <c r="AD22" s="85">
        <v>19</v>
      </c>
      <c r="AE22" s="80">
        <v>0.5</v>
      </c>
      <c r="AF22" s="216">
        <v>0.9111111111111111</v>
      </c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>
        <v>0</v>
      </c>
      <c r="R26" s="82"/>
      <c r="S26" s="82"/>
      <c r="T26" s="82"/>
      <c r="U26" s="82">
        <v>0</v>
      </c>
      <c r="V26" s="82"/>
      <c r="W26" s="82">
        <v>0</v>
      </c>
      <c r="X26" s="82"/>
      <c r="Y26" s="82"/>
      <c r="Z26" s="83">
        <f t="shared" si="0"/>
        <v>0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>
        <v>0</v>
      </c>
      <c r="D27" s="82">
        <v>5</v>
      </c>
      <c r="E27" s="82">
        <v>10.5</v>
      </c>
      <c r="F27" s="82">
        <v>1.5</v>
      </c>
      <c r="G27" s="82">
        <v>2.5</v>
      </c>
      <c r="H27" s="82">
        <v>2.5</v>
      </c>
      <c r="I27" s="82">
        <v>0.5</v>
      </c>
      <c r="J27" s="82">
        <v>2</v>
      </c>
      <c r="K27" s="82">
        <v>5.5</v>
      </c>
      <c r="L27" s="82">
        <v>16</v>
      </c>
      <c r="M27" s="82">
        <v>38</v>
      </c>
      <c r="N27" s="82">
        <v>26</v>
      </c>
      <c r="O27" s="82">
        <v>0.5</v>
      </c>
      <c r="P27" s="82">
        <v>4.5</v>
      </c>
      <c r="Q27" s="82">
        <v>2</v>
      </c>
      <c r="R27" s="82">
        <v>2.5</v>
      </c>
      <c r="S27" s="82">
        <v>0.5</v>
      </c>
      <c r="T27" s="82">
        <v>0</v>
      </c>
      <c r="U27" s="82">
        <v>0</v>
      </c>
      <c r="V27" s="82"/>
      <c r="W27" s="82"/>
      <c r="X27" s="82"/>
      <c r="Y27" s="82"/>
      <c r="Z27" s="83">
        <f t="shared" si="0"/>
        <v>120</v>
      </c>
      <c r="AA27" s="109">
        <v>24</v>
      </c>
      <c r="AB27" s="80">
        <v>48</v>
      </c>
      <c r="AC27" s="214">
        <v>0.5111111111111112</v>
      </c>
      <c r="AD27" s="85">
        <v>24</v>
      </c>
      <c r="AE27" s="80">
        <v>15.5</v>
      </c>
      <c r="AF27" s="216">
        <v>0.5069444444444444</v>
      </c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4"/>
      <c r="AD28" s="85">
        <v>25</v>
      </c>
      <c r="AE28" s="80"/>
      <c r="AF28" s="216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14"/>
      <c r="AD29" s="85">
        <v>26</v>
      </c>
      <c r="AE29" s="80"/>
      <c r="AF29" s="216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>
        <v>0</v>
      </c>
      <c r="X30" s="82">
        <v>0.5</v>
      </c>
      <c r="Y30" s="82">
        <v>0.5</v>
      </c>
      <c r="Z30" s="83">
        <f t="shared" si="0"/>
        <v>1</v>
      </c>
      <c r="AA30" s="109">
        <v>27</v>
      </c>
      <c r="AB30" s="80">
        <v>1</v>
      </c>
      <c r="AC30" s="214">
        <v>1</v>
      </c>
      <c r="AD30" s="85">
        <v>27</v>
      </c>
      <c r="AE30" s="80">
        <v>0.5</v>
      </c>
      <c r="AF30" s="216">
        <v>0.975</v>
      </c>
    </row>
    <row r="31" spans="1:32" ht="13.5" customHeight="1">
      <c r="A31" s="99">
        <v>28</v>
      </c>
      <c r="B31" s="80">
        <v>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>
        <v>0.5</v>
      </c>
      <c r="S32" s="82">
        <v>0.5</v>
      </c>
      <c r="T32" s="82">
        <v>0</v>
      </c>
      <c r="U32" s="82">
        <v>1</v>
      </c>
      <c r="V32" s="82">
        <v>0</v>
      </c>
      <c r="W32" s="82">
        <v>0</v>
      </c>
      <c r="X32" s="82"/>
      <c r="Y32" s="82"/>
      <c r="Z32" s="83">
        <f t="shared" si="0"/>
        <v>2</v>
      </c>
      <c r="AA32" s="109">
        <v>29</v>
      </c>
      <c r="AB32" s="80">
        <v>1</v>
      </c>
      <c r="AC32" s="214">
        <v>0.8361111111111111</v>
      </c>
      <c r="AD32" s="85">
        <v>29</v>
      </c>
      <c r="AE32" s="80">
        <v>0.5</v>
      </c>
      <c r="AF32" s="216">
        <v>0.8402777777777778</v>
      </c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1.5</v>
      </c>
      <c r="C35" s="87">
        <f t="shared" si="1"/>
        <v>1</v>
      </c>
      <c r="D35" s="87">
        <f t="shared" si="1"/>
        <v>6</v>
      </c>
      <c r="E35" s="87">
        <f t="shared" si="1"/>
        <v>14</v>
      </c>
      <c r="F35" s="87">
        <f t="shared" si="1"/>
        <v>2</v>
      </c>
      <c r="G35" s="87">
        <f t="shared" si="1"/>
        <v>6.5</v>
      </c>
      <c r="H35" s="87">
        <f t="shared" si="1"/>
        <v>4</v>
      </c>
      <c r="I35" s="87">
        <f t="shared" si="1"/>
        <v>3.5</v>
      </c>
      <c r="J35" s="87">
        <f t="shared" si="1"/>
        <v>6</v>
      </c>
      <c r="K35" s="87">
        <f t="shared" si="1"/>
        <v>9.5</v>
      </c>
      <c r="L35" s="87">
        <f aca="true" t="shared" si="2" ref="L35:Y35">IF(COUNT(L4:L34)=0,"   -",SUM(L4:L34))</f>
        <v>17.5</v>
      </c>
      <c r="M35" s="87">
        <f t="shared" si="2"/>
        <v>40</v>
      </c>
      <c r="N35" s="87">
        <f t="shared" si="2"/>
        <v>31.5</v>
      </c>
      <c r="O35" s="87">
        <f t="shared" si="2"/>
        <v>8</v>
      </c>
      <c r="P35" s="87">
        <f t="shared" si="2"/>
        <v>5</v>
      </c>
      <c r="Q35" s="87">
        <f t="shared" si="2"/>
        <v>2</v>
      </c>
      <c r="R35" s="87">
        <f t="shared" si="2"/>
        <v>5</v>
      </c>
      <c r="S35" s="87">
        <f t="shared" si="2"/>
        <v>1.5</v>
      </c>
      <c r="T35" s="87">
        <f t="shared" si="2"/>
        <v>0.5</v>
      </c>
      <c r="U35" s="87">
        <f t="shared" si="2"/>
        <v>1</v>
      </c>
      <c r="V35" s="87">
        <f t="shared" si="2"/>
        <v>0.5</v>
      </c>
      <c r="W35" s="87">
        <f t="shared" si="2"/>
        <v>2</v>
      </c>
      <c r="X35" s="87">
        <f t="shared" si="2"/>
        <v>2</v>
      </c>
      <c r="Y35" s="87">
        <f t="shared" si="2"/>
        <v>1</v>
      </c>
      <c r="Z35" s="86">
        <f>SUM(B4:Y34)</f>
        <v>171.5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17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10</v>
      </c>
      <c r="E39" s="100"/>
      <c r="F39" s="100"/>
      <c r="G39" s="95"/>
      <c r="H39" s="96">
        <f>MAX(一時間最大)</f>
        <v>48</v>
      </c>
      <c r="I39" s="97">
        <v>24</v>
      </c>
      <c r="J39" s="218">
        <v>0.5111111111111112</v>
      </c>
      <c r="K39" s="100"/>
      <c r="L39" s="100"/>
      <c r="M39" s="95"/>
      <c r="N39" s="96">
        <f>MAX(十分間最大)</f>
        <v>15.5</v>
      </c>
      <c r="O39" s="97">
        <v>24</v>
      </c>
      <c r="P39" s="218">
        <v>0.5069444444444444</v>
      </c>
      <c r="Q39" s="100"/>
      <c r="R39" s="100"/>
      <c r="S39" s="95"/>
      <c r="T39" s="96">
        <f>MAX(日合計)</f>
        <v>120</v>
      </c>
      <c r="U39" s="111">
        <v>24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>
        <v>0</v>
      </c>
      <c r="G10" s="82">
        <v>0</v>
      </c>
      <c r="H10" s="82">
        <v>0</v>
      </c>
      <c r="I10" s="82">
        <v>0</v>
      </c>
      <c r="J10" s="82"/>
      <c r="K10" s="82">
        <v>0</v>
      </c>
      <c r="L10" s="82">
        <v>0</v>
      </c>
      <c r="M10" s="82">
        <v>0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>
        <v>0</v>
      </c>
      <c r="R12" s="82">
        <v>0</v>
      </c>
      <c r="S12" s="82">
        <v>0</v>
      </c>
      <c r="T12" s="82"/>
      <c r="U12" s="82"/>
      <c r="V12" s="82"/>
      <c r="W12" s="82">
        <v>0</v>
      </c>
      <c r="X12" s="82">
        <v>0</v>
      </c>
      <c r="Y12" s="82">
        <v>0</v>
      </c>
      <c r="Z12" s="83">
        <f t="shared" si="0"/>
        <v>0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>
        <v>0</v>
      </c>
      <c r="C13" s="82">
        <v>0</v>
      </c>
      <c r="D13" s="82">
        <v>0</v>
      </c>
      <c r="E13" s="82">
        <v>0</v>
      </c>
      <c r="F13" s="82">
        <v>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>
        <v>0</v>
      </c>
      <c r="R15" s="82">
        <v>0</v>
      </c>
      <c r="S15" s="82">
        <v>0</v>
      </c>
      <c r="T15" s="82"/>
      <c r="U15" s="82">
        <v>0</v>
      </c>
      <c r="V15" s="82">
        <v>0</v>
      </c>
      <c r="W15" s="82">
        <v>0</v>
      </c>
      <c r="X15" s="82">
        <v>0</v>
      </c>
      <c r="Y15" s="82"/>
      <c r="Z15" s="83">
        <f t="shared" si="0"/>
        <v>0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4"/>
      <c r="AD17" s="85">
        <v>14</v>
      </c>
      <c r="AE17" s="80"/>
      <c r="AF17" s="216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/>
      <c r="Y18" s="82"/>
      <c r="Z18" s="83">
        <f t="shared" si="0"/>
        <v>0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>
        <v>0</v>
      </c>
      <c r="E19" s="82"/>
      <c r="F19" s="82"/>
      <c r="G19" s="208">
        <v>0</v>
      </c>
      <c r="H19" s="82">
        <v>0</v>
      </c>
      <c r="I19" s="82">
        <v>0</v>
      </c>
      <c r="J19" s="82">
        <v>0</v>
      </c>
      <c r="K19" s="82">
        <v>1</v>
      </c>
      <c r="L19" s="82">
        <v>0.5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0.5</v>
      </c>
      <c r="T19" s="82">
        <v>0.5</v>
      </c>
      <c r="U19" s="82">
        <v>0</v>
      </c>
      <c r="V19" s="82">
        <v>0</v>
      </c>
      <c r="W19" s="82"/>
      <c r="X19" s="82"/>
      <c r="Y19" s="82"/>
      <c r="Z19" s="83">
        <f t="shared" si="0"/>
        <v>2.5</v>
      </c>
      <c r="AA19" s="109">
        <v>16</v>
      </c>
      <c r="AB19" s="80">
        <v>1.5</v>
      </c>
      <c r="AC19" s="214">
        <v>0.4388888888888889</v>
      </c>
      <c r="AD19" s="85">
        <v>16</v>
      </c>
      <c r="AE19" s="80">
        <v>0.5</v>
      </c>
      <c r="AF19" s="216">
        <v>0.7756944444444445</v>
      </c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>
        <v>0</v>
      </c>
      <c r="Y20" s="82">
        <v>0.5</v>
      </c>
      <c r="Z20" s="83">
        <f t="shared" si="0"/>
        <v>0.5</v>
      </c>
      <c r="AA20" s="109">
        <v>17</v>
      </c>
      <c r="AB20" s="80">
        <v>0.5</v>
      </c>
      <c r="AC20" s="214">
        <v>1</v>
      </c>
      <c r="AD20" s="85">
        <v>17</v>
      </c>
      <c r="AE20" s="80">
        <v>0.5</v>
      </c>
      <c r="AF20" s="216">
        <v>0.9708333333333333</v>
      </c>
    </row>
    <row r="21" spans="1:32" ht="13.5" customHeight="1">
      <c r="A21" s="99">
        <v>18</v>
      </c>
      <c r="B21" s="80"/>
      <c r="C21" s="82"/>
      <c r="D21" s="82">
        <v>0</v>
      </c>
      <c r="E21" s="82"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>
        <v>0</v>
      </c>
      <c r="Q21" s="82">
        <v>0</v>
      </c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4"/>
      <c r="AD22" s="85">
        <v>19</v>
      </c>
      <c r="AE22" s="80"/>
      <c r="AF22" s="216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>
        <v>0</v>
      </c>
      <c r="Q27" s="82">
        <v>1.5</v>
      </c>
      <c r="R27" s="82">
        <v>2</v>
      </c>
      <c r="S27" s="82">
        <v>2.5</v>
      </c>
      <c r="T27" s="82">
        <v>3.5</v>
      </c>
      <c r="U27" s="82">
        <v>3.5</v>
      </c>
      <c r="V27" s="82">
        <v>3.5</v>
      </c>
      <c r="W27" s="82">
        <v>2.5</v>
      </c>
      <c r="X27" s="82">
        <v>3</v>
      </c>
      <c r="Y27" s="82">
        <v>1.5</v>
      </c>
      <c r="Z27" s="83">
        <f t="shared" si="0"/>
        <v>23.5</v>
      </c>
      <c r="AA27" s="109">
        <v>24</v>
      </c>
      <c r="AB27" s="80">
        <v>5</v>
      </c>
      <c r="AC27" s="214">
        <v>0.8583333333333334</v>
      </c>
      <c r="AD27" s="85">
        <v>24</v>
      </c>
      <c r="AE27" s="80">
        <v>1.5</v>
      </c>
      <c r="AF27" s="216">
        <v>0.8416666666666667</v>
      </c>
    </row>
    <row r="28" spans="1:32" ht="13.5" customHeight="1">
      <c r="A28" s="99">
        <v>25</v>
      </c>
      <c r="B28" s="80">
        <v>0.5</v>
      </c>
      <c r="C28" s="82">
        <v>2</v>
      </c>
      <c r="D28" s="82">
        <v>0</v>
      </c>
      <c r="E28" s="82">
        <v>0</v>
      </c>
      <c r="F28" s="82">
        <v>0.5</v>
      </c>
      <c r="G28" s="82">
        <v>0</v>
      </c>
      <c r="H28" s="82">
        <v>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3</v>
      </c>
      <c r="AA28" s="109">
        <v>25</v>
      </c>
      <c r="AB28" s="80">
        <v>2</v>
      </c>
      <c r="AC28" s="214">
        <v>0.08541666666666665</v>
      </c>
      <c r="AD28" s="85">
        <v>25</v>
      </c>
      <c r="AE28" s="80">
        <v>1</v>
      </c>
      <c r="AF28" s="216">
        <v>0.061111111111111116</v>
      </c>
    </row>
    <row r="29" spans="1:32" ht="13.5" customHeight="1">
      <c r="A29" s="99">
        <v>26</v>
      </c>
      <c r="B29" s="80"/>
      <c r="C29" s="82"/>
      <c r="D29" s="82"/>
      <c r="E29" s="82"/>
      <c r="F29" s="82">
        <v>0.5</v>
      </c>
      <c r="G29" s="82">
        <v>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0.5</v>
      </c>
      <c r="AA29" s="109">
        <v>26</v>
      </c>
      <c r="AB29" s="80">
        <v>0.5</v>
      </c>
      <c r="AC29" s="214">
        <v>0.2388888888888889</v>
      </c>
      <c r="AD29" s="85">
        <v>26</v>
      </c>
      <c r="AE29" s="80">
        <v>0.5</v>
      </c>
      <c r="AF29" s="216">
        <v>0.2041666666666667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/>
      <c r="V30" s="82"/>
      <c r="W30" s="82"/>
      <c r="X30" s="82"/>
      <c r="Y30" s="82">
        <v>0</v>
      </c>
      <c r="Z30" s="83">
        <f t="shared" si="0"/>
        <v>0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>
        <v>0</v>
      </c>
      <c r="C31" s="82">
        <v>1.5</v>
      </c>
      <c r="D31" s="82">
        <v>1.5</v>
      </c>
      <c r="E31" s="82">
        <v>0.5</v>
      </c>
      <c r="F31" s="82">
        <v>3.5</v>
      </c>
      <c r="G31" s="82">
        <v>3</v>
      </c>
      <c r="H31" s="82">
        <v>3</v>
      </c>
      <c r="I31" s="82">
        <v>14</v>
      </c>
      <c r="J31" s="82">
        <v>3.5</v>
      </c>
      <c r="K31" s="82">
        <v>0</v>
      </c>
      <c r="L31" s="82">
        <v>0</v>
      </c>
      <c r="M31" s="82"/>
      <c r="N31" s="82">
        <v>0</v>
      </c>
      <c r="O31" s="82">
        <v>0</v>
      </c>
      <c r="P31" s="82">
        <v>0.5</v>
      </c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31</v>
      </c>
      <c r="AA31" s="109">
        <v>28</v>
      </c>
      <c r="AB31" s="80">
        <v>14</v>
      </c>
      <c r="AC31" s="214">
        <v>0.3354166666666667</v>
      </c>
      <c r="AD31" s="85">
        <v>28</v>
      </c>
      <c r="AE31" s="80">
        <v>3.5</v>
      </c>
      <c r="AF31" s="216">
        <v>0.3277777777777778</v>
      </c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4"/>
      <c r="AD32" s="85">
        <v>29</v>
      </c>
      <c r="AE32" s="80"/>
      <c r="AF32" s="216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0.5</v>
      </c>
      <c r="C35" s="87">
        <f t="shared" si="1"/>
        <v>3.5</v>
      </c>
      <c r="D35" s="87">
        <f t="shared" si="1"/>
        <v>1.5</v>
      </c>
      <c r="E35" s="87">
        <f t="shared" si="1"/>
        <v>0.5</v>
      </c>
      <c r="F35" s="87">
        <f t="shared" si="1"/>
        <v>4.5</v>
      </c>
      <c r="G35" s="87">
        <f t="shared" si="1"/>
        <v>3</v>
      </c>
      <c r="H35" s="87">
        <f t="shared" si="1"/>
        <v>3</v>
      </c>
      <c r="I35" s="87">
        <f t="shared" si="1"/>
        <v>14</v>
      </c>
      <c r="J35" s="87">
        <f t="shared" si="1"/>
        <v>3.5</v>
      </c>
      <c r="K35" s="87">
        <f t="shared" si="1"/>
        <v>1</v>
      </c>
      <c r="L35" s="87">
        <f aca="true" t="shared" si="2" ref="L35:Y35">IF(COUNT(L4:L34)=0,"   -",SUM(L4:L34))</f>
        <v>0.5</v>
      </c>
      <c r="M35" s="87">
        <f t="shared" si="2"/>
        <v>0</v>
      </c>
      <c r="N35" s="87">
        <f t="shared" si="2"/>
        <v>0</v>
      </c>
      <c r="O35" s="87">
        <f t="shared" si="2"/>
        <v>0</v>
      </c>
      <c r="P35" s="87">
        <f t="shared" si="2"/>
        <v>0.5</v>
      </c>
      <c r="Q35" s="87">
        <f t="shared" si="2"/>
        <v>1.5</v>
      </c>
      <c r="R35" s="87">
        <f t="shared" si="2"/>
        <v>2</v>
      </c>
      <c r="S35" s="87">
        <f t="shared" si="2"/>
        <v>3</v>
      </c>
      <c r="T35" s="87">
        <f t="shared" si="2"/>
        <v>4</v>
      </c>
      <c r="U35" s="87">
        <f t="shared" si="2"/>
        <v>3.5</v>
      </c>
      <c r="V35" s="87">
        <f t="shared" si="2"/>
        <v>3.5</v>
      </c>
      <c r="W35" s="87">
        <f t="shared" si="2"/>
        <v>2.5</v>
      </c>
      <c r="X35" s="87">
        <f t="shared" si="2"/>
        <v>3</v>
      </c>
      <c r="Y35" s="87">
        <f t="shared" si="2"/>
        <v>2</v>
      </c>
      <c r="Z35" s="86">
        <f>SUM(B4:Y34)</f>
        <v>61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13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4</v>
      </c>
      <c r="E39" s="100"/>
      <c r="F39" s="100"/>
      <c r="G39" s="95"/>
      <c r="H39" s="96">
        <f>MAX(一時間最大)</f>
        <v>14</v>
      </c>
      <c r="I39" s="97">
        <v>28</v>
      </c>
      <c r="J39" s="218">
        <v>0.3354166666666667</v>
      </c>
      <c r="K39" s="100"/>
      <c r="L39" s="100"/>
      <c r="M39" s="95"/>
      <c r="N39" s="96">
        <f>MAX(十分間最大)</f>
        <v>3.5</v>
      </c>
      <c r="O39" s="97">
        <v>28</v>
      </c>
      <c r="P39" s="218">
        <v>0.3277777777777778</v>
      </c>
      <c r="Q39" s="100"/>
      <c r="R39" s="100"/>
      <c r="S39" s="95"/>
      <c r="T39" s="96">
        <f>MAX(日合計)</f>
        <v>31</v>
      </c>
      <c r="U39" s="111">
        <v>28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218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23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>
        <v>0</v>
      </c>
      <c r="E5" s="82">
        <v>0</v>
      </c>
      <c r="F5" s="82">
        <v>0</v>
      </c>
      <c r="G5" s="82">
        <v>0</v>
      </c>
      <c r="H5" s="82">
        <v>0</v>
      </c>
      <c r="I5" s="82">
        <v>0</v>
      </c>
      <c r="J5" s="82">
        <v>0.5</v>
      </c>
      <c r="K5" s="82">
        <v>1</v>
      </c>
      <c r="L5" s="82">
        <v>0</v>
      </c>
      <c r="M5" s="82">
        <v>0</v>
      </c>
      <c r="N5" s="82">
        <v>0</v>
      </c>
      <c r="O5" s="82">
        <v>0</v>
      </c>
      <c r="P5" s="82">
        <v>0</v>
      </c>
      <c r="Q5" s="82"/>
      <c r="R5" s="82"/>
      <c r="S5" s="82"/>
      <c r="T5" s="82"/>
      <c r="U5" s="82"/>
      <c r="V5" s="82"/>
      <c r="W5" s="82"/>
      <c r="X5" s="82"/>
      <c r="Y5" s="82"/>
      <c r="Z5" s="83">
        <f t="shared" si="0"/>
        <v>1.5</v>
      </c>
      <c r="AA5" s="109">
        <v>2</v>
      </c>
      <c r="AB5" s="80">
        <v>1</v>
      </c>
      <c r="AC5" s="214">
        <v>0.41875</v>
      </c>
      <c r="AD5" s="85">
        <v>2</v>
      </c>
      <c r="AE5" s="80">
        <v>0.5</v>
      </c>
      <c r="AF5" s="216">
        <v>0.3923611111111111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>
        <v>0</v>
      </c>
      <c r="Q8" s="82">
        <v>0</v>
      </c>
      <c r="R8" s="82">
        <v>1</v>
      </c>
      <c r="S8" s="82">
        <v>3</v>
      </c>
      <c r="T8" s="82">
        <v>0.5</v>
      </c>
      <c r="U8" s="82"/>
      <c r="V8" s="82"/>
      <c r="W8" s="82"/>
      <c r="X8" s="82"/>
      <c r="Y8" s="82"/>
      <c r="Z8" s="83">
        <f t="shared" si="0"/>
        <v>4.5</v>
      </c>
      <c r="AA8" s="109">
        <v>5</v>
      </c>
      <c r="AB8" s="80">
        <v>3.5</v>
      </c>
      <c r="AC8" s="214">
        <v>0.748611111111111</v>
      </c>
      <c r="AD8" s="85">
        <v>5</v>
      </c>
      <c r="AE8" s="80">
        <v>1</v>
      </c>
      <c r="AF8" s="216">
        <v>0.7319444444444444</v>
      </c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v>0</v>
      </c>
      <c r="S11" s="82">
        <v>0</v>
      </c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>
        <v>0</v>
      </c>
      <c r="R12" s="82">
        <v>0</v>
      </c>
      <c r="S12" s="82"/>
      <c r="T12" s="82">
        <v>0.5</v>
      </c>
      <c r="U12" s="82">
        <v>2</v>
      </c>
      <c r="V12" s="82">
        <v>4</v>
      </c>
      <c r="W12" s="82">
        <v>2</v>
      </c>
      <c r="X12" s="82">
        <v>3</v>
      </c>
      <c r="Y12" s="82">
        <v>2.5</v>
      </c>
      <c r="Z12" s="83">
        <f t="shared" si="0"/>
        <v>14</v>
      </c>
      <c r="AA12" s="109">
        <v>9</v>
      </c>
      <c r="AB12" s="80">
        <v>4.5</v>
      </c>
      <c r="AC12" s="214">
        <v>0.8798611111111111</v>
      </c>
      <c r="AD12" s="85">
        <v>9</v>
      </c>
      <c r="AE12" s="80">
        <v>1.5</v>
      </c>
      <c r="AF12" s="216">
        <v>0.8583333333333334</v>
      </c>
    </row>
    <row r="13" spans="1:32" ht="13.5" customHeight="1">
      <c r="A13" s="99">
        <v>10</v>
      </c>
      <c r="B13" s="80">
        <v>2.5</v>
      </c>
      <c r="C13" s="82">
        <v>2</v>
      </c>
      <c r="D13" s="82">
        <v>0.5</v>
      </c>
      <c r="E13" s="82">
        <v>0.5</v>
      </c>
      <c r="F13" s="82">
        <v>0.5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6</v>
      </c>
      <c r="AA13" s="109">
        <v>10</v>
      </c>
      <c r="AB13" s="80">
        <v>3</v>
      </c>
      <c r="AC13" s="214">
        <v>0.06388888888888888</v>
      </c>
      <c r="AD13" s="85">
        <v>10</v>
      </c>
      <c r="AE13" s="80">
        <v>1</v>
      </c>
      <c r="AF13" s="216">
        <v>0.05416666666666667</v>
      </c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0.5</v>
      </c>
      <c r="J17" s="82">
        <v>0.5</v>
      </c>
      <c r="K17" s="82">
        <v>0</v>
      </c>
      <c r="L17" s="82">
        <v>0.5</v>
      </c>
      <c r="M17" s="82">
        <v>0</v>
      </c>
      <c r="N17" s="82">
        <v>0</v>
      </c>
      <c r="O17" s="82">
        <v>0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1.5</v>
      </c>
      <c r="AA17" s="109">
        <v>14</v>
      </c>
      <c r="AB17" s="80">
        <v>0.5</v>
      </c>
      <c r="AC17" s="214">
        <v>0.4604166666666667</v>
      </c>
      <c r="AD17" s="85">
        <v>14</v>
      </c>
      <c r="AE17" s="80">
        <v>0.5</v>
      </c>
      <c r="AF17" s="216">
        <v>0.42569444444444443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/>
      <c r="Q20" s="82"/>
      <c r="R20" s="82">
        <v>0</v>
      </c>
      <c r="S20" s="82">
        <v>0</v>
      </c>
      <c r="T20" s="82">
        <v>1.5</v>
      </c>
      <c r="U20" s="82">
        <v>2</v>
      </c>
      <c r="V20" s="82">
        <v>1.5</v>
      </c>
      <c r="W20" s="82">
        <v>0.5</v>
      </c>
      <c r="X20" s="82">
        <v>0</v>
      </c>
      <c r="Y20" s="82">
        <v>0.5</v>
      </c>
      <c r="Z20" s="83">
        <f t="shared" si="0"/>
        <v>6</v>
      </c>
      <c r="AA20" s="109">
        <v>17</v>
      </c>
      <c r="AB20" s="80">
        <v>2.5</v>
      </c>
      <c r="AC20" s="214">
        <v>0.825</v>
      </c>
      <c r="AD20" s="85">
        <v>17</v>
      </c>
      <c r="AE20" s="80">
        <v>0.5</v>
      </c>
      <c r="AF20" s="216">
        <v>0.9923611111111111</v>
      </c>
    </row>
    <row r="21" spans="1:32" ht="13.5" customHeight="1">
      <c r="A21" s="99">
        <v>18</v>
      </c>
      <c r="B21" s="80">
        <v>0</v>
      </c>
      <c r="C21" s="82">
        <v>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>
        <v>0</v>
      </c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4"/>
      <c r="AD22" s="85">
        <v>19</v>
      </c>
      <c r="AE22" s="80"/>
      <c r="AF22" s="216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>
        <v>0</v>
      </c>
      <c r="L23" s="82">
        <v>0</v>
      </c>
      <c r="M23" s="82">
        <v>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>
        <v>0</v>
      </c>
      <c r="M25" s="82"/>
      <c r="N25" s="82"/>
      <c r="O25" s="82">
        <v>0</v>
      </c>
      <c r="P25" s="82">
        <v>1.5</v>
      </c>
      <c r="Q25" s="82">
        <v>2</v>
      </c>
      <c r="R25" s="82">
        <v>2.5</v>
      </c>
      <c r="S25" s="82">
        <v>2</v>
      </c>
      <c r="T25" s="82">
        <v>1.5</v>
      </c>
      <c r="U25" s="82">
        <v>0.5</v>
      </c>
      <c r="V25" s="82">
        <v>0</v>
      </c>
      <c r="W25" s="82"/>
      <c r="X25" s="82"/>
      <c r="Y25" s="82"/>
      <c r="Z25" s="83">
        <f t="shared" si="0"/>
        <v>10</v>
      </c>
      <c r="AA25" s="109">
        <v>22</v>
      </c>
      <c r="AB25" s="80">
        <v>3</v>
      </c>
      <c r="AC25" s="214">
        <v>0.7118055555555555</v>
      </c>
      <c r="AD25" s="85">
        <v>22</v>
      </c>
      <c r="AE25" s="80">
        <v>1</v>
      </c>
      <c r="AF25" s="216">
        <v>0.6840277777777778</v>
      </c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>
        <v>0</v>
      </c>
      <c r="S27" s="82">
        <v>0</v>
      </c>
      <c r="T27" s="82">
        <v>0</v>
      </c>
      <c r="U27" s="82">
        <v>0</v>
      </c>
      <c r="V27" s="82"/>
      <c r="W27" s="82"/>
      <c r="X27" s="82"/>
      <c r="Y27" s="82"/>
      <c r="Z27" s="83">
        <f t="shared" si="0"/>
        <v>0</v>
      </c>
      <c r="AA27" s="109">
        <v>24</v>
      </c>
      <c r="AB27" s="80"/>
      <c r="AC27" s="214"/>
      <c r="AD27" s="85">
        <v>24</v>
      </c>
      <c r="AE27" s="80"/>
      <c r="AF27" s="216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4"/>
      <c r="AD28" s="85">
        <v>25</v>
      </c>
      <c r="AE28" s="80"/>
      <c r="AF28" s="216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>
        <v>0</v>
      </c>
      <c r="M29" s="82"/>
      <c r="N29" s="82"/>
      <c r="O29" s="82">
        <v>0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14"/>
      <c r="AD29" s="85">
        <v>26</v>
      </c>
      <c r="AE29" s="80"/>
      <c r="AF29" s="216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4"/>
      <c r="AD32" s="85">
        <v>29</v>
      </c>
      <c r="AE32" s="80"/>
      <c r="AF32" s="216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>
        <v>0</v>
      </c>
      <c r="Z33" s="83">
        <f t="shared" si="0"/>
        <v>0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>
        <v>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0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2.5</v>
      </c>
      <c r="C35" s="87">
        <f t="shared" si="1"/>
        <v>2</v>
      </c>
      <c r="D35" s="87">
        <f t="shared" si="1"/>
        <v>0.5</v>
      </c>
      <c r="E35" s="87">
        <f t="shared" si="1"/>
        <v>0.5</v>
      </c>
      <c r="F35" s="87">
        <f t="shared" si="1"/>
        <v>0.5</v>
      </c>
      <c r="G35" s="87">
        <f t="shared" si="1"/>
        <v>0</v>
      </c>
      <c r="H35" s="87">
        <f t="shared" si="1"/>
        <v>0</v>
      </c>
      <c r="I35" s="87">
        <f t="shared" si="1"/>
        <v>0.5</v>
      </c>
      <c r="J35" s="87">
        <f t="shared" si="1"/>
        <v>1</v>
      </c>
      <c r="K35" s="87">
        <f t="shared" si="1"/>
        <v>1</v>
      </c>
      <c r="L35" s="87">
        <f aca="true" t="shared" si="2" ref="L35:Y35">IF(COUNT(L4:L34)=0,"   -",SUM(L4:L34))</f>
        <v>0.5</v>
      </c>
      <c r="M35" s="87">
        <f t="shared" si="2"/>
        <v>0</v>
      </c>
      <c r="N35" s="87">
        <f t="shared" si="2"/>
        <v>0</v>
      </c>
      <c r="O35" s="87">
        <f t="shared" si="2"/>
        <v>0</v>
      </c>
      <c r="P35" s="87">
        <f t="shared" si="2"/>
        <v>1.5</v>
      </c>
      <c r="Q35" s="87">
        <f t="shared" si="2"/>
        <v>2</v>
      </c>
      <c r="R35" s="87">
        <f t="shared" si="2"/>
        <v>3.5</v>
      </c>
      <c r="S35" s="87">
        <f t="shared" si="2"/>
        <v>5</v>
      </c>
      <c r="T35" s="87">
        <f t="shared" si="2"/>
        <v>4</v>
      </c>
      <c r="U35" s="87">
        <f t="shared" si="2"/>
        <v>4.5</v>
      </c>
      <c r="V35" s="87">
        <f t="shared" si="2"/>
        <v>5.5</v>
      </c>
      <c r="W35" s="87">
        <f t="shared" si="2"/>
        <v>2.5</v>
      </c>
      <c r="X35" s="87">
        <f t="shared" si="2"/>
        <v>3</v>
      </c>
      <c r="Y35" s="87">
        <f t="shared" si="2"/>
        <v>3</v>
      </c>
      <c r="Z35" s="86">
        <f>SUM(B4:Y34)</f>
        <v>43.5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14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4.5</v>
      </c>
      <c r="I39" s="97">
        <v>9</v>
      </c>
      <c r="J39" s="218">
        <v>0.8798611111111111</v>
      </c>
      <c r="K39" s="100"/>
      <c r="L39" s="100"/>
      <c r="M39" s="95"/>
      <c r="N39" s="96">
        <f>MAX(十分間最大)</f>
        <v>1.5</v>
      </c>
      <c r="O39" s="97">
        <v>9</v>
      </c>
      <c r="P39" s="218">
        <v>0.8583333333333334</v>
      </c>
      <c r="Q39" s="100"/>
      <c r="R39" s="100"/>
      <c r="S39" s="95"/>
      <c r="T39" s="96">
        <f>MAX(日合計)</f>
        <v>14</v>
      </c>
      <c r="U39" s="111">
        <v>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23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1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20</v>
      </c>
      <c r="B1" s="19"/>
      <c r="C1" s="20"/>
      <c r="D1" s="20"/>
      <c r="E1" s="20"/>
      <c r="F1" s="20"/>
      <c r="G1" s="20"/>
      <c r="H1" s="19"/>
      <c r="I1" s="200">
        <f>'１月'!Z1</f>
        <v>2008</v>
      </c>
      <c r="J1" s="199" t="s">
        <v>1</v>
      </c>
      <c r="K1" s="199" t="str">
        <f>("（平成"&amp;TEXT((I1-1988),"0")&amp;"年）")</f>
        <v>（平成20年）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21</v>
      </c>
      <c r="C3" s="29" t="s">
        <v>22</v>
      </c>
      <c r="D3" s="29" t="s">
        <v>23</v>
      </c>
      <c r="E3" s="29" t="s">
        <v>24</v>
      </c>
      <c r="F3" s="29" t="s">
        <v>25</v>
      </c>
      <c r="G3" s="29" t="s">
        <v>26</v>
      </c>
      <c r="H3" s="29" t="s">
        <v>27</v>
      </c>
      <c r="I3" s="29" t="s">
        <v>28</v>
      </c>
      <c r="J3" s="29" t="s">
        <v>29</v>
      </c>
      <c r="K3" s="29" t="s">
        <v>30</v>
      </c>
      <c r="L3" s="29" t="s">
        <v>31</v>
      </c>
      <c r="M3" s="30" t="s">
        <v>32</v>
      </c>
      <c r="N3" s="21"/>
    </row>
    <row r="4" spans="1:14" ht="18" customHeight="1">
      <c r="A4" s="31" t="s">
        <v>33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>
        <f>'３月'!Z4</f>
        <v>0</v>
      </c>
      <c r="E5" s="41">
        <f>'４月'!Z4</f>
        <v>0</v>
      </c>
      <c r="F5" s="41" t="str">
        <f>'５月'!Z4</f>
        <v>     -</v>
      </c>
      <c r="G5" s="37" t="str">
        <f>'６月'!Z4</f>
        <v>     -</v>
      </c>
      <c r="H5" s="37" t="str">
        <f>'７月'!Z4</f>
        <v>     -</v>
      </c>
      <c r="I5" s="37" t="str">
        <f>'８月'!Z4</f>
        <v>     -</v>
      </c>
      <c r="J5" s="37">
        <f>'９月'!Z4</f>
        <v>0.5</v>
      </c>
      <c r="K5" s="37">
        <f>'10月'!Z4</f>
        <v>2</v>
      </c>
      <c r="L5" s="37" t="str">
        <f>'11月'!Z4</f>
        <v>     -</v>
      </c>
      <c r="M5" s="38" t="str">
        <f>'12月'!Z4</f>
        <v>     -</v>
      </c>
      <c r="N5" s="21"/>
    </row>
    <row r="6" spans="1:14" ht="18" customHeight="1">
      <c r="A6" s="39">
        <v>2</v>
      </c>
      <c r="B6" s="40" t="str">
        <f>'１月'!Z5</f>
        <v>     -</v>
      </c>
      <c r="C6" s="41">
        <f>'２月'!Z5</f>
        <v>0</v>
      </c>
      <c r="D6" s="41">
        <f>'３月'!Z5</f>
        <v>0</v>
      </c>
      <c r="E6" s="41" t="str">
        <f>'４月'!Z5</f>
        <v>     -</v>
      </c>
      <c r="F6" s="41">
        <f>'５月'!Z5</f>
        <v>3.5</v>
      </c>
      <c r="G6" s="41" t="str">
        <f>'６月'!Z5</f>
        <v>     -</v>
      </c>
      <c r="H6" s="41" t="str">
        <f>'７月'!Z5</f>
        <v>     -</v>
      </c>
      <c r="I6" s="41" t="str">
        <f>'８月'!Z5</f>
        <v>     -</v>
      </c>
      <c r="J6" s="41" t="str">
        <f>'９月'!Z5</f>
        <v>     -</v>
      </c>
      <c r="K6" s="41" t="str">
        <f>'10月'!Z5</f>
        <v>     -</v>
      </c>
      <c r="L6" s="41" t="str">
        <f>'11月'!Z5</f>
        <v>     -</v>
      </c>
      <c r="M6" s="42">
        <f>'12月'!Z5</f>
        <v>1.5</v>
      </c>
      <c r="N6" s="21"/>
    </row>
    <row r="7" spans="1:14" ht="18" customHeight="1">
      <c r="A7" s="39">
        <v>3</v>
      </c>
      <c r="B7" s="40" t="str">
        <f>'１月'!Z6</f>
        <v>     -</v>
      </c>
      <c r="C7" s="41">
        <f>'２月'!Z6</f>
        <v>14.5</v>
      </c>
      <c r="D7" s="41">
        <f>'３月'!Z6</f>
        <v>0</v>
      </c>
      <c r="E7" s="41">
        <f>'４月'!Z6</f>
        <v>1</v>
      </c>
      <c r="F7" s="41">
        <f>'５月'!Z6</f>
        <v>12.5</v>
      </c>
      <c r="G7" s="41">
        <f>'６月'!Z6</f>
        <v>31</v>
      </c>
      <c r="H7" s="41">
        <f>'７月'!Z6</f>
        <v>0</v>
      </c>
      <c r="I7" s="41" t="str">
        <f>'８月'!Z6</f>
        <v>     -</v>
      </c>
      <c r="J7" s="41" t="str">
        <f>'９月'!Z6</f>
        <v>     -</v>
      </c>
      <c r="K7" s="41" t="str">
        <f>'10月'!Z6</f>
        <v>     -</v>
      </c>
      <c r="L7" s="41" t="str">
        <f>'11月'!Z6</f>
        <v>     -</v>
      </c>
      <c r="M7" s="42" t="str">
        <f>'12月'!Z6</f>
        <v>     -</v>
      </c>
      <c r="N7" s="21"/>
    </row>
    <row r="8" spans="1:14" ht="18" customHeight="1">
      <c r="A8" s="39">
        <v>4</v>
      </c>
      <c r="B8" s="40">
        <f>'１月'!Z7</f>
        <v>0</v>
      </c>
      <c r="C8" s="41">
        <f>'２月'!Z7</f>
        <v>0.5</v>
      </c>
      <c r="D8" s="41">
        <f>'３月'!Z7</f>
        <v>0</v>
      </c>
      <c r="E8" s="41">
        <f>'４月'!Z7</f>
        <v>3</v>
      </c>
      <c r="F8" s="41">
        <f>'５月'!Z7</f>
        <v>0</v>
      </c>
      <c r="G8" s="41" t="str">
        <f>'６月'!Z7</f>
        <v>     -</v>
      </c>
      <c r="H8" s="41">
        <f>'７月'!Z7</f>
        <v>4</v>
      </c>
      <c r="I8" s="41">
        <f>'８月'!Z7</f>
        <v>0</v>
      </c>
      <c r="J8" s="41">
        <f>'９月'!Z7</f>
        <v>0</v>
      </c>
      <c r="K8" s="41" t="str">
        <f>'10月'!Z7</f>
        <v>     -</v>
      </c>
      <c r="L8" s="41" t="str">
        <f>'11月'!Z7</f>
        <v>     -</v>
      </c>
      <c r="M8" s="42" t="str">
        <f>'12月'!Z7</f>
        <v>     -</v>
      </c>
      <c r="N8" s="21"/>
    </row>
    <row r="9" spans="1:14" ht="18" customHeight="1">
      <c r="A9" s="39">
        <v>5</v>
      </c>
      <c r="B9" s="40">
        <f>'１月'!Z8</f>
        <v>0</v>
      </c>
      <c r="C9" s="41" t="str">
        <f>'２月'!Z8</f>
        <v>     -</v>
      </c>
      <c r="D9" s="41" t="str">
        <f>'３月'!Z8</f>
        <v>     -</v>
      </c>
      <c r="E9" s="41">
        <f>'４月'!Z8</f>
        <v>0</v>
      </c>
      <c r="F9" s="41">
        <f>'５月'!Z8</f>
        <v>0</v>
      </c>
      <c r="G9" s="41">
        <f>'６月'!Z8</f>
        <v>3</v>
      </c>
      <c r="H9" s="41" t="str">
        <f>'７月'!Z8</f>
        <v>     -</v>
      </c>
      <c r="I9" s="41">
        <f>'８月'!Z8</f>
        <v>19</v>
      </c>
      <c r="J9" s="41">
        <f>'９月'!Z8</f>
        <v>0</v>
      </c>
      <c r="K9" s="41">
        <f>'10月'!Z8</f>
        <v>3.5</v>
      </c>
      <c r="L9" s="41" t="str">
        <f>'11月'!Z8</f>
        <v>     -</v>
      </c>
      <c r="M9" s="42">
        <f>'12月'!Z8</f>
        <v>4.5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0</v>
      </c>
      <c r="D10" s="41" t="str">
        <f>'３月'!Z9</f>
        <v>     -</v>
      </c>
      <c r="E10" s="41" t="str">
        <f>'４月'!Z9</f>
        <v>     -</v>
      </c>
      <c r="F10" s="41">
        <f>'５月'!Z9</f>
        <v>0</v>
      </c>
      <c r="G10" s="41">
        <f>'６月'!Z9</f>
        <v>3</v>
      </c>
      <c r="H10" s="41">
        <f>'７月'!Z9</f>
        <v>0</v>
      </c>
      <c r="I10" s="41">
        <f>'８月'!Z9</f>
        <v>0</v>
      </c>
      <c r="J10" s="41" t="str">
        <f>'９月'!Z9</f>
        <v>     -</v>
      </c>
      <c r="K10" s="41">
        <f>'10月'!Z9</f>
        <v>10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>
        <f>'１月'!Z10</f>
        <v>0</v>
      </c>
      <c r="C11" s="41">
        <f>'２月'!Z10</f>
        <v>0</v>
      </c>
      <c r="D11" s="41">
        <f>'３月'!Z10</f>
        <v>0</v>
      </c>
      <c r="E11" s="41">
        <f>'４月'!Z10</f>
        <v>0</v>
      </c>
      <c r="F11" s="41" t="str">
        <f>'５月'!Z10</f>
        <v>     -</v>
      </c>
      <c r="G11" s="41" t="str">
        <f>'６月'!Z10</f>
        <v>     -</v>
      </c>
      <c r="H11" s="41">
        <f>'７月'!Z10</f>
        <v>4</v>
      </c>
      <c r="I11" s="41" t="str">
        <f>'８月'!Z10</f>
        <v>     -</v>
      </c>
      <c r="J11" s="41">
        <f>'９月'!Z10</f>
        <v>0</v>
      </c>
      <c r="K11" s="41">
        <f>'10月'!Z10</f>
        <v>0</v>
      </c>
      <c r="L11" s="41">
        <f>'11月'!Z10</f>
        <v>0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0</v>
      </c>
      <c r="D12" s="41" t="str">
        <f>'３月'!Z11</f>
        <v>     -</v>
      </c>
      <c r="E12" s="41">
        <f>'４月'!Z11</f>
        <v>53</v>
      </c>
      <c r="F12" s="41" t="str">
        <f>'５月'!Z11</f>
        <v>     -</v>
      </c>
      <c r="G12" s="41">
        <f>'６月'!Z11</f>
        <v>0</v>
      </c>
      <c r="H12" s="41">
        <f>'７月'!Z11</f>
        <v>0</v>
      </c>
      <c r="I12" s="41" t="str">
        <f>'８月'!Z11</f>
        <v>     -</v>
      </c>
      <c r="J12" s="41" t="str">
        <f>'９月'!Z11</f>
        <v>     -</v>
      </c>
      <c r="K12" s="41">
        <f>'10月'!Z11</f>
        <v>27</v>
      </c>
      <c r="L12" s="41" t="str">
        <f>'11月'!Z11</f>
        <v>     -</v>
      </c>
      <c r="M12" s="42">
        <f>'12月'!Z11</f>
        <v>0</v>
      </c>
      <c r="N12" s="21"/>
    </row>
    <row r="13" spans="1:14" ht="18" customHeight="1">
      <c r="A13" s="39">
        <v>9</v>
      </c>
      <c r="B13" s="40">
        <f>'１月'!Z12</f>
        <v>0</v>
      </c>
      <c r="C13" s="41">
        <f>'２月'!Z12</f>
        <v>10.5</v>
      </c>
      <c r="D13" s="41" t="str">
        <f>'３月'!Z12</f>
        <v>     -</v>
      </c>
      <c r="E13" s="41">
        <f>'４月'!Z12</f>
        <v>0</v>
      </c>
      <c r="F13" s="41" t="str">
        <f>'５月'!Z12</f>
        <v>     -</v>
      </c>
      <c r="G13" s="41">
        <f>'６月'!Z12</f>
        <v>0</v>
      </c>
      <c r="H13" s="41" t="str">
        <f>'７月'!Z12</f>
        <v>     -</v>
      </c>
      <c r="I13" s="41" t="str">
        <f>'８月'!Z12</f>
        <v>     -</v>
      </c>
      <c r="J13" s="41" t="str">
        <f>'９月'!Z12</f>
        <v>     -</v>
      </c>
      <c r="K13" s="41">
        <f>'10月'!Z12</f>
        <v>0.5</v>
      </c>
      <c r="L13" s="41">
        <f>'11月'!Z12</f>
        <v>0</v>
      </c>
      <c r="M13" s="42">
        <f>'12月'!Z12</f>
        <v>14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1</v>
      </c>
      <c r="D14" s="45">
        <f>'３月'!Z13</f>
        <v>6</v>
      </c>
      <c r="E14" s="45">
        <f>'４月'!Z13</f>
        <v>16</v>
      </c>
      <c r="F14" s="45">
        <f>'５月'!Z13</f>
        <v>3</v>
      </c>
      <c r="G14" s="45" t="str">
        <f>'６月'!Z13</f>
        <v>     -</v>
      </c>
      <c r="H14" s="45" t="str">
        <f>'７月'!Z13</f>
        <v>     -</v>
      </c>
      <c r="I14" s="45">
        <f>'８月'!Z13</f>
        <v>0</v>
      </c>
      <c r="J14" s="45" t="str">
        <f>'９月'!Z13</f>
        <v>     -</v>
      </c>
      <c r="K14" s="45">
        <f>'10月'!Z13</f>
        <v>0</v>
      </c>
      <c r="L14" s="45">
        <f>'11月'!Z13</f>
        <v>0</v>
      </c>
      <c r="M14" s="46">
        <f>'12月'!Z13</f>
        <v>6</v>
      </c>
      <c r="N14" s="21"/>
    </row>
    <row r="15" spans="1:14" ht="18" customHeight="1">
      <c r="A15" s="35">
        <v>11</v>
      </c>
      <c r="B15" s="36">
        <f>'１月'!Z14</f>
        <v>0</v>
      </c>
      <c r="C15" s="37">
        <f>'２月'!Z14</f>
        <v>0</v>
      </c>
      <c r="D15" s="37" t="str">
        <f>'３月'!Z14</f>
        <v>     -</v>
      </c>
      <c r="E15" s="37">
        <f>'４月'!Z14</f>
        <v>1</v>
      </c>
      <c r="F15" s="37">
        <f>'５月'!Z14</f>
        <v>2</v>
      </c>
      <c r="G15" s="37" t="str">
        <f>'６月'!Z14</f>
        <v>     -</v>
      </c>
      <c r="H15" s="37">
        <f>'７月'!Z14</f>
        <v>0</v>
      </c>
      <c r="I15" s="37">
        <f>'８月'!Z14</f>
        <v>0</v>
      </c>
      <c r="J15" s="37">
        <f>'９月'!Z14</f>
        <v>54</v>
      </c>
      <c r="K15" s="37">
        <f>'10月'!Z14</f>
        <v>0</v>
      </c>
      <c r="L15" s="37" t="str">
        <f>'11月'!Z14</f>
        <v>     -</v>
      </c>
      <c r="M15" s="38" t="str">
        <f>'12月'!Z14</f>
        <v>     -</v>
      </c>
      <c r="N15" s="21"/>
    </row>
    <row r="16" spans="1:14" ht="18" customHeight="1">
      <c r="A16" s="39">
        <v>12</v>
      </c>
      <c r="B16" s="40">
        <f>'１月'!Z15</f>
        <v>4.5</v>
      </c>
      <c r="C16" s="41">
        <f>'２月'!Z15</f>
        <v>11.5</v>
      </c>
      <c r="D16" s="41" t="str">
        <f>'３月'!Z15</f>
        <v>     -</v>
      </c>
      <c r="E16" s="41" t="str">
        <f>'４月'!Z15</f>
        <v>     -</v>
      </c>
      <c r="F16" s="41">
        <f>'５月'!Z15</f>
        <v>0</v>
      </c>
      <c r="G16" s="41">
        <f>'６月'!Z15</f>
        <v>2</v>
      </c>
      <c r="H16" s="41">
        <f>'７月'!Z15</f>
        <v>22.5</v>
      </c>
      <c r="I16" s="41">
        <f>'８月'!Z15</f>
        <v>0</v>
      </c>
      <c r="J16" s="41">
        <f>'９月'!Z15</f>
        <v>14.5</v>
      </c>
      <c r="K16" s="41" t="str">
        <f>'10月'!Z15</f>
        <v>     -</v>
      </c>
      <c r="L16" s="41">
        <f>'11月'!Z15</f>
        <v>0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 t="str">
        <f>'３月'!Z16</f>
        <v>     -</v>
      </c>
      <c r="E17" s="41">
        <f>'４月'!Z16</f>
        <v>0.5</v>
      </c>
      <c r="F17" s="41">
        <f>'５月'!Z16</f>
        <v>9</v>
      </c>
      <c r="G17" s="41" t="str">
        <f>'６月'!Z16</f>
        <v>     -</v>
      </c>
      <c r="H17" s="41" t="str">
        <f>'７月'!Z16</f>
        <v>     -</v>
      </c>
      <c r="I17" s="41">
        <f>'８月'!Z16</f>
        <v>0</v>
      </c>
      <c r="J17" s="41" t="str">
        <f>'９月'!Z16</f>
        <v>     -</v>
      </c>
      <c r="K17" s="41" t="str">
        <f>'10月'!Z16</f>
        <v>     -</v>
      </c>
      <c r="L17" s="41" t="str">
        <f>'11月'!Z16</f>
        <v>     -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 t="str">
        <f>'２月'!Z17</f>
        <v>     -</v>
      </c>
      <c r="D18" s="41">
        <f>'３月'!Z17</f>
        <v>8.5</v>
      </c>
      <c r="E18" s="41">
        <f>'４月'!Z17</f>
        <v>2.5</v>
      </c>
      <c r="F18" s="41">
        <f>'５月'!Z17</f>
        <v>4.5</v>
      </c>
      <c r="G18" s="41" t="str">
        <f>'６月'!Z17</f>
        <v>     -</v>
      </c>
      <c r="H18" s="41">
        <f>'７月'!Z17</f>
        <v>0</v>
      </c>
      <c r="I18" s="41">
        <f>'８月'!Z17</f>
        <v>79</v>
      </c>
      <c r="J18" s="41">
        <f>'９月'!Z17</f>
        <v>0</v>
      </c>
      <c r="K18" s="41">
        <f>'10月'!Z17</f>
        <v>1.5</v>
      </c>
      <c r="L18" s="41" t="str">
        <f>'11月'!Z17</f>
        <v>     -</v>
      </c>
      <c r="M18" s="42">
        <f>'12月'!Z17</f>
        <v>1.5</v>
      </c>
      <c r="N18" s="21"/>
    </row>
    <row r="19" spans="1:14" ht="18" customHeight="1">
      <c r="A19" s="39">
        <v>15</v>
      </c>
      <c r="B19" s="40" t="str">
        <f>'１月'!Z18</f>
        <v>     -</v>
      </c>
      <c r="C19" s="41" t="str">
        <f>'２月'!Z18</f>
        <v>     -</v>
      </c>
      <c r="D19" s="41">
        <f>'３月'!Z18</f>
        <v>15</v>
      </c>
      <c r="E19" s="41" t="str">
        <f>'４月'!Z18</f>
        <v>     -</v>
      </c>
      <c r="F19" s="41" t="str">
        <f>'５月'!Z18</f>
        <v>     -</v>
      </c>
      <c r="G19" s="41" t="str">
        <f>'６月'!Z18</f>
        <v>     -</v>
      </c>
      <c r="H19" s="41" t="str">
        <f>'７月'!Z18</f>
        <v>     -</v>
      </c>
      <c r="I19" s="41" t="str">
        <f>'８月'!Z18</f>
        <v>     -</v>
      </c>
      <c r="J19" s="41">
        <f>'９月'!Z18</f>
        <v>0</v>
      </c>
      <c r="K19" s="41">
        <f>'10月'!Z18</f>
        <v>3</v>
      </c>
      <c r="L19" s="41">
        <f>'11月'!Z18</f>
        <v>0</v>
      </c>
      <c r="M19" s="42" t="str">
        <f>'12月'!Z18</f>
        <v>     -</v>
      </c>
      <c r="N19" s="21"/>
    </row>
    <row r="20" spans="1:14" ht="18" customHeight="1">
      <c r="A20" s="39">
        <v>16</v>
      </c>
      <c r="B20" s="40">
        <f>'１月'!Z19</f>
        <v>0</v>
      </c>
      <c r="C20" s="41" t="str">
        <f>'２月'!Z19</f>
        <v>     -</v>
      </c>
      <c r="D20" s="41" t="str">
        <f>'３月'!Z19</f>
        <v>     -</v>
      </c>
      <c r="E20" s="41" t="str">
        <f>'４月'!Z19</f>
        <v>     -</v>
      </c>
      <c r="F20" s="41" t="str">
        <f>'５月'!Z19</f>
        <v>     -</v>
      </c>
      <c r="G20" s="41">
        <f>'６月'!Z19</f>
        <v>0</v>
      </c>
      <c r="H20" s="41" t="str">
        <f>'７月'!Z19</f>
        <v>     -</v>
      </c>
      <c r="I20" s="41">
        <f>'８月'!Z19</f>
        <v>16.5</v>
      </c>
      <c r="J20" s="41">
        <f>'９月'!Z19</f>
        <v>4.5</v>
      </c>
      <c r="K20" s="41" t="str">
        <f>'10月'!Z19</f>
        <v>     -</v>
      </c>
      <c r="L20" s="41">
        <f>'11月'!Z19</f>
        <v>2.5</v>
      </c>
      <c r="M20" s="42" t="str">
        <f>'12月'!Z19</f>
        <v>     -</v>
      </c>
      <c r="N20" s="21"/>
    </row>
    <row r="21" spans="1:14" ht="18" customHeight="1">
      <c r="A21" s="39">
        <v>17</v>
      </c>
      <c r="B21" s="40">
        <f>'１月'!Z20</f>
        <v>0</v>
      </c>
      <c r="C21" s="41" t="str">
        <f>'２月'!Z20</f>
        <v>     -</v>
      </c>
      <c r="D21" s="41" t="str">
        <f>'３月'!Z20</f>
        <v>     -</v>
      </c>
      <c r="E21" s="41">
        <f>'４月'!Z20</f>
        <v>6</v>
      </c>
      <c r="F21" s="41">
        <f>'５月'!Z20</f>
        <v>0</v>
      </c>
      <c r="G21" s="41" t="str">
        <f>'６月'!Z20</f>
        <v>     -</v>
      </c>
      <c r="H21" s="41" t="str">
        <f>'７月'!Z20</f>
        <v>     -</v>
      </c>
      <c r="I21" s="41">
        <f>'８月'!Z20</f>
        <v>13</v>
      </c>
      <c r="J21" s="41" t="str">
        <f>'９月'!Z20</f>
        <v>     -</v>
      </c>
      <c r="K21" s="41" t="str">
        <f>'10月'!Z20</f>
        <v>     -</v>
      </c>
      <c r="L21" s="41">
        <f>'11月'!Z20</f>
        <v>0.5</v>
      </c>
      <c r="M21" s="42">
        <f>'12月'!Z20</f>
        <v>6</v>
      </c>
      <c r="N21" s="21"/>
    </row>
    <row r="22" spans="1:14" ht="18" customHeight="1">
      <c r="A22" s="39">
        <v>18</v>
      </c>
      <c r="B22" s="40" t="str">
        <f>'１月'!Z21</f>
        <v>     -</v>
      </c>
      <c r="C22" s="41" t="str">
        <f>'２月'!Z21</f>
        <v>     -</v>
      </c>
      <c r="D22" s="41" t="str">
        <f>'３月'!Z21</f>
        <v>     -</v>
      </c>
      <c r="E22" s="41">
        <f>'４月'!Z21</f>
        <v>113.5</v>
      </c>
      <c r="F22" s="41">
        <f>'５月'!Z21</f>
        <v>0</v>
      </c>
      <c r="G22" s="41" t="str">
        <f>'６月'!Z21</f>
        <v>     -</v>
      </c>
      <c r="H22" s="41">
        <f>'７月'!Z21</f>
        <v>3</v>
      </c>
      <c r="I22" s="41" t="str">
        <f>'８月'!Z21</f>
        <v>     -</v>
      </c>
      <c r="J22" s="41">
        <f>'９月'!Z21</f>
        <v>0</v>
      </c>
      <c r="K22" s="41" t="str">
        <f>'10月'!Z21</f>
        <v>     -</v>
      </c>
      <c r="L22" s="41">
        <f>'11月'!Z21</f>
        <v>0</v>
      </c>
      <c r="M22" s="42">
        <f>'12月'!Z21</f>
        <v>0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3</v>
      </c>
      <c r="E23" s="41">
        <f>'４月'!Z22</f>
        <v>6</v>
      </c>
      <c r="F23" s="41">
        <f>'５月'!Z22</f>
        <v>2</v>
      </c>
      <c r="G23" s="41">
        <f>'６月'!Z22</f>
        <v>0</v>
      </c>
      <c r="H23" s="41" t="str">
        <f>'７月'!Z22</f>
        <v>     -</v>
      </c>
      <c r="I23" s="41">
        <f>'８月'!Z22</f>
        <v>1.5</v>
      </c>
      <c r="J23" s="41">
        <f>'９月'!Z22</f>
        <v>2.5</v>
      </c>
      <c r="K23" s="41">
        <f>'10月'!Z22</f>
        <v>1</v>
      </c>
      <c r="L23" s="41" t="str">
        <f>'11月'!Z22</f>
        <v>     -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0</v>
      </c>
      <c r="D24" s="45">
        <f>'３月'!Z23</f>
        <v>8.5</v>
      </c>
      <c r="E24" s="45">
        <f>'４月'!Z23</f>
        <v>0</v>
      </c>
      <c r="F24" s="45">
        <f>'５月'!Z23</f>
        <v>68.5</v>
      </c>
      <c r="G24" s="45">
        <f>'６月'!Z23</f>
        <v>3</v>
      </c>
      <c r="H24" s="45">
        <f>'７月'!Z23</f>
        <v>0</v>
      </c>
      <c r="I24" s="45">
        <f>'８月'!Z23</f>
        <v>2.5</v>
      </c>
      <c r="J24" s="45">
        <f>'９月'!Z23</f>
        <v>9.5</v>
      </c>
      <c r="K24" s="45" t="str">
        <f>'10月'!Z23</f>
        <v>     -</v>
      </c>
      <c r="L24" s="45" t="str">
        <f>'11月'!Z23</f>
        <v>     -</v>
      </c>
      <c r="M24" s="46">
        <f>'12月'!Z23</f>
        <v>0</v>
      </c>
      <c r="N24" s="21"/>
    </row>
    <row r="25" spans="1:14" ht="18" customHeight="1">
      <c r="A25" s="35">
        <v>21</v>
      </c>
      <c r="B25" s="36" t="str">
        <f>'１月'!Z24</f>
        <v>     -</v>
      </c>
      <c r="C25" s="37" t="str">
        <f>'２月'!Z24</f>
        <v>     -</v>
      </c>
      <c r="D25" s="37">
        <f>'３月'!Z24</f>
        <v>0</v>
      </c>
      <c r="E25" s="37" t="str">
        <f>'４月'!Z24</f>
        <v>     -</v>
      </c>
      <c r="F25" s="37" t="str">
        <f>'５月'!Z24</f>
        <v>     -</v>
      </c>
      <c r="G25" s="37">
        <f>'６月'!Z24</f>
        <v>1.5</v>
      </c>
      <c r="H25" s="37">
        <f>'７月'!Z24</f>
        <v>0</v>
      </c>
      <c r="I25" s="37">
        <f>'８月'!Z24</f>
        <v>0.5</v>
      </c>
      <c r="J25" s="37">
        <f>'９月'!Z24</f>
        <v>4.5</v>
      </c>
      <c r="K25" s="37" t="str">
        <f>'10月'!Z24</f>
        <v>     -</v>
      </c>
      <c r="L25" s="37" t="str">
        <f>'11月'!Z24</f>
        <v>     -</v>
      </c>
      <c r="M25" s="38" t="str">
        <f>'12月'!Z24</f>
        <v>     -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 t="str">
        <f>'３月'!Z25</f>
        <v>     -</v>
      </c>
      <c r="E26" s="41" t="str">
        <f>'４月'!Z25</f>
        <v>     -</v>
      </c>
      <c r="F26" s="41" t="str">
        <f>'５月'!Z25</f>
        <v>     -</v>
      </c>
      <c r="G26" s="41">
        <f>'６月'!Z25</f>
        <v>24</v>
      </c>
      <c r="H26" s="41" t="str">
        <f>'７月'!Z25</f>
        <v>     -</v>
      </c>
      <c r="I26" s="41" t="str">
        <f>'８月'!Z25</f>
        <v>     -</v>
      </c>
      <c r="J26" s="41">
        <f>'９月'!Z25</f>
        <v>17</v>
      </c>
      <c r="K26" s="41" t="str">
        <f>'10月'!Z25</f>
        <v>     -</v>
      </c>
      <c r="L26" s="41" t="str">
        <f>'11月'!Z25</f>
        <v>     -</v>
      </c>
      <c r="M26" s="42">
        <f>'12月'!Z25</f>
        <v>10</v>
      </c>
      <c r="N26" s="21"/>
    </row>
    <row r="27" spans="1:14" ht="18" customHeight="1">
      <c r="A27" s="39">
        <v>23</v>
      </c>
      <c r="B27" s="40">
        <f>'１月'!Z26</f>
        <v>4.5</v>
      </c>
      <c r="C27" s="41">
        <f>'２月'!Z26</f>
        <v>0</v>
      </c>
      <c r="D27" s="41" t="str">
        <f>'３月'!Z26</f>
        <v>     -</v>
      </c>
      <c r="E27" s="41" t="str">
        <f>'４月'!Z26</f>
        <v>     -</v>
      </c>
      <c r="F27" s="41" t="str">
        <f>'５月'!Z26</f>
        <v>     -</v>
      </c>
      <c r="G27" s="41">
        <f>'６月'!Z26</f>
        <v>1.5</v>
      </c>
      <c r="H27" s="41">
        <f>'７月'!Z26</f>
        <v>0</v>
      </c>
      <c r="I27" s="41">
        <f>'８月'!Z26</f>
        <v>0</v>
      </c>
      <c r="J27" s="41" t="str">
        <f>'９月'!Z26</f>
        <v>     -</v>
      </c>
      <c r="K27" s="41">
        <f>'10月'!Z26</f>
        <v>0</v>
      </c>
      <c r="L27" s="41" t="str">
        <f>'11月'!Z26</f>
        <v>     -</v>
      </c>
      <c r="M27" s="42" t="str">
        <f>'12月'!Z26</f>
        <v>     -</v>
      </c>
      <c r="N27" s="21"/>
    </row>
    <row r="28" spans="1:14" ht="18" customHeight="1">
      <c r="A28" s="39">
        <v>24</v>
      </c>
      <c r="B28" s="40">
        <f>'１月'!Z27</f>
        <v>0</v>
      </c>
      <c r="C28" s="41" t="str">
        <f>'２月'!Z27</f>
        <v>     -</v>
      </c>
      <c r="D28" s="41">
        <f>'３月'!Z27</f>
        <v>1</v>
      </c>
      <c r="E28" s="41">
        <f>'４月'!Z27</f>
        <v>24.5</v>
      </c>
      <c r="F28" s="41">
        <f>'５月'!Z27</f>
        <v>8.5</v>
      </c>
      <c r="G28" s="41">
        <f>'６月'!Z27</f>
        <v>3.5</v>
      </c>
      <c r="H28" s="41">
        <f>'７月'!Z27</f>
        <v>0</v>
      </c>
      <c r="I28" s="41">
        <f>'８月'!Z27</f>
        <v>9.5</v>
      </c>
      <c r="J28" s="41" t="str">
        <f>'９月'!Z27</f>
        <v>     -</v>
      </c>
      <c r="K28" s="41">
        <f>'10月'!Z27</f>
        <v>120</v>
      </c>
      <c r="L28" s="41">
        <f>'11月'!Z27</f>
        <v>23.5</v>
      </c>
      <c r="M28" s="42">
        <f>'12月'!Z27</f>
        <v>0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>
        <f>'３月'!Z28</f>
        <v>0.5</v>
      </c>
      <c r="E29" s="41">
        <f>'４月'!Z28</f>
        <v>1</v>
      </c>
      <c r="F29" s="41">
        <f>'５月'!Z28</f>
        <v>30</v>
      </c>
      <c r="G29" s="41">
        <f>'６月'!Z28</f>
        <v>0</v>
      </c>
      <c r="H29" s="41">
        <f>'７月'!Z28</f>
        <v>23.5</v>
      </c>
      <c r="I29" s="41">
        <f>'８月'!Z28</f>
        <v>3.5</v>
      </c>
      <c r="J29" s="41">
        <f>'９月'!Z28</f>
        <v>0</v>
      </c>
      <c r="K29" s="41" t="str">
        <f>'10月'!Z28</f>
        <v>     -</v>
      </c>
      <c r="L29" s="41">
        <f>'11月'!Z28</f>
        <v>3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5</v>
      </c>
      <c r="D30" s="41">
        <f>'３月'!Z29</f>
        <v>0</v>
      </c>
      <c r="E30" s="41">
        <f>'４月'!Z29</f>
        <v>0</v>
      </c>
      <c r="F30" s="41">
        <f>'５月'!Z29</f>
        <v>5.5</v>
      </c>
      <c r="G30" s="41">
        <f>'６月'!Z29</f>
        <v>0</v>
      </c>
      <c r="H30" s="41">
        <f>'７月'!Z29</f>
        <v>0.5</v>
      </c>
      <c r="I30" s="41">
        <f>'８月'!Z29</f>
        <v>4</v>
      </c>
      <c r="J30" s="41">
        <f>'９月'!Z29</f>
        <v>2</v>
      </c>
      <c r="K30" s="41">
        <f>'10月'!Z29</f>
        <v>0</v>
      </c>
      <c r="L30" s="41">
        <f>'11月'!Z29</f>
        <v>0.5</v>
      </c>
      <c r="M30" s="42">
        <f>'12月'!Z29</f>
        <v>0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4</v>
      </c>
      <c r="D31" s="41">
        <f>'３月'!Z30</f>
        <v>1</v>
      </c>
      <c r="E31" s="41">
        <f>'４月'!Z30</f>
        <v>0</v>
      </c>
      <c r="F31" s="41" t="str">
        <f>'５月'!Z30</f>
        <v>     -</v>
      </c>
      <c r="G31" s="41">
        <f>'６月'!Z30</f>
        <v>1</v>
      </c>
      <c r="H31" s="41">
        <f>'７月'!Z30</f>
        <v>27.5</v>
      </c>
      <c r="I31" s="41">
        <f>'８月'!Z30</f>
        <v>0</v>
      </c>
      <c r="J31" s="41" t="str">
        <f>'９月'!Z30</f>
        <v>     -</v>
      </c>
      <c r="K31" s="41">
        <f>'10月'!Z30</f>
        <v>1</v>
      </c>
      <c r="L31" s="41">
        <f>'11月'!Z30</f>
        <v>0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 t="str">
        <f>'２月'!Z31</f>
        <v>     -</v>
      </c>
      <c r="D32" s="41">
        <f>'３月'!Z31</f>
        <v>0.5</v>
      </c>
      <c r="E32" s="41">
        <f>'４月'!Z31</f>
        <v>0</v>
      </c>
      <c r="F32" s="41">
        <f>'５月'!Z31</f>
        <v>0</v>
      </c>
      <c r="G32" s="41" t="str">
        <f>'６月'!Z31</f>
        <v>     -</v>
      </c>
      <c r="H32" s="41" t="str">
        <f>'７月'!Z31</f>
        <v>     -</v>
      </c>
      <c r="I32" s="41">
        <f>'８月'!Z31</f>
        <v>28.5</v>
      </c>
      <c r="J32" s="41" t="str">
        <f>'９月'!Z31</f>
        <v>     -</v>
      </c>
      <c r="K32" s="41">
        <f>'10月'!Z31</f>
        <v>0</v>
      </c>
      <c r="L32" s="41">
        <f>'11月'!Z31</f>
        <v>31</v>
      </c>
      <c r="M32" s="42" t="str">
        <f>'12月'!Z31</f>
        <v>     -</v>
      </c>
      <c r="N32" s="21"/>
    </row>
    <row r="33" spans="1:14" ht="18" customHeight="1">
      <c r="A33" s="39">
        <v>29</v>
      </c>
      <c r="B33" s="40">
        <f>'１月'!Z32</f>
        <v>4</v>
      </c>
      <c r="C33" s="41" t="str">
        <f>'２月'!Z32</f>
        <v>     -</v>
      </c>
      <c r="D33" s="41">
        <f>'３月'!Z32</f>
        <v>0.5</v>
      </c>
      <c r="E33" s="41" t="str">
        <f>'４月'!Z32</f>
        <v>     -</v>
      </c>
      <c r="F33" s="41">
        <f>'５月'!Z32</f>
        <v>13</v>
      </c>
      <c r="G33" s="41">
        <f>'６月'!Z32</f>
        <v>40</v>
      </c>
      <c r="H33" s="41">
        <f>'７月'!Z32</f>
        <v>1.5</v>
      </c>
      <c r="I33" s="41">
        <f>'８月'!Z32</f>
        <v>29</v>
      </c>
      <c r="J33" s="41">
        <f>'９月'!Z32</f>
        <v>5</v>
      </c>
      <c r="K33" s="41">
        <f>'10月'!Z32</f>
        <v>2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0.5</v>
      </c>
      <c r="C34" s="41"/>
      <c r="D34" s="41">
        <f>'３月'!Z33</f>
        <v>3</v>
      </c>
      <c r="E34" s="41" t="str">
        <f>'４月'!Z33</f>
        <v>     -</v>
      </c>
      <c r="F34" s="41">
        <f>'５月'!Z33</f>
        <v>3</v>
      </c>
      <c r="G34" s="41">
        <f>'６月'!Z33</f>
        <v>0</v>
      </c>
      <c r="H34" s="41" t="str">
        <f>'７月'!Z33</f>
        <v>     -</v>
      </c>
      <c r="I34" s="41">
        <f>'８月'!Z33</f>
        <v>0</v>
      </c>
      <c r="J34" s="41">
        <f>'９月'!Z33</f>
        <v>0</v>
      </c>
      <c r="K34" s="41" t="str">
        <f>'10月'!Z33</f>
        <v>     -</v>
      </c>
      <c r="L34" s="41" t="str">
        <f>'11月'!Z33</f>
        <v>     -</v>
      </c>
      <c r="M34" s="42">
        <f>'12月'!Z33</f>
        <v>0</v>
      </c>
      <c r="N34" s="21"/>
    </row>
    <row r="35" spans="1:14" ht="18" customHeight="1">
      <c r="A35" s="47">
        <v>31</v>
      </c>
      <c r="B35" s="48">
        <f>'１月'!Z34</f>
        <v>0</v>
      </c>
      <c r="C35" s="49"/>
      <c r="D35" s="49">
        <f>'３月'!Z34</f>
        <v>17.5</v>
      </c>
      <c r="E35" s="49"/>
      <c r="F35" s="49">
        <f>'５月'!Z34</f>
        <v>12.5</v>
      </c>
      <c r="G35" s="49"/>
      <c r="H35" s="49" t="str">
        <f>'７月'!Z34</f>
        <v>     -</v>
      </c>
      <c r="I35" s="49">
        <f>'８月'!Z34</f>
        <v>4.5</v>
      </c>
      <c r="J35" s="49"/>
      <c r="K35" s="49" t="str">
        <f>'10月'!Z34</f>
        <v>     -</v>
      </c>
      <c r="L35" s="49"/>
      <c r="M35" s="50">
        <f>'12月'!Z34</f>
        <v>0</v>
      </c>
      <c r="N35" s="21"/>
    </row>
    <row r="36" spans="1:14" ht="18" customHeight="1">
      <c r="A36" s="219" t="s">
        <v>11</v>
      </c>
      <c r="B36" s="220">
        <f>SUM(B5:B35)</f>
        <v>13.5</v>
      </c>
      <c r="C36" s="221">
        <f aca="true" t="shared" si="0" ref="C36:M36">SUM(C5:C35)</f>
        <v>47</v>
      </c>
      <c r="D36" s="221">
        <f t="shared" si="0"/>
        <v>65</v>
      </c>
      <c r="E36" s="221">
        <f t="shared" si="0"/>
        <v>228</v>
      </c>
      <c r="F36" s="221">
        <f t="shared" si="0"/>
        <v>177.5</v>
      </c>
      <c r="G36" s="221">
        <f t="shared" si="0"/>
        <v>113.5</v>
      </c>
      <c r="H36" s="221">
        <f t="shared" si="0"/>
        <v>86.5</v>
      </c>
      <c r="I36" s="221">
        <f t="shared" si="0"/>
        <v>211</v>
      </c>
      <c r="J36" s="221">
        <f t="shared" si="0"/>
        <v>114</v>
      </c>
      <c r="K36" s="221">
        <f t="shared" si="0"/>
        <v>171.5</v>
      </c>
      <c r="L36" s="221">
        <f t="shared" si="0"/>
        <v>61</v>
      </c>
      <c r="M36" s="222">
        <f t="shared" si="0"/>
        <v>43.5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26.5</v>
      </c>
      <c r="D37" s="53">
        <f t="shared" si="1"/>
        <v>6</v>
      </c>
      <c r="E37" s="53">
        <f t="shared" si="1"/>
        <v>73</v>
      </c>
      <c r="F37" s="53">
        <f t="shared" si="1"/>
        <v>19</v>
      </c>
      <c r="G37" s="53">
        <f t="shared" si="1"/>
        <v>37</v>
      </c>
      <c r="H37" s="53">
        <f t="shared" si="1"/>
        <v>8</v>
      </c>
      <c r="I37" s="53">
        <f t="shared" si="1"/>
        <v>19</v>
      </c>
      <c r="J37" s="53">
        <f t="shared" si="1"/>
        <v>0.5</v>
      </c>
      <c r="K37" s="53">
        <f t="shared" si="1"/>
        <v>43</v>
      </c>
      <c r="L37" s="53">
        <f t="shared" si="1"/>
        <v>0</v>
      </c>
      <c r="M37" s="54">
        <f t="shared" si="1"/>
        <v>26</v>
      </c>
      <c r="N37" s="21"/>
    </row>
    <row r="38" spans="1:14" ht="18" customHeight="1">
      <c r="A38" s="55" t="s">
        <v>35</v>
      </c>
      <c r="B38" s="56">
        <f>SUM(B15:B24)</f>
        <v>4.5</v>
      </c>
      <c r="C38" s="57">
        <f aca="true" t="shared" si="2" ref="C38:M38">SUM(C15:C24)</f>
        <v>11.5</v>
      </c>
      <c r="D38" s="57">
        <f t="shared" si="2"/>
        <v>35</v>
      </c>
      <c r="E38" s="57">
        <f t="shared" si="2"/>
        <v>129.5</v>
      </c>
      <c r="F38" s="57">
        <f t="shared" si="2"/>
        <v>86</v>
      </c>
      <c r="G38" s="57">
        <f t="shared" si="2"/>
        <v>5</v>
      </c>
      <c r="H38" s="57">
        <f t="shared" si="2"/>
        <v>25.5</v>
      </c>
      <c r="I38" s="57">
        <f t="shared" si="2"/>
        <v>112.5</v>
      </c>
      <c r="J38" s="57">
        <f t="shared" si="2"/>
        <v>85</v>
      </c>
      <c r="K38" s="57">
        <f t="shared" si="2"/>
        <v>5.5</v>
      </c>
      <c r="L38" s="57">
        <f t="shared" si="2"/>
        <v>3</v>
      </c>
      <c r="M38" s="58">
        <f t="shared" si="2"/>
        <v>7.5</v>
      </c>
      <c r="N38" s="21"/>
    </row>
    <row r="39" spans="1:14" ht="18" customHeight="1">
      <c r="A39" s="59" t="s">
        <v>36</v>
      </c>
      <c r="B39" s="60">
        <f>SUM(B25:B35)</f>
        <v>9</v>
      </c>
      <c r="C39" s="61">
        <f aca="true" t="shared" si="3" ref="C39:M39">SUM(C25:C35)</f>
        <v>9</v>
      </c>
      <c r="D39" s="61">
        <f t="shared" si="3"/>
        <v>24</v>
      </c>
      <c r="E39" s="61">
        <f t="shared" si="3"/>
        <v>25.5</v>
      </c>
      <c r="F39" s="61">
        <f t="shared" si="3"/>
        <v>72.5</v>
      </c>
      <c r="G39" s="61">
        <f t="shared" si="3"/>
        <v>71.5</v>
      </c>
      <c r="H39" s="61">
        <f t="shared" si="3"/>
        <v>53</v>
      </c>
      <c r="I39" s="61">
        <f t="shared" si="3"/>
        <v>79.5</v>
      </c>
      <c r="J39" s="61">
        <f t="shared" si="3"/>
        <v>28.5</v>
      </c>
      <c r="K39" s="61">
        <f t="shared" si="3"/>
        <v>123</v>
      </c>
      <c r="L39" s="61">
        <f t="shared" si="3"/>
        <v>58</v>
      </c>
      <c r="M39" s="62">
        <f t="shared" si="3"/>
        <v>10</v>
      </c>
      <c r="N39" s="21"/>
    </row>
    <row r="40" spans="1:13" ht="18" customHeight="1">
      <c r="A40" s="115" t="s">
        <v>37</v>
      </c>
      <c r="B40" s="118">
        <f>MAX(B5:B35)</f>
        <v>4.5</v>
      </c>
      <c r="C40" s="119">
        <f aca="true" t="shared" si="4" ref="C40:M40">MAX(C5:C35)</f>
        <v>14.5</v>
      </c>
      <c r="D40" s="119">
        <f t="shared" si="4"/>
        <v>17.5</v>
      </c>
      <c r="E40" s="119">
        <f t="shared" si="4"/>
        <v>113.5</v>
      </c>
      <c r="F40" s="119">
        <f t="shared" si="4"/>
        <v>68.5</v>
      </c>
      <c r="G40" s="119">
        <f t="shared" si="4"/>
        <v>40</v>
      </c>
      <c r="H40" s="119">
        <f t="shared" si="4"/>
        <v>27.5</v>
      </c>
      <c r="I40" s="119">
        <f t="shared" si="4"/>
        <v>79</v>
      </c>
      <c r="J40" s="119">
        <f t="shared" si="4"/>
        <v>54</v>
      </c>
      <c r="K40" s="119">
        <f t="shared" si="4"/>
        <v>120</v>
      </c>
      <c r="L40" s="119">
        <f t="shared" si="4"/>
        <v>31</v>
      </c>
      <c r="M40" s="120">
        <f t="shared" si="4"/>
        <v>14</v>
      </c>
    </row>
    <row r="41" spans="1:13" ht="18" customHeight="1">
      <c r="A41" s="116" t="s">
        <v>38</v>
      </c>
      <c r="B41" s="121">
        <f>'１月'!H39</f>
        <v>1.5</v>
      </c>
      <c r="C41" s="122">
        <f>'２月'!H39</f>
        <v>6</v>
      </c>
      <c r="D41" s="122">
        <f>'３月'!H39</f>
        <v>12</v>
      </c>
      <c r="E41" s="122">
        <f>'４月'!H39</f>
        <v>10</v>
      </c>
      <c r="F41" s="122">
        <f>'５月'!H39</f>
        <v>20.5</v>
      </c>
      <c r="G41" s="122">
        <f>'６月'!H39</f>
        <v>7</v>
      </c>
      <c r="H41" s="122">
        <f>'７月'!H39</f>
        <v>23</v>
      </c>
      <c r="I41" s="122">
        <f>'８月'!H39</f>
        <v>77</v>
      </c>
      <c r="J41" s="122">
        <f>'９月'!H39</f>
        <v>21</v>
      </c>
      <c r="K41" s="122">
        <f>'10月'!H39</f>
        <v>48</v>
      </c>
      <c r="L41" s="122">
        <f>'11月'!H39</f>
        <v>14</v>
      </c>
      <c r="M41" s="123">
        <f>'12月'!H39</f>
        <v>4.5</v>
      </c>
    </row>
    <row r="42" spans="1:13" ht="18" customHeight="1">
      <c r="A42" s="117" t="s">
        <v>39</v>
      </c>
      <c r="B42" s="124">
        <f>'１月'!N39</f>
        <v>0.5</v>
      </c>
      <c r="C42" s="125">
        <f>'２月'!N39</f>
        <v>1.5</v>
      </c>
      <c r="D42" s="125">
        <f>'３月'!N39</f>
        <v>4</v>
      </c>
      <c r="E42" s="125">
        <f>'４月'!N39</f>
        <v>3.5</v>
      </c>
      <c r="F42" s="125">
        <f>'５月'!N39</f>
        <v>5.5</v>
      </c>
      <c r="G42" s="125">
        <f>'６月'!N39</f>
        <v>2.5</v>
      </c>
      <c r="H42" s="125">
        <f>'７月'!N39</f>
        <v>11.5</v>
      </c>
      <c r="I42" s="125">
        <f>'８月'!N39</f>
        <v>22.5</v>
      </c>
      <c r="J42" s="125">
        <f>'９月'!N39</f>
        <v>7</v>
      </c>
      <c r="K42" s="125">
        <f>'10月'!N39</f>
        <v>15.5</v>
      </c>
      <c r="L42" s="125">
        <f>'11月'!N39</f>
        <v>3.5</v>
      </c>
      <c r="M42" s="126">
        <f>'12月'!N39</f>
        <v>1.5</v>
      </c>
    </row>
    <row r="43" ht="12.75" thickBot="1">
      <c r="A43" s="22" t="s">
        <v>12</v>
      </c>
    </row>
    <row r="44" spans="1:13" ht="12.75">
      <c r="A44" s="233" t="s">
        <v>40</v>
      </c>
      <c r="B44" s="236">
        <f>'１月'!D39</f>
        <v>3</v>
      </c>
      <c r="C44" s="227">
        <f>'２月'!D39</f>
        <v>6</v>
      </c>
      <c r="D44" s="227">
        <f>'３月'!D39</f>
        <v>9</v>
      </c>
      <c r="E44" s="227">
        <f>'４月'!D39</f>
        <v>11</v>
      </c>
      <c r="F44" s="227">
        <f>'５月'!D39</f>
        <v>14</v>
      </c>
      <c r="G44" s="227">
        <f>'６月'!D39</f>
        <v>11</v>
      </c>
      <c r="H44" s="227">
        <f>'７月'!D39</f>
        <v>7</v>
      </c>
      <c r="I44" s="227">
        <f>'８月'!D39</f>
        <v>12</v>
      </c>
      <c r="J44" s="227">
        <f>'９月'!D39</f>
        <v>9</v>
      </c>
      <c r="K44" s="227">
        <f>'10月'!D39</f>
        <v>10</v>
      </c>
      <c r="L44" s="227">
        <f>'11月'!D39</f>
        <v>4</v>
      </c>
      <c r="M44" s="228">
        <f>'12月'!D39</f>
        <v>7</v>
      </c>
    </row>
    <row r="45" spans="1:13" ht="12.75">
      <c r="A45" s="234" t="s">
        <v>41</v>
      </c>
      <c r="B45" s="237">
        <f>'１月'!D40</f>
        <v>0</v>
      </c>
      <c r="C45" s="229">
        <f>'２月'!D40</f>
        <v>3</v>
      </c>
      <c r="D45" s="229">
        <f>'３月'!D40</f>
        <v>2</v>
      </c>
      <c r="E45" s="229">
        <f>'４月'!D40</f>
        <v>4</v>
      </c>
      <c r="F45" s="229">
        <f>'５月'!D40</f>
        <v>5</v>
      </c>
      <c r="G45" s="229">
        <f>'６月'!D40</f>
        <v>3</v>
      </c>
      <c r="H45" s="229">
        <f>'７月'!D40</f>
        <v>3</v>
      </c>
      <c r="I45" s="229">
        <f>'８月'!D40</f>
        <v>6</v>
      </c>
      <c r="J45" s="229">
        <f>'９月'!D40</f>
        <v>3</v>
      </c>
      <c r="K45" s="229">
        <f>'10月'!D40</f>
        <v>3</v>
      </c>
      <c r="L45" s="229">
        <f>'11月'!D40</f>
        <v>2</v>
      </c>
      <c r="M45" s="230">
        <f>'12月'!D40</f>
        <v>2</v>
      </c>
    </row>
    <row r="46" spans="1:13" ht="12.75" thickBot="1">
      <c r="A46" s="235" t="s">
        <v>42</v>
      </c>
      <c r="B46" s="238">
        <f>'１月'!D41</f>
        <v>0</v>
      </c>
      <c r="C46" s="231">
        <f>'２月'!D41</f>
        <v>0</v>
      </c>
      <c r="D46" s="231">
        <f>'３月'!D41</f>
        <v>0</v>
      </c>
      <c r="E46" s="231">
        <f>'４月'!D41</f>
        <v>2</v>
      </c>
      <c r="F46" s="231">
        <f>'５月'!D41</f>
        <v>2</v>
      </c>
      <c r="G46" s="231">
        <f>'６月'!D41</f>
        <v>2</v>
      </c>
      <c r="H46" s="231">
        <f>'７月'!D41</f>
        <v>0</v>
      </c>
      <c r="I46" s="231">
        <f>'８月'!D41</f>
        <v>1</v>
      </c>
      <c r="J46" s="231">
        <f>'９月'!D41</f>
        <v>1</v>
      </c>
      <c r="K46" s="231">
        <f>'10月'!D41</f>
        <v>1</v>
      </c>
      <c r="L46" s="231">
        <f>'11月'!D41</f>
        <v>1</v>
      </c>
      <c r="M46" s="23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43</v>
      </c>
      <c r="B1" s="19"/>
      <c r="C1" s="20"/>
      <c r="D1" s="20"/>
      <c r="E1" s="20"/>
      <c r="F1" s="20"/>
      <c r="G1" s="20"/>
      <c r="H1" s="19"/>
      <c r="I1" s="200">
        <f>'１月'!Z1</f>
        <v>2008</v>
      </c>
      <c r="J1" s="199" t="s">
        <v>1</v>
      </c>
      <c r="K1" s="199" t="str">
        <f>("（平成"&amp;TEXT((I1-1988),"0")&amp;"年）")</f>
        <v>（平成20年）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21</v>
      </c>
      <c r="C3" s="29" t="s">
        <v>22</v>
      </c>
      <c r="D3" s="29" t="s">
        <v>23</v>
      </c>
      <c r="E3" s="29" t="s">
        <v>24</v>
      </c>
      <c r="F3" s="29" t="s">
        <v>25</v>
      </c>
      <c r="G3" s="29" t="s">
        <v>26</v>
      </c>
      <c r="H3" s="29" t="s">
        <v>27</v>
      </c>
      <c r="I3" s="29" t="s">
        <v>28</v>
      </c>
      <c r="J3" s="29" t="s">
        <v>29</v>
      </c>
      <c r="K3" s="29" t="s">
        <v>30</v>
      </c>
      <c r="L3" s="29" t="s">
        <v>31</v>
      </c>
      <c r="M3" s="30" t="s">
        <v>32</v>
      </c>
      <c r="N3" s="21"/>
    </row>
    <row r="4" spans="1:14" ht="18" customHeight="1">
      <c r="A4" s="31" t="s">
        <v>33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241">
        <f>'１月'!AB4</f>
        <v>0</v>
      </c>
      <c r="C5" s="242">
        <f>'２月'!AB4</f>
        <v>0</v>
      </c>
      <c r="D5" s="242">
        <f>'３月'!AB4</f>
        <v>0</v>
      </c>
      <c r="E5" s="243">
        <f>'４月'!AB4</f>
        <v>0</v>
      </c>
      <c r="F5" s="243">
        <f>'５月'!AB4</f>
        <v>0</v>
      </c>
      <c r="G5" s="242">
        <f>'６月'!AB4</f>
        <v>0</v>
      </c>
      <c r="H5" s="242">
        <f>'７月'!AB4</f>
        <v>0</v>
      </c>
      <c r="I5" s="242">
        <f>'８月'!AB4</f>
        <v>0</v>
      </c>
      <c r="J5" s="242">
        <f>'９月'!AB4</f>
        <v>0.5</v>
      </c>
      <c r="K5" s="242">
        <f>'10月'!AB4</f>
        <v>1</v>
      </c>
      <c r="L5" s="242">
        <f>'11月'!AB4</f>
        <v>0</v>
      </c>
      <c r="M5" s="244">
        <f>'12月'!AB4</f>
        <v>0</v>
      </c>
      <c r="N5" s="21"/>
    </row>
    <row r="6" spans="1:14" ht="18" customHeight="1">
      <c r="A6" s="39">
        <v>2</v>
      </c>
      <c r="B6" s="245">
        <f>'１月'!AB5</f>
        <v>0</v>
      </c>
      <c r="C6" s="243">
        <f>'２月'!AB5</f>
        <v>0</v>
      </c>
      <c r="D6" s="243">
        <f>'３月'!AB5</f>
        <v>0</v>
      </c>
      <c r="E6" s="243">
        <f>'４月'!AB5</f>
        <v>0</v>
      </c>
      <c r="F6" s="243">
        <f>'５月'!AB5</f>
        <v>2.5</v>
      </c>
      <c r="G6" s="243">
        <f>'６月'!AB5</f>
        <v>0</v>
      </c>
      <c r="H6" s="243">
        <f>'７月'!AB5</f>
        <v>0</v>
      </c>
      <c r="I6" s="243">
        <f>'８月'!AB5</f>
        <v>0</v>
      </c>
      <c r="J6" s="243">
        <f>'９月'!AB5</f>
        <v>0</v>
      </c>
      <c r="K6" s="243">
        <f>'10月'!AB5</f>
        <v>0</v>
      </c>
      <c r="L6" s="243">
        <f>'11月'!AB5</f>
        <v>0</v>
      </c>
      <c r="M6" s="246">
        <f>'12月'!AB5</f>
        <v>1</v>
      </c>
      <c r="N6" s="21"/>
    </row>
    <row r="7" spans="1:14" ht="18" customHeight="1">
      <c r="A7" s="39">
        <v>3</v>
      </c>
      <c r="B7" s="245">
        <f>'１月'!AB6</f>
        <v>0</v>
      </c>
      <c r="C7" s="243">
        <f>'２月'!AB6</f>
        <v>1.5</v>
      </c>
      <c r="D7" s="243">
        <f>'３月'!AB6</f>
        <v>0</v>
      </c>
      <c r="E7" s="243">
        <f>'４月'!AB6</f>
        <v>1</v>
      </c>
      <c r="F7" s="243">
        <f>'５月'!AB6</f>
        <v>5.5</v>
      </c>
      <c r="G7" s="243">
        <f>'６月'!AB6</f>
        <v>5</v>
      </c>
      <c r="H7" s="243">
        <f>'７月'!AB6</f>
        <v>0</v>
      </c>
      <c r="I7" s="243">
        <f>'８月'!AB6</f>
        <v>0</v>
      </c>
      <c r="J7" s="243">
        <f>'９月'!AB6</f>
        <v>0</v>
      </c>
      <c r="K7" s="243">
        <f>'10月'!AB6</f>
        <v>0</v>
      </c>
      <c r="L7" s="243">
        <f>'11月'!AB6</f>
        <v>0</v>
      </c>
      <c r="M7" s="246">
        <f>'12月'!AB6</f>
        <v>0</v>
      </c>
      <c r="N7" s="21"/>
    </row>
    <row r="8" spans="1:14" ht="18" customHeight="1">
      <c r="A8" s="39">
        <v>4</v>
      </c>
      <c r="B8" s="245">
        <f>'１月'!AB7</f>
        <v>0</v>
      </c>
      <c r="C8" s="243">
        <f>'２月'!AB7</f>
        <v>0.5</v>
      </c>
      <c r="D8" s="243">
        <f>'３月'!AB7</f>
        <v>0</v>
      </c>
      <c r="E8" s="243">
        <f>'４月'!AB7</f>
        <v>2.5</v>
      </c>
      <c r="F8" s="243">
        <f>'５月'!AB7</f>
        <v>0</v>
      </c>
      <c r="G8" s="243">
        <f>'６月'!AB7</f>
        <v>0</v>
      </c>
      <c r="H8" s="243">
        <f>'７月'!AB7</f>
        <v>1.5</v>
      </c>
      <c r="I8" s="243">
        <f>'８月'!AB7</f>
        <v>0</v>
      </c>
      <c r="J8" s="243">
        <f>'９月'!AB7</f>
        <v>0</v>
      </c>
      <c r="K8" s="243">
        <f>'10月'!AB7</f>
        <v>0</v>
      </c>
      <c r="L8" s="243">
        <f>'11月'!AB7</f>
        <v>0</v>
      </c>
      <c r="M8" s="246">
        <f>'12月'!AB7</f>
        <v>0</v>
      </c>
      <c r="N8" s="21"/>
    </row>
    <row r="9" spans="1:14" ht="18" customHeight="1">
      <c r="A9" s="39">
        <v>5</v>
      </c>
      <c r="B9" s="245">
        <f>'１月'!AB8</f>
        <v>0</v>
      </c>
      <c r="C9" s="243">
        <f>'２月'!AB8</f>
        <v>0</v>
      </c>
      <c r="D9" s="243">
        <f>'３月'!AB8</f>
        <v>0</v>
      </c>
      <c r="E9" s="243">
        <f>'４月'!AB8</f>
        <v>0</v>
      </c>
      <c r="F9" s="243">
        <f>'５月'!AB8</f>
        <v>0</v>
      </c>
      <c r="G9" s="243">
        <f>'６月'!AB8</f>
        <v>2</v>
      </c>
      <c r="H9" s="243">
        <f>'７月'!AB8</f>
        <v>0</v>
      </c>
      <c r="I9" s="243">
        <f>'８月'!AB8</f>
        <v>18.5</v>
      </c>
      <c r="J9" s="243">
        <f>'９月'!AB8</f>
        <v>0</v>
      </c>
      <c r="K9" s="243">
        <f>'10月'!AB8</f>
        <v>2</v>
      </c>
      <c r="L9" s="243">
        <f>'11月'!AB8</f>
        <v>0</v>
      </c>
      <c r="M9" s="246">
        <f>'12月'!AB8</f>
        <v>3.5</v>
      </c>
      <c r="N9" s="21"/>
    </row>
    <row r="10" spans="1:14" ht="18" customHeight="1">
      <c r="A10" s="39">
        <v>6</v>
      </c>
      <c r="B10" s="245">
        <f>'１月'!AB9</f>
        <v>0</v>
      </c>
      <c r="C10" s="243">
        <f>'２月'!AB9</f>
        <v>0</v>
      </c>
      <c r="D10" s="243">
        <f>'３月'!AB9</f>
        <v>0</v>
      </c>
      <c r="E10" s="243">
        <f>'４月'!AB9</f>
        <v>0</v>
      </c>
      <c r="F10" s="243">
        <f>'５月'!AB9</f>
        <v>0</v>
      </c>
      <c r="G10" s="243">
        <f>'６月'!AB9</f>
        <v>1</v>
      </c>
      <c r="H10" s="243">
        <f>'７月'!AB9</f>
        <v>0</v>
      </c>
      <c r="I10" s="243">
        <f>'８月'!AB9</f>
        <v>0</v>
      </c>
      <c r="J10" s="243">
        <f>'９月'!AB9</f>
        <v>0</v>
      </c>
      <c r="K10" s="243">
        <f>'10月'!AB9</f>
        <v>3</v>
      </c>
      <c r="L10" s="243">
        <f>'11月'!AB9</f>
        <v>0</v>
      </c>
      <c r="M10" s="246">
        <f>'12月'!AB9</f>
        <v>0</v>
      </c>
      <c r="N10" s="21"/>
    </row>
    <row r="11" spans="1:14" ht="18" customHeight="1">
      <c r="A11" s="39">
        <v>7</v>
      </c>
      <c r="B11" s="245">
        <f>'１月'!AB10</f>
        <v>0</v>
      </c>
      <c r="C11" s="243">
        <f>'２月'!AB10</f>
        <v>0</v>
      </c>
      <c r="D11" s="243">
        <f>'３月'!AB10</f>
        <v>0</v>
      </c>
      <c r="E11" s="243">
        <f>'４月'!AB10</f>
        <v>0</v>
      </c>
      <c r="F11" s="243">
        <f>'５月'!AB10</f>
        <v>0</v>
      </c>
      <c r="G11" s="243">
        <f>'６月'!AB10</f>
        <v>0</v>
      </c>
      <c r="H11" s="243">
        <f>'７月'!AB10</f>
        <v>1.5</v>
      </c>
      <c r="I11" s="243">
        <f>'８月'!AB10</f>
        <v>0</v>
      </c>
      <c r="J11" s="243">
        <f>'９月'!AB10</f>
        <v>0</v>
      </c>
      <c r="K11" s="243">
        <f>'10月'!AB10</f>
        <v>0</v>
      </c>
      <c r="L11" s="243">
        <f>'11月'!AB10</f>
        <v>0</v>
      </c>
      <c r="M11" s="246">
        <f>'12月'!AB10</f>
        <v>0</v>
      </c>
      <c r="N11" s="21"/>
    </row>
    <row r="12" spans="1:14" ht="18" customHeight="1">
      <c r="A12" s="39">
        <v>8</v>
      </c>
      <c r="B12" s="245">
        <f>'１月'!AB11</f>
        <v>0</v>
      </c>
      <c r="C12" s="243">
        <f>'２月'!AB11</f>
        <v>0</v>
      </c>
      <c r="D12" s="243">
        <f>'３月'!AB11</f>
        <v>0</v>
      </c>
      <c r="E12" s="243">
        <f>'４月'!AB11</f>
        <v>9</v>
      </c>
      <c r="F12" s="243">
        <f>'５月'!AB11</f>
        <v>0</v>
      </c>
      <c r="G12" s="243">
        <f>'６月'!AB11</f>
        <v>0</v>
      </c>
      <c r="H12" s="243">
        <f>'７月'!AB11</f>
        <v>0</v>
      </c>
      <c r="I12" s="243">
        <f>'８月'!AB11</f>
        <v>0</v>
      </c>
      <c r="J12" s="243">
        <f>'９月'!AB11</f>
        <v>0</v>
      </c>
      <c r="K12" s="243">
        <f>'10月'!AB11</f>
        <v>10</v>
      </c>
      <c r="L12" s="243">
        <f>'11月'!AB11</f>
        <v>0</v>
      </c>
      <c r="M12" s="246">
        <f>'12月'!AB11</f>
        <v>0</v>
      </c>
      <c r="N12" s="21"/>
    </row>
    <row r="13" spans="1:14" ht="18" customHeight="1">
      <c r="A13" s="39">
        <v>9</v>
      </c>
      <c r="B13" s="245">
        <f>'１月'!AB12</f>
        <v>0</v>
      </c>
      <c r="C13" s="243">
        <f>'２月'!AB12</f>
        <v>3</v>
      </c>
      <c r="D13" s="243">
        <f>'３月'!AB12</f>
        <v>0</v>
      </c>
      <c r="E13" s="243">
        <f>'４月'!AB12</f>
        <v>0</v>
      </c>
      <c r="F13" s="243">
        <f>'５月'!AB12</f>
        <v>0</v>
      </c>
      <c r="G13" s="243">
        <f>'６月'!AB12</f>
        <v>0</v>
      </c>
      <c r="H13" s="243">
        <f>'７月'!AB12</f>
        <v>0</v>
      </c>
      <c r="I13" s="243">
        <f>'８月'!AB12</f>
        <v>0</v>
      </c>
      <c r="J13" s="243">
        <f>'９月'!AB12</f>
        <v>0</v>
      </c>
      <c r="K13" s="243">
        <f>'10月'!AB12</f>
        <v>0.5</v>
      </c>
      <c r="L13" s="243">
        <f>'11月'!AB12</f>
        <v>0</v>
      </c>
      <c r="M13" s="246">
        <f>'12月'!AB12</f>
        <v>4.5</v>
      </c>
      <c r="N13" s="21"/>
    </row>
    <row r="14" spans="1:14" ht="18" customHeight="1">
      <c r="A14" s="43">
        <v>10</v>
      </c>
      <c r="B14" s="247">
        <f>'１月'!AB13</f>
        <v>0</v>
      </c>
      <c r="C14" s="248">
        <f>'２月'!AB13</f>
        <v>1.5</v>
      </c>
      <c r="D14" s="248">
        <f>'３月'!AB13</f>
        <v>3.5</v>
      </c>
      <c r="E14" s="248">
        <f>'４月'!AB13</f>
        <v>2.5</v>
      </c>
      <c r="F14" s="248">
        <f>'５月'!AB13</f>
        <v>1.5</v>
      </c>
      <c r="G14" s="248">
        <f>'６月'!AB13</f>
        <v>0</v>
      </c>
      <c r="H14" s="248">
        <f>'７月'!AB13</f>
        <v>0</v>
      </c>
      <c r="I14" s="248">
        <f>'８月'!AB13</f>
        <v>0</v>
      </c>
      <c r="J14" s="248">
        <f>'９月'!AB13</f>
        <v>0</v>
      </c>
      <c r="K14" s="248">
        <f>'10月'!AB13</f>
        <v>0</v>
      </c>
      <c r="L14" s="248">
        <f>'11月'!AB13</f>
        <v>0</v>
      </c>
      <c r="M14" s="249">
        <f>'12月'!AB13</f>
        <v>3</v>
      </c>
      <c r="N14" s="21"/>
    </row>
    <row r="15" spans="1:14" ht="18" customHeight="1">
      <c r="A15" s="35">
        <v>11</v>
      </c>
      <c r="B15" s="241">
        <f>'１月'!AB14</f>
        <v>0</v>
      </c>
      <c r="C15" s="242">
        <f>'２月'!AB14</f>
        <v>0</v>
      </c>
      <c r="D15" s="242">
        <f>'３月'!AB14</f>
        <v>0</v>
      </c>
      <c r="E15" s="242">
        <f>'４月'!AB14</f>
        <v>0.5</v>
      </c>
      <c r="F15" s="242">
        <f>'５月'!AB14</f>
        <v>1.5</v>
      </c>
      <c r="G15" s="242">
        <f>'６月'!AB14</f>
        <v>0</v>
      </c>
      <c r="H15" s="242">
        <f>'７月'!AB14</f>
        <v>0</v>
      </c>
      <c r="I15" s="242">
        <f>'８月'!AB14</f>
        <v>0</v>
      </c>
      <c r="J15" s="242">
        <f>'９月'!AB14</f>
        <v>21</v>
      </c>
      <c r="K15" s="242">
        <f>'10月'!AB14</f>
        <v>0</v>
      </c>
      <c r="L15" s="242">
        <f>'11月'!AB14</f>
        <v>0</v>
      </c>
      <c r="M15" s="244">
        <f>'12月'!AB14</f>
        <v>0</v>
      </c>
      <c r="N15" s="21"/>
    </row>
    <row r="16" spans="1:14" ht="18" customHeight="1">
      <c r="A16" s="39">
        <v>12</v>
      </c>
      <c r="B16" s="245">
        <f>'１月'!AB15</f>
        <v>1.5</v>
      </c>
      <c r="C16" s="243">
        <f>'２月'!AB15</f>
        <v>3.5</v>
      </c>
      <c r="D16" s="243">
        <f>'３月'!AB15</f>
        <v>0</v>
      </c>
      <c r="E16" s="243">
        <f>'４月'!AB15</f>
        <v>0</v>
      </c>
      <c r="F16" s="243">
        <f>'５月'!AB15</f>
        <v>0</v>
      </c>
      <c r="G16" s="243">
        <f>'６月'!AB15</f>
        <v>1</v>
      </c>
      <c r="H16" s="243">
        <f>'７月'!AB15</f>
        <v>22.5</v>
      </c>
      <c r="I16" s="243">
        <f>'８月'!AB15</f>
        <v>0</v>
      </c>
      <c r="J16" s="243">
        <f>'９月'!AB15</f>
        <v>18</v>
      </c>
      <c r="K16" s="243">
        <f>'10月'!AB15</f>
        <v>0</v>
      </c>
      <c r="L16" s="243">
        <f>'11月'!AB15</f>
        <v>0</v>
      </c>
      <c r="M16" s="246">
        <f>'12月'!AB15</f>
        <v>0</v>
      </c>
      <c r="N16" s="21"/>
    </row>
    <row r="17" spans="1:14" ht="18" customHeight="1">
      <c r="A17" s="39">
        <v>13</v>
      </c>
      <c r="B17" s="245">
        <f>'１月'!AB16</f>
        <v>0</v>
      </c>
      <c r="C17" s="243">
        <f>'２月'!AB16</f>
        <v>0</v>
      </c>
      <c r="D17" s="243">
        <f>'３月'!AB16</f>
        <v>0</v>
      </c>
      <c r="E17" s="243">
        <f>'４月'!AB16</f>
        <v>0.5</v>
      </c>
      <c r="F17" s="243">
        <f>'５月'!AB16</f>
        <v>3.5</v>
      </c>
      <c r="G17" s="243">
        <f>'６月'!AB16</f>
        <v>0</v>
      </c>
      <c r="H17" s="243">
        <f>'７月'!AB16</f>
        <v>0</v>
      </c>
      <c r="I17" s="243">
        <f>'８月'!AB16</f>
        <v>0</v>
      </c>
      <c r="J17" s="243">
        <f>'９月'!AB16</f>
        <v>0</v>
      </c>
      <c r="K17" s="243">
        <f>'10月'!AB16</f>
        <v>0</v>
      </c>
      <c r="L17" s="243">
        <f>'11月'!AB16</f>
        <v>0</v>
      </c>
      <c r="M17" s="246">
        <f>'12月'!AB16</f>
        <v>0</v>
      </c>
      <c r="N17" s="21"/>
    </row>
    <row r="18" spans="1:14" ht="18" customHeight="1">
      <c r="A18" s="39">
        <v>14</v>
      </c>
      <c r="B18" s="245">
        <f>'１月'!AB17</f>
        <v>0</v>
      </c>
      <c r="C18" s="243">
        <f>'２月'!AB17</f>
        <v>0</v>
      </c>
      <c r="D18" s="243">
        <f>'３月'!AB17</f>
        <v>4</v>
      </c>
      <c r="E18" s="243">
        <f>'４月'!AB17</f>
        <v>1</v>
      </c>
      <c r="F18" s="243">
        <f>'５月'!AB17</f>
        <v>2.5</v>
      </c>
      <c r="G18" s="243">
        <f>'６月'!AB17</f>
        <v>0</v>
      </c>
      <c r="H18" s="243">
        <f>'７月'!AB17</f>
        <v>0</v>
      </c>
      <c r="I18" s="243">
        <f>'８月'!AB17</f>
        <v>77</v>
      </c>
      <c r="J18" s="243">
        <f>'９月'!AB17</f>
        <v>0</v>
      </c>
      <c r="K18" s="243">
        <f>'10月'!AB17</f>
        <v>1</v>
      </c>
      <c r="L18" s="243">
        <f>'11月'!AB17</f>
        <v>0</v>
      </c>
      <c r="M18" s="246">
        <f>'12月'!AB17</f>
        <v>0.5</v>
      </c>
      <c r="N18" s="21"/>
    </row>
    <row r="19" spans="1:14" ht="18" customHeight="1">
      <c r="A19" s="39">
        <v>15</v>
      </c>
      <c r="B19" s="245">
        <f>'１月'!AB18</f>
        <v>0</v>
      </c>
      <c r="C19" s="243">
        <f>'２月'!AB18</f>
        <v>0</v>
      </c>
      <c r="D19" s="243">
        <f>'３月'!AB18</f>
        <v>12</v>
      </c>
      <c r="E19" s="243">
        <f>'４月'!AB18</f>
        <v>0</v>
      </c>
      <c r="F19" s="243">
        <f>'５月'!AB18</f>
        <v>0</v>
      </c>
      <c r="G19" s="243">
        <f>'６月'!AB18</f>
        <v>0</v>
      </c>
      <c r="H19" s="243">
        <f>'７月'!AB18</f>
        <v>0</v>
      </c>
      <c r="I19" s="243">
        <f>'８月'!AB18</f>
        <v>0</v>
      </c>
      <c r="J19" s="243">
        <f>'９月'!AB18</f>
        <v>0</v>
      </c>
      <c r="K19" s="243">
        <f>'10月'!AB18</f>
        <v>1</v>
      </c>
      <c r="L19" s="243">
        <f>'11月'!AB18</f>
        <v>0</v>
      </c>
      <c r="M19" s="246">
        <f>'12月'!AB18</f>
        <v>0</v>
      </c>
      <c r="N19" s="21"/>
    </row>
    <row r="20" spans="1:14" ht="18" customHeight="1">
      <c r="A20" s="39">
        <v>16</v>
      </c>
      <c r="B20" s="245">
        <f>'１月'!AB19</f>
        <v>0</v>
      </c>
      <c r="C20" s="243">
        <f>'２月'!AB19</f>
        <v>0</v>
      </c>
      <c r="D20" s="243">
        <f>'３月'!AB19</f>
        <v>0</v>
      </c>
      <c r="E20" s="243">
        <f>'４月'!AB19</f>
        <v>0</v>
      </c>
      <c r="F20" s="243">
        <f>'５月'!AB19</f>
        <v>0</v>
      </c>
      <c r="G20" s="243">
        <f>'６月'!AB19</f>
        <v>0</v>
      </c>
      <c r="H20" s="243">
        <f>'７月'!AB19</f>
        <v>0</v>
      </c>
      <c r="I20" s="243">
        <f>'８月'!AB19</f>
        <v>7</v>
      </c>
      <c r="J20" s="243">
        <f>'９月'!AB19</f>
        <v>2</v>
      </c>
      <c r="K20" s="243">
        <f>'10月'!AB19</f>
        <v>0</v>
      </c>
      <c r="L20" s="243">
        <f>'11月'!AB19</f>
        <v>1.5</v>
      </c>
      <c r="M20" s="246">
        <f>'12月'!AB19</f>
        <v>0</v>
      </c>
      <c r="N20" s="21"/>
    </row>
    <row r="21" spans="1:14" ht="18" customHeight="1">
      <c r="A21" s="39">
        <v>17</v>
      </c>
      <c r="B21" s="245">
        <f>'１月'!AB20</f>
        <v>0</v>
      </c>
      <c r="C21" s="243">
        <f>'２月'!AB20</f>
        <v>0</v>
      </c>
      <c r="D21" s="243">
        <f>'３月'!AB20</f>
        <v>0</v>
      </c>
      <c r="E21" s="243">
        <f>'４月'!AB20</f>
        <v>1.5</v>
      </c>
      <c r="F21" s="243">
        <f>'５月'!AB20</f>
        <v>0</v>
      </c>
      <c r="G21" s="243">
        <f>'６月'!AB20</f>
        <v>0</v>
      </c>
      <c r="H21" s="243">
        <f>'７月'!AB20</f>
        <v>0</v>
      </c>
      <c r="I21" s="243">
        <f>'８月'!AB20</f>
        <v>7.5</v>
      </c>
      <c r="J21" s="243">
        <f>'９月'!AB20</f>
        <v>0</v>
      </c>
      <c r="K21" s="243">
        <f>'10月'!AB20</f>
        <v>0</v>
      </c>
      <c r="L21" s="243">
        <f>'11月'!AB20</f>
        <v>0.5</v>
      </c>
      <c r="M21" s="246">
        <f>'12月'!AB20</f>
        <v>2.5</v>
      </c>
      <c r="N21" s="21"/>
    </row>
    <row r="22" spans="1:14" ht="18" customHeight="1">
      <c r="A22" s="39">
        <v>18</v>
      </c>
      <c r="B22" s="245">
        <f>'１月'!AB21</f>
        <v>0</v>
      </c>
      <c r="C22" s="243">
        <f>'２月'!AB21</f>
        <v>0</v>
      </c>
      <c r="D22" s="243">
        <f>'３月'!AB21</f>
        <v>0</v>
      </c>
      <c r="E22" s="243">
        <f>'４月'!AB21</f>
        <v>10</v>
      </c>
      <c r="F22" s="243">
        <f>'５月'!AB21</f>
        <v>0</v>
      </c>
      <c r="G22" s="243">
        <f>'６月'!AB21</f>
        <v>0</v>
      </c>
      <c r="H22" s="243">
        <f>'７月'!AB21</f>
        <v>3</v>
      </c>
      <c r="I22" s="243">
        <f>'８月'!AB21</f>
        <v>0</v>
      </c>
      <c r="J22" s="243">
        <f>'９月'!AB21</f>
        <v>0</v>
      </c>
      <c r="K22" s="243">
        <f>'10月'!AB21</f>
        <v>0</v>
      </c>
      <c r="L22" s="243">
        <f>'11月'!AB21</f>
        <v>0</v>
      </c>
      <c r="M22" s="246">
        <f>'12月'!AB21</f>
        <v>0</v>
      </c>
      <c r="N22" s="21"/>
    </row>
    <row r="23" spans="1:14" ht="18" customHeight="1">
      <c r="A23" s="39">
        <v>19</v>
      </c>
      <c r="B23" s="245">
        <f>'１月'!AB22</f>
        <v>0</v>
      </c>
      <c r="C23" s="243">
        <f>'２月'!AB22</f>
        <v>0</v>
      </c>
      <c r="D23" s="243">
        <f>'３月'!AB22</f>
        <v>2.5</v>
      </c>
      <c r="E23" s="243">
        <f>'４月'!AB22</f>
        <v>2.5</v>
      </c>
      <c r="F23" s="243">
        <f>'５月'!AB22</f>
        <v>1</v>
      </c>
      <c r="G23" s="243">
        <f>'６月'!AB22</f>
        <v>0</v>
      </c>
      <c r="H23" s="243">
        <f>'７月'!AB22</f>
        <v>0</v>
      </c>
      <c r="I23" s="243">
        <f>'８月'!AB22</f>
        <v>1</v>
      </c>
      <c r="J23" s="243">
        <f>'９月'!AB22</f>
        <v>1</v>
      </c>
      <c r="K23" s="243">
        <f>'10月'!AB22</f>
        <v>1</v>
      </c>
      <c r="L23" s="243">
        <f>'11月'!AB22</f>
        <v>0</v>
      </c>
      <c r="M23" s="246">
        <f>'12月'!AB22</f>
        <v>0</v>
      </c>
      <c r="N23" s="21"/>
    </row>
    <row r="24" spans="1:14" ht="18" customHeight="1">
      <c r="A24" s="43">
        <v>20</v>
      </c>
      <c r="B24" s="247">
        <f>'１月'!AB23</f>
        <v>0</v>
      </c>
      <c r="C24" s="248">
        <f>'２月'!AB23</f>
        <v>0</v>
      </c>
      <c r="D24" s="248">
        <f>'３月'!AB23</f>
        <v>2</v>
      </c>
      <c r="E24" s="248">
        <f>'４月'!AB23</f>
        <v>0</v>
      </c>
      <c r="F24" s="248">
        <f>'５月'!AB23</f>
        <v>20.5</v>
      </c>
      <c r="G24" s="248">
        <f>'６月'!AB23</f>
        <v>2</v>
      </c>
      <c r="H24" s="248">
        <f>'７月'!AB23</f>
        <v>0</v>
      </c>
      <c r="I24" s="248">
        <f>'８月'!AB23</f>
        <v>1.5</v>
      </c>
      <c r="J24" s="248">
        <f>'９月'!AB23</f>
        <v>2.5</v>
      </c>
      <c r="K24" s="248">
        <f>'10月'!AB23</f>
        <v>0</v>
      </c>
      <c r="L24" s="248">
        <f>'11月'!AB23</f>
        <v>0</v>
      </c>
      <c r="M24" s="249">
        <f>'12月'!AB23</f>
        <v>0</v>
      </c>
      <c r="N24" s="21"/>
    </row>
    <row r="25" spans="1:14" ht="18" customHeight="1">
      <c r="A25" s="35">
        <v>21</v>
      </c>
      <c r="B25" s="241">
        <f>'１月'!AB24</f>
        <v>0</v>
      </c>
      <c r="C25" s="242">
        <f>'２月'!AB24</f>
        <v>0</v>
      </c>
      <c r="D25" s="242">
        <f>'３月'!AB24</f>
        <v>0</v>
      </c>
      <c r="E25" s="242">
        <f>'４月'!AB24</f>
        <v>0</v>
      </c>
      <c r="F25" s="242">
        <f>'５月'!AB24</f>
        <v>0</v>
      </c>
      <c r="G25" s="242">
        <f>'６月'!AB24</f>
        <v>1</v>
      </c>
      <c r="H25" s="242">
        <f>'７月'!AB24</f>
        <v>0</v>
      </c>
      <c r="I25" s="242">
        <f>'８月'!AB24</f>
        <v>0.5</v>
      </c>
      <c r="J25" s="242">
        <f>'９月'!AB24</f>
        <v>4</v>
      </c>
      <c r="K25" s="242">
        <f>'10月'!AB24</f>
        <v>0</v>
      </c>
      <c r="L25" s="242">
        <f>'11月'!AB24</f>
        <v>0</v>
      </c>
      <c r="M25" s="244">
        <f>'12月'!AB24</f>
        <v>0</v>
      </c>
      <c r="N25" s="21"/>
    </row>
    <row r="26" spans="1:14" ht="18" customHeight="1">
      <c r="A26" s="39">
        <v>22</v>
      </c>
      <c r="B26" s="245">
        <f>'１月'!AB25</f>
        <v>0</v>
      </c>
      <c r="C26" s="243">
        <f>'２月'!AB25</f>
        <v>0</v>
      </c>
      <c r="D26" s="243">
        <f>'３月'!AB25</f>
        <v>0</v>
      </c>
      <c r="E26" s="243">
        <f>'４月'!AB25</f>
        <v>0</v>
      </c>
      <c r="F26" s="243">
        <f>'５月'!AB25</f>
        <v>0</v>
      </c>
      <c r="G26" s="243">
        <f>'６月'!AB25</f>
        <v>3.5</v>
      </c>
      <c r="H26" s="243">
        <f>'７月'!AB25</f>
        <v>0</v>
      </c>
      <c r="I26" s="243">
        <f>'８月'!AB25</f>
        <v>0</v>
      </c>
      <c r="J26" s="243">
        <f>'９月'!AB25</f>
        <v>4.5</v>
      </c>
      <c r="K26" s="243">
        <f>'10月'!AB25</f>
        <v>0</v>
      </c>
      <c r="L26" s="243">
        <f>'11月'!AB25</f>
        <v>0</v>
      </c>
      <c r="M26" s="246">
        <f>'12月'!AB25</f>
        <v>3</v>
      </c>
      <c r="N26" s="21"/>
    </row>
    <row r="27" spans="1:14" ht="18" customHeight="1">
      <c r="A27" s="39">
        <v>23</v>
      </c>
      <c r="B27" s="245">
        <f>'１月'!AB26</f>
        <v>1</v>
      </c>
      <c r="C27" s="243">
        <f>'２月'!AB26</f>
        <v>0</v>
      </c>
      <c r="D27" s="243">
        <f>'３月'!AB26</f>
        <v>0</v>
      </c>
      <c r="E27" s="243">
        <f>'４月'!AB26</f>
        <v>0</v>
      </c>
      <c r="F27" s="243">
        <f>'５月'!AB26</f>
        <v>0</v>
      </c>
      <c r="G27" s="243">
        <f>'６月'!AB26</f>
        <v>1.5</v>
      </c>
      <c r="H27" s="243">
        <f>'７月'!AB26</f>
        <v>0</v>
      </c>
      <c r="I27" s="243">
        <f>'８月'!AB26</f>
        <v>0</v>
      </c>
      <c r="J27" s="243">
        <f>'９月'!AB26</f>
        <v>0</v>
      </c>
      <c r="K27" s="243">
        <f>'10月'!AB26</f>
        <v>0</v>
      </c>
      <c r="L27" s="243">
        <f>'11月'!AB26</f>
        <v>0</v>
      </c>
      <c r="M27" s="246">
        <f>'12月'!AB26</f>
        <v>0</v>
      </c>
      <c r="N27" s="21"/>
    </row>
    <row r="28" spans="1:14" ht="18" customHeight="1">
      <c r="A28" s="39">
        <v>24</v>
      </c>
      <c r="B28" s="245">
        <f>'１月'!AB27</f>
        <v>0</v>
      </c>
      <c r="C28" s="243">
        <f>'２月'!AB27</f>
        <v>0</v>
      </c>
      <c r="D28" s="243">
        <f>'３月'!AB27</f>
        <v>0.5</v>
      </c>
      <c r="E28" s="243">
        <f>'４月'!AB27</f>
        <v>6.5</v>
      </c>
      <c r="F28" s="243">
        <f>'５月'!AB27</f>
        <v>6</v>
      </c>
      <c r="G28" s="243">
        <f>'６月'!AB27</f>
        <v>3.5</v>
      </c>
      <c r="H28" s="243">
        <f>'７月'!AB27</f>
        <v>0</v>
      </c>
      <c r="I28" s="243">
        <f>'８月'!AB27</f>
        <v>8</v>
      </c>
      <c r="J28" s="243">
        <f>'９月'!AB27</f>
        <v>0</v>
      </c>
      <c r="K28" s="243">
        <f>'10月'!AB27</f>
        <v>48</v>
      </c>
      <c r="L28" s="243">
        <f>'11月'!AB27</f>
        <v>5</v>
      </c>
      <c r="M28" s="246">
        <f>'12月'!AB27</f>
        <v>0</v>
      </c>
      <c r="N28" s="21"/>
    </row>
    <row r="29" spans="1:14" ht="18" customHeight="1">
      <c r="A29" s="39">
        <v>25</v>
      </c>
      <c r="B29" s="245">
        <f>'１月'!AB28</f>
        <v>0</v>
      </c>
      <c r="C29" s="243">
        <f>'２月'!AB28</f>
        <v>0</v>
      </c>
      <c r="D29" s="243">
        <f>'３月'!AB28</f>
        <v>0.5</v>
      </c>
      <c r="E29" s="243">
        <f>'４月'!AB28</f>
        <v>1.5</v>
      </c>
      <c r="F29" s="243">
        <f>'５月'!AB28</f>
        <v>7.5</v>
      </c>
      <c r="G29" s="243">
        <f>'６月'!AB28</f>
        <v>0</v>
      </c>
      <c r="H29" s="243">
        <f>'７月'!AB28</f>
        <v>23</v>
      </c>
      <c r="I29" s="243">
        <f>'８月'!AB28</f>
        <v>2.5</v>
      </c>
      <c r="J29" s="243">
        <f>'９月'!AB28</f>
        <v>0</v>
      </c>
      <c r="K29" s="243">
        <f>'10月'!AB28</f>
        <v>0</v>
      </c>
      <c r="L29" s="243">
        <f>'11月'!AB28</f>
        <v>2</v>
      </c>
      <c r="M29" s="246">
        <f>'12月'!AB28</f>
        <v>0</v>
      </c>
      <c r="N29" s="21"/>
    </row>
    <row r="30" spans="1:14" ht="18" customHeight="1">
      <c r="A30" s="39">
        <v>26</v>
      </c>
      <c r="B30" s="245">
        <f>'１月'!AB29</f>
        <v>0</v>
      </c>
      <c r="C30" s="243">
        <f>'２月'!AB29</f>
        <v>4.5</v>
      </c>
      <c r="D30" s="243">
        <f>'３月'!AB29</f>
        <v>0</v>
      </c>
      <c r="E30" s="243">
        <f>'４月'!AB29</f>
        <v>0</v>
      </c>
      <c r="F30" s="243">
        <f>'５月'!AB29</f>
        <v>5.5</v>
      </c>
      <c r="G30" s="243">
        <f>'６月'!AB29</f>
        <v>0</v>
      </c>
      <c r="H30" s="243">
        <f>'７月'!AB29</f>
        <v>0.5</v>
      </c>
      <c r="I30" s="243">
        <f>'８月'!AB29</f>
        <v>1</v>
      </c>
      <c r="J30" s="243">
        <f>'９月'!AB29</f>
        <v>1.5</v>
      </c>
      <c r="K30" s="243">
        <f>'10月'!AB29</f>
        <v>0</v>
      </c>
      <c r="L30" s="243">
        <f>'11月'!AB29</f>
        <v>0.5</v>
      </c>
      <c r="M30" s="246">
        <f>'12月'!AB29</f>
        <v>0</v>
      </c>
      <c r="N30" s="21"/>
    </row>
    <row r="31" spans="1:14" ht="18" customHeight="1">
      <c r="A31" s="39">
        <v>27</v>
      </c>
      <c r="B31" s="245">
        <f>'１月'!AB30</f>
        <v>0</v>
      </c>
      <c r="C31" s="243">
        <f>'２月'!AB30</f>
        <v>6</v>
      </c>
      <c r="D31" s="243">
        <f>'３月'!AB30</f>
        <v>1</v>
      </c>
      <c r="E31" s="243">
        <f>'４月'!AB30</f>
        <v>0</v>
      </c>
      <c r="F31" s="243">
        <f>'５月'!AB30</f>
        <v>0</v>
      </c>
      <c r="G31" s="243">
        <f>'６月'!AB30</f>
        <v>1</v>
      </c>
      <c r="H31" s="243">
        <f>'７月'!AB30</f>
        <v>22</v>
      </c>
      <c r="I31" s="243">
        <f>'８月'!AB30</f>
        <v>0</v>
      </c>
      <c r="J31" s="243">
        <f>'９月'!AB30</f>
        <v>0</v>
      </c>
      <c r="K31" s="243">
        <f>'10月'!AB30</f>
        <v>1</v>
      </c>
      <c r="L31" s="243">
        <f>'11月'!AB30</f>
        <v>0</v>
      </c>
      <c r="M31" s="246">
        <f>'12月'!AB30</f>
        <v>0</v>
      </c>
      <c r="N31" s="21"/>
    </row>
    <row r="32" spans="1:14" ht="18" customHeight="1">
      <c r="A32" s="39">
        <v>28</v>
      </c>
      <c r="B32" s="245">
        <f>'１月'!AB31</f>
        <v>0</v>
      </c>
      <c r="C32" s="243">
        <f>'２月'!AB31</f>
        <v>0</v>
      </c>
      <c r="D32" s="243">
        <f>'３月'!AB31</f>
        <v>0.5</v>
      </c>
      <c r="E32" s="243">
        <f>'４月'!AB31</f>
        <v>0</v>
      </c>
      <c r="F32" s="243">
        <f>'５月'!AB31</f>
        <v>0</v>
      </c>
      <c r="G32" s="243">
        <f>'６月'!AB31</f>
        <v>0</v>
      </c>
      <c r="H32" s="243">
        <f>'７月'!AB31</f>
        <v>0</v>
      </c>
      <c r="I32" s="243">
        <f>'８月'!AB31</f>
        <v>19</v>
      </c>
      <c r="J32" s="243">
        <f>'９月'!AB31</f>
        <v>0</v>
      </c>
      <c r="K32" s="243">
        <f>'10月'!AB31</f>
        <v>0</v>
      </c>
      <c r="L32" s="243">
        <f>'11月'!AB31</f>
        <v>14</v>
      </c>
      <c r="M32" s="246">
        <f>'12月'!AB31</f>
        <v>0</v>
      </c>
      <c r="N32" s="21"/>
    </row>
    <row r="33" spans="1:14" ht="18" customHeight="1">
      <c r="A33" s="39">
        <v>29</v>
      </c>
      <c r="B33" s="245">
        <f>'１月'!AB32</f>
        <v>1.5</v>
      </c>
      <c r="C33" s="243">
        <f>'２月'!AB32</f>
        <v>0</v>
      </c>
      <c r="D33" s="243">
        <f>'３月'!AB32</f>
        <v>0.5</v>
      </c>
      <c r="E33" s="243">
        <f>'４月'!AB32</f>
        <v>0</v>
      </c>
      <c r="F33" s="243">
        <f>'５月'!AB32</f>
        <v>3</v>
      </c>
      <c r="G33" s="243">
        <f>'６月'!AB32</f>
        <v>7</v>
      </c>
      <c r="H33" s="243">
        <f>'７月'!AB32</f>
        <v>1</v>
      </c>
      <c r="I33" s="243">
        <f>'８月'!AB32</f>
        <v>18.5</v>
      </c>
      <c r="J33" s="243">
        <f>'９月'!AB32</f>
        <v>1.5</v>
      </c>
      <c r="K33" s="243">
        <f>'10月'!AB32</f>
        <v>1</v>
      </c>
      <c r="L33" s="243">
        <f>'11月'!AB32</f>
        <v>0</v>
      </c>
      <c r="M33" s="246">
        <f>'12月'!AB32</f>
        <v>0</v>
      </c>
      <c r="N33" s="21"/>
    </row>
    <row r="34" spans="1:14" ht="18" customHeight="1">
      <c r="A34" s="39">
        <v>30</v>
      </c>
      <c r="B34" s="245">
        <f>'１月'!AB33</f>
        <v>0.5</v>
      </c>
      <c r="C34" s="243">
        <f>'２月'!AB33</f>
        <v>0</v>
      </c>
      <c r="D34" s="243">
        <f>'３月'!AB33</f>
        <v>1</v>
      </c>
      <c r="E34" s="243">
        <f>'４月'!AB33</f>
        <v>0</v>
      </c>
      <c r="F34" s="243">
        <f>'５月'!AB33</f>
        <v>0.5</v>
      </c>
      <c r="G34" s="243">
        <f>'６月'!AB33</f>
        <v>0</v>
      </c>
      <c r="H34" s="243">
        <f>'７月'!AB33</f>
        <v>0</v>
      </c>
      <c r="I34" s="243">
        <f>'８月'!AB33</f>
        <v>0</v>
      </c>
      <c r="J34" s="243">
        <f>'９月'!AB33</f>
        <v>0</v>
      </c>
      <c r="K34" s="243">
        <f>'10月'!AB33</f>
        <v>0</v>
      </c>
      <c r="L34" s="243">
        <f>'11月'!AB33</f>
        <v>0</v>
      </c>
      <c r="M34" s="246">
        <f>'12月'!AB33</f>
        <v>0</v>
      </c>
      <c r="N34" s="21"/>
    </row>
    <row r="35" spans="1:14" ht="18" customHeight="1">
      <c r="A35" s="47">
        <v>31</v>
      </c>
      <c r="B35" s="250">
        <f>'１月'!AB34</f>
        <v>0</v>
      </c>
      <c r="C35" s="251">
        <f>'２月'!AB34</f>
        <v>0</v>
      </c>
      <c r="D35" s="251">
        <f>'３月'!AB34</f>
        <v>4</v>
      </c>
      <c r="E35" s="251">
        <f>'４月'!AB34</f>
        <v>0</v>
      </c>
      <c r="F35" s="251">
        <f>'５月'!AB34</f>
        <v>4</v>
      </c>
      <c r="G35" s="251">
        <f>'６月'!AB34</f>
        <v>0</v>
      </c>
      <c r="H35" s="251">
        <f>'７月'!AB34</f>
        <v>0</v>
      </c>
      <c r="I35" s="251">
        <f>'８月'!AB34</f>
        <v>3.5</v>
      </c>
      <c r="J35" s="251">
        <f>'９月'!AB34</f>
        <v>0</v>
      </c>
      <c r="K35" s="251">
        <f>'10月'!AB34</f>
        <v>0</v>
      </c>
      <c r="L35" s="251">
        <f>'11月'!AB34</f>
        <v>0</v>
      </c>
      <c r="M35" s="252">
        <f>'12月'!AB34</f>
        <v>0</v>
      </c>
      <c r="N35" s="21"/>
    </row>
    <row r="36" spans="1:14" ht="18" customHeight="1">
      <c r="A36" s="253" t="s">
        <v>44</v>
      </c>
      <c r="B36" s="254">
        <f>MAX(B5:B35)</f>
        <v>1.5</v>
      </c>
      <c r="C36" s="255">
        <f aca="true" t="shared" si="0" ref="C36:M36">MAX(C5:C35)</f>
        <v>6</v>
      </c>
      <c r="D36" s="255">
        <f t="shared" si="0"/>
        <v>12</v>
      </c>
      <c r="E36" s="255">
        <f t="shared" si="0"/>
        <v>10</v>
      </c>
      <c r="F36" s="255">
        <f t="shared" si="0"/>
        <v>20.5</v>
      </c>
      <c r="G36" s="255">
        <f t="shared" si="0"/>
        <v>7</v>
      </c>
      <c r="H36" s="255">
        <f t="shared" si="0"/>
        <v>23</v>
      </c>
      <c r="I36" s="255">
        <f t="shared" si="0"/>
        <v>77</v>
      </c>
      <c r="J36" s="255">
        <f t="shared" si="0"/>
        <v>21</v>
      </c>
      <c r="K36" s="255">
        <f t="shared" si="0"/>
        <v>48</v>
      </c>
      <c r="L36" s="255">
        <f t="shared" si="0"/>
        <v>14</v>
      </c>
      <c r="M36" s="256">
        <f t="shared" si="0"/>
        <v>4.5</v>
      </c>
      <c r="N36" s="21"/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91" t="s">
        <v>45</v>
      </c>
      <c r="L1" t="s">
        <v>46</v>
      </c>
    </row>
    <row r="2" spans="1:14" ht="19.5" customHeight="1">
      <c r="A2" s="198" t="s">
        <v>2</v>
      </c>
      <c r="B2" s="195">
        <v>1</v>
      </c>
      <c r="C2" s="195">
        <v>2</v>
      </c>
      <c r="D2" s="195">
        <v>3</v>
      </c>
      <c r="E2" s="195">
        <v>4</v>
      </c>
      <c r="F2" s="195">
        <v>5</v>
      </c>
      <c r="G2" s="195">
        <v>6</v>
      </c>
      <c r="H2" s="195">
        <v>7</v>
      </c>
      <c r="I2" s="195">
        <v>8</v>
      </c>
      <c r="J2" s="195">
        <v>9</v>
      </c>
      <c r="K2" s="195">
        <v>10</v>
      </c>
      <c r="L2" s="195">
        <v>11</v>
      </c>
      <c r="M2" s="195">
        <v>12</v>
      </c>
      <c r="N2" s="194" t="s">
        <v>47</v>
      </c>
    </row>
    <row r="3" spans="1:14" ht="19.5" customHeight="1">
      <c r="A3" s="192" t="s">
        <v>48</v>
      </c>
      <c r="B3" s="196">
        <f>'年降水量'!B36</f>
        <v>13.5</v>
      </c>
      <c r="C3" s="196">
        <f>'年降水量'!C36</f>
        <v>47</v>
      </c>
      <c r="D3" s="196">
        <f>'年降水量'!D36</f>
        <v>65</v>
      </c>
      <c r="E3" s="196">
        <f>'年降水量'!E36</f>
        <v>228</v>
      </c>
      <c r="F3" s="196">
        <f>'年降水量'!F36</f>
        <v>177.5</v>
      </c>
      <c r="G3" s="196">
        <f>'年降水量'!G36</f>
        <v>113.5</v>
      </c>
      <c r="H3" s="196">
        <f>'年降水量'!H36</f>
        <v>86.5</v>
      </c>
      <c r="I3" s="196">
        <f>'年降水量'!I36</f>
        <v>211</v>
      </c>
      <c r="J3" s="196">
        <f>'年降水量'!J36</f>
        <v>114</v>
      </c>
      <c r="K3" s="196">
        <f>'年降水量'!K36</f>
        <v>171.5</v>
      </c>
      <c r="L3" s="196">
        <f>'年降水量'!L36</f>
        <v>61</v>
      </c>
      <c r="M3" s="196">
        <f>'年降水量'!M36</f>
        <v>43.5</v>
      </c>
      <c r="N3" s="196">
        <f>SUM(B3:M3)</f>
        <v>1332</v>
      </c>
    </row>
    <row r="4" spans="1:14" ht="19.5" customHeight="1" thickBot="1">
      <c r="A4" s="193" t="s">
        <v>49</v>
      </c>
      <c r="B4" s="197">
        <v>46.34666666666667</v>
      </c>
      <c r="C4" s="197">
        <v>61.86666666666667</v>
      </c>
      <c r="D4" s="197">
        <v>103.53</v>
      </c>
      <c r="E4" s="197">
        <v>137.47333333333333</v>
      </c>
      <c r="F4" s="197">
        <v>160.57666666666668</v>
      </c>
      <c r="G4" s="197">
        <v>169.42333333333332</v>
      </c>
      <c r="H4" s="197">
        <v>142.43666666666667</v>
      </c>
      <c r="I4" s="197">
        <v>148.18666666666667</v>
      </c>
      <c r="J4" s="197">
        <v>197.92666666666668</v>
      </c>
      <c r="K4" s="197">
        <v>159.16333333333333</v>
      </c>
      <c r="L4" s="197">
        <v>81.15333333333334</v>
      </c>
      <c r="M4" s="197">
        <v>31.31</v>
      </c>
      <c r="N4" s="197">
        <f>SUM(B4:M4)</f>
        <v>1439.3933333333337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>
        <v>0</v>
      </c>
      <c r="Z5" s="83">
        <f t="shared" si="0"/>
        <v>0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>
        <v>0.5</v>
      </c>
      <c r="C6" s="82">
        <v>1</v>
      </c>
      <c r="D6" s="82">
        <v>1</v>
      </c>
      <c r="E6" s="82">
        <v>1</v>
      </c>
      <c r="F6" s="82">
        <v>1.5</v>
      </c>
      <c r="G6" s="82">
        <v>1</v>
      </c>
      <c r="H6" s="82">
        <v>1</v>
      </c>
      <c r="I6" s="82">
        <v>1.5</v>
      </c>
      <c r="J6" s="82">
        <v>0.5</v>
      </c>
      <c r="K6" s="82">
        <v>1</v>
      </c>
      <c r="L6" s="82">
        <v>1.5</v>
      </c>
      <c r="M6" s="82">
        <v>0.5</v>
      </c>
      <c r="N6" s="82">
        <v>1</v>
      </c>
      <c r="O6" s="82">
        <v>0.5</v>
      </c>
      <c r="P6" s="82">
        <v>0.5</v>
      </c>
      <c r="Q6" s="82">
        <v>0.5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82">
        <v>0</v>
      </c>
      <c r="Y6" s="82"/>
      <c r="Z6" s="83">
        <f t="shared" si="0"/>
        <v>14.5</v>
      </c>
      <c r="AA6" s="109">
        <v>3</v>
      </c>
      <c r="AB6" s="80">
        <v>1.5</v>
      </c>
      <c r="AC6" s="214">
        <v>0.5555555555555556</v>
      </c>
      <c r="AD6" s="85">
        <v>3</v>
      </c>
      <c r="AE6" s="80">
        <v>0.5</v>
      </c>
      <c r="AF6" s="216">
        <v>0.6541666666666667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>
        <v>0</v>
      </c>
      <c r="U7" s="82">
        <v>0.5</v>
      </c>
      <c r="V7" s="82">
        <v>0</v>
      </c>
      <c r="W7" s="82">
        <v>0</v>
      </c>
      <c r="X7" s="82">
        <v>0</v>
      </c>
      <c r="Y7" s="82">
        <v>0</v>
      </c>
      <c r="Z7" s="83">
        <f t="shared" si="0"/>
        <v>0.5</v>
      </c>
      <c r="AA7" s="109">
        <v>4</v>
      </c>
      <c r="AB7" s="80">
        <v>0.5</v>
      </c>
      <c r="AC7" s="214">
        <v>0.8430555555555556</v>
      </c>
      <c r="AD7" s="85">
        <v>4</v>
      </c>
      <c r="AE7" s="80">
        <v>0.5</v>
      </c>
      <c r="AF7" s="216">
        <v>0.8083333333333332</v>
      </c>
    </row>
    <row r="8" spans="1:33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4"/>
      <c r="AD8" s="85">
        <v>5</v>
      </c>
      <c r="AE8" s="80"/>
      <c r="AF8" s="216"/>
      <c r="AG8" s="22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/>
      <c r="Z9" s="83">
        <f t="shared" si="0"/>
        <v>0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>
        <v>0</v>
      </c>
      <c r="P10" s="82">
        <v>0</v>
      </c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0.5</v>
      </c>
      <c r="T12" s="82">
        <v>1.5</v>
      </c>
      <c r="U12" s="82">
        <v>1</v>
      </c>
      <c r="V12" s="82">
        <v>1</v>
      </c>
      <c r="W12" s="82">
        <v>2.5</v>
      </c>
      <c r="X12" s="82">
        <v>2.5</v>
      </c>
      <c r="Y12" s="82">
        <v>1.5</v>
      </c>
      <c r="Z12" s="83">
        <f t="shared" si="0"/>
        <v>10.5</v>
      </c>
      <c r="AA12" s="109">
        <v>9</v>
      </c>
      <c r="AB12" s="80">
        <v>3</v>
      </c>
      <c r="AC12" s="214">
        <v>0.9631944444444445</v>
      </c>
      <c r="AD12" s="85">
        <v>9</v>
      </c>
      <c r="AE12" s="80">
        <v>1</v>
      </c>
      <c r="AF12" s="216">
        <v>0.9354166666666667</v>
      </c>
    </row>
    <row r="13" spans="1:32" ht="13.5" customHeight="1">
      <c r="A13" s="99">
        <v>10</v>
      </c>
      <c r="B13" s="80">
        <v>0</v>
      </c>
      <c r="C13" s="82">
        <v>1</v>
      </c>
      <c r="D13" s="82">
        <v>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1</v>
      </c>
      <c r="AA13" s="109">
        <v>10</v>
      </c>
      <c r="AB13" s="80">
        <v>1.5</v>
      </c>
      <c r="AC13" s="214">
        <v>0.001388888888888889</v>
      </c>
      <c r="AD13" s="85">
        <v>10</v>
      </c>
      <c r="AE13" s="80">
        <v>0.5</v>
      </c>
      <c r="AF13" s="216">
        <v>0.08888888888888889</v>
      </c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>
        <v>0</v>
      </c>
      <c r="W14" s="77">
        <v>0</v>
      </c>
      <c r="X14" s="77"/>
      <c r="Y14" s="77"/>
      <c r="Z14" s="78">
        <f t="shared" si="0"/>
        <v>0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0.5</v>
      </c>
      <c r="L15" s="82">
        <v>1</v>
      </c>
      <c r="M15" s="82">
        <v>0.5</v>
      </c>
      <c r="N15" s="82">
        <v>1</v>
      </c>
      <c r="O15" s="82">
        <v>1.5</v>
      </c>
      <c r="P15" s="82">
        <v>3</v>
      </c>
      <c r="Q15" s="82">
        <v>3.5</v>
      </c>
      <c r="R15" s="82">
        <v>0.5</v>
      </c>
      <c r="S15" s="82">
        <v>0</v>
      </c>
      <c r="T15" s="82">
        <v>0</v>
      </c>
      <c r="U15" s="82">
        <v>0</v>
      </c>
      <c r="V15" s="82"/>
      <c r="W15" s="82"/>
      <c r="X15" s="82"/>
      <c r="Y15" s="82"/>
      <c r="Z15" s="83">
        <f t="shared" si="0"/>
        <v>11.5</v>
      </c>
      <c r="AA15" s="109">
        <v>12</v>
      </c>
      <c r="AB15" s="80">
        <v>3.5</v>
      </c>
      <c r="AC15" s="214">
        <v>0.6729166666666666</v>
      </c>
      <c r="AD15" s="85">
        <v>12</v>
      </c>
      <c r="AE15" s="80">
        <v>1</v>
      </c>
      <c r="AF15" s="216">
        <v>0.6604166666666667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4"/>
      <c r="AD17" s="85">
        <v>14</v>
      </c>
      <c r="AE17" s="80"/>
      <c r="AF17" s="216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4"/>
      <c r="AD22" s="85">
        <v>19</v>
      </c>
      <c r="AE22" s="80"/>
      <c r="AF22" s="216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>
        <v>0</v>
      </c>
      <c r="W23" s="82"/>
      <c r="X23" s="82"/>
      <c r="Y23" s="82"/>
      <c r="Z23" s="83">
        <f t="shared" si="0"/>
        <v>0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>
        <v>0</v>
      </c>
      <c r="H26" s="82">
        <v>0</v>
      </c>
      <c r="I26" s="82">
        <v>0</v>
      </c>
      <c r="J26" s="82">
        <v>0</v>
      </c>
      <c r="K26" s="82"/>
      <c r="L26" s="82"/>
      <c r="M26" s="82"/>
      <c r="N26" s="82"/>
      <c r="O26" s="82"/>
      <c r="P26" s="82">
        <v>0</v>
      </c>
      <c r="Q26" s="82"/>
      <c r="R26" s="82"/>
      <c r="S26" s="82">
        <v>0</v>
      </c>
      <c r="T26" s="82">
        <v>0</v>
      </c>
      <c r="U26" s="82">
        <v>0</v>
      </c>
      <c r="V26" s="82"/>
      <c r="W26" s="82"/>
      <c r="X26" s="82"/>
      <c r="Y26" s="82"/>
      <c r="Z26" s="83">
        <f t="shared" si="0"/>
        <v>0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4"/>
      <c r="AD27" s="85">
        <v>24</v>
      </c>
      <c r="AE27" s="80"/>
      <c r="AF27" s="216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4"/>
      <c r="AD28" s="85">
        <v>25</v>
      </c>
      <c r="AE28" s="80"/>
      <c r="AF28" s="216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>
        <v>0.5</v>
      </c>
      <c r="Y29" s="82">
        <v>4.5</v>
      </c>
      <c r="Z29" s="83">
        <f t="shared" si="0"/>
        <v>5</v>
      </c>
      <c r="AA29" s="109">
        <v>26</v>
      </c>
      <c r="AB29" s="80">
        <v>4.5</v>
      </c>
      <c r="AC29" s="214">
        <v>0.998611111111111</v>
      </c>
      <c r="AD29" s="85">
        <v>26</v>
      </c>
      <c r="AE29" s="80">
        <v>1</v>
      </c>
      <c r="AF29" s="216">
        <v>1</v>
      </c>
    </row>
    <row r="30" spans="1:32" ht="13.5" customHeight="1">
      <c r="A30" s="99">
        <v>27</v>
      </c>
      <c r="B30" s="80">
        <v>4</v>
      </c>
      <c r="C30" s="82">
        <v>0</v>
      </c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4</v>
      </c>
      <c r="AA30" s="109">
        <v>27</v>
      </c>
      <c r="AB30" s="80">
        <v>6</v>
      </c>
      <c r="AC30" s="214">
        <v>0.02638888888888889</v>
      </c>
      <c r="AD30" s="85">
        <v>27</v>
      </c>
      <c r="AE30" s="80">
        <v>1.5</v>
      </c>
      <c r="AF30" s="216">
        <v>0.024305555555555556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4"/>
      <c r="AD32" s="85">
        <v>29</v>
      </c>
      <c r="AE32" s="80"/>
      <c r="AF32" s="216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4.5</v>
      </c>
      <c r="C35" s="87">
        <f t="shared" si="1"/>
        <v>2</v>
      </c>
      <c r="D35" s="87">
        <f t="shared" si="1"/>
        <v>1</v>
      </c>
      <c r="E35" s="87">
        <f t="shared" si="1"/>
        <v>1</v>
      </c>
      <c r="F35" s="87">
        <f t="shared" si="1"/>
        <v>1.5</v>
      </c>
      <c r="G35" s="87">
        <f t="shared" si="1"/>
        <v>1</v>
      </c>
      <c r="H35" s="87">
        <f t="shared" si="1"/>
        <v>1</v>
      </c>
      <c r="I35" s="87">
        <f t="shared" si="1"/>
        <v>1.5</v>
      </c>
      <c r="J35" s="87">
        <f t="shared" si="1"/>
        <v>0.5</v>
      </c>
      <c r="K35" s="87">
        <f t="shared" si="1"/>
        <v>1.5</v>
      </c>
      <c r="L35" s="87">
        <f aca="true" t="shared" si="2" ref="L35:Y35">IF(COUNT(L4:L34)=0,"   -",SUM(L4:L34))</f>
        <v>2.5</v>
      </c>
      <c r="M35" s="87">
        <f t="shared" si="2"/>
        <v>1</v>
      </c>
      <c r="N35" s="87">
        <f t="shared" si="2"/>
        <v>2</v>
      </c>
      <c r="O35" s="87">
        <f t="shared" si="2"/>
        <v>2</v>
      </c>
      <c r="P35" s="87">
        <f t="shared" si="2"/>
        <v>3.5</v>
      </c>
      <c r="Q35" s="87">
        <f t="shared" si="2"/>
        <v>4</v>
      </c>
      <c r="R35" s="87">
        <f t="shared" si="2"/>
        <v>0.5</v>
      </c>
      <c r="S35" s="87">
        <f t="shared" si="2"/>
        <v>0.5</v>
      </c>
      <c r="T35" s="87">
        <f t="shared" si="2"/>
        <v>1.5</v>
      </c>
      <c r="U35" s="87">
        <f t="shared" si="2"/>
        <v>1.5</v>
      </c>
      <c r="V35" s="87">
        <f t="shared" si="2"/>
        <v>1</v>
      </c>
      <c r="W35" s="87">
        <f t="shared" si="2"/>
        <v>2.5</v>
      </c>
      <c r="X35" s="87">
        <f t="shared" si="2"/>
        <v>3</v>
      </c>
      <c r="Y35" s="87">
        <f t="shared" si="2"/>
        <v>6</v>
      </c>
      <c r="Z35" s="86">
        <f>SUM(B4:Y34)</f>
        <v>47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14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6</v>
      </c>
      <c r="E39" s="100"/>
      <c r="F39" s="100"/>
      <c r="G39" s="95"/>
      <c r="H39" s="96">
        <f>MAX(一時間最大)</f>
        <v>6</v>
      </c>
      <c r="I39" s="97">
        <v>27</v>
      </c>
      <c r="J39" s="218">
        <v>0.02638888888888889</v>
      </c>
      <c r="K39" s="100"/>
      <c r="L39" s="100"/>
      <c r="M39" s="95"/>
      <c r="N39" s="96">
        <f>MAX(十分間最大)</f>
        <v>1.5</v>
      </c>
      <c r="O39" s="97">
        <v>27</v>
      </c>
      <c r="P39" s="218">
        <v>0.024305555555555556</v>
      </c>
      <c r="Q39" s="100"/>
      <c r="R39" s="100"/>
      <c r="S39" s="95"/>
      <c r="T39" s="96">
        <f>MAX(日合計)</f>
        <v>14.5</v>
      </c>
      <c r="U39" s="111">
        <v>3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218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23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3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>
        <v>0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>
        <v>0</v>
      </c>
      <c r="Z5" s="83">
        <f t="shared" si="0"/>
        <v>0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>
        <v>0</v>
      </c>
      <c r="R6" s="82">
        <v>0</v>
      </c>
      <c r="S6" s="82">
        <v>0</v>
      </c>
      <c r="T6" s="82">
        <v>0</v>
      </c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>
        <v>0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>
        <v>0</v>
      </c>
      <c r="F10" s="82">
        <v>0</v>
      </c>
      <c r="G10" s="82"/>
      <c r="H10" s="82"/>
      <c r="I10" s="82"/>
      <c r="J10" s="82">
        <v>0</v>
      </c>
      <c r="K10" s="82"/>
      <c r="L10" s="82"/>
      <c r="M10" s="82"/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>
        <v>0</v>
      </c>
      <c r="K13" s="82">
        <v>0</v>
      </c>
      <c r="L13" s="82">
        <v>2</v>
      </c>
      <c r="M13" s="82">
        <v>0.5</v>
      </c>
      <c r="N13" s="82"/>
      <c r="O13" s="82">
        <v>0</v>
      </c>
      <c r="P13" s="82">
        <v>3.5</v>
      </c>
      <c r="Q13" s="82">
        <v>0</v>
      </c>
      <c r="R13" s="82">
        <v>0</v>
      </c>
      <c r="S13" s="82">
        <v>0</v>
      </c>
      <c r="T13" s="82"/>
      <c r="U13" s="82"/>
      <c r="V13" s="82"/>
      <c r="W13" s="82"/>
      <c r="X13" s="82"/>
      <c r="Y13" s="82"/>
      <c r="Z13" s="83">
        <f t="shared" si="0"/>
        <v>6</v>
      </c>
      <c r="AA13" s="109">
        <v>10</v>
      </c>
      <c r="AB13" s="80">
        <v>3.5</v>
      </c>
      <c r="AC13" s="214">
        <v>0.63125</v>
      </c>
      <c r="AD13" s="85">
        <v>10</v>
      </c>
      <c r="AE13" s="80">
        <v>1</v>
      </c>
      <c r="AF13" s="216">
        <v>0.6125</v>
      </c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>
        <v>0</v>
      </c>
      <c r="J17" s="82">
        <v>0</v>
      </c>
      <c r="K17" s="82">
        <v>0</v>
      </c>
      <c r="L17" s="82"/>
      <c r="M17" s="82"/>
      <c r="N17" s="82"/>
      <c r="O17" s="82"/>
      <c r="P17" s="82"/>
      <c r="Q17" s="82"/>
      <c r="R17" s="82">
        <v>0</v>
      </c>
      <c r="S17" s="82">
        <v>0</v>
      </c>
      <c r="T17" s="82">
        <v>0</v>
      </c>
      <c r="U17" s="82">
        <v>0</v>
      </c>
      <c r="V17" s="82">
        <v>1</v>
      </c>
      <c r="W17" s="82">
        <v>3.5</v>
      </c>
      <c r="X17" s="82">
        <v>4</v>
      </c>
      <c r="Y17" s="82">
        <v>0</v>
      </c>
      <c r="Z17" s="83">
        <f t="shared" si="0"/>
        <v>8.5</v>
      </c>
      <c r="AA17" s="109">
        <v>14</v>
      </c>
      <c r="AB17" s="80">
        <v>4</v>
      </c>
      <c r="AC17" s="214">
        <v>0.9625</v>
      </c>
      <c r="AD17" s="85">
        <v>14</v>
      </c>
      <c r="AE17" s="80">
        <v>2</v>
      </c>
      <c r="AF17" s="216">
        <v>0.904861111111111</v>
      </c>
    </row>
    <row r="18" spans="1:32" ht="13.5" customHeight="1">
      <c r="A18" s="99">
        <v>15</v>
      </c>
      <c r="B18" s="80">
        <v>1</v>
      </c>
      <c r="C18" s="82">
        <v>4</v>
      </c>
      <c r="D18" s="82">
        <v>10</v>
      </c>
      <c r="E18" s="82">
        <v>0</v>
      </c>
      <c r="F18" s="82">
        <v>0</v>
      </c>
      <c r="G18" s="82">
        <v>0</v>
      </c>
      <c r="H18" s="82">
        <v>0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15</v>
      </c>
      <c r="AA18" s="109">
        <v>15</v>
      </c>
      <c r="AB18" s="80">
        <v>12</v>
      </c>
      <c r="AC18" s="214">
        <v>0.10902777777777778</v>
      </c>
      <c r="AD18" s="85">
        <v>15</v>
      </c>
      <c r="AE18" s="80">
        <v>4</v>
      </c>
      <c r="AF18" s="216">
        <v>0.10069444444444443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>
        <v>0</v>
      </c>
      <c r="W22" s="82">
        <v>0.5</v>
      </c>
      <c r="X22" s="82">
        <v>1.5</v>
      </c>
      <c r="Y22" s="82">
        <v>1</v>
      </c>
      <c r="Z22" s="83">
        <f t="shared" si="0"/>
        <v>3</v>
      </c>
      <c r="AA22" s="109">
        <v>19</v>
      </c>
      <c r="AB22" s="80">
        <v>2.5</v>
      </c>
      <c r="AC22" s="214">
        <v>0.9722222222222222</v>
      </c>
      <c r="AD22" s="85">
        <v>19</v>
      </c>
      <c r="AE22" s="80">
        <v>1</v>
      </c>
      <c r="AF22" s="216">
        <v>0.9659722222222222</v>
      </c>
    </row>
    <row r="23" spans="1:32" ht="13.5" customHeight="1">
      <c r="A23" s="99">
        <v>20</v>
      </c>
      <c r="B23" s="80">
        <v>0</v>
      </c>
      <c r="C23" s="82"/>
      <c r="D23" s="82">
        <v>0.5</v>
      </c>
      <c r="E23" s="82">
        <v>0</v>
      </c>
      <c r="F23" s="82">
        <v>0</v>
      </c>
      <c r="G23" s="82">
        <v>0.5</v>
      </c>
      <c r="H23" s="82">
        <v>0</v>
      </c>
      <c r="I23" s="82">
        <v>0.5</v>
      </c>
      <c r="J23" s="82">
        <v>1.5</v>
      </c>
      <c r="K23" s="82">
        <v>2</v>
      </c>
      <c r="L23" s="82">
        <v>0.5</v>
      </c>
      <c r="M23" s="82">
        <v>0.5</v>
      </c>
      <c r="N23" s="82">
        <v>0</v>
      </c>
      <c r="O23" s="82">
        <v>0</v>
      </c>
      <c r="P23" s="82">
        <v>0.5</v>
      </c>
      <c r="Q23" s="82">
        <v>0.5</v>
      </c>
      <c r="R23" s="82">
        <v>1</v>
      </c>
      <c r="S23" s="82">
        <v>0</v>
      </c>
      <c r="T23" s="82">
        <v>0</v>
      </c>
      <c r="U23" s="82">
        <v>0</v>
      </c>
      <c r="V23" s="82">
        <v>0.5</v>
      </c>
      <c r="W23" s="82">
        <v>0</v>
      </c>
      <c r="X23" s="82">
        <v>0</v>
      </c>
      <c r="Y23" s="82">
        <v>0</v>
      </c>
      <c r="Z23" s="83">
        <f t="shared" si="0"/>
        <v>8.5</v>
      </c>
      <c r="AA23" s="109">
        <v>20</v>
      </c>
      <c r="AB23" s="80">
        <v>2</v>
      </c>
      <c r="AC23" s="214">
        <v>0.4236111111111111</v>
      </c>
      <c r="AD23" s="85">
        <v>20</v>
      </c>
      <c r="AE23" s="80">
        <v>0.5</v>
      </c>
      <c r="AF23" s="216">
        <v>0.8784722222222222</v>
      </c>
    </row>
    <row r="24" spans="1:32" ht="13.5" customHeight="1">
      <c r="A24" s="202">
        <v>21</v>
      </c>
      <c r="B24" s="76">
        <v>0</v>
      </c>
      <c r="C24" s="77">
        <v>0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>
        <v>0</v>
      </c>
      <c r="H27" s="82">
        <v>0</v>
      </c>
      <c r="I27" s="82">
        <v>0</v>
      </c>
      <c r="J27" s="82">
        <v>0.5</v>
      </c>
      <c r="K27" s="82">
        <v>0</v>
      </c>
      <c r="L27" s="82">
        <v>0.5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/>
      <c r="U27" s="82"/>
      <c r="V27" s="82"/>
      <c r="W27" s="82"/>
      <c r="X27" s="82"/>
      <c r="Y27" s="82"/>
      <c r="Z27" s="83">
        <f t="shared" si="0"/>
        <v>1</v>
      </c>
      <c r="AA27" s="109">
        <v>24</v>
      </c>
      <c r="AB27" s="80">
        <v>0.5</v>
      </c>
      <c r="AC27" s="214">
        <v>0.475</v>
      </c>
      <c r="AD27" s="85">
        <v>24</v>
      </c>
      <c r="AE27" s="80">
        <v>0.5</v>
      </c>
      <c r="AF27" s="216">
        <v>0.44027777777777777</v>
      </c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>
        <v>0.5</v>
      </c>
      <c r="Y28" s="82">
        <v>0</v>
      </c>
      <c r="Z28" s="83">
        <f t="shared" si="0"/>
        <v>0.5</v>
      </c>
      <c r="AA28" s="109">
        <v>25</v>
      </c>
      <c r="AB28" s="80">
        <v>0.5</v>
      </c>
      <c r="AC28" s="214">
        <v>0.9909722222222223</v>
      </c>
      <c r="AD28" s="85">
        <v>25</v>
      </c>
      <c r="AE28" s="80">
        <v>0.5</v>
      </c>
      <c r="AF28" s="216">
        <v>0.95625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>
        <v>0</v>
      </c>
      <c r="S29" s="82"/>
      <c r="T29" s="82"/>
      <c r="U29" s="82"/>
      <c r="V29" s="82">
        <v>0</v>
      </c>
      <c r="W29" s="82"/>
      <c r="X29" s="82"/>
      <c r="Y29" s="82">
        <v>0</v>
      </c>
      <c r="Z29" s="83">
        <f t="shared" si="0"/>
        <v>0</v>
      </c>
      <c r="AA29" s="109">
        <v>26</v>
      </c>
      <c r="AB29" s="80"/>
      <c r="AC29" s="214"/>
      <c r="AD29" s="85">
        <v>26</v>
      </c>
      <c r="AE29" s="80"/>
      <c r="AF29" s="216"/>
    </row>
    <row r="30" spans="1:32" ht="13.5" customHeight="1">
      <c r="A30" s="99">
        <v>27</v>
      </c>
      <c r="B30" s="80">
        <v>0</v>
      </c>
      <c r="C30" s="82">
        <v>0</v>
      </c>
      <c r="D30" s="82">
        <v>0</v>
      </c>
      <c r="E30" s="82">
        <v>0.5</v>
      </c>
      <c r="F30" s="82">
        <v>0.5</v>
      </c>
      <c r="G30" s="82">
        <v>0</v>
      </c>
      <c r="H30" s="82"/>
      <c r="I30" s="82"/>
      <c r="J30" s="82"/>
      <c r="K30" s="82"/>
      <c r="L30" s="82"/>
      <c r="M30" s="208"/>
      <c r="N30" s="82"/>
      <c r="O30" s="82">
        <v>0</v>
      </c>
      <c r="P30" s="82">
        <v>0</v>
      </c>
      <c r="Q30" s="82">
        <v>0</v>
      </c>
      <c r="R30" s="82"/>
      <c r="S30" s="82"/>
      <c r="T30" s="82"/>
      <c r="U30" s="82">
        <v>0</v>
      </c>
      <c r="V30" s="82">
        <v>0</v>
      </c>
      <c r="W30" s="82">
        <v>0</v>
      </c>
      <c r="X30" s="82">
        <v>0</v>
      </c>
      <c r="Y30" s="82"/>
      <c r="Z30" s="83">
        <f t="shared" si="0"/>
        <v>1</v>
      </c>
      <c r="AA30" s="109">
        <v>27</v>
      </c>
      <c r="AB30" s="80">
        <v>1</v>
      </c>
      <c r="AC30" s="214">
        <v>0.2076388888888889</v>
      </c>
      <c r="AD30" s="85">
        <v>27</v>
      </c>
      <c r="AE30" s="80">
        <v>0.5</v>
      </c>
      <c r="AF30" s="216">
        <v>0.1840277777777778</v>
      </c>
    </row>
    <row r="31" spans="1:32" ht="13.5" customHeight="1">
      <c r="A31" s="99">
        <v>28</v>
      </c>
      <c r="B31" s="80"/>
      <c r="C31" s="82">
        <v>0</v>
      </c>
      <c r="D31" s="82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>
        <v>0</v>
      </c>
      <c r="P31" s="82">
        <v>0.5</v>
      </c>
      <c r="Q31" s="82">
        <v>0</v>
      </c>
      <c r="R31" s="82">
        <v>0</v>
      </c>
      <c r="S31" s="82">
        <v>0</v>
      </c>
      <c r="T31" s="82"/>
      <c r="U31" s="82"/>
      <c r="V31" s="82"/>
      <c r="W31" s="82"/>
      <c r="X31" s="82"/>
      <c r="Y31" s="82"/>
      <c r="Z31" s="83">
        <f t="shared" si="0"/>
        <v>0.5</v>
      </c>
      <c r="AA31" s="109">
        <v>28</v>
      </c>
      <c r="AB31" s="80">
        <v>0.5</v>
      </c>
      <c r="AC31" s="214">
        <v>0.6375</v>
      </c>
      <c r="AD31" s="85">
        <v>28</v>
      </c>
      <c r="AE31" s="80">
        <v>0.5</v>
      </c>
      <c r="AF31" s="216">
        <v>0.6027777777777777</v>
      </c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>
        <v>0.5</v>
      </c>
      <c r="N32" s="82">
        <v>0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0.5</v>
      </c>
      <c r="AA32" s="109">
        <v>29</v>
      </c>
      <c r="AB32" s="80">
        <v>0.5</v>
      </c>
      <c r="AC32" s="214">
        <v>0.5305555555555556</v>
      </c>
      <c r="AD32" s="85">
        <v>29</v>
      </c>
      <c r="AE32" s="80">
        <v>0.5</v>
      </c>
      <c r="AF32" s="216">
        <v>0.49583333333333335</v>
      </c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>
        <v>0</v>
      </c>
      <c r="S33" s="82">
        <v>0</v>
      </c>
      <c r="T33" s="82">
        <v>0</v>
      </c>
      <c r="U33" s="82">
        <v>0.5</v>
      </c>
      <c r="V33" s="82">
        <v>0.5</v>
      </c>
      <c r="W33" s="82">
        <v>0.5</v>
      </c>
      <c r="X33" s="82">
        <v>1</v>
      </c>
      <c r="Y33" s="82">
        <v>0.5</v>
      </c>
      <c r="Z33" s="83">
        <f t="shared" si="0"/>
        <v>3</v>
      </c>
      <c r="AA33" s="109">
        <v>30</v>
      </c>
      <c r="AB33" s="80">
        <v>1</v>
      </c>
      <c r="AC33" s="214">
        <v>0.9777777777777777</v>
      </c>
      <c r="AD33" s="85">
        <v>30</v>
      </c>
      <c r="AE33" s="80">
        <v>0.5</v>
      </c>
      <c r="AF33" s="216">
        <v>0.9652777777777778</v>
      </c>
    </row>
    <row r="34" spans="1:32" ht="13.5" customHeight="1">
      <c r="A34" s="99">
        <v>31</v>
      </c>
      <c r="B34" s="80">
        <v>1</v>
      </c>
      <c r="C34" s="82">
        <v>0.5</v>
      </c>
      <c r="D34" s="82">
        <v>0.5</v>
      </c>
      <c r="E34" s="82">
        <v>1.5</v>
      </c>
      <c r="F34" s="82">
        <v>1.5</v>
      </c>
      <c r="G34" s="82">
        <v>1</v>
      </c>
      <c r="H34" s="82">
        <v>1.5</v>
      </c>
      <c r="I34" s="82">
        <v>1.5</v>
      </c>
      <c r="J34" s="82">
        <v>1</v>
      </c>
      <c r="K34" s="82">
        <v>3</v>
      </c>
      <c r="L34" s="82">
        <v>2</v>
      </c>
      <c r="M34" s="82">
        <v>1.5</v>
      </c>
      <c r="N34" s="82">
        <v>0.5</v>
      </c>
      <c r="O34" s="82">
        <v>0.5</v>
      </c>
      <c r="P34" s="82">
        <v>0</v>
      </c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17.5</v>
      </c>
      <c r="AA34" s="109">
        <v>31</v>
      </c>
      <c r="AB34" s="80">
        <v>4</v>
      </c>
      <c r="AC34" s="214">
        <v>0.44375</v>
      </c>
      <c r="AD34" s="85">
        <v>31</v>
      </c>
      <c r="AE34" s="80">
        <v>1.5</v>
      </c>
      <c r="AF34" s="216">
        <v>0.4222222222222222</v>
      </c>
    </row>
    <row r="35" spans="1:32" ht="13.5" customHeight="1">
      <c r="A35" s="72" t="s">
        <v>11</v>
      </c>
      <c r="B35" s="86">
        <f aca="true" t="shared" si="1" ref="B35:K35">IF(COUNT(B4:B34)=0,"   -",SUM(B4:B34))</f>
        <v>2</v>
      </c>
      <c r="C35" s="87">
        <f t="shared" si="1"/>
        <v>4.5</v>
      </c>
      <c r="D35" s="87">
        <f t="shared" si="1"/>
        <v>11</v>
      </c>
      <c r="E35" s="87">
        <f t="shared" si="1"/>
        <v>2</v>
      </c>
      <c r="F35" s="87">
        <f t="shared" si="1"/>
        <v>2</v>
      </c>
      <c r="G35" s="87">
        <f t="shared" si="1"/>
        <v>1.5</v>
      </c>
      <c r="H35" s="87">
        <f t="shared" si="1"/>
        <v>1.5</v>
      </c>
      <c r="I35" s="87">
        <f t="shared" si="1"/>
        <v>2</v>
      </c>
      <c r="J35" s="87">
        <f t="shared" si="1"/>
        <v>3</v>
      </c>
      <c r="K35" s="87">
        <f t="shared" si="1"/>
        <v>5</v>
      </c>
      <c r="L35" s="87">
        <f aca="true" t="shared" si="2" ref="L35:Y35">IF(COUNT(L4:L34)=0,"   -",SUM(L4:L34))</f>
        <v>5</v>
      </c>
      <c r="M35" s="87">
        <f t="shared" si="2"/>
        <v>3</v>
      </c>
      <c r="N35" s="87">
        <f t="shared" si="2"/>
        <v>0.5</v>
      </c>
      <c r="O35" s="87">
        <f t="shared" si="2"/>
        <v>0.5</v>
      </c>
      <c r="P35" s="87">
        <f t="shared" si="2"/>
        <v>4.5</v>
      </c>
      <c r="Q35" s="87">
        <f t="shared" si="2"/>
        <v>0.5</v>
      </c>
      <c r="R35" s="87">
        <f t="shared" si="2"/>
        <v>1</v>
      </c>
      <c r="S35" s="87">
        <f t="shared" si="2"/>
        <v>0</v>
      </c>
      <c r="T35" s="87">
        <f t="shared" si="2"/>
        <v>0</v>
      </c>
      <c r="U35" s="87">
        <f t="shared" si="2"/>
        <v>0.5</v>
      </c>
      <c r="V35" s="87">
        <f t="shared" si="2"/>
        <v>2</v>
      </c>
      <c r="W35" s="87">
        <f t="shared" si="2"/>
        <v>4.5</v>
      </c>
      <c r="X35" s="87">
        <f t="shared" si="2"/>
        <v>7</v>
      </c>
      <c r="Y35" s="87">
        <f t="shared" si="2"/>
        <v>1.5</v>
      </c>
      <c r="Z35" s="86">
        <f>SUM(B4:Y34)</f>
        <v>65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19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9</v>
      </c>
      <c r="E39" s="100"/>
      <c r="F39" s="100"/>
      <c r="G39" s="95"/>
      <c r="H39" s="96">
        <f>MAX(一時間最大)</f>
        <v>12</v>
      </c>
      <c r="I39" s="97">
        <v>15</v>
      </c>
      <c r="J39" s="218">
        <v>0.10902777777777778</v>
      </c>
      <c r="K39" s="100"/>
      <c r="L39" s="100"/>
      <c r="M39" s="95"/>
      <c r="N39" s="96">
        <f>MAX(十分間最大)</f>
        <v>4</v>
      </c>
      <c r="O39" s="97">
        <v>15</v>
      </c>
      <c r="P39" s="218">
        <v>0.10069444444444443</v>
      </c>
      <c r="Q39" s="100"/>
      <c r="R39" s="100"/>
      <c r="S39" s="95"/>
      <c r="T39" s="96">
        <f>MAX(日合計)</f>
        <v>17.5</v>
      </c>
      <c r="U39" s="111">
        <v>31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>
        <v>0</v>
      </c>
      <c r="K4" s="77">
        <v>0</v>
      </c>
      <c r="L4" s="77">
        <v>0</v>
      </c>
      <c r="M4" s="77"/>
      <c r="N4" s="77"/>
      <c r="O4" s="77"/>
      <c r="P4" s="77"/>
      <c r="Q4" s="77"/>
      <c r="R4" s="77">
        <v>0</v>
      </c>
      <c r="S4" s="77">
        <v>0</v>
      </c>
      <c r="T4" s="77">
        <v>0</v>
      </c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>
        <v>0</v>
      </c>
      <c r="D6" s="82">
        <v>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>
        <v>1</v>
      </c>
      <c r="R6" s="82">
        <v>0</v>
      </c>
      <c r="S6" s="82">
        <v>0</v>
      </c>
      <c r="T6" s="82"/>
      <c r="U6" s="82">
        <v>0</v>
      </c>
      <c r="V6" s="82"/>
      <c r="W6" s="82"/>
      <c r="X6" s="82"/>
      <c r="Y6" s="82"/>
      <c r="Z6" s="83">
        <f t="shared" si="0"/>
        <v>1</v>
      </c>
      <c r="AA6" s="109">
        <v>3</v>
      </c>
      <c r="AB6" s="80">
        <v>1</v>
      </c>
      <c r="AC6" s="214">
        <v>0.6909722222222222</v>
      </c>
      <c r="AD6" s="85">
        <v>3</v>
      </c>
      <c r="AE6" s="80">
        <v>1</v>
      </c>
      <c r="AF6" s="216">
        <v>0.65625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>
        <v>0</v>
      </c>
      <c r="U7" s="82"/>
      <c r="V7" s="82">
        <v>0.5</v>
      </c>
      <c r="W7" s="82">
        <v>2.5</v>
      </c>
      <c r="X7" s="82">
        <v>0</v>
      </c>
      <c r="Y7" s="82">
        <v>0</v>
      </c>
      <c r="Z7" s="83">
        <f t="shared" si="0"/>
        <v>3</v>
      </c>
      <c r="AA7" s="109">
        <v>4</v>
      </c>
      <c r="AB7" s="80">
        <v>2.5</v>
      </c>
      <c r="AC7" s="214">
        <v>0.9222222222222222</v>
      </c>
      <c r="AD7" s="85">
        <v>4</v>
      </c>
      <c r="AE7" s="80">
        <v>1.5</v>
      </c>
      <c r="AF7" s="216">
        <v>0.8875</v>
      </c>
    </row>
    <row r="8" spans="1:32" ht="13.5" customHeight="1">
      <c r="A8" s="99">
        <v>5</v>
      </c>
      <c r="B8" s="80"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/>
      <c r="V10" s="82">
        <v>0</v>
      </c>
      <c r="W10" s="82">
        <v>0</v>
      </c>
      <c r="X10" s="82">
        <v>0</v>
      </c>
      <c r="Y10" s="82"/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>
        <v>3</v>
      </c>
      <c r="C11" s="82">
        <v>7.5</v>
      </c>
      <c r="D11" s="82">
        <v>0</v>
      </c>
      <c r="E11" s="82">
        <v>0</v>
      </c>
      <c r="F11" s="82"/>
      <c r="G11" s="82"/>
      <c r="H11" s="82">
        <v>1</v>
      </c>
      <c r="I11" s="82">
        <v>5</v>
      </c>
      <c r="J11" s="82">
        <v>4.5</v>
      </c>
      <c r="K11" s="82">
        <v>6.5</v>
      </c>
      <c r="L11" s="82">
        <v>8.5</v>
      </c>
      <c r="M11" s="82">
        <v>5</v>
      </c>
      <c r="N11" s="82">
        <v>2.5</v>
      </c>
      <c r="O11" s="82">
        <v>2</v>
      </c>
      <c r="P11" s="82">
        <v>2.5</v>
      </c>
      <c r="Q11" s="82">
        <v>2.5</v>
      </c>
      <c r="R11" s="82">
        <v>1</v>
      </c>
      <c r="S11" s="82">
        <v>0.5</v>
      </c>
      <c r="T11" s="82">
        <v>0</v>
      </c>
      <c r="U11" s="82">
        <v>0.5</v>
      </c>
      <c r="V11" s="82">
        <v>0.5</v>
      </c>
      <c r="W11" s="82">
        <v>0</v>
      </c>
      <c r="X11" s="82">
        <v>0</v>
      </c>
      <c r="Y11" s="82">
        <v>0</v>
      </c>
      <c r="Z11" s="83">
        <f t="shared" si="0"/>
        <v>53</v>
      </c>
      <c r="AA11" s="109">
        <v>8</v>
      </c>
      <c r="AB11" s="80">
        <v>9</v>
      </c>
      <c r="AC11" s="214">
        <v>0.45625</v>
      </c>
      <c r="AD11" s="85">
        <v>8</v>
      </c>
      <c r="AE11" s="80">
        <v>3.5</v>
      </c>
      <c r="AF11" s="216">
        <v>0.05277777777777778</v>
      </c>
    </row>
    <row r="12" spans="1:32" ht="13.5" customHeight="1">
      <c r="A12" s="99">
        <v>9</v>
      </c>
      <c r="B12" s="80">
        <v>0</v>
      </c>
      <c r="C12" s="82">
        <v>0</v>
      </c>
      <c r="D12" s="82"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>
        <v>0</v>
      </c>
      <c r="O12" s="82">
        <v>0</v>
      </c>
      <c r="P12" s="82">
        <v>0</v>
      </c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0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>
        <v>0</v>
      </c>
      <c r="G13" s="82">
        <v>0</v>
      </c>
      <c r="H13" s="82">
        <v>0.5</v>
      </c>
      <c r="I13" s="82">
        <v>0.5</v>
      </c>
      <c r="J13" s="82">
        <v>0</v>
      </c>
      <c r="K13" s="82">
        <v>0</v>
      </c>
      <c r="L13" s="82">
        <v>0</v>
      </c>
      <c r="M13" s="82">
        <v>1</v>
      </c>
      <c r="N13" s="82">
        <v>1.5</v>
      </c>
      <c r="O13" s="82">
        <v>2</v>
      </c>
      <c r="P13" s="82">
        <v>1.5</v>
      </c>
      <c r="Q13" s="82">
        <v>1.5</v>
      </c>
      <c r="R13" s="82">
        <v>1.5</v>
      </c>
      <c r="S13" s="82">
        <v>1</v>
      </c>
      <c r="T13" s="82">
        <v>1.5</v>
      </c>
      <c r="U13" s="82">
        <v>2</v>
      </c>
      <c r="V13" s="82">
        <v>0.5</v>
      </c>
      <c r="W13" s="82">
        <v>0.5</v>
      </c>
      <c r="X13" s="82">
        <v>0.5</v>
      </c>
      <c r="Y13" s="82">
        <v>0</v>
      </c>
      <c r="Z13" s="83">
        <f t="shared" si="0"/>
        <v>16</v>
      </c>
      <c r="AA13" s="109">
        <v>10</v>
      </c>
      <c r="AB13" s="80">
        <v>2.5</v>
      </c>
      <c r="AC13" s="214">
        <v>0.8277777777777778</v>
      </c>
      <c r="AD13" s="85">
        <v>10</v>
      </c>
      <c r="AE13" s="80">
        <v>1</v>
      </c>
      <c r="AF13" s="216">
        <v>0.8145833333333333</v>
      </c>
    </row>
    <row r="14" spans="1:32" ht="13.5" customHeight="1">
      <c r="A14" s="202">
        <v>11</v>
      </c>
      <c r="B14" s="76">
        <v>0</v>
      </c>
      <c r="C14" s="77">
        <v>0.5</v>
      </c>
      <c r="D14" s="77">
        <v>0</v>
      </c>
      <c r="E14" s="77">
        <v>0</v>
      </c>
      <c r="F14" s="77">
        <v>0.5</v>
      </c>
      <c r="G14" s="77">
        <v>0</v>
      </c>
      <c r="H14" s="77"/>
      <c r="I14" s="77">
        <v>0</v>
      </c>
      <c r="J14" s="77">
        <v>0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1</v>
      </c>
      <c r="AA14" s="108">
        <v>11</v>
      </c>
      <c r="AB14" s="76">
        <v>0.5</v>
      </c>
      <c r="AC14" s="213">
        <v>0.21041666666666667</v>
      </c>
      <c r="AD14" s="79">
        <v>11</v>
      </c>
      <c r="AE14" s="76">
        <v>0.5</v>
      </c>
      <c r="AF14" s="215">
        <v>0.17569444444444446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>
        <v>0</v>
      </c>
      <c r="H16" s="82"/>
      <c r="I16" s="82"/>
      <c r="J16" s="82"/>
      <c r="K16" s="82"/>
      <c r="L16" s="82">
        <v>0</v>
      </c>
      <c r="M16" s="82"/>
      <c r="N16" s="82"/>
      <c r="O16" s="82">
        <v>0</v>
      </c>
      <c r="P16" s="82"/>
      <c r="Q16" s="82">
        <v>0</v>
      </c>
      <c r="R16" s="82">
        <v>0</v>
      </c>
      <c r="S16" s="82">
        <v>0.5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/>
      <c r="Z16" s="83">
        <f t="shared" si="0"/>
        <v>0.5</v>
      </c>
      <c r="AA16" s="109">
        <v>13</v>
      </c>
      <c r="AB16" s="80">
        <v>0.5</v>
      </c>
      <c r="AC16" s="214">
        <v>0.7743055555555555</v>
      </c>
      <c r="AD16" s="85">
        <v>13</v>
      </c>
      <c r="AE16" s="80">
        <v>0.5</v>
      </c>
      <c r="AF16" s="216">
        <v>0.7395833333333334</v>
      </c>
    </row>
    <row r="17" spans="1:32" ht="13.5" customHeight="1">
      <c r="A17" s="99">
        <v>14</v>
      </c>
      <c r="B17" s="80"/>
      <c r="C17" s="82">
        <v>0</v>
      </c>
      <c r="D17" s="82">
        <v>0.5</v>
      </c>
      <c r="E17" s="82">
        <v>0.5</v>
      </c>
      <c r="F17" s="82">
        <v>0.5</v>
      </c>
      <c r="G17" s="82">
        <v>0.5</v>
      </c>
      <c r="H17" s="82">
        <v>0.5</v>
      </c>
      <c r="I17" s="82">
        <v>0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2.5</v>
      </c>
      <c r="AA17" s="109">
        <v>14</v>
      </c>
      <c r="AB17" s="80">
        <v>1</v>
      </c>
      <c r="AC17" s="214">
        <v>0.22777777777777777</v>
      </c>
      <c r="AD17" s="85">
        <v>14</v>
      </c>
      <c r="AE17" s="80">
        <v>0.5</v>
      </c>
      <c r="AF17" s="216">
        <v>0.2902777777777778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>
        <v>0</v>
      </c>
      <c r="O20" s="82"/>
      <c r="P20" s="82"/>
      <c r="Q20" s="82"/>
      <c r="R20" s="82">
        <v>0</v>
      </c>
      <c r="S20" s="82">
        <v>0.5</v>
      </c>
      <c r="T20" s="82">
        <v>1</v>
      </c>
      <c r="U20" s="82">
        <v>1</v>
      </c>
      <c r="V20" s="82">
        <v>0.5</v>
      </c>
      <c r="W20" s="82">
        <v>1</v>
      </c>
      <c r="X20" s="82">
        <v>0.5</v>
      </c>
      <c r="Y20" s="82">
        <v>1.5</v>
      </c>
      <c r="Z20" s="83">
        <f t="shared" si="0"/>
        <v>6</v>
      </c>
      <c r="AA20" s="109">
        <v>17</v>
      </c>
      <c r="AB20" s="80">
        <v>1.5</v>
      </c>
      <c r="AC20" s="214">
        <v>1</v>
      </c>
      <c r="AD20" s="85">
        <v>17</v>
      </c>
      <c r="AE20" s="80">
        <v>0.5</v>
      </c>
      <c r="AF20" s="216">
        <v>1</v>
      </c>
    </row>
    <row r="21" spans="1:32" ht="13.5" customHeight="1">
      <c r="A21" s="99">
        <v>18</v>
      </c>
      <c r="B21" s="80">
        <v>1.5</v>
      </c>
      <c r="C21" s="82">
        <v>5.5</v>
      </c>
      <c r="D21" s="82">
        <v>5</v>
      </c>
      <c r="E21" s="82">
        <v>4</v>
      </c>
      <c r="F21" s="82">
        <v>7</v>
      </c>
      <c r="G21" s="82">
        <v>6</v>
      </c>
      <c r="H21" s="82">
        <v>4</v>
      </c>
      <c r="I21" s="82">
        <v>3.5</v>
      </c>
      <c r="J21" s="82">
        <v>5</v>
      </c>
      <c r="K21" s="82">
        <v>5.5</v>
      </c>
      <c r="L21" s="82">
        <v>7.5</v>
      </c>
      <c r="M21" s="82">
        <v>5.5</v>
      </c>
      <c r="N21" s="82">
        <v>7.5</v>
      </c>
      <c r="O21" s="82">
        <v>7.5</v>
      </c>
      <c r="P21" s="82">
        <v>5.5</v>
      </c>
      <c r="Q21" s="82">
        <v>5.5</v>
      </c>
      <c r="R21" s="82">
        <v>4.5</v>
      </c>
      <c r="S21" s="82">
        <v>5</v>
      </c>
      <c r="T21" s="82">
        <v>4</v>
      </c>
      <c r="U21" s="82">
        <v>4.5</v>
      </c>
      <c r="V21" s="82">
        <v>3</v>
      </c>
      <c r="W21" s="82">
        <v>4</v>
      </c>
      <c r="X21" s="82">
        <v>2</v>
      </c>
      <c r="Y21" s="82">
        <v>0.5</v>
      </c>
      <c r="Z21" s="83">
        <f t="shared" si="0"/>
        <v>113.5</v>
      </c>
      <c r="AA21" s="109">
        <v>18</v>
      </c>
      <c r="AB21" s="80">
        <v>10</v>
      </c>
      <c r="AC21" s="214">
        <v>0.5756944444444444</v>
      </c>
      <c r="AD21" s="85">
        <v>18</v>
      </c>
      <c r="AE21" s="80">
        <v>2.5</v>
      </c>
      <c r="AF21" s="216">
        <v>0.5673611111111111</v>
      </c>
    </row>
    <row r="22" spans="1:32" ht="13.5" customHeight="1">
      <c r="A22" s="99">
        <v>19</v>
      </c>
      <c r="B22" s="80">
        <v>0.5</v>
      </c>
      <c r="C22" s="82">
        <v>2</v>
      </c>
      <c r="D22" s="82">
        <v>2</v>
      </c>
      <c r="E22" s="82">
        <v>0</v>
      </c>
      <c r="F22" s="82"/>
      <c r="G22" s="82"/>
      <c r="H22" s="82"/>
      <c r="I22" s="82"/>
      <c r="J22" s="82"/>
      <c r="K22" s="82"/>
      <c r="L22" s="82"/>
      <c r="M22" s="82">
        <v>0</v>
      </c>
      <c r="N22" s="82">
        <v>0</v>
      </c>
      <c r="O22" s="82"/>
      <c r="P22" s="82">
        <v>0</v>
      </c>
      <c r="Q22" s="82">
        <v>1</v>
      </c>
      <c r="R22" s="82">
        <v>0.5</v>
      </c>
      <c r="S22" s="82">
        <v>0</v>
      </c>
      <c r="T22" s="82">
        <v>0</v>
      </c>
      <c r="U22" s="82">
        <v>0</v>
      </c>
      <c r="V22" s="82"/>
      <c r="W22" s="82"/>
      <c r="X22" s="82"/>
      <c r="Y22" s="82"/>
      <c r="Z22" s="83">
        <f t="shared" si="0"/>
        <v>6</v>
      </c>
      <c r="AA22" s="109">
        <v>19</v>
      </c>
      <c r="AB22" s="80">
        <v>2.5</v>
      </c>
      <c r="AC22" s="214">
        <v>0.10486111111111111</v>
      </c>
      <c r="AD22" s="85">
        <v>19</v>
      </c>
      <c r="AE22" s="80">
        <v>1.5</v>
      </c>
      <c r="AF22" s="216">
        <v>0.07013888888888889</v>
      </c>
    </row>
    <row r="23" spans="1:32" ht="13.5" customHeight="1">
      <c r="A23" s="99">
        <v>20</v>
      </c>
      <c r="B23" s="80">
        <v>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>
        <v>0</v>
      </c>
      <c r="N23" s="82"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>
        <v>0</v>
      </c>
      <c r="J27" s="82">
        <v>0.5</v>
      </c>
      <c r="K27" s="82">
        <v>3.5</v>
      </c>
      <c r="L27" s="82">
        <v>3</v>
      </c>
      <c r="M27" s="82">
        <v>0.5</v>
      </c>
      <c r="N27" s="82">
        <v>1</v>
      </c>
      <c r="O27" s="82">
        <v>1</v>
      </c>
      <c r="P27" s="82">
        <v>1</v>
      </c>
      <c r="Q27" s="82">
        <v>0</v>
      </c>
      <c r="R27" s="82">
        <v>0.5</v>
      </c>
      <c r="S27" s="82">
        <v>0.5</v>
      </c>
      <c r="T27" s="82">
        <v>1</v>
      </c>
      <c r="U27" s="82">
        <v>0</v>
      </c>
      <c r="V27" s="82">
        <v>2</v>
      </c>
      <c r="W27" s="82">
        <v>3</v>
      </c>
      <c r="X27" s="82">
        <v>6</v>
      </c>
      <c r="Y27" s="82">
        <v>1</v>
      </c>
      <c r="Z27" s="83">
        <f t="shared" si="0"/>
        <v>24.5</v>
      </c>
      <c r="AA27" s="109">
        <v>24</v>
      </c>
      <c r="AB27" s="80">
        <v>6.5</v>
      </c>
      <c r="AC27" s="214">
        <v>0.9576388888888889</v>
      </c>
      <c r="AD27" s="85">
        <v>24</v>
      </c>
      <c r="AE27" s="80">
        <v>2</v>
      </c>
      <c r="AF27" s="216">
        <v>0.9368055555555556</v>
      </c>
    </row>
    <row r="28" spans="1:32" ht="13.5" customHeight="1">
      <c r="A28" s="99">
        <v>25</v>
      </c>
      <c r="B28" s="80">
        <v>1</v>
      </c>
      <c r="C28" s="82">
        <v>0</v>
      </c>
      <c r="D28" s="82">
        <v>0</v>
      </c>
      <c r="E28" s="82">
        <v>0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1</v>
      </c>
      <c r="AA28" s="109">
        <v>25</v>
      </c>
      <c r="AB28" s="80">
        <v>1.5</v>
      </c>
      <c r="AC28" s="214">
        <v>0.029861111111111113</v>
      </c>
      <c r="AD28" s="85">
        <v>25</v>
      </c>
      <c r="AE28" s="80">
        <v>0.5</v>
      </c>
      <c r="AF28" s="216">
        <v>0.03194444444444445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3">
        <f t="shared" si="0"/>
        <v>0</v>
      </c>
      <c r="AA29" s="109">
        <v>26</v>
      </c>
      <c r="AB29" s="80"/>
      <c r="AC29" s="214"/>
      <c r="AD29" s="85">
        <v>26</v>
      </c>
      <c r="AE29" s="80"/>
      <c r="AF29" s="216"/>
    </row>
    <row r="30" spans="1:32" ht="13.5" customHeight="1">
      <c r="A30" s="99">
        <v>27</v>
      </c>
      <c r="B30" s="80">
        <v>0</v>
      </c>
      <c r="C30" s="82">
        <v>0</v>
      </c>
      <c r="D30" s="82"/>
      <c r="E30" s="82">
        <v>0</v>
      </c>
      <c r="F30" s="82">
        <v>0</v>
      </c>
      <c r="G30" s="82"/>
      <c r="H30" s="82">
        <v>0</v>
      </c>
      <c r="I30" s="82">
        <v>0</v>
      </c>
      <c r="J30" s="82">
        <v>0</v>
      </c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0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/>
      <c r="C31" s="82"/>
      <c r="D31" s="82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>
        <v>0</v>
      </c>
      <c r="P31" s="82">
        <v>0</v>
      </c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4"/>
      <c r="AD32" s="85">
        <v>29</v>
      </c>
      <c r="AE32" s="80"/>
      <c r="AF32" s="216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6</v>
      </c>
      <c r="C35" s="87">
        <f t="shared" si="1"/>
        <v>15.5</v>
      </c>
      <c r="D35" s="87">
        <f t="shared" si="1"/>
        <v>7.5</v>
      </c>
      <c r="E35" s="87">
        <f t="shared" si="1"/>
        <v>4.5</v>
      </c>
      <c r="F35" s="87">
        <f t="shared" si="1"/>
        <v>8</v>
      </c>
      <c r="G35" s="87">
        <f t="shared" si="1"/>
        <v>6.5</v>
      </c>
      <c r="H35" s="87">
        <f t="shared" si="1"/>
        <v>6</v>
      </c>
      <c r="I35" s="87">
        <f t="shared" si="1"/>
        <v>9</v>
      </c>
      <c r="J35" s="87">
        <f t="shared" si="1"/>
        <v>10</v>
      </c>
      <c r="K35" s="87">
        <f t="shared" si="1"/>
        <v>15.5</v>
      </c>
      <c r="L35" s="87">
        <f aca="true" t="shared" si="2" ref="L35:Y35">IF(COUNT(L4:L34)=0,"   -",SUM(L4:L34))</f>
        <v>19</v>
      </c>
      <c r="M35" s="87">
        <f t="shared" si="2"/>
        <v>12</v>
      </c>
      <c r="N35" s="87">
        <f t="shared" si="2"/>
        <v>12.5</v>
      </c>
      <c r="O35" s="87">
        <f t="shared" si="2"/>
        <v>12.5</v>
      </c>
      <c r="P35" s="87">
        <f t="shared" si="2"/>
        <v>10.5</v>
      </c>
      <c r="Q35" s="87">
        <f t="shared" si="2"/>
        <v>11.5</v>
      </c>
      <c r="R35" s="87">
        <f t="shared" si="2"/>
        <v>8</v>
      </c>
      <c r="S35" s="87">
        <f t="shared" si="2"/>
        <v>8</v>
      </c>
      <c r="T35" s="87">
        <f t="shared" si="2"/>
        <v>7.5</v>
      </c>
      <c r="U35" s="87">
        <f t="shared" si="2"/>
        <v>8</v>
      </c>
      <c r="V35" s="87">
        <f t="shared" si="2"/>
        <v>7</v>
      </c>
      <c r="W35" s="87">
        <f t="shared" si="2"/>
        <v>11</v>
      </c>
      <c r="X35" s="87">
        <f t="shared" si="2"/>
        <v>9</v>
      </c>
      <c r="Y35" s="87">
        <f t="shared" si="2"/>
        <v>3</v>
      </c>
      <c r="Z35" s="86">
        <f>SUM(B4:Y34)</f>
        <v>228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20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11</v>
      </c>
      <c r="E39" s="100"/>
      <c r="F39" s="100"/>
      <c r="G39" s="95"/>
      <c r="H39" s="96">
        <f>MAX(一時間最大)</f>
        <v>10</v>
      </c>
      <c r="I39" s="97">
        <v>18</v>
      </c>
      <c r="J39" s="218">
        <v>0.5756944444444444</v>
      </c>
      <c r="K39" s="100"/>
      <c r="L39" s="100"/>
      <c r="M39" s="95"/>
      <c r="N39" s="96">
        <f>MAX(十分間最大)</f>
        <v>3.5</v>
      </c>
      <c r="O39" s="97">
        <v>8</v>
      </c>
      <c r="P39" s="218">
        <v>0.05277777777777778</v>
      </c>
      <c r="Q39" s="100"/>
      <c r="R39" s="100"/>
      <c r="S39" s="95"/>
      <c r="T39" s="96">
        <f>MAX(日合計)</f>
        <v>113.5</v>
      </c>
      <c r="U39" s="111">
        <v>18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4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>
        <v>0</v>
      </c>
      <c r="T5" s="82">
        <v>0</v>
      </c>
      <c r="U5" s="82">
        <v>0</v>
      </c>
      <c r="V5" s="82">
        <v>1</v>
      </c>
      <c r="W5" s="82">
        <v>0</v>
      </c>
      <c r="X5" s="82">
        <v>2.5</v>
      </c>
      <c r="Y5" s="82"/>
      <c r="Z5" s="83">
        <f t="shared" si="0"/>
        <v>3.5</v>
      </c>
      <c r="AA5" s="109">
        <v>2</v>
      </c>
      <c r="AB5" s="80">
        <v>2.5</v>
      </c>
      <c r="AC5" s="214">
        <v>0.9666666666666667</v>
      </c>
      <c r="AD5" s="85">
        <v>2</v>
      </c>
      <c r="AE5" s="80">
        <v>2</v>
      </c>
      <c r="AF5" s="216">
        <v>0.9319444444444445</v>
      </c>
    </row>
    <row r="6" spans="1:32" ht="13.5" customHeight="1">
      <c r="A6" s="99">
        <v>3</v>
      </c>
      <c r="B6" s="80">
        <v>0.5</v>
      </c>
      <c r="C6" s="82">
        <v>1.5</v>
      </c>
      <c r="D6" s="82">
        <v>4.5</v>
      </c>
      <c r="E6" s="82">
        <v>2.5</v>
      </c>
      <c r="F6" s="82">
        <v>0</v>
      </c>
      <c r="G6" s="82">
        <v>0</v>
      </c>
      <c r="H6" s="82">
        <v>0.5</v>
      </c>
      <c r="I6" s="82">
        <v>0.5</v>
      </c>
      <c r="J6" s="82">
        <v>0.5</v>
      </c>
      <c r="K6" s="82">
        <v>1</v>
      </c>
      <c r="L6" s="82">
        <v>1</v>
      </c>
      <c r="M6" s="82">
        <v>0</v>
      </c>
      <c r="N6" s="82">
        <v>0</v>
      </c>
      <c r="O6" s="82">
        <v>0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12.5</v>
      </c>
      <c r="AA6" s="109">
        <v>3</v>
      </c>
      <c r="AB6" s="80">
        <v>5.5</v>
      </c>
      <c r="AC6" s="214">
        <v>0.14097222222222222</v>
      </c>
      <c r="AD6" s="85">
        <v>3</v>
      </c>
      <c r="AE6" s="80">
        <v>1.5</v>
      </c>
      <c r="AF6" s="216">
        <v>0.12708333333333333</v>
      </c>
    </row>
    <row r="7" spans="1:32" ht="13.5" customHeight="1">
      <c r="A7" s="99">
        <v>4</v>
      </c>
      <c r="B7" s="80"/>
      <c r="C7" s="82"/>
      <c r="D7" s="82"/>
      <c r="E7" s="82">
        <v>0</v>
      </c>
      <c r="F7" s="82">
        <v>0</v>
      </c>
      <c r="G7" s="82">
        <v>0</v>
      </c>
      <c r="H7" s="82"/>
      <c r="I7" s="82">
        <v>0</v>
      </c>
      <c r="J7" s="82">
        <v>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3">
        <f t="shared" si="0"/>
        <v>0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>
        <v>0</v>
      </c>
      <c r="C8" s="82"/>
      <c r="D8" s="82"/>
      <c r="E8" s="82"/>
      <c r="F8" s="82"/>
      <c r="G8" s="82"/>
      <c r="H8" s="82">
        <v>0</v>
      </c>
      <c r="I8" s="82">
        <v>0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3">
        <f t="shared" si="0"/>
        <v>0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0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/>
      <c r="T13" s="82">
        <v>0</v>
      </c>
      <c r="U13" s="82">
        <v>0</v>
      </c>
      <c r="V13" s="82">
        <v>0</v>
      </c>
      <c r="W13" s="82">
        <v>0.5</v>
      </c>
      <c r="X13" s="82">
        <v>1</v>
      </c>
      <c r="Y13" s="82">
        <v>1.5</v>
      </c>
      <c r="Z13" s="83">
        <f t="shared" si="0"/>
        <v>3</v>
      </c>
      <c r="AA13" s="109">
        <v>10</v>
      </c>
      <c r="AB13" s="80">
        <v>1.5</v>
      </c>
      <c r="AC13" s="214">
        <v>0.9909722222222223</v>
      </c>
      <c r="AD13" s="85">
        <v>10</v>
      </c>
      <c r="AE13" s="80">
        <v>0.5</v>
      </c>
      <c r="AF13" s="216">
        <v>0.9923611111111111</v>
      </c>
    </row>
    <row r="14" spans="1:32" ht="13.5" customHeight="1">
      <c r="A14" s="202">
        <v>11</v>
      </c>
      <c r="B14" s="76">
        <v>0</v>
      </c>
      <c r="C14" s="77">
        <v>0.5</v>
      </c>
      <c r="D14" s="77">
        <v>0.5</v>
      </c>
      <c r="E14" s="77">
        <v>0</v>
      </c>
      <c r="F14" s="77">
        <v>0.5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0.5</v>
      </c>
      <c r="P14" s="77">
        <v>0</v>
      </c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2</v>
      </c>
      <c r="AA14" s="108">
        <v>11</v>
      </c>
      <c r="AB14" s="76">
        <v>1.5</v>
      </c>
      <c r="AC14" s="213">
        <v>0.013194444444444444</v>
      </c>
      <c r="AD14" s="79">
        <v>11</v>
      </c>
      <c r="AE14" s="76">
        <v>0.5</v>
      </c>
      <c r="AF14" s="215">
        <v>0.5541666666666667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>
        <v>0</v>
      </c>
      <c r="X15" s="82">
        <v>0</v>
      </c>
      <c r="Y15" s="82"/>
      <c r="Z15" s="83">
        <f t="shared" si="0"/>
        <v>0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>
        <v>0</v>
      </c>
      <c r="F16" s="82">
        <v>0</v>
      </c>
      <c r="G16" s="82">
        <v>2.5</v>
      </c>
      <c r="H16" s="82">
        <v>2</v>
      </c>
      <c r="I16" s="82">
        <v>3</v>
      </c>
      <c r="J16" s="82">
        <v>0</v>
      </c>
      <c r="K16" s="82">
        <v>1.5</v>
      </c>
      <c r="L16" s="82">
        <v>0</v>
      </c>
      <c r="M16" s="82"/>
      <c r="N16" s="82"/>
      <c r="O16" s="82"/>
      <c r="P16" s="82">
        <v>0</v>
      </c>
      <c r="Q16" s="82">
        <v>0</v>
      </c>
      <c r="R16" s="82">
        <v>0</v>
      </c>
      <c r="S16" s="82">
        <v>0</v>
      </c>
      <c r="T16" s="82"/>
      <c r="U16" s="82"/>
      <c r="V16" s="82"/>
      <c r="W16" s="82">
        <v>0</v>
      </c>
      <c r="X16" s="82">
        <v>0</v>
      </c>
      <c r="Y16" s="82"/>
      <c r="Z16" s="83">
        <f t="shared" si="0"/>
        <v>9</v>
      </c>
      <c r="AA16" s="109">
        <v>13</v>
      </c>
      <c r="AB16" s="80">
        <v>3.5</v>
      </c>
      <c r="AC16" s="214">
        <v>0.325</v>
      </c>
      <c r="AD16" s="85">
        <v>13</v>
      </c>
      <c r="AE16" s="80">
        <v>1</v>
      </c>
      <c r="AF16" s="216">
        <v>0.3236111111111111</v>
      </c>
    </row>
    <row r="17" spans="1:32" ht="13.5" customHeight="1">
      <c r="A17" s="99">
        <v>14</v>
      </c>
      <c r="B17" s="80"/>
      <c r="C17" s="82"/>
      <c r="D17" s="82"/>
      <c r="E17" s="82"/>
      <c r="F17" s="82"/>
      <c r="G17" s="82">
        <v>0</v>
      </c>
      <c r="H17" s="82"/>
      <c r="I17" s="82">
        <v>0</v>
      </c>
      <c r="J17" s="82">
        <v>0</v>
      </c>
      <c r="K17" s="82">
        <v>0</v>
      </c>
      <c r="L17" s="82">
        <v>0</v>
      </c>
      <c r="M17" s="82">
        <v>1</v>
      </c>
      <c r="N17" s="82">
        <v>2</v>
      </c>
      <c r="O17" s="82">
        <v>1.5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/>
      <c r="V17" s="82"/>
      <c r="W17" s="82"/>
      <c r="X17" s="82"/>
      <c r="Y17" s="82"/>
      <c r="Z17" s="83">
        <f t="shared" si="0"/>
        <v>4.5</v>
      </c>
      <c r="AA17" s="109">
        <v>14</v>
      </c>
      <c r="AB17" s="80">
        <v>2.5</v>
      </c>
      <c r="AC17" s="214">
        <v>0.5729166666666666</v>
      </c>
      <c r="AD17" s="85">
        <v>14</v>
      </c>
      <c r="AE17" s="80">
        <v>0.5</v>
      </c>
      <c r="AF17" s="216">
        <v>0.5784722222222222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>
        <v>0</v>
      </c>
      <c r="H20" s="82"/>
      <c r="I20" s="82"/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82"/>
      <c r="V20" s="82">
        <v>0</v>
      </c>
      <c r="W20" s="82"/>
      <c r="X20" s="82">
        <v>0</v>
      </c>
      <c r="Y20" s="82">
        <v>0</v>
      </c>
      <c r="Z20" s="83">
        <f t="shared" si="0"/>
        <v>0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>
        <v>0.5</v>
      </c>
      <c r="V22" s="82">
        <v>1</v>
      </c>
      <c r="W22" s="82">
        <v>0.5</v>
      </c>
      <c r="X22" s="82">
        <v>0</v>
      </c>
      <c r="Y22" s="82"/>
      <c r="Z22" s="83">
        <f t="shared" si="0"/>
        <v>2</v>
      </c>
      <c r="AA22" s="109">
        <v>19</v>
      </c>
      <c r="AB22" s="80">
        <v>1</v>
      </c>
      <c r="AC22" s="214">
        <v>0.8798611111111111</v>
      </c>
      <c r="AD22" s="85">
        <v>19</v>
      </c>
      <c r="AE22" s="80">
        <v>0.5</v>
      </c>
      <c r="AF22" s="216">
        <v>0.9229166666666666</v>
      </c>
    </row>
    <row r="23" spans="1:32" ht="13.5" customHeight="1">
      <c r="A23" s="99">
        <v>20</v>
      </c>
      <c r="B23" s="80">
        <v>0</v>
      </c>
      <c r="C23" s="82">
        <v>0.5</v>
      </c>
      <c r="D23" s="82">
        <v>1</v>
      </c>
      <c r="E23" s="82">
        <v>2</v>
      </c>
      <c r="F23" s="82">
        <v>3.5</v>
      </c>
      <c r="G23" s="82">
        <v>9</v>
      </c>
      <c r="H23" s="82">
        <v>9.5</v>
      </c>
      <c r="I23" s="82">
        <v>11.5</v>
      </c>
      <c r="J23" s="82">
        <v>20</v>
      </c>
      <c r="K23" s="82">
        <v>8.5</v>
      </c>
      <c r="L23" s="82">
        <v>2</v>
      </c>
      <c r="M23" s="82">
        <v>0.5</v>
      </c>
      <c r="N23" s="82">
        <v>0.5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68.5</v>
      </c>
      <c r="AA23" s="109">
        <v>20</v>
      </c>
      <c r="AB23" s="80">
        <v>20.5</v>
      </c>
      <c r="AC23" s="214">
        <v>0.3909722222222222</v>
      </c>
      <c r="AD23" s="85">
        <v>20</v>
      </c>
      <c r="AE23" s="80">
        <v>5.5</v>
      </c>
      <c r="AF23" s="216">
        <v>0.3763888888888889</v>
      </c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2.5</v>
      </c>
      <c r="Y27" s="82">
        <v>6</v>
      </c>
      <c r="Z27" s="83">
        <f t="shared" si="0"/>
        <v>8.5</v>
      </c>
      <c r="AA27" s="109">
        <v>24</v>
      </c>
      <c r="AB27" s="80">
        <v>6</v>
      </c>
      <c r="AC27" s="214">
        <v>1</v>
      </c>
      <c r="AD27" s="85">
        <v>24</v>
      </c>
      <c r="AE27" s="80">
        <v>1.5</v>
      </c>
      <c r="AF27" s="216">
        <v>1</v>
      </c>
    </row>
    <row r="28" spans="1:32" ht="13.5" customHeight="1">
      <c r="A28" s="99">
        <v>25</v>
      </c>
      <c r="B28" s="80">
        <v>4</v>
      </c>
      <c r="C28" s="82">
        <v>5.5</v>
      </c>
      <c r="D28" s="82">
        <v>6.5</v>
      </c>
      <c r="E28" s="82">
        <v>5.5</v>
      </c>
      <c r="F28" s="82">
        <v>4.5</v>
      </c>
      <c r="G28" s="82">
        <v>2.5</v>
      </c>
      <c r="H28" s="82">
        <v>1</v>
      </c>
      <c r="I28" s="82">
        <v>0.5</v>
      </c>
      <c r="J28" s="82">
        <v>0</v>
      </c>
      <c r="K28" s="82">
        <v>0</v>
      </c>
      <c r="L28" s="82">
        <v>0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30</v>
      </c>
      <c r="AA28" s="109">
        <v>25</v>
      </c>
      <c r="AB28" s="80">
        <v>7.5</v>
      </c>
      <c r="AC28" s="214">
        <v>0.12222222222222223</v>
      </c>
      <c r="AD28" s="85">
        <v>25</v>
      </c>
      <c r="AE28" s="80">
        <v>2</v>
      </c>
      <c r="AF28" s="216">
        <v>0.11527777777777777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>
        <v>0</v>
      </c>
      <c r="T29" s="82">
        <v>0</v>
      </c>
      <c r="U29" s="82">
        <v>4</v>
      </c>
      <c r="V29" s="82">
        <v>1.5</v>
      </c>
      <c r="W29" s="82">
        <v>0</v>
      </c>
      <c r="X29" s="82"/>
      <c r="Y29" s="82"/>
      <c r="Z29" s="83">
        <f t="shared" si="0"/>
        <v>5.5</v>
      </c>
      <c r="AA29" s="109">
        <v>26</v>
      </c>
      <c r="AB29" s="80">
        <v>5.5</v>
      </c>
      <c r="AC29" s="214">
        <v>0.86875</v>
      </c>
      <c r="AD29" s="85">
        <v>26</v>
      </c>
      <c r="AE29" s="80">
        <v>4</v>
      </c>
      <c r="AF29" s="216">
        <v>0.8340277777777777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>
        <v>0</v>
      </c>
      <c r="Y31" s="82">
        <v>0</v>
      </c>
      <c r="Z31" s="83">
        <f t="shared" si="0"/>
        <v>0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>
        <v>0</v>
      </c>
      <c r="C32" s="82"/>
      <c r="D32" s="82">
        <v>0</v>
      </c>
      <c r="E32" s="82">
        <v>0</v>
      </c>
      <c r="F32" s="82">
        <v>0</v>
      </c>
      <c r="G32" s="82">
        <v>0.5</v>
      </c>
      <c r="H32" s="82">
        <v>1.5</v>
      </c>
      <c r="I32" s="82">
        <v>1</v>
      </c>
      <c r="J32" s="82">
        <v>2.5</v>
      </c>
      <c r="K32" s="82">
        <v>2</v>
      </c>
      <c r="L32" s="82">
        <v>1.5</v>
      </c>
      <c r="M32" s="82">
        <v>1</v>
      </c>
      <c r="N32" s="82">
        <v>1</v>
      </c>
      <c r="O32" s="82">
        <v>0</v>
      </c>
      <c r="P32" s="82">
        <v>0.5</v>
      </c>
      <c r="Q32" s="82">
        <v>0.5</v>
      </c>
      <c r="R32" s="82">
        <v>0.5</v>
      </c>
      <c r="S32" s="82">
        <v>0</v>
      </c>
      <c r="T32" s="82">
        <v>0.5</v>
      </c>
      <c r="U32" s="82">
        <v>0</v>
      </c>
      <c r="V32" s="82"/>
      <c r="W32" s="82"/>
      <c r="X32" s="82">
        <v>0</v>
      </c>
      <c r="Y32" s="82">
        <v>0</v>
      </c>
      <c r="Z32" s="83">
        <f t="shared" si="0"/>
        <v>13</v>
      </c>
      <c r="AA32" s="109">
        <v>29</v>
      </c>
      <c r="AB32" s="80">
        <v>3</v>
      </c>
      <c r="AC32" s="214">
        <v>0.4</v>
      </c>
      <c r="AD32" s="85">
        <v>29</v>
      </c>
      <c r="AE32" s="80">
        <v>1</v>
      </c>
      <c r="AF32" s="216">
        <v>0.3854166666666667</v>
      </c>
    </row>
    <row r="33" spans="1:32" ht="13.5" customHeight="1">
      <c r="A33" s="99">
        <v>30</v>
      </c>
      <c r="B33" s="80">
        <v>0</v>
      </c>
      <c r="C33" s="82">
        <v>0</v>
      </c>
      <c r="D33" s="82">
        <v>0</v>
      </c>
      <c r="E33" s="82">
        <v>0</v>
      </c>
      <c r="F33" s="82">
        <v>0.5</v>
      </c>
      <c r="G33" s="82">
        <v>0</v>
      </c>
      <c r="H33" s="82">
        <v>0.5</v>
      </c>
      <c r="I33" s="82">
        <v>0</v>
      </c>
      <c r="J33" s="82">
        <v>0</v>
      </c>
      <c r="K33" s="82">
        <v>0.5</v>
      </c>
      <c r="L33" s="82">
        <v>0</v>
      </c>
      <c r="M33" s="82">
        <v>0</v>
      </c>
      <c r="N33" s="82">
        <v>0.5</v>
      </c>
      <c r="O33" s="82">
        <v>0</v>
      </c>
      <c r="P33" s="82">
        <v>0</v>
      </c>
      <c r="Q33" s="82">
        <v>0</v>
      </c>
      <c r="R33" s="82">
        <v>0</v>
      </c>
      <c r="S33" s="82">
        <v>0.5</v>
      </c>
      <c r="T33" s="82">
        <v>0</v>
      </c>
      <c r="U33" s="82">
        <v>0</v>
      </c>
      <c r="V33" s="82">
        <v>0.5</v>
      </c>
      <c r="W33" s="82">
        <v>0</v>
      </c>
      <c r="X33" s="82">
        <v>0</v>
      </c>
      <c r="Y33" s="82">
        <v>0</v>
      </c>
      <c r="Z33" s="83">
        <f t="shared" si="0"/>
        <v>3</v>
      </c>
      <c r="AA33" s="109">
        <v>30</v>
      </c>
      <c r="AB33" s="80">
        <v>0.5</v>
      </c>
      <c r="AC33" s="214">
        <v>0.8819444444444445</v>
      </c>
      <c r="AD33" s="85">
        <v>30</v>
      </c>
      <c r="AE33" s="80">
        <v>0.5</v>
      </c>
      <c r="AF33" s="216">
        <v>0.8472222222222222</v>
      </c>
    </row>
    <row r="34" spans="1:32" ht="13.5" customHeight="1">
      <c r="A34" s="99">
        <v>31</v>
      </c>
      <c r="B34" s="80"/>
      <c r="C34" s="82"/>
      <c r="D34" s="82"/>
      <c r="E34" s="82">
        <v>0</v>
      </c>
      <c r="F34" s="82">
        <v>0</v>
      </c>
      <c r="G34" s="82">
        <v>0</v>
      </c>
      <c r="H34" s="82">
        <v>1</v>
      </c>
      <c r="I34" s="82">
        <v>2</v>
      </c>
      <c r="J34" s="82">
        <v>3.5</v>
      </c>
      <c r="K34" s="82">
        <v>3.5</v>
      </c>
      <c r="L34" s="82">
        <v>1</v>
      </c>
      <c r="M34" s="82">
        <v>0.5</v>
      </c>
      <c r="N34" s="82">
        <v>0.5</v>
      </c>
      <c r="O34" s="82">
        <v>0</v>
      </c>
      <c r="P34" s="82">
        <v>0</v>
      </c>
      <c r="Q34" s="82">
        <v>0</v>
      </c>
      <c r="R34" s="82">
        <v>0</v>
      </c>
      <c r="S34" s="82">
        <v>0.5</v>
      </c>
      <c r="T34" s="82">
        <v>0</v>
      </c>
      <c r="U34" s="82">
        <v>0</v>
      </c>
      <c r="V34" s="82"/>
      <c r="W34" s="82"/>
      <c r="X34" s="82">
        <v>0</v>
      </c>
      <c r="Y34" s="82">
        <v>0</v>
      </c>
      <c r="Z34" s="83">
        <f t="shared" si="0"/>
        <v>12.5</v>
      </c>
      <c r="AA34" s="109">
        <v>31</v>
      </c>
      <c r="AB34" s="80">
        <v>4</v>
      </c>
      <c r="AC34" s="214">
        <v>0.41180555555555554</v>
      </c>
      <c r="AD34" s="85">
        <v>31</v>
      </c>
      <c r="AE34" s="80">
        <v>1</v>
      </c>
      <c r="AF34" s="216">
        <v>0.425</v>
      </c>
    </row>
    <row r="35" spans="1:32" ht="13.5" customHeight="1">
      <c r="A35" s="72" t="s">
        <v>11</v>
      </c>
      <c r="B35" s="86">
        <f aca="true" t="shared" si="1" ref="B35:K35">IF(COUNT(B4:B34)=0,"   -",SUM(B4:B34))</f>
        <v>4.5</v>
      </c>
      <c r="C35" s="87">
        <f t="shared" si="1"/>
        <v>8</v>
      </c>
      <c r="D35" s="87">
        <f t="shared" si="1"/>
        <v>12.5</v>
      </c>
      <c r="E35" s="87">
        <f t="shared" si="1"/>
        <v>10</v>
      </c>
      <c r="F35" s="87">
        <f t="shared" si="1"/>
        <v>9</v>
      </c>
      <c r="G35" s="87">
        <f t="shared" si="1"/>
        <v>14.5</v>
      </c>
      <c r="H35" s="87">
        <f t="shared" si="1"/>
        <v>16</v>
      </c>
      <c r="I35" s="87">
        <f t="shared" si="1"/>
        <v>18.5</v>
      </c>
      <c r="J35" s="87">
        <f t="shared" si="1"/>
        <v>26.5</v>
      </c>
      <c r="K35" s="87">
        <f t="shared" si="1"/>
        <v>17</v>
      </c>
      <c r="L35" s="87">
        <f aca="true" t="shared" si="2" ref="L35:Y35">IF(COUNT(L4:L34)=0,"   -",SUM(L4:L34))</f>
        <v>5.5</v>
      </c>
      <c r="M35" s="87">
        <f t="shared" si="2"/>
        <v>3</v>
      </c>
      <c r="N35" s="87">
        <f t="shared" si="2"/>
        <v>4.5</v>
      </c>
      <c r="O35" s="87">
        <f t="shared" si="2"/>
        <v>2</v>
      </c>
      <c r="P35" s="87">
        <f t="shared" si="2"/>
        <v>0.5</v>
      </c>
      <c r="Q35" s="87">
        <f t="shared" si="2"/>
        <v>0.5</v>
      </c>
      <c r="R35" s="87">
        <f t="shared" si="2"/>
        <v>0.5</v>
      </c>
      <c r="S35" s="87">
        <f t="shared" si="2"/>
        <v>1</v>
      </c>
      <c r="T35" s="87">
        <f t="shared" si="2"/>
        <v>0.5</v>
      </c>
      <c r="U35" s="87">
        <f t="shared" si="2"/>
        <v>4.5</v>
      </c>
      <c r="V35" s="87">
        <f t="shared" si="2"/>
        <v>4</v>
      </c>
      <c r="W35" s="87">
        <f t="shared" si="2"/>
        <v>1</v>
      </c>
      <c r="X35" s="87">
        <f t="shared" si="2"/>
        <v>6</v>
      </c>
      <c r="Y35" s="87">
        <f t="shared" si="2"/>
        <v>7.5</v>
      </c>
      <c r="Z35" s="86">
        <f>SUM(B4:Y34)</f>
        <v>177.5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21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14</v>
      </c>
      <c r="E39" s="100"/>
      <c r="F39" s="100"/>
      <c r="G39" s="95"/>
      <c r="H39" s="96">
        <f>MAX(一時間最大)</f>
        <v>20.5</v>
      </c>
      <c r="I39" s="97">
        <v>20</v>
      </c>
      <c r="J39" s="218">
        <v>0.3909722222222222</v>
      </c>
      <c r="K39" s="100"/>
      <c r="L39" s="100"/>
      <c r="M39" s="95"/>
      <c r="N39" s="96">
        <f>MAX(十分間最大)</f>
        <v>5.5</v>
      </c>
      <c r="O39" s="97">
        <v>20</v>
      </c>
      <c r="P39" s="218">
        <v>0.3763888888888889</v>
      </c>
      <c r="Q39" s="100"/>
      <c r="R39" s="100"/>
      <c r="S39" s="95"/>
      <c r="T39" s="96">
        <f>MAX(日合計)</f>
        <v>68.5</v>
      </c>
      <c r="U39" s="111">
        <v>20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5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>
        <v>0</v>
      </c>
      <c r="F6" s="82">
        <v>1.5</v>
      </c>
      <c r="G6" s="82">
        <v>0.5</v>
      </c>
      <c r="H6" s="82">
        <v>1</v>
      </c>
      <c r="I6" s="82">
        <v>4</v>
      </c>
      <c r="J6" s="82">
        <v>3.5</v>
      </c>
      <c r="K6" s="82">
        <v>4</v>
      </c>
      <c r="L6" s="82">
        <v>3</v>
      </c>
      <c r="M6" s="82">
        <v>2</v>
      </c>
      <c r="N6" s="82">
        <v>2.5</v>
      </c>
      <c r="O6" s="82">
        <v>3</v>
      </c>
      <c r="P6" s="82">
        <v>2.5</v>
      </c>
      <c r="Q6" s="82">
        <v>2.5</v>
      </c>
      <c r="R6" s="82">
        <v>1</v>
      </c>
      <c r="S6" s="82"/>
      <c r="T6" s="82"/>
      <c r="U6" s="82"/>
      <c r="V6" s="82">
        <v>0</v>
      </c>
      <c r="W6" s="82">
        <v>0</v>
      </c>
      <c r="X6" s="82">
        <v>0</v>
      </c>
      <c r="Y6" s="82"/>
      <c r="Z6" s="83">
        <f t="shared" si="0"/>
        <v>31</v>
      </c>
      <c r="AA6" s="109">
        <v>3</v>
      </c>
      <c r="AB6" s="80">
        <v>5</v>
      </c>
      <c r="AC6" s="214">
        <v>0.4069444444444445</v>
      </c>
      <c r="AD6" s="85">
        <v>3</v>
      </c>
      <c r="AE6" s="80">
        <v>1.5</v>
      </c>
      <c r="AF6" s="216">
        <v>0.37986111111111115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>
        <v>0</v>
      </c>
      <c r="N8" s="82">
        <v>1</v>
      </c>
      <c r="O8" s="82">
        <v>1</v>
      </c>
      <c r="P8" s="82">
        <v>0</v>
      </c>
      <c r="Q8" s="82"/>
      <c r="R8" s="82"/>
      <c r="S8" s="82">
        <v>0</v>
      </c>
      <c r="T8" s="82">
        <v>0.5</v>
      </c>
      <c r="U8" s="82"/>
      <c r="V8" s="82"/>
      <c r="W8" s="82">
        <v>0</v>
      </c>
      <c r="X8" s="82">
        <v>0</v>
      </c>
      <c r="Y8" s="82">
        <v>0.5</v>
      </c>
      <c r="Z8" s="83">
        <f t="shared" si="0"/>
        <v>3</v>
      </c>
      <c r="AA8" s="109">
        <v>5</v>
      </c>
      <c r="AB8" s="80">
        <v>2</v>
      </c>
      <c r="AC8" s="214">
        <v>0.5694444444444444</v>
      </c>
      <c r="AD8" s="85">
        <v>5</v>
      </c>
      <c r="AE8" s="80">
        <v>1</v>
      </c>
      <c r="AF8" s="216">
        <v>0.5347222222222222</v>
      </c>
    </row>
    <row r="9" spans="1:32" ht="13.5" customHeight="1">
      <c r="A9" s="99">
        <v>6</v>
      </c>
      <c r="B9" s="80">
        <v>0.5</v>
      </c>
      <c r="C9" s="82"/>
      <c r="D9" s="82">
        <v>0</v>
      </c>
      <c r="E9" s="82">
        <v>1</v>
      </c>
      <c r="F9" s="82">
        <v>0.5</v>
      </c>
      <c r="G9" s="82">
        <v>0.5</v>
      </c>
      <c r="H9" s="82">
        <v>0.5</v>
      </c>
      <c r="I9" s="82">
        <v>0</v>
      </c>
      <c r="J9" s="82">
        <v>0</v>
      </c>
      <c r="K9" s="82">
        <v>0</v>
      </c>
      <c r="L9" s="82"/>
      <c r="M9" s="82">
        <v>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3</v>
      </c>
      <c r="AA9" s="109">
        <v>6</v>
      </c>
      <c r="AB9" s="80">
        <v>1</v>
      </c>
      <c r="AC9" s="214">
        <v>0.27708333333333335</v>
      </c>
      <c r="AD9" s="85">
        <v>6</v>
      </c>
      <c r="AE9" s="80">
        <v>0.5</v>
      </c>
      <c r="AF9" s="216">
        <v>0.26875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>
        <v>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>
        <v>0</v>
      </c>
      <c r="N12" s="82">
        <v>0</v>
      </c>
      <c r="O12" s="82">
        <v>0</v>
      </c>
      <c r="P12" s="82"/>
      <c r="Q12" s="82"/>
      <c r="R12" s="82">
        <v>0</v>
      </c>
      <c r="S12" s="82">
        <v>0</v>
      </c>
      <c r="T12" s="82">
        <v>0</v>
      </c>
      <c r="U12" s="82">
        <v>0</v>
      </c>
      <c r="V12" s="82"/>
      <c r="W12" s="82"/>
      <c r="X12" s="82"/>
      <c r="Y12" s="82"/>
      <c r="Z12" s="83">
        <f t="shared" si="0"/>
        <v>0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>
        <v>0</v>
      </c>
      <c r="K15" s="82">
        <v>0</v>
      </c>
      <c r="L15" s="82">
        <v>0.5</v>
      </c>
      <c r="M15" s="82">
        <v>0.5</v>
      </c>
      <c r="N15" s="82">
        <v>0.5</v>
      </c>
      <c r="O15" s="82">
        <v>0</v>
      </c>
      <c r="P15" s="82">
        <v>0.5</v>
      </c>
      <c r="Q15" s="82"/>
      <c r="R15" s="240"/>
      <c r="S15" s="82"/>
      <c r="T15" s="82"/>
      <c r="U15" s="82"/>
      <c r="V15" s="82"/>
      <c r="W15" s="82"/>
      <c r="X15" s="82"/>
      <c r="Y15" s="82"/>
      <c r="Z15" s="83">
        <f t="shared" si="0"/>
        <v>2</v>
      </c>
      <c r="AA15" s="109">
        <v>12</v>
      </c>
      <c r="AB15" s="80">
        <v>1</v>
      </c>
      <c r="AC15" s="214">
        <v>0.48819444444444443</v>
      </c>
      <c r="AD15" s="85">
        <v>12</v>
      </c>
      <c r="AE15" s="80">
        <v>0.5</v>
      </c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4"/>
      <c r="AD17" s="85">
        <v>14</v>
      </c>
      <c r="AE17" s="80"/>
      <c r="AF17" s="216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>
        <v>0</v>
      </c>
      <c r="T19" s="82"/>
      <c r="U19" s="82"/>
      <c r="V19" s="82">
        <v>0</v>
      </c>
      <c r="W19" s="82"/>
      <c r="X19" s="82"/>
      <c r="Y19" s="82"/>
      <c r="Z19" s="83">
        <f t="shared" si="0"/>
        <v>0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>
        <v>0</v>
      </c>
      <c r="T22" s="82">
        <v>0</v>
      </c>
      <c r="U22" s="82">
        <v>0</v>
      </c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14"/>
      <c r="AD22" s="85">
        <v>19</v>
      </c>
      <c r="AE22" s="80"/>
      <c r="AF22" s="216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>
        <v>0</v>
      </c>
      <c r="Q23" s="82">
        <v>0</v>
      </c>
      <c r="R23" s="82">
        <v>0</v>
      </c>
      <c r="S23" s="82">
        <v>0.5</v>
      </c>
      <c r="T23" s="82">
        <v>2</v>
      </c>
      <c r="U23" s="82">
        <v>0</v>
      </c>
      <c r="V23" s="82">
        <v>0.5</v>
      </c>
      <c r="W23" s="82">
        <v>0</v>
      </c>
      <c r="X23" s="82">
        <v>0</v>
      </c>
      <c r="Y23" s="82">
        <v>0</v>
      </c>
      <c r="Z23" s="83">
        <f t="shared" si="0"/>
        <v>3</v>
      </c>
      <c r="AA23" s="109">
        <v>20</v>
      </c>
      <c r="AB23" s="80">
        <v>2</v>
      </c>
      <c r="AC23" s="214">
        <v>0.7951388888888888</v>
      </c>
      <c r="AD23" s="85">
        <v>20</v>
      </c>
      <c r="AE23" s="80">
        <v>0.5</v>
      </c>
      <c r="AF23" s="216">
        <v>0.8458333333333333</v>
      </c>
    </row>
    <row r="24" spans="1:32" ht="13.5" customHeight="1">
      <c r="A24" s="202">
        <v>21</v>
      </c>
      <c r="B24" s="76"/>
      <c r="C24" s="77">
        <v>0</v>
      </c>
      <c r="D24" s="77">
        <v>1</v>
      </c>
      <c r="E24" s="77">
        <v>0.5</v>
      </c>
      <c r="F24" s="77">
        <v>0</v>
      </c>
      <c r="G24" s="77">
        <v>0</v>
      </c>
      <c r="H24" s="77"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1.5</v>
      </c>
      <c r="AA24" s="108">
        <v>21</v>
      </c>
      <c r="AB24" s="76">
        <v>1</v>
      </c>
      <c r="AC24" s="213">
        <v>0.13680555555555554</v>
      </c>
      <c r="AD24" s="79">
        <v>21</v>
      </c>
      <c r="AE24" s="76">
        <v>0.5</v>
      </c>
      <c r="AF24" s="215">
        <v>0.16875</v>
      </c>
    </row>
    <row r="25" spans="1:32" ht="13.5" customHeight="1">
      <c r="A25" s="99">
        <v>22</v>
      </c>
      <c r="B25" s="80">
        <v>0</v>
      </c>
      <c r="C25" s="82">
        <v>0</v>
      </c>
      <c r="D25" s="82">
        <v>2</v>
      </c>
      <c r="E25" s="82">
        <v>3</v>
      </c>
      <c r="F25" s="82">
        <v>2</v>
      </c>
      <c r="G25" s="82">
        <v>2</v>
      </c>
      <c r="H25" s="82">
        <v>0.5</v>
      </c>
      <c r="I25" s="82">
        <v>1.5</v>
      </c>
      <c r="J25" s="82">
        <v>1.5</v>
      </c>
      <c r="K25" s="82">
        <v>3</v>
      </c>
      <c r="L25" s="82">
        <v>0.5</v>
      </c>
      <c r="M25" s="82">
        <v>1</v>
      </c>
      <c r="N25" s="82">
        <v>0.5</v>
      </c>
      <c r="O25" s="82">
        <v>0</v>
      </c>
      <c r="P25" s="82">
        <v>0</v>
      </c>
      <c r="Q25" s="82">
        <v>1</v>
      </c>
      <c r="R25" s="82">
        <v>1</v>
      </c>
      <c r="S25" s="82">
        <v>0.5</v>
      </c>
      <c r="T25" s="82">
        <v>0</v>
      </c>
      <c r="U25" s="82">
        <v>1</v>
      </c>
      <c r="V25" s="82">
        <v>1</v>
      </c>
      <c r="W25" s="82">
        <v>0</v>
      </c>
      <c r="X25" s="82">
        <v>1</v>
      </c>
      <c r="Y25" s="82">
        <v>1</v>
      </c>
      <c r="Z25" s="83">
        <f t="shared" si="0"/>
        <v>24</v>
      </c>
      <c r="AA25" s="109">
        <v>22</v>
      </c>
      <c r="AB25" s="80">
        <v>3.5</v>
      </c>
      <c r="AC25" s="214">
        <v>0.1708333333333333</v>
      </c>
      <c r="AD25" s="85">
        <v>22</v>
      </c>
      <c r="AE25" s="80">
        <v>1</v>
      </c>
      <c r="AF25" s="216">
        <v>0.3986111111111111</v>
      </c>
    </row>
    <row r="26" spans="1:32" ht="13.5" customHeight="1">
      <c r="A26" s="99">
        <v>23</v>
      </c>
      <c r="B26" s="80">
        <v>1</v>
      </c>
      <c r="C26" s="82">
        <v>0.5</v>
      </c>
      <c r="D26" s="82">
        <v>0</v>
      </c>
      <c r="E26" s="82">
        <v>0</v>
      </c>
      <c r="F26" s="82">
        <v>0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>
        <v>0</v>
      </c>
      <c r="U26" s="82">
        <v>0</v>
      </c>
      <c r="V26" s="82">
        <v>0</v>
      </c>
      <c r="W26" s="82">
        <v>0</v>
      </c>
      <c r="X26" s="82"/>
      <c r="Y26" s="82"/>
      <c r="Z26" s="83">
        <f t="shared" si="0"/>
        <v>1.5</v>
      </c>
      <c r="AA26" s="109">
        <v>23</v>
      </c>
      <c r="AB26" s="80">
        <v>1.5</v>
      </c>
      <c r="AC26" s="214">
        <v>0.015277777777777777</v>
      </c>
      <c r="AD26" s="85">
        <v>23</v>
      </c>
      <c r="AE26" s="80">
        <v>0.5</v>
      </c>
      <c r="AF26" s="216">
        <v>0.09027777777777778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>
        <v>0</v>
      </c>
      <c r="T27" s="82">
        <v>3.5</v>
      </c>
      <c r="U27" s="82">
        <v>0</v>
      </c>
      <c r="V27" s="82"/>
      <c r="W27" s="82"/>
      <c r="X27" s="82">
        <v>0</v>
      </c>
      <c r="Y27" s="82">
        <v>0</v>
      </c>
      <c r="Z27" s="83">
        <f t="shared" si="0"/>
        <v>3.5</v>
      </c>
      <c r="AA27" s="109">
        <v>24</v>
      </c>
      <c r="AB27" s="80">
        <v>3.5</v>
      </c>
      <c r="AC27" s="214">
        <v>0.7993055555555556</v>
      </c>
      <c r="AD27" s="85">
        <v>24</v>
      </c>
      <c r="AE27" s="80">
        <v>2.5</v>
      </c>
      <c r="AF27" s="216">
        <v>0.7708333333333334</v>
      </c>
    </row>
    <row r="28" spans="1:32" ht="13.5" customHeight="1">
      <c r="A28" s="99">
        <v>25</v>
      </c>
      <c r="B28" s="80">
        <v>0</v>
      </c>
      <c r="C28" s="82">
        <v>0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>
        <v>0</v>
      </c>
      <c r="R28" s="82">
        <v>0</v>
      </c>
      <c r="S28" s="82">
        <v>0</v>
      </c>
      <c r="T28" s="82"/>
      <c r="U28" s="82"/>
      <c r="V28" s="82"/>
      <c r="W28" s="82"/>
      <c r="X28" s="82"/>
      <c r="Y28" s="82"/>
      <c r="Z28" s="83">
        <f t="shared" si="0"/>
        <v>0</v>
      </c>
      <c r="AA28" s="109">
        <v>25</v>
      </c>
      <c r="AB28" s="80"/>
      <c r="AC28" s="214"/>
      <c r="AD28" s="85">
        <v>25</v>
      </c>
      <c r="AE28" s="80"/>
      <c r="AF28" s="216"/>
    </row>
    <row r="29" spans="1:32" ht="13.5" customHeight="1">
      <c r="A29" s="99">
        <v>26</v>
      </c>
      <c r="B29" s="80"/>
      <c r="C29" s="82">
        <v>0</v>
      </c>
      <c r="D29" s="82">
        <v>0</v>
      </c>
      <c r="E29" s="82"/>
      <c r="F29" s="82"/>
      <c r="G29" s="82"/>
      <c r="H29" s="82"/>
      <c r="I29" s="82">
        <v>0</v>
      </c>
      <c r="J29" s="82">
        <v>0</v>
      </c>
      <c r="K29" s="82">
        <v>0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14"/>
      <c r="AD29" s="85">
        <v>26</v>
      </c>
      <c r="AE29" s="80"/>
      <c r="AF29" s="216"/>
    </row>
    <row r="30" spans="1:32" ht="13.5" customHeight="1">
      <c r="A30" s="99">
        <v>27</v>
      </c>
      <c r="B30" s="80"/>
      <c r="C30" s="82">
        <v>0</v>
      </c>
      <c r="D30" s="82"/>
      <c r="E30" s="82">
        <v>0</v>
      </c>
      <c r="F30" s="82">
        <v>0.5</v>
      </c>
      <c r="G30" s="82">
        <v>0.5</v>
      </c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>
        <v>0</v>
      </c>
      <c r="Z30" s="83">
        <f t="shared" si="0"/>
        <v>1</v>
      </c>
      <c r="AA30" s="109">
        <v>27</v>
      </c>
      <c r="AB30" s="80">
        <v>1</v>
      </c>
      <c r="AC30" s="214">
        <v>0.22847222222222222</v>
      </c>
      <c r="AD30" s="85">
        <v>27</v>
      </c>
      <c r="AE30" s="80">
        <v>0.5</v>
      </c>
      <c r="AF30" s="216">
        <v>0.23263888888888887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0.5</v>
      </c>
      <c r="H32" s="82">
        <v>0</v>
      </c>
      <c r="I32" s="82">
        <v>2</v>
      </c>
      <c r="J32" s="82">
        <v>2</v>
      </c>
      <c r="K32" s="82">
        <v>3</v>
      </c>
      <c r="L32" s="82">
        <v>7</v>
      </c>
      <c r="M32" s="82">
        <v>3.5</v>
      </c>
      <c r="N32" s="82">
        <v>1.5</v>
      </c>
      <c r="O32" s="82">
        <v>3.5</v>
      </c>
      <c r="P32" s="82">
        <v>5</v>
      </c>
      <c r="Q32" s="82">
        <v>2.5</v>
      </c>
      <c r="R32" s="82">
        <v>1.5</v>
      </c>
      <c r="S32" s="82">
        <v>1.5</v>
      </c>
      <c r="T32" s="82">
        <v>1</v>
      </c>
      <c r="U32" s="82">
        <v>1.5</v>
      </c>
      <c r="V32" s="82">
        <v>0.5</v>
      </c>
      <c r="W32" s="82">
        <v>1.5</v>
      </c>
      <c r="X32" s="82">
        <v>1.5</v>
      </c>
      <c r="Y32" s="82">
        <v>0.5</v>
      </c>
      <c r="Z32" s="83">
        <f t="shared" si="0"/>
        <v>40</v>
      </c>
      <c r="AA32" s="109">
        <v>29</v>
      </c>
      <c r="AB32" s="80">
        <v>7</v>
      </c>
      <c r="AC32" s="214">
        <v>0.4611111111111111</v>
      </c>
      <c r="AD32" s="85">
        <v>29</v>
      </c>
      <c r="AE32" s="80">
        <v>1.5</v>
      </c>
      <c r="AF32" s="216">
        <v>0.63125</v>
      </c>
    </row>
    <row r="33" spans="1:32" ht="13.5" customHeight="1">
      <c r="A33" s="99">
        <v>30</v>
      </c>
      <c r="B33" s="80">
        <v>0</v>
      </c>
      <c r="C33" s="82">
        <v>0</v>
      </c>
      <c r="D33" s="82">
        <v>0</v>
      </c>
      <c r="E33" s="82">
        <v>0</v>
      </c>
      <c r="F33" s="82"/>
      <c r="G33" s="82">
        <v>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0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1.5</v>
      </c>
      <c r="C35" s="87">
        <f t="shared" si="1"/>
        <v>0.5</v>
      </c>
      <c r="D35" s="87">
        <f t="shared" si="1"/>
        <v>3</v>
      </c>
      <c r="E35" s="87">
        <f t="shared" si="1"/>
        <v>4.5</v>
      </c>
      <c r="F35" s="87">
        <f t="shared" si="1"/>
        <v>4.5</v>
      </c>
      <c r="G35" s="87">
        <f t="shared" si="1"/>
        <v>4</v>
      </c>
      <c r="H35" s="87">
        <f t="shared" si="1"/>
        <v>2</v>
      </c>
      <c r="I35" s="87">
        <f t="shared" si="1"/>
        <v>7.5</v>
      </c>
      <c r="J35" s="87">
        <f t="shared" si="1"/>
        <v>7</v>
      </c>
      <c r="K35" s="87">
        <f t="shared" si="1"/>
        <v>10</v>
      </c>
      <c r="L35" s="87">
        <f aca="true" t="shared" si="2" ref="L35:Y35">IF(COUNT(L4:L34)=0,"   -",SUM(L4:L34))</f>
        <v>11</v>
      </c>
      <c r="M35" s="87">
        <f t="shared" si="2"/>
        <v>7</v>
      </c>
      <c r="N35" s="87">
        <f t="shared" si="2"/>
        <v>6</v>
      </c>
      <c r="O35" s="87">
        <f t="shared" si="2"/>
        <v>7.5</v>
      </c>
      <c r="P35" s="87">
        <f t="shared" si="2"/>
        <v>8</v>
      </c>
      <c r="Q35" s="87">
        <f t="shared" si="2"/>
        <v>6</v>
      </c>
      <c r="R35" s="87">
        <f t="shared" si="2"/>
        <v>3.5</v>
      </c>
      <c r="S35" s="87">
        <f t="shared" si="2"/>
        <v>2.5</v>
      </c>
      <c r="T35" s="87">
        <f t="shared" si="2"/>
        <v>7</v>
      </c>
      <c r="U35" s="87">
        <f t="shared" si="2"/>
        <v>2.5</v>
      </c>
      <c r="V35" s="87">
        <f t="shared" si="2"/>
        <v>2</v>
      </c>
      <c r="W35" s="87">
        <f t="shared" si="2"/>
        <v>1.5</v>
      </c>
      <c r="X35" s="87">
        <f t="shared" si="2"/>
        <v>2.5</v>
      </c>
      <c r="Y35" s="87">
        <f t="shared" si="2"/>
        <v>2</v>
      </c>
      <c r="Z35" s="86">
        <f>SUM(B4:Y34)</f>
        <v>113.5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18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11</v>
      </c>
      <c r="E39" s="100"/>
      <c r="F39" s="100"/>
      <c r="G39" s="95"/>
      <c r="H39" s="96">
        <f>MAX(一時間最大)</f>
        <v>7</v>
      </c>
      <c r="I39" s="97">
        <v>29</v>
      </c>
      <c r="J39" s="218">
        <v>0.4611111111111111</v>
      </c>
      <c r="K39" s="100"/>
      <c r="L39" s="100"/>
      <c r="M39" s="95"/>
      <c r="N39" s="96">
        <f>MAX(十分間最大)</f>
        <v>2.5</v>
      </c>
      <c r="O39" s="97">
        <v>24</v>
      </c>
      <c r="P39" s="218">
        <v>0.7708333333333334</v>
      </c>
      <c r="Q39" s="100"/>
      <c r="R39" s="100"/>
      <c r="S39" s="95"/>
      <c r="T39" s="96">
        <f>MAX(日合計)</f>
        <v>40</v>
      </c>
      <c r="U39" s="111">
        <v>29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/>
      <c r="T6" s="82"/>
      <c r="U6" s="82"/>
      <c r="V6" s="82"/>
      <c r="W6" s="82">
        <v>0</v>
      </c>
      <c r="X6" s="82">
        <v>0</v>
      </c>
      <c r="Y6" s="82">
        <v>0</v>
      </c>
      <c r="Z6" s="83">
        <f t="shared" si="0"/>
        <v>0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>
        <v>0</v>
      </c>
      <c r="C7" s="82">
        <v>0</v>
      </c>
      <c r="D7" s="82">
        <v>0.5</v>
      </c>
      <c r="E7" s="82">
        <v>0.5</v>
      </c>
      <c r="F7" s="82">
        <v>0.5</v>
      </c>
      <c r="G7" s="82">
        <v>0</v>
      </c>
      <c r="H7" s="82">
        <v>1</v>
      </c>
      <c r="I7" s="82">
        <v>0</v>
      </c>
      <c r="J7" s="82">
        <v>0</v>
      </c>
      <c r="K7" s="82">
        <v>0</v>
      </c>
      <c r="L7" s="82"/>
      <c r="M7" s="82"/>
      <c r="N7" s="82"/>
      <c r="O7" s="82"/>
      <c r="P7" s="82"/>
      <c r="Q7" s="82"/>
      <c r="R7" s="82"/>
      <c r="S7" s="82"/>
      <c r="T7" s="82"/>
      <c r="U7" s="82">
        <v>1.5</v>
      </c>
      <c r="V7" s="82">
        <v>0</v>
      </c>
      <c r="W7" s="82"/>
      <c r="X7" s="82"/>
      <c r="Y7" s="82"/>
      <c r="Z7" s="83">
        <f t="shared" si="0"/>
        <v>4</v>
      </c>
      <c r="AA7" s="109">
        <v>4</v>
      </c>
      <c r="AB7" s="80">
        <v>1.5</v>
      </c>
      <c r="AC7" s="214">
        <v>0.8506944444444445</v>
      </c>
      <c r="AD7" s="85">
        <v>4</v>
      </c>
      <c r="AE7" s="80">
        <v>1</v>
      </c>
      <c r="AF7" s="216">
        <v>0.8215277777777777</v>
      </c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/>
      <c r="Y9" s="82">
        <v>0</v>
      </c>
      <c r="Z9" s="83">
        <f t="shared" si="0"/>
        <v>0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>
        <v>0</v>
      </c>
      <c r="C10" s="82"/>
      <c r="D10" s="82"/>
      <c r="E10" s="82">
        <v>0</v>
      </c>
      <c r="F10" s="82">
        <v>0</v>
      </c>
      <c r="G10" s="82">
        <v>1</v>
      </c>
      <c r="H10" s="82">
        <v>1</v>
      </c>
      <c r="I10" s="82">
        <v>0.5</v>
      </c>
      <c r="J10" s="82">
        <v>1</v>
      </c>
      <c r="K10" s="82">
        <v>0.5</v>
      </c>
      <c r="L10" s="82">
        <v>0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4</v>
      </c>
      <c r="AA10" s="109">
        <v>7</v>
      </c>
      <c r="AB10" s="80">
        <v>1.5</v>
      </c>
      <c r="AC10" s="214">
        <v>0.3909722222222222</v>
      </c>
      <c r="AD10" s="85">
        <v>7</v>
      </c>
      <c r="AE10" s="80">
        <v>0.5</v>
      </c>
      <c r="AF10" s="216">
        <v>0.3833333333333333</v>
      </c>
    </row>
    <row r="11" spans="1:32" ht="13.5" customHeight="1">
      <c r="A11" s="99">
        <v>8</v>
      </c>
      <c r="B11" s="80"/>
      <c r="C11" s="82"/>
      <c r="D11" s="82"/>
      <c r="E11" s="82"/>
      <c r="F11" s="82"/>
      <c r="G11" s="82">
        <v>0</v>
      </c>
      <c r="H11" s="82">
        <v>0</v>
      </c>
      <c r="I11" s="82">
        <v>0</v>
      </c>
      <c r="J11" s="82">
        <v>0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>
        <v>0</v>
      </c>
      <c r="C14" s="77"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>
        <v>0</v>
      </c>
      <c r="R14" s="77"/>
      <c r="S14" s="77">
        <v>0</v>
      </c>
      <c r="T14" s="77">
        <v>0</v>
      </c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>
        <v>0</v>
      </c>
      <c r="P15" s="82">
        <v>22.5</v>
      </c>
      <c r="Q15" s="82">
        <v>0</v>
      </c>
      <c r="R15" s="82"/>
      <c r="S15" s="82"/>
      <c r="T15" s="82"/>
      <c r="U15" s="82"/>
      <c r="V15" s="82"/>
      <c r="W15" s="82"/>
      <c r="X15" s="82"/>
      <c r="Y15" s="82"/>
      <c r="Z15" s="83">
        <f t="shared" si="0"/>
        <v>22.5</v>
      </c>
      <c r="AA15" s="109">
        <v>12</v>
      </c>
      <c r="AB15" s="80">
        <v>22.5</v>
      </c>
      <c r="AC15" s="214">
        <v>0.63125</v>
      </c>
      <c r="AD15" s="85">
        <v>12</v>
      </c>
      <c r="AE15" s="80">
        <v>8.5</v>
      </c>
      <c r="AF15" s="216">
        <v>0.6125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>
        <v>0</v>
      </c>
      <c r="N17" s="82">
        <v>0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</v>
      </c>
      <c r="AA17" s="109">
        <v>14</v>
      </c>
      <c r="AB17" s="80"/>
      <c r="AC17" s="214"/>
      <c r="AD17" s="85">
        <v>14</v>
      </c>
      <c r="AE17" s="80"/>
      <c r="AF17" s="216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240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/>
      <c r="F21" s="82"/>
      <c r="G21" s="82">
        <v>0</v>
      </c>
      <c r="H21" s="82"/>
      <c r="I21" s="82"/>
      <c r="J21" s="82"/>
      <c r="K21" s="82"/>
      <c r="L21" s="82"/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3</v>
      </c>
      <c r="W21" s="82"/>
      <c r="X21" s="82"/>
      <c r="Y21" s="82"/>
      <c r="Z21" s="83">
        <f t="shared" si="0"/>
        <v>3</v>
      </c>
      <c r="AA21" s="109">
        <v>18</v>
      </c>
      <c r="AB21" s="80">
        <v>3</v>
      </c>
      <c r="AC21" s="214">
        <v>0.8805555555555555</v>
      </c>
      <c r="AD21" s="85">
        <v>18</v>
      </c>
      <c r="AE21" s="80">
        <v>2.5</v>
      </c>
      <c r="AF21" s="216">
        <v>0.8458333333333333</v>
      </c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4"/>
      <c r="AD22" s="85">
        <v>19</v>
      </c>
      <c r="AE22" s="80"/>
      <c r="AF22" s="216"/>
    </row>
    <row r="23" spans="1:32" ht="13.5" customHeight="1">
      <c r="A23" s="99">
        <v>20</v>
      </c>
      <c r="B23" s="80"/>
      <c r="C23" s="82"/>
      <c r="D23" s="82"/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/>
      <c r="L23" s="82"/>
      <c r="M23" s="82"/>
      <c r="N23" s="82"/>
      <c r="O23" s="82"/>
      <c r="P23" s="82"/>
      <c r="Q23" s="82">
        <v>0</v>
      </c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>
        <v>0</v>
      </c>
      <c r="W24" s="77">
        <v>0</v>
      </c>
      <c r="X24" s="77">
        <v>0</v>
      </c>
      <c r="Y24" s="77"/>
      <c r="Z24" s="78">
        <f t="shared" si="0"/>
        <v>0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>
        <v>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0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>
        <v>0</v>
      </c>
      <c r="V27" s="82">
        <v>0</v>
      </c>
      <c r="W27" s="82">
        <v>0</v>
      </c>
      <c r="X27" s="82">
        <v>0</v>
      </c>
      <c r="Y27" s="82"/>
      <c r="Z27" s="83">
        <f t="shared" si="0"/>
        <v>0</v>
      </c>
      <c r="AA27" s="109">
        <v>24</v>
      </c>
      <c r="AB27" s="80"/>
      <c r="AC27" s="214"/>
      <c r="AD27" s="85">
        <v>24</v>
      </c>
      <c r="AE27" s="80"/>
      <c r="AF27" s="216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9.5</v>
      </c>
      <c r="X28" s="82">
        <v>14</v>
      </c>
      <c r="Y28" s="82"/>
      <c r="Z28" s="83">
        <f t="shared" si="0"/>
        <v>23.5</v>
      </c>
      <c r="AA28" s="109">
        <v>25</v>
      </c>
      <c r="AB28" s="80">
        <v>23</v>
      </c>
      <c r="AC28" s="214">
        <v>0.9472222222222223</v>
      </c>
      <c r="AD28" s="85">
        <v>25</v>
      </c>
      <c r="AE28" s="80">
        <v>11.5</v>
      </c>
      <c r="AF28" s="216">
        <v>0.9236111111111112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>
        <v>0</v>
      </c>
      <c r="L29" s="82"/>
      <c r="M29" s="82"/>
      <c r="N29" s="82"/>
      <c r="O29" s="82"/>
      <c r="P29" s="82">
        <v>0.5</v>
      </c>
      <c r="Q29" s="82">
        <v>0</v>
      </c>
      <c r="R29" s="82"/>
      <c r="S29" s="82">
        <v>0</v>
      </c>
      <c r="T29" s="82"/>
      <c r="U29" s="82"/>
      <c r="V29" s="82"/>
      <c r="W29" s="82"/>
      <c r="X29" s="82"/>
      <c r="Y29" s="82"/>
      <c r="Z29" s="83">
        <f t="shared" si="0"/>
        <v>0.5</v>
      </c>
      <c r="AA29" s="109">
        <v>26</v>
      </c>
      <c r="AB29" s="80">
        <v>0.5</v>
      </c>
      <c r="AC29" s="214">
        <v>0.6618055555555555</v>
      </c>
      <c r="AD29" s="85">
        <v>26</v>
      </c>
      <c r="AE29" s="80">
        <v>0.5</v>
      </c>
      <c r="AF29" s="216">
        <v>0.6270833333333333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>
        <v>0</v>
      </c>
      <c r="J30" s="82">
        <v>0</v>
      </c>
      <c r="K30" s="82">
        <v>0</v>
      </c>
      <c r="L30" s="82"/>
      <c r="M30" s="208"/>
      <c r="N30" s="82"/>
      <c r="O30" s="82"/>
      <c r="P30" s="82">
        <v>0</v>
      </c>
      <c r="Q30" s="82">
        <v>0</v>
      </c>
      <c r="R30" s="82"/>
      <c r="S30" s="82">
        <v>0</v>
      </c>
      <c r="T30" s="82">
        <v>4.5</v>
      </c>
      <c r="U30" s="82">
        <v>19.5</v>
      </c>
      <c r="V30" s="82">
        <v>2.5</v>
      </c>
      <c r="W30" s="82">
        <v>1</v>
      </c>
      <c r="X30" s="82">
        <v>0</v>
      </c>
      <c r="Y30" s="82">
        <v>0</v>
      </c>
      <c r="Z30" s="83">
        <f t="shared" si="0"/>
        <v>27.5</v>
      </c>
      <c r="AA30" s="109">
        <v>27</v>
      </c>
      <c r="AB30" s="80">
        <v>22</v>
      </c>
      <c r="AC30" s="214">
        <v>0.8291666666666666</v>
      </c>
      <c r="AD30" s="85">
        <v>27</v>
      </c>
      <c r="AE30" s="80">
        <v>9</v>
      </c>
      <c r="AF30" s="216">
        <v>0.81875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0.5</v>
      </c>
      <c r="U32" s="82">
        <v>0</v>
      </c>
      <c r="V32" s="82">
        <v>1</v>
      </c>
      <c r="W32" s="82"/>
      <c r="X32" s="82"/>
      <c r="Y32" s="82"/>
      <c r="Z32" s="83">
        <f t="shared" si="0"/>
        <v>1.5</v>
      </c>
      <c r="AA32" s="109">
        <v>29</v>
      </c>
      <c r="AB32" s="80">
        <v>1</v>
      </c>
      <c r="AC32" s="214">
        <v>0.8944444444444444</v>
      </c>
      <c r="AD32" s="85">
        <v>29</v>
      </c>
      <c r="AE32" s="80">
        <v>1</v>
      </c>
      <c r="AF32" s="216">
        <v>0.8597222222222222</v>
      </c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0</v>
      </c>
      <c r="C35" s="87">
        <f t="shared" si="1"/>
        <v>0</v>
      </c>
      <c r="D35" s="87">
        <f t="shared" si="1"/>
        <v>0.5</v>
      </c>
      <c r="E35" s="87">
        <f t="shared" si="1"/>
        <v>0.5</v>
      </c>
      <c r="F35" s="87">
        <f t="shared" si="1"/>
        <v>0.5</v>
      </c>
      <c r="G35" s="87">
        <f t="shared" si="1"/>
        <v>1</v>
      </c>
      <c r="H35" s="87">
        <f t="shared" si="1"/>
        <v>2</v>
      </c>
      <c r="I35" s="87">
        <f t="shared" si="1"/>
        <v>0.5</v>
      </c>
      <c r="J35" s="87">
        <f t="shared" si="1"/>
        <v>1</v>
      </c>
      <c r="K35" s="87">
        <f t="shared" si="1"/>
        <v>0.5</v>
      </c>
      <c r="L35" s="87">
        <f aca="true" t="shared" si="2" ref="L35:Y35">IF(COUNT(L4:L34)=0,"   -",SUM(L4:L34))</f>
        <v>0</v>
      </c>
      <c r="M35" s="87">
        <f t="shared" si="2"/>
        <v>0</v>
      </c>
      <c r="N35" s="87">
        <f t="shared" si="2"/>
        <v>0</v>
      </c>
      <c r="O35" s="87">
        <f t="shared" si="2"/>
        <v>0</v>
      </c>
      <c r="P35" s="87">
        <f t="shared" si="2"/>
        <v>23</v>
      </c>
      <c r="Q35" s="87">
        <f t="shared" si="2"/>
        <v>0</v>
      </c>
      <c r="R35" s="87">
        <f t="shared" si="2"/>
        <v>0</v>
      </c>
      <c r="S35" s="87">
        <f t="shared" si="2"/>
        <v>0</v>
      </c>
      <c r="T35" s="87">
        <f t="shared" si="2"/>
        <v>5</v>
      </c>
      <c r="U35" s="87">
        <f t="shared" si="2"/>
        <v>21</v>
      </c>
      <c r="V35" s="87">
        <f t="shared" si="2"/>
        <v>6.5</v>
      </c>
      <c r="W35" s="87">
        <f t="shared" si="2"/>
        <v>10.5</v>
      </c>
      <c r="X35" s="87">
        <f t="shared" si="2"/>
        <v>14</v>
      </c>
      <c r="Y35" s="87">
        <f t="shared" si="2"/>
        <v>0</v>
      </c>
      <c r="Z35" s="86">
        <f>SUM(B4:Y34)</f>
        <v>86.5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17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23</v>
      </c>
      <c r="I39" s="97">
        <v>25</v>
      </c>
      <c r="J39" s="218">
        <v>0.9472222222222223</v>
      </c>
      <c r="K39" s="100"/>
      <c r="L39" s="100"/>
      <c r="M39" s="95"/>
      <c r="N39" s="96">
        <f>MAX(十分間最大)</f>
        <v>11.5</v>
      </c>
      <c r="O39" s="97">
        <v>25</v>
      </c>
      <c r="P39" s="218">
        <v>0.9236111111111112</v>
      </c>
      <c r="Q39" s="100"/>
      <c r="R39" s="100"/>
      <c r="S39" s="95"/>
      <c r="T39" s="96">
        <f>MAX(日合計)</f>
        <v>27.5</v>
      </c>
      <c r="U39" s="111">
        <v>27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>
        <v>0</v>
      </c>
      <c r="R7" s="82">
        <v>0</v>
      </c>
      <c r="S7" s="82">
        <v>0</v>
      </c>
      <c r="T7" s="82"/>
      <c r="U7" s="82"/>
      <c r="V7" s="82"/>
      <c r="W7" s="82"/>
      <c r="X7" s="82"/>
      <c r="Y7" s="82"/>
      <c r="Z7" s="83">
        <f t="shared" si="0"/>
        <v>0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>
        <v>0</v>
      </c>
      <c r="E8" s="82">
        <v>0</v>
      </c>
      <c r="F8" s="82">
        <v>0</v>
      </c>
      <c r="G8" s="82"/>
      <c r="H8" s="82">
        <v>0</v>
      </c>
      <c r="I8" s="82">
        <v>0</v>
      </c>
      <c r="J8" s="82">
        <v>0</v>
      </c>
      <c r="K8" s="82"/>
      <c r="L8" s="82"/>
      <c r="M8" s="82"/>
      <c r="N8" s="82">
        <v>16</v>
      </c>
      <c r="O8" s="82">
        <v>2.5</v>
      </c>
      <c r="P8" s="82">
        <v>0</v>
      </c>
      <c r="Q8" s="82">
        <v>0</v>
      </c>
      <c r="R8" s="82">
        <v>0.5</v>
      </c>
      <c r="S8" s="82">
        <v>0</v>
      </c>
      <c r="T8" s="82"/>
      <c r="U8" s="82"/>
      <c r="V8" s="82"/>
      <c r="W8" s="82"/>
      <c r="X8" s="82"/>
      <c r="Y8" s="82"/>
      <c r="Z8" s="83">
        <f t="shared" si="0"/>
        <v>19</v>
      </c>
      <c r="AA8" s="109">
        <v>5</v>
      </c>
      <c r="AB8" s="80">
        <v>18.5</v>
      </c>
      <c r="AC8" s="214">
        <v>0.5659722222222222</v>
      </c>
      <c r="AD8" s="85">
        <v>5</v>
      </c>
      <c r="AE8" s="80">
        <v>8</v>
      </c>
      <c r="AF8" s="216">
        <v>0.5402777777777777</v>
      </c>
    </row>
    <row r="9" spans="1:32" ht="13.5" customHeight="1">
      <c r="A9" s="99">
        <v>6</v>
      </c>
      <c r="B9" s="80"/>
      <c r="C9" s="82"/>
      <c r="D9" s="82"/>
      <c r="E9" s="82">
        <v>0</v>
      </c>
      <c r="F9" s="82">
        <v>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0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>
        <v>0</v>
      </c>
      <c r="Z13" s="83">
        <f t="shared" si="0"/>
        <v>0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/>
      <c r="C14" s="77">
        <v>0</v>
      </c>
      <c r="D14" s="77">
        <v>0</v>
      </c>
      <c r="E14" s="77">
        <v>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3">
        <f t="shared" si="0"/>
        <v>0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>
        <v>0</v>
      </c>
      <c r="D16" s="82">
        <v>0</v>
      </c>
      <c r="E16" s="82">
        <v>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>
        <v>52</v>
      </c>
      <c r="S17" s="82">
        <v>27</v>
      </c>
      <c r="T17" s="82">
        <v>0</v>
      </c>
      <c r="U17" s="82"/>
      <c r="V17" s="82">
        <v>0</v>
      </c>
      <c r="W17" s="82"/>
      <c r="X17" s="82"/>
      <c r="Y17" s="82"/>
      <c r="Z17" s="83">
        <f t="shared" si="0"/>
        <v>79</v>
      </c>
      <c r="AA17" s="109">
        <v>14</v>
      </c>
      <c r="AB17" s="80">
        <v>77</v>
      </c>
      <c r="AC17" s="214">
        <v>0.7319444444444444</v>
      </c>
      <c r="AD17" s="85">
        <v>14</v>
      </c>
      <c r="AE17" s="80">
        <v>22.5</v>
      </c>
      <c r="AF17" s="216">
        <v>0.7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>
        <v>0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0.5</v>
      </c>
      <c r="U19" s="82">
        <v>6.5</v>
      </c>
      <c r="V19" s="82">
        <v>4</v>
      </c>
      <c r="W19" s="82">
        <v>3</v>
      </c>
      <c r="X19" s="82">
        <v>2.5</v>
      </c>
      <c r="Y19" s="82">
        <v>0</v>
      </c>
      <c r="Z19" s="83">
        <f t="shared" si="0"/>
        <v>16.5</v>
      </c>
      <c r="AA19" s="109">
        <v>16</v>
      </c>
      <c r="AB19" s="80">
        <v>7</v>
      </c>
      <c r="AC19" s="214">
        <v>0.85</v>
      </c>
      <c r="AD19" s="85">
        <v>16</v>
      </c>
      <c r="AE19" s="80">
        <v>1.5</v>
      </c>
      <c r="AF19" s="216">
        <v>0.8277777777777778</v>
      </c>
    </row>
    <row r="20" spans="1:32" ht="13.5" customHeight="1">
      <c r="A20" s="99">
        <v>17</v>
      </c>
      <c r="B20" s="80"/>
      <c r="C20" s="82"/>
      <c r="D20" s="82"/>
      <c r="E20" s="82"/>
      <c r="F20" s="82"/>
      <c r="G20" s="82">
        <v>2</v>
      </c>
      <c r="H20" s="82">
        <v>2</v>
      </c>
      <c r="I20" s="82">
        <v>0</v>
      </c>
      <c r="J20" s="82">
        <v>0</v>
      </c>
      <c r="K20" s="82"/>
      <c r="L20" s="82"/>
      <c r="M20" s="82"/>
      <c r="N20" s="82"/>
      <c r="O20" s="82"/>
      <c r="P20" s="82">
        <v>0</v>
      </c>
      <c r="Q20" s="82">
        <v>7.5</v>
      </c>
      <c r="R20" s="82">
        <v>1.5</v>
      </c>
      <c r="S20" s="82">
        <v>0</v>
      </c>
      <c r="T20" s="82"/>
      <c r="U20" s="82"/>
      <c r="V20" s="82"/>
      <c r="W20" s="82"/>
      <c r="X20" s="82"/>
      <c r="Y20" s="82"/>
      <c r="Z20" s="83">
        <f t="shared" si="0"/>
        <v>13</v>
      </c>
      <c r="AA20" s="109">
        <v>17</v>
      </c>
      <c r="AB20" s="80">
        <v>7.5</v>
      </c>
      <c r="AC20" s="214">
        <v>0.68125</v>
      </c>
      <c r="AD20" s="85">
        <v>17</v>
      </c>
      <c r="AE20" s="80">
        <v>4.5</v>
      </c>
      <c r="AF20" s="216">
        <v>0.6493055555555556</v>
      </c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>
        <v>0</v>
      </c>
      <c r="O22" s="82">
        <v>0.5</v>
      </c>
      <c r="P22" s="82">
        <v>0</v>
      </c>
      <c r="Q22" s="82"/>
      <c r="R22" s="82"/>
      <c r="S22" s="82">
        <v>0</v>
      </c>
      <c r="T22" s="82">
        <v>1</v>
      </c>
      <c r="U22" s="82"/>
      <c r="V22" s="82"/>
      <c r="W22" s="82"/>
      <c r="X22" s="82"/>
      <c r="Y22" s="82"/>
      <c r="Z22" s="83">
        <f t="shared" si="0"/>
        <v>1.5</v>
      </c>
      <c r="AA22" s="109">
        <v>19</v>
      </c>
      <c r="AB22" s="80">
        <v>1</v>
      </c>
      <c r="AC22" s="214">
        <v>0.7951388888888888</v>
      </c>
      <c r="AD22" s="85">
        <v>19</v>
      </c>
      <c r="AE22" s="80">
        <v>0.5</v>
      </c>
      <c r="AF22" s="216">
        <v>0.7791666666666667</v>
      </c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>
        <v>0</v>
      </c>
      <c r="U23" s="82">
        <v>1.5</v>
      </c>
      <c r="V23" s="82">
        <v>0.5</v>
      </c>
      <c r="W23" s="82">
        <v>0.5</v>
      </c>
      <c r="X23" s="82"/>
      <c r="Y23" s="82"/>
      <c r="Z23" s="83">
        <f t="shared" si="0"/>
        <v>2.5</v>
      </c>
      <c r="AA23" s="109">
        <v>20</v>
      </c>
      <c r="AB23" s="80">
        <v>1.5</v>
      </c>
      <c r="AC23" s="214">
        <v>0.8569444444444444</v>
      </c>
      <c r="AD23" s="85">
        <v>20</v>
      </c>
      <c r="AE23" s="80">
        <v>0.5</v>
      </c>
      <c r="AF23" s="216">
        <v>0.85625</v>
      </c>
    </row>
    <row r="24" spans="1:32" ht="13.5" customHeight="1">
      <c r="A24" s="202">
        <v>21</v>
      </c>
      <c r="B24" s="257"/>
      <c r="C24" s="77"/>
      <c r="D24" s="77"/>
      <c r="E24" s="77"/>
      <c r="F24" s="77"/>
      <c r="G24" s="77"/>
      <c r="H24" s="77"/>
      <c r="I24" s="77"/>
      <c r="J24" s="77"/>
      <c r="K24" s="77">
        <v>0</v>
      </c>
      <c r="L24" s="77">
        <v>0</v>
      </c>
      <c r="M24" s="77">
        <v>0</v>
      </c>
      <c r="N24" s="77"/>
      <c r="O24" s="77">
        <v>0</v>
      </c>
      <c r="P24" s="77">
        <v>0.5</v>
      </c>
      <c r="Q24" s="77">
        <v>0</v>
      </c>
      <c r="R24" s="77">
        <v>0</v>
      </c>
      <c r="S24" s="77">
        <v>0</v>
      </c>
      <c r="T24" s="77"/>
      <c r="U24" s="77"/>
      <c r="V24" s="77"/>
      <c r="W24" s="77"/>
      <c r="X24" s="77"/>
      <c r="Y24" s="77"/>
      <c r="Z24" s="78">
        <f t="shared" si="0"/>
        <v>0.5</v>
      </c>
      <c r="AA24" s="108">
        <v>21</v>
      </c>
      <c r="AB24" s="76">
        <v>0.5</v>
      </c>
      <c r="AC24" s="213">
        <v>0.6611111111111111</v>
      </c>
      <c r="AD24" s="79">
        <v>21</v>
      </c>
      <c r="AE24" s="76">
        <v>0.5</v>
      </c>
      <c r="AF24" s="215">
        <v>0.6263888888888889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3">
        <f t="shared" si="0"/>
        <v>0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>
        <v>0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>
        <v>0</v>
      </c>
      <c r="O27" s="82"/>
      <c r="P27" s="82"/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1</v>
      </c>
      <c r="W27" s="82">
        <v>3</v>
      </c>
      <c r="X27" s="82">
        <v>5.5</v>
      </c>
      <c r="Y27" s="82">
        <v>0</v>
      </c>
      <c r="Z27" s="83">
        <f t="shared" si="0"/>
        <v>9.5</v>
      </c>
      <c r="AA27" s="109">
        <v>24</v>
      </c>
      <c r="AB27" s="80">
        <v>8</v>
      </c>
      <c r="AC27" s="214">
        <v>0.95</v>
      </c>
      <c r="AD27" s="85">
        <v>24</v>
      </c>
      <c r="AE27" s="80">
        <v>2</v>
      </c>
      <c r="AF27" s="216">
        <v>0.9340277777777778</v>
      </c>
    </row>
    <row r="28" spans="1:32" ht="13.5" customHeight="1">
      <c r="A28" s="99">
        <v>25</v>
      </c>
      <c r="B28" s="80"/>
      <c r="C28" s="82">
        <v>2.5</v>
      </c>
      <c r="D28" s="82">
        <v>0.5</v>
      </c>
      <c r="E28" s="82">
        <v>0.5</v>
      </c>
      <c r="F28" s="82">
        <v>0</v>
      </c>
      <c r="G28" s="82">
        <v>0</v>
      </c>
      <c r="H28" s="82">
        <v>0</v>
      </c>
      <c r="I28" s="82">
        <v>0</v>
      </c>
      <c r="J28" s="82"/>
      <c r="K28" s="82"/>
      <c r="L28" s="82">
        <v>0</v>
      </c>
      <c r="M28" s="82">
        <v>0</v>
      </c>
      <c r="N28" s="82">
        <v>0</v>
      </c>
      <c r="O28" s="82"/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3">
        <f t="shared" si="0"/>
        <v>3.5</v>
      </c>
      <c r="AA28" s="109">
        <v>25</v>
      </c>
      <c r="AB28" s="80">
        <v>2.5</v>
      </c>
      <c r="AC28" s="214">
        <v>0.09027777777777778</v>
      </c>
      <c r="AD28" s="85">
        <v>25</v>
      </c>
      <c r="AE28" s="80">
        <v>1</v>
      </c>
      <c r="AF28" s="216">
        <v>0.07222222222222223</v>
      </c>
    </row>
    <row r="29" spans="1:32" ht="13.5" customHeight="1">
      <c r="A29" s="99">
        <v>26</v>
      </c>
      <c r="B29" s="80">
        <v>0.5</v>
      </c>
      <c r="C29" s="82">
        <v>1</v>
      </c>
      <c r="D29" s="82">
        <v>0.5</v>
      </c>
      <c r="E29" s="82">
        <v>0.5</v>
      </c>
      <c r="F29" s="82">
        <v>1</v>
      </c>
      <c r="G29" s="82">
        <v>0</v>
      </c>
      <c r="H29" s="82">
        <v>0</v>
      </c>
      <c r="I29" s="82">
        <v>0.5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4</v>
      </c>
      <c r="AA29" s="109">
        <v>26</v>
      </c>
      <c r="AB29" s="80">
        <v>1</v>
      </c>
      <c r="AC29" s="214">
        <v>0.2236111111111111</v>
      </c>
      <c r="AD29" s="85">
        <v>26</v>
      </c>
      <c r="AE29" s="80">
        <v>0.5</v>
      </c>
      <c r="AF29" s="216">
        <v>0.32430555555555557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>
        <v>0</v>
      </c>
      <c r="Z30" s="83">
        <f t="shared" si="0"/>
        <v>0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>
        <v>0</v>
      </c>
      <c r="C31" s="82">
        <v>0</v>
      </c>
      <c r="D31" s="82">
        <v>0</v>
      </c>
      <c r="E31" s="82"/>
      <c r="F31" s="82">
        <v>1</v>
      </c>
      <c r="G31" s="82">
        <v>0</v>
      </c>
      <c r="H31" s="82">
        <v>1.5</v>
      </c>
      <c r="I31" s="82">
        <v>0</v>
      </c>
      <c r="J31" s="82">
        <v>0</v>
      </c>
      <c r="K31" s="82">
        <v>3.5</v>
      </c>
      <c r="L31" s="82">
        <v>0.5</v>
      </c>
      <c r="M31" s="82">
        <v>0.5</v>
      </c>
      <c r="N31" s="82">
        <v>1</v>
      </c>
      <c r="O31" s="82">
        <v>0</v>
      </c>
      <c r="P31" s="82">
        <v>0</v>
      </c>
      <c r="Q31" s="82"/>
      <c r="R31" s="82"/>
      <c r="S31" s="82"/>
      <c r="T31" s="82"/>
      <c r="U31" s="82">
        <v>1</v>
      </c>
      <c r="V31" s="82">
        <v>0.5</v>
      </c>
      <c r="W31" s="82">
        <v>16</v>
      </c>
      <c r="X31" s="82">
        <v>3</v>
      </c>
      <c r="Y31" s="82"/>
      <c r="Z31" s="83">
        <f t="shared" si="0"/>
        <v>28.5</v>
      </c>
      <c r="AA31" s="109">
        <v>28</v>
      </c>
      <c r="AB31" s="80">
        <v>19</v>
      </c>
      <c r="AC31" s="214">
        <v>0.9236111111111112</v>
      </c>
      <c r="AD31" s="85">
        <v>28</v>
      </c>
      <c r="AE31" s="80">
        <v>9</v>
      </c>
      <c r="AF31" s="216">
        <v>0.9090277777777778</v>
      </c>
    </row>
    <row r="32" spans="1:32" ht="13.5" customHeight="1">
      <c r="A32" s="99">
        <v>29</v>
      </c>
      <c r="B32" s="80">
        <v>1</v>
      </c>
      <c r="C32" s="82">
        <v>2.5</v>
      </c>
      <c r="D32" s="82"/>
      <c r="E32" s="82"/>
      <c r="F32" s="82">
        <v>1</v>
      </c>
      <c r="G32" s="82">
        <v>17</v>
      </c>
      <c r="H32" s="82">
        <v>3.5</v>
      </c>
      <c r="I32" s="82">
        <v>0</v>
      </c>
      <c r="J32" s="82">
        <v>1.5</v>
      </c>
      <c r="K32" s="82">
        <v>0.5</v>
      </c>
      <c r="L32" s="82"/>
      <c r="M32" s="82"/>
      <c r="N32" s="82"/>
      <c r="O32" s="82"/>
      <c r="P32" s="82"/>
      <c r="Q32" s="82"/>
      <c r="R32" s="82"/>
      <c r="S32" s="82"/>
      <c r="T32" s="82"/>
      <c r="U32" s="82">
        <v>0</v>
      </c>
      <c r="V32" s="82">
        <v>1.5</v>
      </c>
      <c r="W32" s="82">
        <v>0.5</v>
      </c>
      <c r="X32" s="82">
        <v>0</v>
      </c>
      <c r="Y32" s="82"/>
      <c r="Z32" s="83">
        <f t="shared" si="0"/>
        <v>29</v>
      </c>
      <c r="AA32" s="109">
        <v>29</v>
      </c>
      <c r="AB32" s="80">
        <v>18.5</v>
      </c>
      <c r="AC32" s="214">
        <v>0.2590277777777778</v>
      </c>
      <c r="AD32" s="85">
        <v>29</v>
      </c>
      <c r="AE32" s="80">
        <v>7</v>
      </c>
      <c r="AF32" s="216">
        <v>0.22847222222222222</v>
      </c>
    </row>
    <row r="33" spans="1:32" ht="13.5" customHeight="1">
      <c r="A33" s="99">
        <v>30</v>
      </c>
      <c r="B33" s="80"/>
      <c r="C33" s="82"/>
      <c r="D33" s="82"/>
      <c r="E33" s="82">
        <v>0</v>
      </c>
      <c r="F33" s="82">
        <v>0</v>
      </c>
      <c r="G33" s="82">
        <v>0</v>
      </c>
      <c r="H33" s="82">
        <v>0</v>
      </c>
      <c r="I33" s="82"/>
      <c r="J33" s="82"/>
      <c r="K33" s="82">
        <v>0</v>
      </c>
      <c r="L33" s="82"/>
      <c r="M33" s="82"/>
      <c r="N33" s="82"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>
        <v>0</v>
      </c>
      <c r="Y33" s="82">
        <v>0</v>
      </c>
      <c r="Z33" s="83">
        <f t="shared" si="0"/>
        <v>0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>
        <v>0.5</v>
      </c>
      <c r="C34" s="82">
        <v>1.5</v>
      </c>
      <c r="D34" s="82">
        <v>2.5</v>
      </c>
      <c r="E34" s="82">
        <v>0</v>
      </c>
      <c r="F34" s="82"/>
      <c r="G34" s="82">
        <v>0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>
        <v>0</v>
      </c>
      <c r="W34" s="82"/>
      <c r="X34" s="82"/>
      <c r="Y34" s="82"/>
      <c r="Z34" s="83">
        <f t="shared" si="0"/>
        <v>4.5</v>
      </c>
      <c r="AA34" s="109">
        <v>31</v>
      </c>
      <c r="AB34" s="80">
        <v>3.5</v>
      </c>
      <c r="AC34" s="214">
        <v>0.10902777777777778</v>
      </c>
      <c r="AD34" s="85">
        <v>31</v>
      </c>
      <c r="AE34" s="80">
        <v>1</v>
      </c>
      <c r="AF34" s="216">
        <v>0.09930555555555555</v>
      </c>
    </row>
    <row r="35" spans="1:32" ht="13.5" customHeight="1">
      <c r="A35" s="72" t="s">
        <v>11</v>
      </c>
      <c r="B35" s="86">
        <f aca="true" t="shared" si="1" ref="B35:K35">IF(COUNT(B4:B34)=0,"   -",SUM(B4:B34))</f>
        <v>2</v>
      </c>
      <c r="C35" s="87">
        <f t="shared" si="1"/>
        <v>7.5</v>
      </c>
      <c r="D35" s="87">
        <f t="shared" si="1"/>
        <v>3.5</v>
      </c>
      <c r="E35" s="87">
        <f t="shared" si="1"/>
        <v>1</v>
      </c>
      <c r="F35" s="87">
        <f t="shared" si="1"/>
        <v>3</v>
      </c>
      <c r="G35" s="87">
        <f t="shared" si="1"/>
        <v>19</v>
      </c>
      <c r="H35" s="87">
        <f t="shared" si="1"/>
        <v>7</v>
      </c>
      <c r="I35" s="87">
        <f t="shared" si="1"/>
        <v>0.5</v>
      </c>
      <c r="J35" s="87">
        <f t="shared" si="1"/>
        <v>1.5</v>
      </c>
      <c r="K35" s="87">
        <f t="shared" si="1"/>
        <v>4</v>
      </c>
      <c r="L35" s="87">
        <f aca="true" t="shared" si="2" ref="L35:Y35">IF(COUNT(L4:L34)=0,"   -",SUM(L4:L34))</f>
        <v>0.5</v>
      </c>
      <c r="M35" s="87">
        <f t="shared" si="2"/>
        <v>0.5</v>
      </c>
      <c r="N35" s="87">
        <f t="shared" si="2"/>
        <v>17</v>
      </c>
      <c r="O35" s="87">
        <f t="shared" si="2"/>
        <v>3</v>
      </c>
      <c r="P35" s="87">
        <f t="shared" si="2"/>
        <v>0.5</v>
      </c>
      <c r="Q35" s="87">
        <f t="shared" si="2"/>
        <v>7.5</v>
      </c>
      <c r="R35" s="87">
        <f t="shared" si="2"/>
        <v>54</v>
      </c>
      <c r="S35" s="87">
        <f t="shared" si="2"/>
        <v>27</v>
      </c>
      <c r="T35" s="87">
        <f t="shared" si="2"/>
        <v>1.5</v>
      </c>
      <c r="U35" s="87">
        <f t="shared" si="2"/>
        <v>9</v>
      </c>
      <c r="V35" s="87">
        <f t="shared" si="2"/>
        <v>7.5</v>
      </c>
      <c r="W35" s="87">
        <f t="shared" si="2"/>
        <v>23</v>
      </c>
      <c r="X35" s="87">
        <f t="shared" si="2"/>
        <v>11</v>
      </c>
      <c r="Y35" s="87">
        <f t="shared" si="2"/>
        <v>0</v>
      </c>
      <c r="Z35" s="86">
        <f>SUM(B4:Y34)</f>
        <v>211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22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12</v>
      </c>
      <c r="E39" s="100"/>
      <c r="F39" s="100"/>
      <c r="G39" s="95"/>
      <c r="H39" s="96">
        <f>MAX(一時間最大)</f>
        <v>77</v>
      </c>
      <c r="I39" s="97">
        <v>14</v>
      </c>
      <c r="J39" s="218">
        <v>0.7319444444444444</v>
      </c>
      <c r="K39" s="100"/>
      <c r="L39" s="100"/>
      <c r="M39" s="95"/>
      <c r="N39" s="96">
        <f>MAX(十分間最大)</f>
        <v>22.5</v>
      </c>
      <c r="O39" s="97">
        <v>14</v>
      </c>
      <c r="P39" s="218">
        <v>0.7</v>
      </c>
      <c r="Q39" s="100"/>
      <c r="R39" s="100"/>
      <c r="S39" s="95"/>
      <c r="T39" s="96">
        <f>MAX(日合計)</f>
        <v>79</v>
      </c>
      <c r="U39" s="111">
        <v>14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6</v>
      </c>
      <c r="E40" s="100"/>
      <c r="F40" s="100"/>
      <c r="G40" s="99"/>
      <c r="H40" s="100"/>
      <c r="I40" s="97"/>
      <c r="J40" s="218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>
        <v>0.5</v>
      </c>
      <c r="E4" s="77">
        <v>0</v>
      </c>
      <c r="F4" s="77">
        <v>0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>
        <v>0</v>
      </c>
      <c r="X4" s="77">
        <v>0</v>
      </c>
      <c r="Y4" s="77"/>
      <c r="Z4" s="78">
        <f aca="true" t="shared" si="0" ref="Z4:Z34">IF(COUNT(B4:Y4)=0,"     -",SUM(B4:Y4))</f>
        <v>0.5</v>
      </c>
      <c r="AA4" s="108">
        <v>1</v>
      </c>
      <c r="AB4" s="76">
        <v>0.5</v>
      </c>
      <c r="AC4" s="213">
        <v>0.1638888888888889</v>
      </c>
      <c r="AD4" s="79"/>
      <c r="AE4" s="76">
        <v>0.5</v>
      </c>
      <c r="AF4" s="215">
        <v>0.12916666666666668</v>
      </c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1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>
        <v>0</v>
      </c>
      <c r="X7" s="82">
        <v>0</v>
      </c>
      <c r="Y7" s="82"/>
      <c r="Z7" s="83">
        <f t="shared" si="0"/>
        <v>0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>
        <v>0</v>
      </c>
      <c r="C8" s="82">
        <v>0</v>
      </c>
      <c r="D8" s="82"/>
      <c r="E8" s="82">
        <v>0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>
        <v>0</v>
      </c>
      <c r="E10" s="82">
        <v>0</v>
      </c>
      <c r="F10" s="82"/>
      <c r="G10" s="82"/>
      <c r="H10" s="82"/>
      <c r="I10" s="82"/>
      <c r="J10" s="82"/>
      <c r="K10" s="82"/>
      <c r="L10" s="82"/>
      <c r="M10" s="82"/>
      <c r="N10" s="82">
        <v>0</v>
      </c>
      <c r="O10" s="82"/>
      <c r="P10" s="82">
        <v>0</v>
      </c>
      <c r="Q10" s="82"/>
      <c r="R10" s="82">
        <v>0</v>
      </c>
      <c r="S10" s="82">
        <v>0</v>
      </c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>
        <v>0</v>
      </c>
      <c r="N14" s="77">
        <v>0</v>
      </c>
      <c r="O14" s="77">
        <v>0</v>
      </c>
      <c r="P14" s="77">
        <v>0</v>
      </c>
      <c r="Q14" s="77">
        <v>0.5</v>
      </c>
      <c r="R14" s="77">
        <v>1</v>
      </c>
      <c r="S14" s="77">
        <v>0.5</v>
      </c>
      <c r="T14" s="77">
        <v>2.5</v>
      </c>
      <c r="U14" s="77">
        <v>5</v>
      </c>
      <c r="V14" s="77">
        <v>4</v>
      </c>
      <c r="W14" s="77">
        <v>6.5</v>
      </c>
      <c r="X14" s="77">
        <v>16</v>
      </c>
      <c r="Y14" s="77">
        <v>18</v>
      </c>
      <c r="Z14" s="78">
        <f t="shared" si="0"/>
        <v>54</v>
      </c>
      <c r="AA14" s="108">
        <v>11</v>
      </c>
      <c r="AB14" s="76">
        <v>21</v>
      </c>
      <c r="AC14" s="213">
        <v>0.9861111111111112</v>
      </c>
      <c r="AD14" s="79">
        <v>11</v>
      </c>
      <c r="AE14" s="76">
        <v>7</v>
      </c>
      <c r="AF14" s="215">
        <v>0.9534722222222222</v>
      </c>
    </row>
    <row r="15" spans="1:32" ht="13.5" customHeight="1">
      <c r="A15" s="99">
        <v>12</v>
      </c>
      <c r="B15" s="80">
        <v>7.5</v>
      </c>
      <c r="C15" s="82">
        <v>5.5</v>
      </c>
      <c r="D15" s="82">
        <v>1.5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14.5</v>
      </c>
      <c r="AA15" s="109">
        <v>12</v>
      </c>
      <c r="AB15" s="80">
        <v>18</v>
      </c>
      <c r="AC15" s="214">
        <v>0.009722222222222222</v>
      </c>
      <c r="AD15" s="85">
        <v>12</v>
      </c>
      <c r="AE15" s="80">
        <v>4</v>
      </c>
      <c r="AF15" s="216">
        <v>0.0006944444444444445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>
        <v>0</v>
      </c>
      <c r="H17" s="82"/>
      <c r="I17" s="82">
        <v>0</v>
      </c>
      <c r="J17" s="82">
        <v>0</v>
      </c>
      <c r="K17" s="82">
        <v>0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>
        <v>0</v>
      </c>
      <c r="W17" s="82">
        <v>0</v>
      </c>
      <c r="X17" s="82">
        <v>0</v>
      </c>
      <c r="Y17" s="82"/>
      <c r="Z17" s="83">
        <f t="shared" si="0"/>
        <v>0</v>
      </c>
      <c r="AA17" s="109">
        <v>14</v>
      </c>
      <c r="AB17" s="80"/>
      <c r="AC17" s="214"/>
      <c r="AD17" s="85">
        <v>14</v>
      </c>
      <c r="AE17" s="80"/>
      <c r="AF17" s="216"/>
    </row>
    <row r="18" spans="1:32" ht="13.5" customHeight="1">
      <c r="A18" s="99">
        <v>15</v>
      </c>
      <c r="B18" s="80">
        <v>0</v>
      </c>
      <c r="C18" s="82"/>
      <c r="D18" s="82">
        <v>0</v>
      </c>
      <c r="E18" s="82">
        <v>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>
        <v>0</v>
      </c>
      <c r="Z18" s="83">
        <f t="shared" si="0"/>
        <v>0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>
        <v>0</v>
      </c>
      <c r="C19" s="82">
        <v>0</v>
      </c>
      <c r="D19" s="82"/>
      <c r="E19" s="82">
        <v>0</v>
      </c>
      <c r="F19" s="82">
        <v>0.5</v>
      </c>
      <c r="G19" s="208">
        <v>1.5</v>
      </c>
      <c r="H19" s="82">
        <v>0.5</v>
      </c>
      <c r="I19" s="82">
        <v>1.5</v>
      </c>
      <c r="J19" s="82">
        <v>0.5</v>
      </c>
      <c r="K19" s="82">
        <v>0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4.5</v>
      </c>
      <c r="AA19" s="109">
        <v>16</v>
      </c>
      <c r="AB19" s="80">
        <v>2</v>
      </c>
      <c r="AC19" s="214">
        <v>0.2375</v>
      </c>
      <c r="AD19" s="85">
        <v>16</v>
      </c>
      <c r="AE19" s="80">
        <v>1</v>
      </c>
      <c r="AF19" s="216">
        <v>0.22013888888888888</v>
      </c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/>
      <c r="S22" s="82">
        <v>0</v>
      </c>
      <c r="T22" s="82">
        <v>0.5</v>
      </c>
      <c r="U22" s="82">
        <v>0.5</v>
      </c>
      <c r="V22" s="82">
        <v>0</v>
      </c>
      <c r="W22" s="82">
        <v>0</v>
      </c>
      <c r="X22" s="82">
        <v>1</v>
      </c>
      <c r="Y22" s="82">
        <v>0.5</v>
      </c>
      <c r="Z22" s="83">
        <f t="shared" si="0"/>
        <v>2.5</v>
      </c>
      <c r="AA22" s="109">
        <v>19</v>
      </c>
      <c r="AB22" s="80">
        <v>1</v>
      </c>
      <c r="AC22" s="214">
        <v>0.9979166666666667</v>
      </c>
      <c r="AD22" s="85">
        <v>19</v>
      </c>
      <c r="AE22" s="80">
        <v>0.5</v>
      </c>
      <c r="AF22" s="216">
        <v>0.9909722222222223</v>
      </c>
    </row>
    <row r="23" spans="1:32" ht="13.5" customHeight="1">
      <c r="A23" s="99">
        <v>20</v>
      </c>
      <c r="B23" s="80">
        <v>1</v>
      </c>
      <c r="C23" s="82">
        <v>2.5</v>
      </c>
      <c r="D23" s="82">
        <v>1</v>
      </c>
      <c r="E23" s="82">
        <v>1.5</v>
      </c>
      <c r="F23" s="82">
        <v>2.5</v>
      </c>
      <c r="G23" s="82">
        <v>1</v>
      </c>
      <c r="H23" s="82">
        <v>0</v>
      </c>
      <c r="I23" s="82">
        <v>0</v>
      </c>
      <c r="J23" s="82">
        <v>0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9.5</v>
      </c>
      <c r="AA23" s="109">
        <v>20</v>
      </c>
      <c r="AB23" s="80">
        <v>2.5</v>
      </c>
      <c r="AC23" s="214">
        <v>0.22291666666666665</v>
      </c>
      <c r="AD23" s="85">
        <v>20</v>
      </c>
      <c r="AE23" s="80">
        <v>0.5</v>
      </c>
      <c r="AF23" s="216">
        <v>0.23680555555555557</v>
      </c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>
        <v>0</v>
      </c>
      <c r="O24" s="77"/>
      <c r="P24" s="77"/>
      <c r="Q24" s="77"/>
      <c r="R24" s="77">
        <v>0</v>
      </c>
      <c r="S24" s="77">
        <v>0</v>
      </c>
      <c r="T24" s="77">
        <v>0</v>
      </c>
      <c r="U24" s="77">
        <v>2</v>
      </c>
      <c r="V24" s="77">
        <v>2.5</v>
      </c>
      <c r="W24" s="77">
        <v>0</v>
      </c>
      <c r="X24" s="77"/>
      <c r="Y24" s="77"/>
      <c r="Z24" s="78">
        <f t="shared" si="0"/>
        <v>4.5</v>
      </c>
      <c r="AA24" s="108">
        <v>21</v>
      </c>
      <c r="AB24" s="76">
        <v>4</v>
      </c>
      <c r="AC24" s="213">
        <v>0.8625</v>
      </c>
      <c r="AD24" s="79">
        <v>21</v>
      </c>
      <c r="AE24" s="76">
        <v>1</v>
      </c>
      <c r="AF24" s="215">
        <v>0.8569444444444444</v>
      </c>
    </row>
    <row r="25" spans="1:32" ht="13.5" customHeight="1">
      <c r="A25" s="99">
        <v>22</v>
      </c>
      <c r="B25" s="80">
        <v>0.5</v>
      </c>
      <c r="C25" s="82">
        <v>0.5</v>
      </c>
      <c r="D25" s="82">
        <v>0</v>
      </c>
      <c r="E25" s="82">
        <v>2</v>
      </c>
      <c r="F25" s="82">
        <v>1</v>
      </c>
      <c r="G25" s="82">
        <v>0.5</v>
      </c>
      <c r="H25" s="82">
        <v>4</v>
      </c>
      <c r="I25" s="82">
        <v>3</v>
      </c>
      <c r="J25" s="82">
        <v>1</v>
      </c>
      <c r="K25" s="82">
        <v>1</v>
      </c>
      <c r="L25" s="82">
        <v>1.5</v>
      </c>
      <c r="M25" s="82">
        <v>1.5</v>
      </c>
      <c r="N25" s="82">
        <v>0.5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17</v>
      </c>
      <c r="AA25" s="109">
        <v>22</v>
      </c>
      <c r="AB25" s="80">
        <v>4.5</v>
      </c>
      <c r="AC25" s="214">
        <v>0.2986111111111111</v>
      </c>
      <c r="AD25" s="85">
        <v>22</v>
      </c>
      <c r="AE25" s="80">
        <v>1.5</v>
      </c>
      <c r="AF25" s="216">
        <v>0.2659722222222222</v>
      </c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4"/>
      <c r="AD27" s="85">
        <v>24</v>
      </c>
      <c r="AE27" s="80"/>
      <c r="AF27" s="216"/>
    </row>
    <row r="28" spans="1:32" ht="13.5" customHeight="1">
      <c r="A28" s="99">
        <v>25</v>
      </c>
      <c r="B28" s="80"/>
      <c r="C28" s="82"/>
      <c r="D28" s="82"/>
      <c r="E28" s="82"/>
      <c r="F28" s="82">
        <v>0</v>
      </c>
      <c r="G28" s="82"/>
      <c r="H28" s="82"/>
      <c r="I28" s="82">
        <v>0</v>
      </c>
      <c r="J28" s="82"/>
      <c r="K28" s="82">
        <v>0</v>
      </c>
      <c r="L28" s="82">
        <v>0</v>
      </c>
      <c r="M28" s="82">
        <v>0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09">
        <v>25</v>
      </c>
      <c r="AB28" s="80"/>
      <c r="AC28" s="214"/>
      <c r="AD28" s="85">
        <v>25</v>
      </c>
      <c r="AE28" s="80"/>
      <c r="AF28" s="216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>
        <v>0</v>
      </c>
      <c r="K29" s="82">
        <v>0.5</v>
      </c>
      <c r="L29" s="82">
        <v>1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0.5</v>
      </c>
      <c r="S29" s="82">
        <v>0</v>
      </c>
      <c r="T29" s="82"/>
      <c r="U29" s="82"/>
      <c r="V29" s="82"/>
      <c r="W29" s="82"/>
      <c r="X29" s="82"/>
      <c r="Y29" s="82"/>
      <c r="Z29" s="83">
        <f t="shared" si="0"/>
        <v>2</v>
      </c>
      <c r="AA29" s="109">
        <v>26</v>
      </c>
      <c r="AB29" s="80">
        <v>1.5</v>
      </c>
      <c r="AC29" s="214">
        <v>0.4548611111111111</v>
      </c>
      <c r="AD29" s="85">
        <v>26</v>
      </c>
      <c r="AE29" s="80">
        <v>1</v>
      </c>
      <c r="AF29" s="216">
        <v>0.4270833333333333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>
        <v>0</v>
      </c>
      <c r="O32" s="82">
        <v>0</v>
      </c>
      <c r="P32" s="82">
        <v>1</v>
      </c>
      <c r="Q32" s="82">
        <v>1</v>
      </c>
      <c r="R32" s="82">
        <v>1</v>
      </c>
      <c r="S32" s="82">
        <v>0</v>
      </c>
      <c r="T32" s="82">
        <v>0</v>
      </c>
      <c r="U32" s="82">
        <v>0</v>
      </c>
      <c r="V32" s="82">
        <v>0.5</v>
      </c>
      <c r="W32" s="82">
        <v>0.5</v>
      </c>
      <c r="X32" s="82">
        <v>1</v>
      </c>
      <c r="Y32" s="82">
        <v>0</v>
      </c>
      <c r="Z32" s="83">
        <f t="shared" si="0"/>
        <v>5</v>
      </c>
      <c r="AA32" s="109">
        <v>29</v>
      </c>
      <c r="AB32" s="80">
        <v>1.5</v>
      </c>
      <c r="AC32" s="214">
        <v>0.6958333333333333</v>
      </c>
      <c r="AD32" s="85">
        <v>29</v>
      </c>
      <c r="AE32" s="80">
        <v>0.5</v>
      </c>
      <c r="AF32" s="216">
        <v>0.9652777777777778</v>
      </c>
    </row>
    <row r="33" spans="1:32" ht="13.5" customHeight="1">
      <c r="A33" s="99">
        <v>30</v>
      </c>
      <c r="B33" s="80">
        <v>0</v>
      </c>
      <c r="C33" s="82">
        <v>0</v>
      </c>
      <c r="D33" s="82">
        <v>0</v>
      </c>
      <c r="E33" s="82">
        <v>0</v>
      </c>
      <c r="F33" s="82"/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0</v>
      </c>
      <c r="Y33" s="82">
        <v>0</v>
      </c>
      <c r="Z33" s="83">
        <f t="shared" si="0"/>
        <v>0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9</v>
      </c>
      <c r="C35" s="87">
        <f t="shared" si="1"/>
        <v>8.5</v>
      </c>
      <c r="D35" s="87">
        <f t="shared" si="1"/>
        <v>3</v>
      </c>
      <c r="E35" s="87">
        <f t="shared" si="1"/>
        <v>3.5</v>
      </c>
      <c r="F35" s="87">
        <f t="shared" si="1"/>
        <v>4</v>
      </c>
      <c r="G35" s="87">
        <f t="shared" si="1"/>
        <v>3</v>
      </c>
      <c r="H35" s="87">
        <f t="shared" si="1"/>
        <v>4.5</v>
      </c>
      <c r="I35" s="87">
        <f t="shared" si="1"/>
        <v>4.5</v>
      </c>
      <c r="J35" s="87">
        <f t="shared" si="1"/>
        <v>1.5</v>
      </c>
      <c r="K35" s="87">
        <f t="shared" si="1"/>
        <v>1.5</v>
      </c>
      <c r="L35" s="87">
        <f aca="true" t="shared" si="2" ref="L35:Y35">IF(COUNT(L4:L34)=0,"   -",SUM(L4:L34))</f>
        <v>2.5</v>
      </c>
      <c r="M35" s="87">
        <f t="shared" si="2"/>
        <v>1.5</v>
      </c>
      <c r="N35" s="87">
        <f t="shared" si="2"/>
        <v>0.5</v>
      </c>
      <c r="O35" s="87">
        <f t="shared" si="2"/>
        <v>0</v>
      </c>
      <c r="P35" s="87">
        <f t="shared" si="2"/>
        <v>1</v>
      </c>
      <c r="Q35" s="87">
        <f t="shared" si="2"/>
        <v>1.5</v>
      </c>
      <c r="R35" s="87">
        <f t="shared" si="2"/>
        <v>2.5</v>
      </c>
      <c r="S35" s="87">
        <f t="shared" si="2"/>
        <v>0.5</v>
      </c>
      <c r="T35" s="87">
        <f t="shared" si="2"/>
        <v>3</v>
      </c>
      <c r="U35" s="87">
        <f t="shared" si="2"/>
        <v>7.5</v>
      </c>
      <c r="V35" s="87">
        <f t="shared" si="2"/>
        <v>7</v>
      </c>
      <c r="W35" s="87">
        <f t="shared" si="2"/>
        <v>7</v>
      </c>
      <c r="X35" s="87">
        <f t="shared" si="2"/>
        <v>18</v>
      </c>
      <c r="Y35" s="87">
        <f t="shared" si="2"/>
        <v>18.5</v>
      </c>
      <c r="Z35" s="86">
        <f>SUM(B4:Y34)</f>
        <v>114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18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9</v>
      </c>
      <c r="E39" s="100"/>
      <c r="F39" s="100"/>
      <c r="G39" s="95"/>
      <c r="H39" s="96">
        <f>MAX(一時間最大)</f>
        <v>21</v>
      </c>
      <c r="I39" s="97">
        <v>11</v>
      </c>
      <c r="J39" s="218">
        <v>0.9861111111111112</v>
      </c>
      <c r="K39" s="100"/>
      <c r="L39" s="100"/>
      <c r="M39" s="95"/>
      <c r="N39" s="96">
        <f>MAX(十分間最大)</f>
        <v>7</v>
      </c>
      <c r="O39" s="97">
        <v>11</v>
      </c>
      <c r="P39" s="218">
        <v>0.9534722222222222</v>
      </c>
      <c r="Q39" s="100"/>
      <c r="R39" s="100"/>
      <c r="S39" s="95"/>
      <c r="T39" s="96">
        <f>MAX(日合計)</f>
        <v>54</v>
      </c>
      <c r="U39" s="111">
        <v>11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2008-05-01T01:42:56Z</cp:lastPrinted>
  <dcterms:created xsi:type="dcterms:W3CDTF">1997-02-12T02:57:52Z</dcterms:created>
  <dcterms:modified xsi:type="dcterms:W3CDTF">2010-03-24T02:18:48Z</dcterms:modified>
  <cp:category/>
  <cp:version/>
  <cp:contentType/>
  <cp:contentStatus/>
</cp:coreProperties>
</file>