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4900" windowHeight="106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合計" sheetId="13" r:id="rId13"/>
    <sheet name="日最大" sheetId="14" r:id="rId14"/>
    <sheet name="月平均" sheetId="15" r:id="rId15"/>
    <sheet name="日数" sheetId="16" r:id="rId16"/>
    <sheet name="極値順位" sheetId="17" r:id="rId1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<sst xmlns="http://schemas.openxmlformats.org/spreadsheetml/2006/main" count="436" uniqueCount="52">
  <si>
    <t>月</t>
  </si>
  <si>
    <t>日</t>
  </si>
  <si>
    <t>61～90年平均</t>
  </si>
  <si>
    <t>71～00年平均</t>
  </si>
  <si>
    <t>標準偏差</t>
  </si>
  <si>
    <t>標準偏差</t>
  </si>
  <si>
    <t>欠測</t>
  </si>
  <si>
    <t>月合計</t>
  </si>
  <si>
    <t>年合計</t>
  </si>
  <si>
    <t>年最大</t>
  </si>
  <si>
    <t>日最大</t>
  </si>
  <si>
    <t>年</t>
  </si>
  <si>
    <t>Match</t>
  </si>
  <si>
    <t>最多</t>
  </si>
  <si>
    <t>最少</t>
  </si>
  <si>
    <t>↓</t>
  </si>
  <si>
    <t>条件</t>
  </si>
  <si>
    <t>ここに、条件を入力する</t>
  </si>
  <si>
    <t>年</t>
  </si>
  <si>
    <t>Match</t>
  </si>
  <si>
    <t/>
  </si>
  <si>
    <t>****</t>
  </si>
  <si>
    <t>日別日射量</t>
  </si>
  <si>
    <t>日数</t>
  </si>
  <si>
    <t>&gt;=15</t>
  </si>
  <si>
    <t>最大</t>
  </si>
  <si>
    <t>月平均</t>
  </si>
  <si>
    <t>月平均日射量</t>
  </si>
  <si>
    <t>年平均</t>
  </si>
  <si>
    <t>****</t>
  </si>
  <si>
    <t>月間日射量</t>
  </si>
  <si>
    <t>月最大日間日照時間</t>
  </si>
  <si>
    <t>1日の日射量の最大値</t>
  </si>
  <si>
    <t>しきい値による日射量の日数</t>
  </si>
  <si>
    <t>1日の日射量の平均値</t>
  </si>
  <si>
    <t>順位（高い方から）</t>
  </si>
  <si>
    <t>順位（低い方から）</t>
  </si>
  <si>
    <t>月別順位</t>
  </si>
  <si>
    <t>日射量の多い方から</t>
  </si>
  <si>
    <t>81～10年</t>
  </si>
  <si>
    <t>30年平均</t>
  </si>
  <si>
    <t>81～00年平均</t>
  </si>
  <si>
    <t>81～00年平均</t>
  </si>
  <si>
    <t>81～10年平均</t>
  </si>
  <si>
    <t>81～10年平均</t>
  </si>
  <si>
    <t>81～90年</t>
  </si>
  <si>
    <t>10年平均</t>
  </si>
  <si>
    <t>81～00年</t>
  </si>
  <si>
    <t>20年平均</t>
  </si>
  <si>
    <t>81～10年平均</t>
  </si>
  <si>
    <t>91～20年平均</t>
  </si>
  <si>
    <t>91～20年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</si>
</sst>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9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33" borderId="16" xfId="0" applyNumberFormat="1" applyFont="1" applyFill="1" applyBorder="1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34" borderId="11" xfId="61" applyFill="1" applyBorder="1">
      <alignment/>
      <protection/>
    </xf>
    <xf numFmtId="0" fontId="5" fillId="34" borderId="11" xfId="61" applyFont="1" applyFill="1" applyBorder="1">
      <alignment/>
      <protection/>
    </xf>
    <xf numFmtId="0" fontId="0" fillId="34" borderId="13" xfId="61" applyFill="1" applyBorder="1" applyAlignment="1">
      <alignment horizontal="center"/>
      <protection/>
    </xf>
    <xf numFmtId="0" fontId="7" fillId="0" borderId="0" xfId="61" applyFont="1">
      <alignment/>
      <protection/>
    </xf>
    <xf numFmtId="176" fontId="6" fillId="0" borderId="0" xfId="61" applyNumberFormat="1" applyFont="1">
      <alignment/>
      <protection/>
    </xf>
    <xf numFmtId="176" fontId="6" fillId="0" borderId="14" xfId="61" applyNumberFormat="1" applyFont="1" applyBorder="1" applyAlignment="1">
      <alignment horizontal="center"/>
      <protection/>
    </xf>
    <xf numFmtId="0" fontId="7" fillId="0" borderId="12" xfId="61" applyFont="1" applyBorder="1">
      <alignment/>
      <protection/>
    </xf>
    <xf numFmtId="176" fontId="6" fillId="0" borderId="12" xfId="61" applyNumberFormat="1" applyFont="1" applyBorder="1">
      <alignment/>
      <protection/>
    </xf>
    <xf numFmtId="176" fontId="6" fillId="0" borderId="15" xfId="61" applyNumberFormat="1" applyFont="1" applyBorder="1" applyAlignment="1">
      <alignment horizontal="center"/>
      <protection/>
    </xf>
    <xf numFmtId="0" fontId="0" fillId="33" borderId="10" xfId="61" applyFill="1" applyBorder="1">
      <alignment/>
      <protection/>
    </xf>
    <xf numFmtId="176" fontId="6" fillId="33" borderId="10" xfId="61" applyNumberFormat="1" applyFont="1" applyFill="1" applyBorder="1">
      <alignment/>
      <protection/>
    </xf>
    <xf numFmtId="176" fontId="6" fillId="33" borderId="16" xfId="61" applyNumberFormat="1" applyFont="1" applyFill="1" applyBorder="1" applyAlignment="1">
      <alignment horizontal="center"/>
      <protection/>
    </xf>
    <xf numFmtId="0" fontId="7" fillId="35" borderId="11" xfId="61" applyFont="1" applyFill="1" applyBorder="1">
      <alignment/>
      <protection/>
    </xf>
    <xf numFmtId="176" fontId="6" fillId="35" borderId="11" xfId="61" applyNumberFormat="1" applyFont="1" applyFill="1" applyBorder="1">
      <alignment/>
      <protection/>
    </xf>
    <xf numFmtId="0" fontId="7" fillId="35" borderId="17" xfId="61" applyFont="1" applyFill="1" applyBorder="1">
      <alignment/>
      <protection/>
    </xf>
    <xf numFmtId="176" fontId="6" fillId="35" borderId="17" xfId="61" applyNumberFormat="1" applyFont="1" applyFill="1" applyBorder="1">
      <alignment/>
      <protection/>
    </xf>
    <xf numFmtId="2" fontId="6" fillId="36" borderId="18" xfId="0" applyNumberFormat="1" applyFont="1" applyFill="1" applyBorder="1" applyAlignment="1">
      <alignment horizontal="center"/>
    </xf>
    <xf numFmtId="2" fontId="6" fillId="36" borderId="18" xfId="61" applyNumberFormat="1" applyFont="1" applyFill="1" applyBorder="1" applyAlignment="1">
      <alignment horizontal="center"/>
      <protection/>
    </xf>
    <xf numFmtId="176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37" borderId="18" xfId="0" applyFont="1" applyFill="1" applyBorder="1" applyAlignment="1">
      <alignment/>
    </xf>
    <xf numFmtId="0" fontId="7" fillId="37" borderId="18" xfId="61" applyFont="1" applyFill="1" applyBorder="1">
      <alignment/>
      <protection/>
    </xf>
    <xf numFmtId="0" fontId="0" fillId="37" borderId="19" xfId="0" applyFill="1" applyBorder="1" applyAlignment="1">
      <alignment horizontal="center"/>
    </xf>
    <xf numFmtId="0" fontId="0" fillId="37" borderId="19" xfId="61" applyFill="1" applyBorder="1" applyAlignment="1">
      <alignment horizontal="center"/>
      <protection/>
    </xf>
    <xf numFmtId="1" fontId="6" fillId="37" borderId="18" xfId="0" applyNumberFormat="1" applyFont="1" applyFill="1" applyBorder="1" applyAlignment="1">
      <alignment/>
    </xf>
    <xf numFmtId="1" fontId="6" fillId="37" borderId="18" xfId="61" applyNumberFormat="1" applyFont="1" applyFill="1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1" fontId="14" fillId="33" borderId="16" xfId="0" applyNumberFormat="1" applyFont="1" applyFill="1" applyBorder="1" applyAlignment="1">
      <alignment horizontal="center"/>
    </xf>
    <xf numFmtId="1" fontId="13" fillId="33" borderId="16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7" fillId="0" borderId="0" xfId="6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0" fontId="0" fillId="0" borderId="0" xfId="61" applyFill="1">
      <alignment/>
      <protection/>
    </xf>
    <xf numFmtId="2" fontId="6" fillId="0" borderId="0" xfId="61" applyNumberFormat="1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6" fontId="11" fillId="0" borderId="0" xfId="61" applyNumberFormat="1" applyFont="1">
      <alignment/>
      <protection/>
    </xf>
    <xf numFmtId="1" fontId="0" fillId="37" borderId="19" xfId="0" applyNumberFormat="1" applyFill="1" applyBorder="1" applyAlignment="1">
      <alignment/>
    </xf>
    <xf numFmtId="1" fontId="0" fillId="37" borderId="19" xfId="61" applyNumberFormat="1" applyFill="1" applyBorder="1">
      <alignment/>
      <protection/>
    </xf>
    <xf numFmtId="0" fontId="12" fillId="0" borderId="0" xfId="0" applyFont="1" applyAlignment="1">
      <alignment/>
    </xf>
    <xf numFmtId="185" fontId="6" fillId="0" borderId="0" xfId="0" applyNumberFormat="1" applyFont="1" applyAlignment="1">
      <alignment/>
    </xf>
    <xf numFmtId="0" fontId="0" fillId="34" borderId="24" xfId="0" applyFill="1" applyBorder="1" applyAlignment="1">
      <alignment horizontal="right"/>
    </xf>
    <xf numFmtId="0" fontId="13" fillId="34" borderId="24" xfId="0" applyFont="1" applyFill="1" applyBorder="1" applyAlignment="1">
      <alignment/>
    </xf>
    <xf numFmtId="178" fontId="6" fillId="0" borderId="0" xfId="0" applyNumberFormat="1" applyFont="1" applyAlignment="1">
      <alignment/>
    </xf>
    <xf numFmtId="0" fontId="12" fillId="0" borderId="25" xfId="0" applyFont="1" applyBorder="1" applyAlignment="1">
      <alignment/>
    </xf>
    <xf numFmtId="178" fontId="6" fillId="0" borderId="25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2" xfId="0" applyFill="1" applyBorder="1" applyAlignment="1">
      <alignment/>
    </xf>
    <xf numFmtId="0" fontId="7" fillId="0" borderId="0" xfId="61" applyFont="1" applyBorder="1">
      <alignment/>
      <protection/>
    </xf>
    <xf numFmtId="176" fontId="6" fillId="0" borderId="0" xfId="61" applyNumberFormat="1" applyFont="1" applyBorder="1">
      <alignment/>
      <protection/>
    </xf>
    <xf numFmtId="0" fontId="0" fillId="0" borderId="12" xfId="0" applyBorder="1" applyAlignment="1">
      <alignment/>
    </xf>
    <xf numFmtId="0" fontId="7" fillId="0" borderId="26" xfId="0" applyFont="1" applyBorder="1" applyAlignment="1">
      <alignment/>
    </xf>
    <xf numFmtId="176" fontId="6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76" fontId="6" fillId="0" borderId="27" xfId="0" applyNumberFormat="1" applyFont="1" applyBorder="1" applyAlignment="1">
      <alignment horizontal="center"/>
    </xf>
    <xf numFmtId="0" fontId="0" fillId="0" borderId="12" xfId="61" applyBorder="1">
      <alignment/>
      <protection/>
    </xf>
    <xf numFmtId="0" fontId="0" fillId="0" borderId="0" xfId="61" applyBorder="1">
      <alignment/>
      <protection/>
    </xf>
    <xf numFmtId="0" fontId="7" fillId="0" borderId="26" xfId="61" applyFont="1" applyBorder="1">
      <alignment/>
      <protection/>
    </xf>
    <xf numFmtId="176" fontId="6" fillId="0" borderId="26" xfId="61" applyNumberFormat="1" applyFont="1" applyBorder="1">
      <alignment/>
      <protection/>
    </xf>
    <xf numFmtId="0" fontId="0" fillId="0" borderId="26" xfId="61" applyBorder="1">
      <alignment/>
      <protection/>
    </xf>
    <xf numFmtId="176" fontId="6" fillId="0" borderId="27" xfId="61" applyNumberFormat="1" applyFont="1" applyBorder="1" applyAlignment="1">
      <alignment horizontal="center"/>
      <protection/>
    </xf>
    <xf numFmtId="178" fontId="6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日平均気温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6"/>
  <sheetViews>
    <sheetView tabSelected="1"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P3" sqref="AP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8.98</v>
      </c>
      <c r="D3" s="4">
        <v>8.34</v>
      </c>
      <c r="E3" s="4">
        <v>9.34</v>
      </c>
      <c r="F3" s="4">
        <v>11.27</v>
      </c>
      <c r="G3" s="4">
        <v>3.43</v>
      </c>
      <c r="H3" s="4">
        <v>10.5</v>
      </c>
      <c r="I3" s="4">
        <v>8.34</v>
      </c>
      <c r="J3" s="4">
        <v>4.92</v>
      </c>
      <c r="K3" s="4">
        <v>9.97</v>
      </c>
      <c r="L3" s="4">
        <v>3.45</v>
      </c>
      <c r="M3" s="4">
        <v>8.78</v>
      </c>
      <c r="N3" s="4">
        <v>9.37</v>
      </c>
      <c r="O3" s="4">
        <v>9.34</v>
      </c>
      <c r="P3" s="4">
        <v>8.25</v>
      </c>
      <c r="Q3" s="4">
        <v>9.36</v>
      </c>
      <c r="R3" s="4">
        <v>5.27</v>
      </c>
      <c r="S3" s="4">
        <v>4.16</v>
      </c>
      <c r="T3" s="4">
        <v>11.36</v>
      </c>
      <c r="U3" s="4">
        <v>10.91</v>
      </c>
      <c r="V3" s="4">
        <v>10.91</v>
      </c>
      <c r="W3" s="4">
        <v>9.76</v>
      </c>
      <c r="X3" s="4">
        <v>7.53</v>
      </c>
      <c r="Y3" s="4">
        <v>11.91</v>
      </c>
      <c r="Z3" s="4">
        <v>9.68</v>
      </c>
      <c r="AA3" s="4">
        <v>7.77</v>
      </c>
      <c r="AB3" s="4">
        <v>9.45</v>
      </c>
      <c r="AC3" s="4">
        <v>11.91</v>
      </c>
      <c r="AD3" s="4">
        <v>11.01</v>
      </c>
      <c r="AE3" s="4">
        <v>11.9</v>
      </c>
      <c r="AF3" s="4">
        <v>5.51</v>
      </c>
      <c r="AG3" s="4">
        <v>4.39</v>
      </c>
      <c r="AH3" s="4">
        <v>11.739999999999998</v>
      </c>
      <c r="AI3" s="4">
        <v>10.33</v>
      </c>
      <c r="AJ3" s="4">
        <v>10.229999999999999</v>
      </c>
      <c r="AK3" s="4">
        <v>11.780000000000001</v>
      </c>
      <c r="AL3" s="4">
        <v>9.610000000000001</v>
      </c>
      <c r="AM3" s="4">
        <v>11.479999999999999</v>
      </c>
      <c r="AN3" s="4">
        <v>11.617</v>
      </c>
      <c r="AO3" s="4">
        <v>11.662999999999998</v>
      </c>
      <c r="AP3" s="4"/>
      <c r="AQ3" s="4"/>
      <c r="AR3" s="4"/>
      <c r="AS3" s="4"/>
      <c r="AT3" s="4"/>
      <c r="AU3" s="4"/>
      <c r="AV3" s="4"/>
      <c r="AX3" s="10">
        <f aca="true" t="shared" si="0" ref="AX3:AX33">AVERAGE(B3:K3)</f>
        <v>8.343333333333334</v>
      </c>
      <c r="AY3" s="10">
        <f aca="true" t="shared" si="1" ref="AY3:AY33">AVERAGE(B3:U3)</f>
        <v>8.17578947368421</v>
      </c>
      <c r="AZ3" s="10">
        <f>AVERAGE(B3:AE3)</f>
        <v>8.867931034482757</v>
      </c>
      <c r="BA3" s="10">
        <f>AVERAGE(L3:AO3)</f>
        <v>9.347666666666667</v>
      </c>
    </row>
    <row r="4" spans="1:53" ht="11.25">
      <c r="A4" s="5">
        <v>2</v>
      </c>
      <c r="B4" s="4" t="s">
        <v>20</v>
      </c>
      <c r="C4" s="4">
        <v>8.69</v>
      </c>
      <c r="D4" s="4">
        <v>10.25</v>
      </c>
      <c r="E4" s="4">
        <v>8.04</v>
      </c>
      <c r="F4" s="4">
        <v>10.87</v>
      </c>
      <c r="G4" s="4">
        <v>7.4</v>
      </c>
      <c r="H4" s="4">
        <v>4.28</v>
      </c>
      <c r="I4" s="4">
        <v>8.09</v>
      </c>
      <c r="J4" s="4">
        <v>10.7</v>
      </c>
      <c r="K4" s="4">
        <v>9.2</v>
      </c>
      <c r="L4" s="4">
        <v>1.92</v>
      </c>
      <c r="M4" s="4">
        <v>7.64</v>
      </c>
      <c r="N4" s="4">
        <v>3.05</v>
      </c>
      <c r="O4" s="4">
        <v>5.88</v>
      </c>
      <c r="P4" s="4">
        <v>9.43</v>
      </c>
      <c r="Q4" s="4">
        <v>9.14</v>
      </c>
      <c r="R4" s="4">
        <v>1.25</v>
      </c>
      <c r="S4" s="4">
        <v>6.21</v>
      </c>
      <c r="T4" s="4">
        <v>11.33</v>
      </c>
      <c r="U4" s="4">
        <v>10.19</v>
      </c>
      <c r="V4" s="4">
        <v>10.97</v>
      </c>
      <c r="W4" s="4">
        <v>4.37</v>
      </c>
      <c r="X4" s="4">
        <v>11.32</v>
      </c>
      <c r="Y4" s="4">
        <v>10.41</v>
      </c>
      <c r="Z4" s="4">
        <v>12.8</v>
      </c>
      <c r="AA4" s="4">
        <v>2.04</v>
      </c>
      <c r="AB4" s="4">
        <v>5.14</v>
      </c>
      <c r="AC4" s="4">
        <v>11.11</v>
      </c>
      <c r="AD4" s="4">
        <v>11</v>
      </c>
      <c r="AE4" s="4">
        <v>10.33</v>
      </c>
      <c r="AF4" s="4">
        <v>8.62</v>
      </c>
      <c r="AG4" s="4">
        <v>6.84</v>
      </c>
      <c r="AH4" s="4">
        <v>10.879999999999999</v>
      </c>
      <c r="AI4" s="4">
        <v>11.69</v>
      </c>
      <c r="AJ4" s="4">
        <v>8.530000000000001</v>
      </c>
      <c r="AK4" s="4">
        <v>8.73</v>
      </c>
      <c r="AL4" s="4">
        <v>4.56</v>
      </c>
      <c r="AM4" s="4">
        <v>11.734</v>
      </c>
      <c r="AN4" s="4">
        <v>11.231000000000002</v>
      </c>
      <c r="AO4" s="4">
        <v>11.624</v>
      </c>
      <c r="AP4" s="4"/>
      <c r="AQ4" s="4"/>
      <c r="AR4" s="4"/>
      <c r="AS4" s="4"/>
      <c r="AT4" s="4"/>
      <c r="AU4" s="4"/>
      <c r="AV4" s="4"/>
      <c r="AX4" s="10">
        <f t="shared" si="0"/>
        <v>8.613333333333333</v>
      </c>
      <c r="AY4" s="10">
        <f t="shared" si="1"/>
        <v>7.555789473684211</v>
      </c>
      <c r="AZ4" s="10">
        <f aca="true" t="shared" si="2" ref="AZ4:AZ33">AVERAGE(B4:AE4)</f>
        <v>8.036206896551723</v>
      </c>
      <c r="BA4" s="10">
        <f aca="true" t="shared" si="3" ref="BA4:BA33">AVERAGE(L4:AO4)</f>
        <v>8.3323</v>
      </c>
    </row>
    <row r="5" spans="1:53" ht="11.25">
      <c r="A5" s="5">
        <v>3</v>
      </c>
      <c r="B5" s="4" t="s">
        <v>20</v>
      </c>
      <c r="C5" s="4">
        <v>11.34</v>
      </c>
      <c r="D5" s="4">
        <v>9.64</v>
      </c>
      <c r="E5" s="4">
        <v>3</v>
      </c>
      <c r="F5" s="4">
        <v>4.65</v>
      </c>
      <c r="G5" s="4">
        <v>6.53</v>
      </c>
      <c r="H5" s="4">
        <v>8.81</v>
      </c>
      <c r="I5" s="4">
        <v>1.28</v>
      </c>
      <c r="J5" s="4">
        <v>10.29</v>
      </c>
      <c r="K5" s="4">
        <v>10.29</v>
      </c>
      <c r="L5" s="4">
        <v>7.57</v>
      </c>
      <c r="M5" s="4">
        <v>8.72</v>
      </c>
      <c r="N5" s="4">
        <v>8.64</v>
      </c>
      <c r="O5" s="4">
        <v>5.99</v>
      </c>
      <c r="P5" s="4">
        <v>2.94</v>
      </c>
      <c r="Q5" s="4">
        <v>6.66</v>
      </c>
      <c r="R5" s="4">
        <v>8.72</v>
      </c>
      <c r="S5" s="4">
        <v>8.2</v>
      </c>
      <c r="T5" s="4">
        <v>9.79</v>
      </c>
      <c r="U5" s="4">
        <v>7.55</v>
      </c>
      <c r="V5" s="4">
        <v>10.96</v>
      </c>
      <c r="W5" s="4">
        <v>11.79</v>
      </c>
      <c r="X5" s="4">
        <v>3.1</v>
      </c>
      <c r="Y5" s="4">
        <v>11.21</v>
      </c>
      <c r="Z5" s="4">
        <v>12.35</v>
      </c>
      <c r="AA5" s="4">
        <v>9.91</v>
      </c>
      <c r="AB5" s="4">
        <v>9.66</v>
      </c>
      <c r="AC5" s="4">
        <v>12.34</v>
      </c>
      <c r="AD5" s="4">
        <v>12.97</v>
      </c>
      <c r="AE5" s="4">
        <v>10.65</v>
      </c>
      <c r="AF5" s="4">
        <v>10</v>
      </c>
      <c r="AG5" s="4">
        <v>10.55</v>
      </c>
      <c r="AH5" s="4">
        <v>10.97</v>
      </c>
      <c r="AI5" s="4">
        <v>6.120000000000001</v>
      </c>
      <c r="AJ5" s="4">
        <v>11.85</v>
      </c>
      <c r="AK5" s="4">
        <v>10.89</v>
      </c>
      <c r="AL5" s="4">
        <v>9.69</v>
      </c>
      <c r="AM5" s="4">
        <v>11.767999999999997</v>
      </c>
      <c r="AN5" s="4">
        <v>10.936</v>
      </c>
      <c r="AO5" s="4">
        <v>10.120999999999999</v>
      </c>
      <c r="AP5" s="4"/>
      <c r="AQ5" s="4"/>
      <c r="AR5" s="4"/>
      <c r="AS5" s="4"/>
      <c r="AT5" s="4"/>
      <c r="AU5" s="4"/>
      <c r="AV5" s="4"/>
      <c r="AX5" s="10">
        <f t="shared" si="0"/>
        <v>7.314444444444446</v>
      </c>
      <c r="AY5" s="10">
        <f t="shared" si="1"/>
        <v>7.400526315789475</v>
      </c>
      <c r="AZ5" s="10">
        <f t="shared" si="2"/>
        <v>8.467241379310344</v>
      </c>
      <c r="BA5" s="10">
        <f t="shared" si="3"/>
        <v>9.420499999999997</v>
      </c>
    </row>
    <row r="6" spans="1:53" ht="11.25">
      <c r="A6" s="5">
        <v>4</v>
      </c>
      <c r="B6" s="4" t="s">
        <v>20</v>
      </c>
      <c r="C6" s="4">
        <v>3.95</v>
      </c>
      <c r="D6" s="4">
        <v>10.85</v>
      </c>
      <c r="E6" s="4">
        <v>8.99</v>
      </c>
      <c r="F6" s="4">
        <v>9.19</v>
      </c>
      <c r="G6" s="4">
        <v>5.45</v>
      </c>
      <c r="H6" s="4">
        <v>10.37</v>
      </c>
      <c r="I6" s="4">
        <v>6.02</v>
      </c>
      <c r="J6" s="4">
        <v>8.24</v>
      </c>
      <c r="K6" s="4">
        <v>10.53</v>
      </c>
      <c r="L6" s="4">
        <v>10.46</v>
      </c>
      <c r="M6" s="4">
        <v>9.77</v>
      </c>
      <c r="N6" s="4">
        <v>7.52</v>
      </c>
      <c r="O6" s="4">
        <v>7.48</v>
      </c>
      <c r="P6" s="4">
        <v>0.72</v>
      </c>
      <c r="Q6" s="4">
        <v>9.21</v>
      </c>
      <c r="R6" s="4">
        <v>9.17</v>
      </c>
      <c r="S6" s="4">
        <v>2.69</v>
      </c>
      <c r="T6" s="4">
        <v>11.93</v>
      </c>
      <c r="U6" s="4">
        <v>11.4</v>
      </c>
      <c r="V6" s="4">
        <v>10.57</v>
      </c>
      <c r="W6" s="4">
        <v>11.68</v>
      </c>
      <c r="X6" s="4">
        <v>11.72</v>
      </c>
      <c r="Y6" s="4">
        <v>10.48</v>
      </c>
      <c r="Z6" s="4">
        <v>9.52</v>
      </c>
      <c r="AA6" s="4">
        <v>8.51</v>
      </c>
      <c r="AB6" s="4">
        <v>10.1</v>
      </c>
      <c r="AC6" s="4">
        <v>11</v>
      </c>
      <c r="AD6" s="4">
        <v>12.35</v>
      </c>
      <c r="AE6" s="4">
        <v>11.35</v>
      </c>
      <c r="AF6" s="4">
        <v>10.72</v>
      </c>
      <c r="AG6" s="4">
        <v>9.75</v>
      </c>
      <c r="AH6" s="4">
        <v>11.84</v>
      </c>
      <c r="AI6" s="4">
        <v>9.120000000000001</v>
      </c>
      <c r="AJ6" s="4">
        <v>7.68</v>
      </c>
      <c r="AK6" s="4">
        <v>10.73</v>
      </c>
      <c r="AL6" s="4">
        <v>9.64</v>
      </c>
      <c r="AM6" s="4">
        <v>9.05</v>
      </c>
      <c r="AN6" s="4">
        <v>11.716999999999999</v>
      </c>
      <c r="AO6" s="4">
        <v>11.484</v>
      </c>
      <c r="AP6" s="4"/>
      <c r="AQ6" s="4"/>
      <c r="AR6" s="4"/>
      <c r="AS6" s="4"/>
      <c r="AT6" s="4"/>
      <c r="AU6" s="4"/>
      <c r="AV6" s="4"/>
      <c r="AX6" s="10">
        <f t="shared" si="0"/>
        <v>8.176666666666666</v>
      </c>
      <c r="AY6" s="10">
        <f t="shared" si="1"/>
        <v>8.102105263157895</v>
      </c>
      <c r="AZ6" s="10">
        <f t="shared" si="2"/>
        <v>9.007586206896551</v>
      </c>
      <c r="BA6" s="10">
        <f t="shared" si="3"/>
        <v>9.645366666666666</v>
      </c>
    </row>
    <row r="7" spans="1:53" ht="11.25">
      <c r="A7" s="5">
        <v>5</v>
      </c>
      <c r="B7" s="4" t="s">
        <v>20</v>
      </c>
      <c r="C7" s="4">
        <v>7.12</v>
      </c>
      <c r="D7" s="4">
        <v>3.03</v>
      </c>
      <c r="E7" s="4">
        <v>10.93</v>
      </c>
      <c r="F7" s="4">
        <v>8.95</v>
      </c>
      <c r="G7" s="4">
        <v>6.89</v>
      </c>
      <c r="H7" s="4">
        <v>3.36</v>
      </c>
      <c r="I7" s="4">
        <v>5.59</v>
      </c>
      <c r="J7" s="4">
        <v>10.34</v>
      </c>
      <c r="K7" s="4">
        <v>10.61</v>
      </c>
      <c r="L7" s="4">
        <v>10.21</v>
      </c>
      <c r="M7" s="4">
        <v>9.73</v>
      </c>
      <c r="N7" s="4">
        <v>9.4</v>
      </c>
      <c r="O7" s="4">
        <v>8.41</v>
      </c>
      <c r="P7" s="4">
        <v>6.04</v>
      </c>
      <c r="Q7" s="4">
        <v>9.22</v>
      </c>
      <c r="R7" s="4">
        <v>7.35</v>
      </c>
      <c r="S7" s="4">
        <v>6.82</v>
      </c>
      <c r="T7" s="4">
        <v>11.69</v>
      </c>
      <c r="U7" s="4">
        <v>9.91</v>
      </c>
      <c r="V7" s="4">
        <v>12.03</v>
      </c>
      <c r="W7" s="4">
        <v>6.78</v>
      </c>
      <c r="X7" s="4">
        <v>11.27</v>
      </c>
      <c r="Y7" s="4">
        <v>10.46</v>
      </c>
      <c r="Z7" s="4">
        <v>11.28</v>
      </c>
      <c r="AA7" s="4">
        <v>7.14</v>
      </c>
      <c r="AB7" s="4">
        <v>12.47</v>
      </c>
      <c r="AC7" s="4">
        <v>4.52</v>
      </c>
      <c r="AD7" s="4">
        <v>11.33</v>
      </c>
      <c r="AE7" s="4">
        <v>9.96</v>
      </c>
      <c r="AF7" s="4">
        <v>11.09</v>
      </c>
      <c r="AG7" s="4">
        <v>11.36</v>
      </c>
      <c r="AH7" s="4">
        <v>9.41</v>
      </c>
      <c r="AI7" s="4">
        <v>11.819999999999999</v>
      </c>
      <c r="AJ7" s="4">
        <v>10.530000000000001</v>
      </c>
      <c r="AK7" s="4">
        <v>9.93</v>
      </c>
      <c r="AL7" s="4">
        <v>10.579999999999998</v>
      </c>
      <c r="AM7" s="4">
        <v>8.039000000000001</v>
      </c>
      <c r="AN7" s="4">
        <v>10.834999999999999</v>
      </c>
      <c r="AO7" s="4">
        <v>10.363000000000001</v>
      </c>
      <c r="AP7" s="4"/>
      <c r="AQ7" s="4"/>
      <c r="AR7" s="4"/>
      <c r="AS7" s="4"/>
      <c r="AT7" s="4"/>
      <c r="AU7" s="4"/>
      <c r="AV7" s="4"/>
      <c r="AX7" s="10">
        <f t="shared" si="0"/>
        <v>7.424444444444443</v>
      </c>
      <c r="AY7" s="10">
        <f t="shared" si="1"/>
        <v>8.189473684210526</v>
      </c>
      <c r="AZ7" s="10">
        <f t="shared" si="2"/>
        <v>8.718620689655173</v>
      </c>
      <c r="BA7" s="10">
        <f t="shared" si="3"/>
        <v>9.665899999999999</v>
      </c>
    </row>
    <row r="8" spans="1:53" ht="11.25">
      <c r="A8" s="5">
        <v>6</v>
      </c>
      <c r="B8" s="4" t="s">
        <v>20</v>
      </c>
      <c r="C8" s="4">
        <v>6.95</v>
      </c>
      <c r="D8" s="4">
        <v>3.99</v>
      </c>
      <c r="E8" s="4">
        <v>11.12</v>
      </c>
      <c r="F8" s="4">
        <v>10.24</v>
      </c>
      <c r="G8" s="4">
        <v>10.45</v>
      </c>
      <c r="H8" s="4">
        <v>9.75</v>
      </c>
      <c r="I8" s="4">
        <v>11.2</v>
      </c>
      <c r="J8" s="4">
        <v>10.48</v>
      </c>
      <c r="K8" s="4">
        <v>9.59</v>
      </c>
      <c r="L8" s="4">
        <v>9.2</v>
      </c>
      <c r="M8" s="4">
        <v>3.54</v>
      </c>
      <c r="N8" s="4">
        <v>8.19</v>
      </c>
      <c r="O8" s="4">
        <v>3.76</v>
      </c>
      <c r="P8" s="4">
        <v>8.22</v>
      </c>
      <c r="Q8" s="4">
        <v>9.24</v>
      </c>
      <c r="R8" s="4">
        <v>6.12</v>
      </c>
      <c r="S8" s="4">
        <v>7.15</v>
      </c>
      <c r="T8" s="4">
        <v>9.03</v>
      </c>
      <c r="U8" s="4">
        <v>7.34</v>
      </c>
      <c r="V8" s="4">
        <v>12.58</v>
      </c>
      <c r="W8" s="4">
        <v>10.89</v>
      </c>
      <c r="X8" s="4">
        <v>12.34</v>
      </c>
      <c r="Y8" s="4">
        <v>9.68</v>
      </c>
      <c r="Z8" s="4">
        <v>4.62</v>
      </c>
      <c r="AA8" s="4">
        <v>6.92</v>
      </c>
      <c r="AB8" s="4">
        <v>0.51</v>
      </c>
      <c r="AC8" s="4">
        <v>12.08</v>
      </c>
      <c r="AD8" s="4">
        <v>12.13</v>
      </c>
      <c r="AE8" s="4">
        <v>9.47</v>
      </c>
      <c r="AF8" s="4">
        <v>10.82</v>
      </c>
      <c r="AG8" s="4">
        <v>11.55</v>
      </c>
      <c r="AH8" s="4">
        <v>11.25</v>
      </c>
      <c r="AI8" s="4">
        <v>11.679999999999998</v>
      </c>
      <c r="AJ8" s="4">
        <v>2.42</v>
      </c>
      <c r="AK8" s="4">
        <v>3.29</v>
      </c>
      <c r="AL8" s="4">
        <v>11.530000000000001</v>
      </c>
      <c r="AM8" s="4">
        <v>10.908999999999999</v>
      </c>
      <c r="AN8" s="4">
        <v>9.704</v>
      </c>
      <c r="AO8" s="4">
        <v>9.315</v>
      </c>
      <c r="AP8" s="4"/>
      <c r="AQ8" s="4"/>
      <c r="AR8" s="4"/>
      <c r="AS8" s="4"/>
      <c r="AT8" s="4"/>
      <c r="AU8" s="4"/>
      <c r="AV8" s="4"/>
      <c r="AX8" s="10">
        <f t="shared" si="0"/>
        <v>9.30777777777778</v>
      </c>
      <c r="AY8" s="10">
        <f t="shared" si="1"/>
        <v>8.187368421052634</v>
      </c>
      <c r="AZ8" s="10">
        <f t="shared" si="2"/>
        <v>8.509655172413794</v>
      </c>
      <c r="BA8" s="10">
        <f t="shared" si="3"/>
        <v>8.515933333333333</v>
      </c>
    </row>
    <row r="9" spans="1:53" ht="11.25">
      <c r="A9" s="5">
        <v>7</v>
      </c>
      <c r="B9" s="4" t="s">
        <v>20</v>
      </c>
      <c r="C9" s="4">
        <v>9.91</v>
      </c>
      <c r="D9" s="4">
        <v>8.09</v>
      </c>
      <c r="E9" s="4">
        <v>9.99</v>
      </c>
      <c r="F9" s="4">
        <v>10.16</v>
      </c>
      <c r="G9" s="4">
        <v>8.67</v>
      </c>
      <c r="H9" s="4">
        <v>7.51</v>
      </c>
      <c r="I9" s="4">
        <v>3.8</v>
      </c>
      <c r="J9" s="4">
        <v>4.08</v>
      </c>
      <c r="K9" s="4">
        <v>10.19</v>
      </c>
      <c r="L9" s="4">
        <v>9.41</v>
      </c>
      <c r="M9" s="4">
        <v>2.57</v>
      </c>
      <c r="N9" s="4">
        <v>0.7</v>
      </c>
      <c r="O9" s="4">
        <v>9.49</v>
      </c>
      <c r="P9" s="4">
        <v>9.5</v>
      </c>
      <c r="Q9" s="4">
        <v>9.32</v>
      </c>
      <c r="R9" s="4">
        <v>8.8</v>
      </c>
      <c r="S9" s="4">
        <v>8.54</v>
      </c>
      <c r="T9" s="4">
        <v>7.84</v>
      </c>
      <c r="U9" s="4">
        <v>3.8</v>
      </c>
      <c r="V9" s="4">
        <v>7.49</v>
      </c>
      <c r="W9" s="4">
        <v>6.77</v>
      </c>
      <c r="X9" s="4">
        <v>11.59</v>
      </c>
      <c r="Y9" s="4">
        <v>11.04</v>
      </c>
      <c r="Z9" s="4">
        <v>11.96</v>
      </c>
      <c r="AA9" s="4">
        <v>12.43</v>
      </c>
      <c r="AB9" s="4">
        <v>8.57</v>
      </c>
      <c r="AC9" s="4">
        <v>4.79</v>
      </c>
      <c r="AD9" s="4">
        <v>9.97</v>
      </c>
      <c r="AE9" s="4">
        <v>6.48</v>
      </c>
      <c r="AF9" s="4">
        <v>11.39</v>
      </c>
      <c r="AG9" s="4">
        <v>11.93</v>
      </c>
      <c r="AH9" s="4">
        <v>11.01</v>
      </c>
      <c r="AI9" s="4">
        <v>11.740000000000002</v>
      </c>
      <c r="AJ9" s="4">
        <v>11.12</v>
      </c>
      <c r="AK9" s="4">
        <v>8.64</v>
      </c>
      <c r="AL9" s="4">
        <v>11.1</v>
      </c>
      <c r="AM9" s="4">
        <v>12.023</v>
      </c>
      <c r="AN9" s="4">
        <v>11.32</v>
      </c>
      <c r="AO9" s="4">
        <v>4.989000000000001</v>
      </c>
      <c r="AP9" s="4"/>
      <c r="AQ9" s="4"/>
      <c r="AR9" s="4"/>
      <c r="AS9" s="4"/>
      <c r="AT9" s="4"/>
      <c r="AU9" s="4"/>
      <c r="AV9" s="4"/>
      <c r="AX9" s="10">
        <f t="shared" si="0"/>
        <v>8.044444444444444</v>
      </c>
      <c r="AY9" s="10">
        <f t="shared" si="1"/>
        <v>7.493157894736842</v>
      </c>
      <c r="AZ9" s="10">
        <f t="shared" si="2"/>
        <v>8.050344827586207</v>
      </c>
      <c r="BA9" s="10">
        <f t="shared" si="3"/>
        <v>8.877399999999998</v>
      </c>
    </row>
    <row r="10" spans="1:53" ht="11.25">
      <c r="A10" s="5">
        <v>8</v>
      </c>
      <c r="B10" s="4" t="s">
        <v>20</v>
      </c>
      <c r="C10" s="4">
        <v>11.6</v>
      </c>
      <c r="D10" s="4">
        <v>2.1</v>
      </c>
      <c r="E10" s="4">
        <v>10.87</v>
      </c>
      <c r="F10" s="4">
        <v>10.96</v>
      </c>
      <c r="G10" s="4">
        <v>9.51</v>
      </c>
      <c r="H10" s="4">
        <v>9.52</v>
      </c>
      <c r="I10" s="4">
        <v>7.69</v>
      </c>
      <c r="J10" s="4">
        <v>1.33</v>
      </c>
      <c r="K10" s="4">
        <v>10.12</v>
      </c>
      <c r="L10" s="4">
        <v>8.61</v>
      </c>
      <c r="M10" s="4">
        <v>9.88</v>
      </c>
      <c r="N10" s="4">
        <v>9.4</v>
      </c>
      <c r="O10" s="4">
        <v>4.62</v>
      </c>
      <c r="P10" s="4">
        <v>9.77</v>
      </c>
      <c r="Q10" s="4">
        <v>3.34</v>
      </c>
      <c r="R10" s="4">
        <v>8</v>
      </c>
      <c r="S10" s="4">
        <v>2.79</v>
      </c>
      <c r="T10" s="4">
        <v>11.83</v>
      </c>
      <c r="U10" s="4">
        <v>3.68</v>
      </c>
      <c r="V10" s="4">
        <v>3.02</v>
      </c>
      <c r="W10" s="4">
        <v>4.9</v>
      </c>
      <c r="X10" s="4">
        <v>12.13</v>
      </c>
      <c r="Y10" s="4">
        <v>12.77</v>
      </c>
      <c r="Z10" s="4">
        <v>13.02</v>
      </c>
      <c r="AA10" s="4">
        <v>11.98</v>
      </c>
      <c r="AB10" s="4">
        <v>12.48</v>
      </c>
      <c r="AC10" s="4">
        <v>11.35</v>
      </c>
      <c r="AD10" s="4">
        <v>11.32</v>
      </c>
      <c r="AE10" s="4">
        <v>12.67</v>
      </c>
      <c r="AF10" s="4">
        <v>11.47</v>
      </c>
      <c r="AG10" s="4">
        <v>9.32</v>
      </c>
      <c r="AH10" s="4">
        <v>10.65</v>
      </c>
      <c r="AI10" s="4">
        <v>8.290000000000001</v>
      </c>
      <c r="AJ10" s="4">
        <v>11.869999999999997</v>
      </c>
      <c r="AK10" s="4">
        <v>6.069999999999999</v>
      </c>
      <c r="AL10" s="4">
        <v>5.7299999999999995</v>
      </c>
      <c r="AM10" s="4">
        <v>4</v>
      </c>
      <c r="AN10" s="4">
        <v>10.923000000000002</v>
      </c>
      <c r="AO10" s="4">
        <v>1.3849999999999998</v>
      </c>
      <c r="AP10" s="4"/>
      <c r="AQ10" s="4"/>
      <c r="AR10" s="4"/>
      <c r="AS10" s="4"/>
      <c r="AT10" s="4"/>
      <c r="AU10" s="4"/>
      <c r="AV10" s="4"/>
      <c r="AX10" s="10">
        <f t="shared" si="0"/>
        <v>8.18888888888889</v>
      </c>
      <c r="AY10" s="10">
        <f t="shared" si="1"/>
        <v>7.664210526315792</v>
      </c>
      <c r="AZ10" s="10">
        <f t="shared" si="2"/>
        <v>8.664137931034483</v>
      </c>
      <c r="BA10" s="10">
        <f t="shared" si="3"/>
        <v>8.5756</v>
      </c>
    </row>
    <row r="11" spans="1:53" ht="11.25">
      <c r="A11" s="5">
        <v>9</v>
      </c>
      <c r="B11" s="4" t="s">
        <v>20</v>
      </c>
      <c r="C11" s="4">
        <v>11.38</v>
      </c>
      <c r="D11" s="4">
        <v>9.32</v>
      </c>
      <c r="E11" s="4">
        <v>10.63</v>
      </c>
      <c r="F11" s="4">
        <v>9</v>
      </c>
      <c r="G11" s="4">
        <v>9.23</v>
      </c>
      <c r="H11" s="4">
        <v>10.08</v>
      </c>
      <c r="I11" s="4">
        <v>8.72</v>
      </c>
      <c r="J11" s="4">
        <v>3.9</v>
      </c>
      <c r="K11" s="4">
        <v>8.25</v>
      </c>
      <c r="L11" s="4">
        <v>10.53</v>
      </c>
      <c r="M11" s="4">
        <v>0.93</v>
      </c>
      <c r="N11" s="4">
        <v>2.71</v>
      </c>
      <c r="O11" s="4">
        <v>9.46</v>
      </c>
      <c r="P11" s="4">
        <v>9.18</v>
      </c>
      <c r="Q11" s="4">
        <v>9.05</v>
      </c>
      <c r="R11" s="4">
        <v>9.43</v>
      </c>
      <c r="S11" s="4">
        <v>8.7</v>
      </c>
      <c r="T11" s="4">
        <v>10.71</v>
      </c>
      <c r="U11" s="4">
        <v>6.83</v>
      </c>
      <c r="V11" s="4">
        <v>4.72</v>
      </c>
      <c r="W11" s="4">
        <v>12.15</v>
      </c>
      <c r="X11" s="4">
        <v>10.79</v>
      </c>
      <c r="Y11" s="4">
        <v>8.5</v>
      </c>
      <c r="Z11" s="4">
        <v>13.06</v>
      </c>
      <c r="AA11" s="4">
        <v>12.82</v>
      </c>
      <c r="AB11" s="4">
        <v>12.93</v>
      </c>
      <c r="AC11" s="4">
        <v>7.92</v>
      </c>
      <c r="AD11" s="4">
        <v>2.73</v>
      </c>
      <c r="AE11" s="4">
        <v>13.08</v>
      </c>
      <c r="AF11" s="4">
        <v>7.28</v>
      </c>
      <c r="AG11" s="4">
        <v>10.52</v>
      </c>
      <c r="AH11" s="4">
        <v>6.83</v>
      </c>
      <c r="AI11" s="4">
        <v>5.8999999999999995</v>
      </c>
      <c r="AJ11" s="4">
        <v>12.250000000000002</v>
      </c>
      <c r="AK11" s="4">
        <v>12.039999999999997</v>
      </c>
      <c r="AL11" s="4">
        <v>4.9799999999999995</v>
      </c>
      <c r="AM11" s="4">
        <v>3.0329999999999995</v>
      </c>
      <c r="AN11" s="4">
        <v>12.368</v>
      </c>
      <c r="AO11" s="4">
        <v>11.841999999999999</v>
      </c>
      <c r="AP11" s="4"/>
      <c r="AQ11" s="4"/>
      <c r="AR11" s="4"/>
      <c r="AS11" s="4"/>
      <c r="AT11" s="4"/>
      <c r="AU11" s="4"/>
      <c r="AV11" s="4"/>
      <c r="AX11" s="10">
        <f t="shared" si="0"/>
        <v>8.945555555555556</v>
      </c>
      <c r="AY11" s="10">
        <f t="shared" si="1"/>
        <v>8.317894736842106</v>
      </c>
      <c r="AZ11" s="10">
        <f t="shared" si="2"/>
        <v>8.853103448275862</v>
      </c>
      <c r="BA11" s="10">
        <f t="shared" si="3"/>
        <v>8.775766666666666</v>
      </c>
    </row>
    <row r="12" spans="1:53" ht="11.25">
      <c r="A12" s="5">
        <v>10</v>
      </c>
      <c r="B12" s="4" t="s">
        <v>20</v>
      </c>
      <c r="C12" s="4">
        <v>11.28</v>
      </c>
      <c r="D12" s="4">
        <v>9.98</v>
      </c>
      <c r="E12" s="4">
        <v>10.83</v>
      </c>
      <c r="F12" s="4">
        <v>8.31</v>
      </c>
      <c r="G12" s="4">
        <v>10.33</v>
      </c>
      <c r="H12" s="4">
        <v>9.35</v>
      </c>
      <c r="I12" s="4">
        <v>9.54</v>
      </c>
      <c r="J12" s="4">
        <v>1.94</v>
      </c>
      <c r="K12" s="4">
        <v>1.58</v>
      </c>
      <c r="L12" s="4">
        <v>10.34</v>
      </c>
      <c r="M12" s="4">
        <v>9.67</v>
      </c>
      <c r="N12" s="4">
        <v>3.97</v>
      </c>
      <c r="O12" s="4">
        <v>4.04</v>
      </c>
      <c r="P12" s="4">
        <v>10.07</v>
      </c>
      <c r="Q12" s="4">
        <v>9.79</v>
      </c>
      <c r="R12" s="4">
        <v>9.16</v>
      </c>
      <c r="S12" s="4">
        <v>7.82</v>
      </c>
      <c r="T12" s="4">
        <v>12.67</v>
      </c>
      <c r="U12" s="4">
        <v>7.92</v>
      </c>
      <c r="V12" s="4">
        <v>5.54</v>
      </c>
      <c r="W12" s="4">
        <v>11.51</v>
      </c>
      <c r="X12" s="4">
        <v>11.76</v>
      </c>
      <c r="Y12" s="4">
        <v>10.93</v>
      </c>
      <c r="Z12" s="4">
        <v>13.37</v>
      </c>
      <c r="AA12" s="4">
        <v>4.59</v>
      </c>
      <c r="AB12" s="4">
        <v>13.01</v>
      </c>
      <c r="AC12" s="4">
        <v>9.1</v>
      </c>
      <c r="AD12" s="4">
        <v>8.31</v>
      </c>
      <c r="AE12" s="4">
        <v>12.51</v>
      </c>
      <c r="AF12" s="4">
        <v>12.02</v>
      </c>
      <c r="AG12" s="4">
        <v>10.51</v>
      </c>
      <c r="AH12" s="4">
        <v>12.25</v>
      </c>
      <c r="AI12" s="4">
        <v>10.730000000000002</v>
      </c>
      <c r="AJ12" s="4">
        <v>10.86</v>
      </c>
      <c r="AK12" s="4">
        <v>12.04</v>
      </c>
      <c r="AL12" s="4">
        <v>12.099999999999998</v>
      </c>
      <c r="AM12" s="4">
        <v>12.095</v>
      </c>
      <c r="AN12" s="4">
        <v>5.029000000000001</v>
      </c>
      <c r="AO12" s="4">
        <v>7.72</v>
      </c>
      <c r="AP12" s="4"/>
      <c r="AQ12" s="4"/>
      <c r="AR12" s="4"/>
      <c r="AS12" s="4"/>
      <c r="AT12" s="4"/>
      <c r="AU12" s="4"/>
      <c r="AV12" s="4"/>
      <c r="AX12" s="10">
        <f t="shared" si="0"/>
        <v>8.126666666666667</v>
      </c>
      <c r="AY12" s="10">
        <f t="shared" si="1"/>
        <v>8.346842105263157</v>
      </c>
      <c r="AZ12" s="10">
        <f t="shared" si="2"/>
        <v>8.93862068965517</v>
      </c>
      <c r="BA12" s="10">
        <f t="shared" si="3"/>
        <v>9.714466666666668</v>
      </c>
    </row>
    <row r="13" spans="1:53" ht="11.25">
      <c r="A13" s="6">
        <v>11</v>
      </c>
      <c r="B13" s="7" t="s">
        <v>20</v>
      </c>
      <c r="C13" s="7">
        <v>3.47</v>
      </c>
      <c r="D13" s="7">
        <v>11.23</v>
      </c>
      <c r="E13" s="7">
        <v>9.56</v>
      </c>
      <c r="F13" s="7">
        <v>10.41</v>
      </c>
      <c r="G13" s="7">
        <v>10.68</v>
      </c>
      <c r="H13" s="7">
        <v>10.47</v>
      </c>
      <c r="I13" s="7">
        <v>12.04</v>
      </c>
      <c r="J13" s="7">
        <v>7.88</v>
      </c>
      <c r="K13" s="7">
        <v>10.87</v>
      </c>
      <c r="L13" s="7">
        <v>9.85</v>
      </c>
      <c r="M13" s="7">
        <v>10.02</v>
      </c>
      <c r="N13" s="7">
        <v>5.29</v>
      </c>
      <c r="O13" s="7">
        <v>1.35</v>
      </c>
      <c r="P13" s="7">
        <v>9.7</v>
      </c>
      <c r="Q13" s="7">
        <v>8.51</v>
      </c>
      <c r="R13" s="7">
        <v>9.15</v>
      </c>
      <c r="S13" s="7">
        <v>5.39</v>
      </c>
      <c r="T13" s="7">
        <v>12.16</v>
      </c>
      <c r="U13" s="7">
        <v>12.45</v>
      </c>
      <c r="V13" s="7">
        <v>6.35</v>
      </c>
      <c r="W13" s="7">
        <v>10.88</v>
      </c>
      <c r="X13" s="7">
        <v>10.82</v>
      </c>
      <c r="Y13" s="7">
        <v>12.66</v>
      </c>
      <c r="Z13" s="7">
        <v>10.82</v>
      </c>
      <c r="AA13" s="7">
        <v>11.38</v>
      </c>
      <c r="AB13" s="7">
        <v>13.21</v>
      </c>
      <c r="AC13" s="7">
        <v>9.8</v>
      </c>
      <c r="AD13" s="7">
        <v>13.59</v>
      </c>
      <c r="AE13" s="7">
        <v>2.24</v>
      </c>
      <c r="AF13" s="7">
        <v>9.57</v>
      </c>
      <c r="AG13" s="7">
        <v>4.06</v>
      </c>
      <c r="AH13" s="7">
        <v>12.370000000000001</v>
      </c>
      <c r="AI13" s="7">
        <v>12.290000000000001</v>
      </c>
      <c r="AJ13" s="7">
        <v>11.860000000000001</v>
      </c>
      <c r="AK13" s="7">
        <v>8.44</v>
      </c>
      <c r="AL13" s="7">
        <v>12.440000000000001</v>
      </c>
      <c r="AM13" s="7">
        <v>12.382000000000001</v>
      </c>
      <c r="AN13" s="7">
        <v>11.909</v>
      </c>
      <c r="AO13" s="7">
        <v>3.908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9.623333333333333</v>
      </c>
      <c r="AY13" s="11">
        <f t="shared" si="1"/>
        <v>8.972631578947366</v>
      </c>
      <c r="AZ13" s="11">
        <f t="shared" si="2"/>
        <v>9.38724137931034</v>
      </c>
      <c r="BA13" s="10">
        <f t="shared" si="3"/>
        <v>9.494966666666668</v>
      </c>
    </row>
    <row r="14" spans="1:53" ht="11.25">
      <c r="A14" s="14">
        <v>12</v>
      </c>
      <c r="B14" s="15" t="s">
        <v>20</v>
      </c>
      <c r="C14" s="15">
        <v>7.98</v>
      </c>
      <c r="D14" s="15">
        <v>11.19</v>
      </c>
      <c r="E14" s="15">
        <v>11.22</v>
      </c>
      <c r="F14" s="15">
        <v>3.01</v>
      </c>
      <c r="G14" s="15">
        <v>9.6</v>
      </c>
      <c r="H14" s="15">
        <v>2.44</v>
      </c>
      <c r="I14" s="15">
        <v>9.64</v>
      </c>
      <c r="J14" s="15">
        <v>2.01</v>
      </c>
      <c r="K14" s="15">
        <v>2.14</v>
      </c>
      <c r="L14" s="15">
        <v>1.2</v>
      </c>
      <c r="M14" s="15">
        <v>6.77</v>
      </c>
      <c r="N14" s="15">
        <v>9.99</v>
      </c>
      <c r="O14" s="15">
        <v>6.21</v>
      </c>
      <c r="P14" s="15">
        <v>10.01</v>
      </c>
      <c r="Q14" s="15">
        <v>9.61</v>
      </c>
      <c r="R14" s="15">
        <v>6.07</v>
      </c>
      <c r="S14" s="15">
        <v>1.58</v>
      </c>
      <c r="T14" s="15">
        <v>11.2</v>
      </c>
      <c r="U14" s="15">
        <v>2.19</v>
      </c>
      <c r="V14" s="15">
        <v>12.22</v>
      </c>
      <c r="W14" s="15">
        <v>11.45</v>
      </c>
      <c r="X14" s="15">
        <v>11.97</v>
      </c>
      <c r="Y14" s="15">
        <v>11.95</v>
      </c>
      <c r="Z14" s="15">
        <v>10.42</v>
      </c>
      <c r="AA14" s="15">
        <v>10.45</v>
      </c>
      <c r="AB14" s="15">
        <v>6.33</v>
      </c>
      <c r="AC14" s="15">
        <v>0.79</v>
      </c>
      <c r="AD14" s="15">
        <v>11.58</v>
      </c>
      <c r="AE14" s="15">
        <v>1.54</v>
      </c>
      <c r="AF14" s="15">
        <v>11.44</v>
      </c>
      <c r="AG14" s="15">
        <v>12.2</v>
      </c>
      <c r="AH14" s="15">
        <v>8.120000000000001</v>
      </c>
      <c r="AI14" s="15">
        <v>11.410000000000002</v>
      </c>
      <c r="AJ14" s="15">
        <v>12.629999999999999</v>
      </c>
      <c r="AK14" s="15">
        <v>2.27</v>
      </c>
      <c r="AL14" s="15">
        <v>11.77</v>
      </c>
      <c r="AM14" s="15">
        <v>8.903</v>
      </c>
      <c r="AN14" s="15">
        <v>8.041</v>
      </c>
      <c r="AO14" s="15">
        <v>5.868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6.5811111111111105</v>
      </c>
      <c r="AY14" s="10">
        <f t="shared" si="1"/>
        <v>6.529473684210527</v>
      </c>
      <c r="AZ14" s="10">
        <f t="shared" si="2"/>
        <v>7.33655172413793</v>
      </c>
      <c r="BA14" s="10">
        <f t="shared" si="3"/>
        <v>8.206066666666667</v>
      </c>
    </row>
    <row r="15" spans="1:53" ht="11.25">
      <c r="A15" s="14">
        <v>13</v>
      </c>
      <c r="B15" s="15" t="s">
        <v>20</v>
      </c>
      <c r="C15" s="15">
        <v>5.17</v>
      </c>
      <c r="D15" s="15">
        <v>9.8</v>
      </c>
      <c r="E15" s="15">
        <v>11.39</v>
      </c>
      <c r="F15" s="15">
        <v>7.25</v>
      </c>
      <c r="G15" s="15">
        <v>4.61</v>
      </c>
      <c r="H15" s="15">
        <v>5.75</v>
      </c>
      <c r="I15" s="15">
        <v>11.19</v>
      </c>
      <c r="J15" s="15">
        <v>6.48</v>
      </c>
      <c r="K15" s="15">
        <v>5.78</v>
      </c>
      <c r="L15" s="15">
        <v>9.7</v>
      </c>
      <c r="M15" s="15">
        <v>9.55</v>
      </c>
      <c r="N15" s="15">
        <v>6.34</v>
      </c>
      <c r="O15" s="15">
        <v>2.99</v>
      </c>
      <c r="P15" s="15">
        <v>8.74</v>
      </c>
      <c r="Q15" s="15">
        <v>9.92</v>
      </c>
      <c r="R15" s="15">
        <v>9.27</v>
      </c>
      <c r="S15" s="15">
        <v>8.81</v>
      </c>
      <c r="T15" s="15">
        <v>9.97</v>
      </c>
      <c r="U15" s="15">
        <v>1.85</v>
      </c>
      <c r="V15" s="15">
        <v>7.83</v>
      </c>
      <c r="W15" s="15">
        <v>10.69</v>
      </c>
      <c r="X15" s="15">
        <v>8.36</v>
      </c>
      <c r="Y15" s="15">
        <v>6.22</v>
      </c>
      <c r="Z15" s="15">
        <v>13.45</v>
      </c>
      <c r="AA15" s="15">
        <v>1.64</v>
      </c>
      <c r="AB15" s="15">
        <v>12.86</v>
      </c>
      <c r="AC15" s="15">
        <v>12.36</v>
      </c>
      <c r="AD15" s="15">
        <v>12.05</v>
      </c>
      <c r="AE15" s="15">
        <v>11.82</v>
      </c>
      <c r="AF15" s="15">
        <v>11.96</v>
      </c>
      <c r="AG15" s="15">
        <v>12.07</v>
      </c>
      <c r="AH15" s="15">
        <v>11.259999999999998</v>
      </c>
      <c r="AI15" s="15">
        <v>12.670000000000002</v>
      </c>
      <c r="AJ15" s="15">
        <v>12.39</v>
      </c>
      <c r="AK15" s="15">
        <v>12.180000000000001</v>
      </c>
      <c r="AL15" s="15">
        <v>9.15</v>
      </c>
      <c r="AM15" s="15">
        <v>12.136000000000001</v>
      </c>
      <c r="AN15" s="15">
        <v>11.091000000000003</v>
      </c>
      <c r="AO15" s="15">
        <v>8.894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7.4911111111111115</v>
      </c>
      <c r="AY15" s="10">
        <f t="shared" si="1"/>
        <v>7.608421052631577</v>
      </c>
      <c r="AZ15" s="10">
        <f t="shared" si="2"/>
        <v>8.339310344827584</v>
      </c>
      <c r="BA15" s="10">
        <f t="shared" si="3"/>
        <v>9.607366666666667</v>
      </c>
    </row>
    <row r="16" spans="1:53" ht="11.25">
      <c r="A16" s="14">
        <v>14</v>
      </c>
      <c r="B16" s="15" t="s">
        <v>20</v>
      </c>
      <c r="C16" s="15">
        <v>6.83</v>
      </c>
      <c r="D16" s="15">
        <v>10.73</v>
      </c>
      <c r="E16" s="15">
        <v>5.24</v>
      </c>
      <c r="F16" s="15">
        <v>8.49</v>
      </c>
      <c r="G16" s="15">
        <v>11.51</v>
      </c>
      <c r="H16" s="15">
        <v>11.07</v>
      </c>
      <c r="I16" s="15">
        <v>9.63</v>
      </c>
      <c r="J16" s="15">
        <v>3.64</v>
      </c>
      <c r="K16" s="15">
        <v>6.98</v>
      </c>
      <c r="L16" s="15">
        <v>10.32</v>
      </c>
      <c r="M16" s="15">
        <v>8.49</v>
      </c>
      <c r="N16" s="15">
        <v>1.42</v>
      </c>
      <c r="O16" s="15">
        <v>3.61</v>
      </c>
      <c r="P16" s="15">
        <v>6.98</v>
      </c>
      <c r="Q16" s="15">
        <v>7.94</v>
      </c>
      <c r="R16" s="15">
        <v>8.05</v>
      </c>
      <c r="S16" s="15">
        <v>8.07</v>
      </c>
      <c r="T16" s="15">
        <v>11.96</v>
      </c>
      <c r="U16" s="15">
        <v>9.72</v>
      </c>
      <c r="V16" s="15">
        <v>8.72</v>
      </c>
      <c r="W16" s="15">
        <v>11.76</v>
      </c>
      <c r="X16" s="15">
        <v>11.81</v>
      </c>
      <c r="Y16" s="15">
        <v>11.79</v>
      </c>
      <c r="Z16" s="15">
        <v>11.08</v>
      </c>
      <c r="AA16" s="15">
        <v>2.64</v>
      </c>
      <c r="AB16" s="15">
        <v>13.44</v>
      </c>
      <c r="AC16" s="15">
        <v>10.47</v>
      </c>
      <c r="AD16" s="15">
        <v>13.4</v>
      </c>
      <c r="AE16" s="15">
        <v>12.42</v>
      </c>
      <c r="AF16" s="15">
        <v>11.94</v>
      </c>
      <c r="AG16" s="15">
        <v>11.98</v>
      </c>
      <c r="AH16" s="15">
        <v>0.25</v>
      </c>
      <c r="AI16" s="15">
        <v>12.35</v>
      </c>
      <c r="AJ16" s="15">
        <v>11.01</v>
      </c>
      <c r="AK16" s="15">
        <v>12.149999999999999</v>
      </c>
      <c r="AL16" s="15">
        <v>10.26</v>
      </c>
      <c r="AM16" s="15">
        <v>12.695</v>
      </c>
      <c r="AN16" s="15">
        <v>10.288</v>
      </c>
      <c r="AO16" s="15">
        <v>10.357000000000001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8.235555555555557</v>
      </c>
      <c r="AY16" s="10">
        <f t="shared" si="1"/>
        <v>7.930526315789474</v>
      </c>
      <c r="AZ16" s="10">
        <f t="shared" si="2"/>
        <v>8.903793103448276</v>
      </c>
      <c r="BA16" s="10">
        <f t="shared" si="3"/>
        <v>9.579</v>
      </c>
    </row>
    <row r="17" spans="1:53" ht="11.25">
      <c r="A17" s="14">
        <v>15</v>
      </c>
      <c r="B17" s="15" t="s">
        <v>20</v>
      </c>
      <c r="C17" s="15">
        <v>11.53</v>
      </c>
      <c r="D17" s="15">
        <v>10.61</v>
      </c>
      <c r="E17" s="15">
        <v>9.19</v>
      </c>
      <c r="F17" s="15">
        <v>11.53</v>
      </c>
      <c r="G17" s="15">
        <v>10.75</v>
      </c>
      <c r="H17" s="15">
        <v>10.73</v>
      </c>
      <c r="I17" s="15">
        <v>7.89</v>
      </c>
      <c r="J17" s="15">
        <v>9.5</v>
      </c>
      <c r="K17" s="15">
        <v>10.35</v>
      </c>
      <c r="L17" s="15">
        <v>8.33</v>
      </c>
      <c r="M17" s="15">
        <v>10.53</v>
      </c>
      <c r="N17" s="15">
        <v>1.5</v>
      </c>
      <c r="O17" s="15">
        <v>10.3</v>
      </c>
      <c r="P17" s="15">
        <v>8.31</v>
      </c>
      <c r="Q17" s="15">
        <v>8.53</v>
      </c>
      <c r="R17" s="15">
        <v>9.98</v>
      </c>
      <c r="S17" s="15">
        <v>0.94</v>
      </c>
      <c r="T17" s="15">
        <v>4.76</v>
      </c>
      <c r="U17" s="15">
        <v>5.67</v>
      </c>
      <c r="V17" s="15">
        <v>12.39</v>
      </c>
      <c r="W17" s="15">
        <v>10.29</v>
      </c>
      <c r="X17" s="15">
        <v>13.24</v>
      </c>
      <c r="Y17" s="15">
        <v>13.22</v>
      </c>
      <c r="Z17" s="15">
        <v>2.9</v>
      </c>
      <c r="AA17" s="15">
        <v>12.59</v>
      </c>
      <c r="AB17" s="15">
        <v>12.7</v>
      </c>
      <c r="AC17" s="15">
        <v>13.1</v>
      </c>
      <c r="AD17" s="15">
        <v>13.82</v>
      </c>
      <c r="AE17" s="15">
        <v>13.5</v>
      </c>
      <c r="AF17" s="15">
        <v>5.91</v>
      </c>
      <c r="AG17" s="15">
        <v>9.41</v>
      </c>
      <c r="AH17" s="15">
        <v>10.539999999999997</v>
      </c>
      <c r="AI17" s="15">
        <v>4.35</v>
      </c>
      <c r="AJ17" s="15">
        <v>1.48</v>
      </c>
      <c r="AK17" s="15">
        <v>7.820000000000001</v>
      </c>
      <c r="AL17" s="15">
        <v>13.71</v>
      </c>
      <c r="AM17" s="15">
        <v>9.144000000000002</v>
      </c>
      <c r="AN17" s="15">
        <v>4.991</v>
      </c>
      <c r="AO17" s="15">
        <v>4.168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10.231111111111112</v>
      </c>
      <c r="AY17" s="10">
        <f t="shared" si="1"/>
        <v>8.469999999999997</v>
      </c>
      <c r="AZ17" s="10">
        <f t="shared" si="2"/>
        <v>9.609655172413792</v>
      </c>
      <c r="BA17" s="10">
        <f t="shared" si="3"/>
        <v>8.604099999999997</v>
      </c>
    </row>
    <row r="18" spans="1:53" ht="11.25">
      <c r="A18" s="14">
        <v>16</v>
      </c>
      <c r="B18" s="15" t="s">
        <v>20</v>
      </c>
      <c r="C18" s="15">
        <v>5.59</v>
      </c>
      <c r="D18" s="15">
        <v>9.86</v>
      </c>
      <c r="E18" s="15">
        <v>10.61</v>
      </c>
      <c r="F18" s="15">
        <v>11.27</v>
      </c>
      <c r="G18" s="15">
        <v>3.38</v>
      </c>
      <c r="H18" s="15">
        <v>9.14</v>
      </c>
      <c r="I18" s="15">
        <v>6.53</v>
      </c>
      <c r="J18" s="15">
        <v>11.28</v>
      </c>
      <c r="K18" s="15">
        <v>1.51</v>
      </c>
      <c r="L18" s="15">
        <v>10.69</v>
      </c>
      <c r="M18" s="15">
        <v>9.46</v>
      </c>
      <c r="N18" s="15">
        <v>2.9</v>
      </c>
      <c r="O18" s="15">
        <v>9.51</v>
      </c>
      <c r="P18" s="15">
        <v>10.75</v>
      </c>
      <c r="Q18" s="15">
        <v>8.66</v>
      </c>
      <c r="R18" s="15">
        <v>6.18</v>
      </c>
      <c r="S18" s="15">
        <v>8.28</v>
      </c>
      <c r="T18" s="15">
        <v>12.68</v>
      </c>
      <c r="U18" s="15">
        <v>9.15</v>
      </c>
      <c r="V18" s="15">
        <v>13.4</v>
      </c>
      <c r="W18" s="15">
        <v>0.91</v>
      </c>
      <c r="X18" s="15">
        <v>11.4</v>
      </c>
      <c r="Y18" s="15">
        <v>12.33</v>
      </c>
      <c r="Z18" s="15">
        <v>1.44</v>
      </c>
      <c r="AA18" s="15">
        <v>5.57</v>
      </c>
      <c r="AB18" s="15">
        <v>10.8</v>
      </c>
      <c r="AC18" s="15">
        <v>11.75</v>
      </c>
      <c r="AD18" s="15">
        <v>13.43</v>
      </c>
      <c r="AE18" s="15">
        <v>13.8</v>
      </c>
      <c r="AF18" s="15">
        <v>10.94</v>
      </c>
      <c r="AG18" s="15">
        <v>5.94</v>
      </c>
      <c r="AH18" s="15">
        <v>11.03</v>
      </c>
      <c r="AI18" s="15">
        <v>12.64</v>
      </c>
      <c r="AJ18" s="15">
        <v>10.980000000000002</v>
      </c>
      <c r="AK18" s="15">
        <v>11.600000000000001</v>
      </c>
      <c r="AL18" s="15">
        <v>12.850000000000001</v>
      </c>
      <c r="AM18" s="15">
        <v>9.843</v>
      </c>
      <c r="AN18" s="15">
        <v>11.513000000000002</v>
      </c>
      <c r="AO18" s="15">
        <v>11.584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7.685555555555556</v>
      </c>
      <c r="AY18" s="10">
        <f t="shared" si="1"/>
        <v>8.285789473684211</v>
      </c>
      <c r="AZ18" s="10">
        <f t="shared" si="2"/>
        <v>8.698620689655174</v>
      </c>
      <c r="BA18" s="10">
        <f t="shared" si="3"/>
        <v>9.733666666666668</v>
      </c>
    </row>
    <row r="19" spans="1:53" ht="11.25">
      <c r="A19" s="14">
        <v>17</v>
      </c>
      <c r="B19" s="15" t="s">
        <v>20</v>
      </c>
      <c r="C19" s="15">
        <v>11.49</v>
      </c>
      <c r="D19" s="15">
        <v>10.19</v>
      </c>
      <c r="E19" s="15">
        <v>11.16</v>
      </c>
      <c r="F19" s="15">
        <v>12.07</v>
      </c>
      <c r="G19" s="15">
        <v>8.13</v>
      </c>
      <c r="H19" s="15">
        <v>10.45</v>
      </c>
      <c r="I19" s="15">
        <v>12.04</v>
      </c>
      <c r="J19" s="15">
        <v>10.13</v>
      </c>
      <c r="K19" s="15">
        <v>10.97</v>
      </c>
      <c r="L19" s="15">
        <v>7.68</v>
      </c>
      <c r="M19" s="15">
        <v>8.2</v>
      </c>
      <c r="N19" s="15">
        <v>10.63</v>
      </c>
      <c r="O19" s="15">
        <v>5.7</v>
      </c>
      <c r="P19" s="15">
        <v>10.12</v>
      </c>
      <c r="Q19" s="15">
        <v>7.09</v>
      </c>
      <c r="R19" s="15">
        <v>9.69</v>
      </c>
      <c r="S19" s="15">
        <v>7.23</v>
      </c>
      <c r="T19" s="15">
        <v>13.17</v>
      </c>
      <c r="U19" s="15">
        <v>6.19</v>
      </c>
      <c r="V19" s="15">
        <v>12.62</v>
      </c>
      <c r="W19" s="15">
        <v>4.36</v>
      </c>
      <c r="X19" s="15">
        <v>12.61</v>
      </c>
      <c r="Y19" s="15">
        <v>4.47</v>
      </c>
      <c r="Z19" s="15">
        <v>10.11</v>
      </c>
      <c r="AA19" s="15">
        <v>9.08</v>
      </c>
      <c r="AB19" s="15">
        <v>3.75</v>
      </c>
      <c r="AC19" s="15">
        <v>13.34</v>
      </c>
      <c r="AD19" s="15">
        <v>9.6</v>
      </c>
      <c r="AE19" s="15">
        <v>13.22</v>
      </c>
      <c r="AF19" s="15">
        <v>12.18</v>
      </c>
      <c r="AG19" s="15">
        <v>11.05</v>
      </c>
      <c r="AH19" s="15">
        <v>12.599999999999998</v>
      </c>
      <c r="AI19" s="15">
        <v>9.409999999999998</v>
      </c>
      <c r="AJ19" s="15">
        <v>11.879999999999999</v>
      </c>
      <c r="AK19" s="15">
        <v>9.6</v>
      </c>
      <c r="AL19" s="15">
        <v>10.77</v>
      </c>
      <c r="AM19" s="15">
        <v>1.021</v>
      </c>
      <c r="AN19" s="15">
        <v>12.715000000000002</v>
      </c>
      <c r="AO19" s="15">
        <v>9.092999999999998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10.736666666666666</v>
      </c>
      <c r="AY19" s="10">
        <f t="shared" si="1"/>
        <v>9.596315789473683</v>
      </c>
      <c r="AZ19" s="10">
        <f t="shared" si="2"/>
        <v>9.499655172413796</v>
      </c>
      <c r="BA19" s="10">
        <f t="shared" si="3"/>
        <v>9.305966666666668</v>
      </c>
    </row>
    <row r="20" spans="1:53" ht="11.25">
      <c r="A20" s="14">
        <v>18</v>
      </c>
      <c r="B20" s="15" t="s">
        <v>20</v>
      </c>
      <c r="C20" s="15">
        <v>7.38</v>
      </c>
      <c r="D20" s="15">
        <v>0.77</v>
      </c>
      <c r="E20" s="15">
        <v>11.11</v>
      </c>
      <c r="F20" s="15">
        <v>11.85</v>
      </c>
      <c r="G20" s="15">
        <v>7.42</v>
      </c>
      <c r="H20" s="15">
        <v>9.41</v>
      </c>
      <c r="I20" s="15">
        <v>10.08</v>
      </c>
      <c r="J20" s="15">
        <v>10.4</v>
      </c>
      <c r="K20" s="15">
        <v>9.07</v>
      </c>
      <c r="L20" s="15">
        <v>9.37</v>
      </c>
      <c r="M20" s="15">
        <v>8.6</v>
      </c>
      <c r="N20" s="15">
        <v>4.56</v>
      </c>
      <c r="O20" s="15">
        <v>1.11</v>
      </c>
      <c r="P20" s="15">
        <v>9.6</v>
      </c>
      <c r="Q20" s="15">
        <v>4.45</v>
      </c>
      <c r="R20" s="15">
        <v>8.66</v>
      </c>
      <c r="S20" s="15">
        <v>0.49</v>
      </c>
      <c r="T20" s="15">
        <v>9.56</v>
      </c>
      <c r="U20" s="15">
        <v>9.34</v>
      </c>
      <c r="V20" s="15">
        <v>12.4</v>
      </c>
      <c r="W20" s="15">
        <v>12.8</v>
      </c>
      <c r="X20" s="15">
        <v>8.9</v>
      </c>
      <c r="Y20" s="15">
        <v>12.94</v>
      </c>
      <c r="Z20" s="15">
        <v>13.99</v>
      </c>
      <c r="AA20" s="15">
        <v>12.78</v>
      </c>
      <c r="AB20" s="15">
        <v>11.42</v>
      </c>
      <c r="AC20" s="15">
        <v>6.62</v>
      </c>
      <c r="AD20" s="15">
        <v>3.14</v>
      </c>
      <c r="AE20" s="15">
        <v>12.75</v>
      </c>
      <c r="AF20" s="15">
        <v>12.09</v>
      </c>
      <c r="AG20" s="15">
        <v>11.81</v>
      </c>
      <c r="AH20" s="15">
        <v>12.86</v>
      </c>
      <c r="AI20" s="15">
        <v>10.9</v>
      </c>
      <c r="AJ20" s="15">
        <v>13.129999999999999</v>
      </c>
      <c r="AK20" s="15">
        <v>1.6</v>
      </c>
      <c r="AL20" s="15">
        <v>12.530000000000001</v>
      </c>
      <c r="AM20" s="15">
        <v>10.724</v>
      </c>
      <c r="AN20" s="15">
        <v>12.733999999999998</v>
      </c>
      <c r="AO20" s="15">
        <v>2.052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8.610000000000001</v>
      </c>
      <c r="AY20" s="10">
        <f t="shared" si="1"/>
        <v>7.538421052631579</v>
      </c>
      <c r="AZ20" s="10">
        <f t="shared" si="2"/>
        <v>8.654137931034482</v>
      </c>
      <c r="BA20" s="10">
        <f t="shared" si="3"/>
        <v>9.130333333333333</v>
      </c>
    </row>
    <row r="21" spans="1:53" ht="11.25">
      <c r="A21" s="14">
        <v>19</v>
      </c>
      <c r="B21" s="15" t="s">
        <v>20</v>
      </c>
      <c r="C21" s="15">
        <v>10.39</v>
      </c>
      <c r="D21" s="15">
        <v>7.09</v>
      </c>
      <c r="E21" s="15">
        <v>2.1</v>
      </c>
      <c r="F21" s="15">
        <v>11.85</v>
      </c>
      <c r="G21" s="15">
        <v>11.25</v>
      </c>
      <c r="H21" s="15">
        <v>7.84</v>
      </c>
      <c r="I21" s="15">
        <v>11.48</v>
      </c>
      <c r="J21" s="15">
        <v>3.88</v>
      </c>
      <c r="K21" s="15">
        <v>0.59</v>
      </c>
      <c r="L21" s="15">
        <v>8.33</v>
      </c>
      <c r="M21" s="15">
        <v>9.71</v>
      </c>
      <c r="N21" s="15">
        <v>10.36</v>
      </c>
      <c r="O21" s="15">
        <v>10.5</v>
      </c>
      <c r="P21" s="15">
        <v>10.27</v>
      </c>
      <c r="Q21" s="15">
        <v>6.5</v>
      </c>
      <c r="R21" s="15">
        <v>9.82</v>
      </c>
      <c r="S21" s="15">
        <v>2.34</v>
      </c>
      <c r="T21" s="15">
        <v>4.07</v>
      </c>
      <c r="U21" s="15">
        <v>6.58</v>
      </c>
      <c r="V21" s="15">
        <v>8.1</v>
      </c>
      <c r="W21" s="15">
        <v>12.75</v>
      </c>
      <c r="X21" s="15">
        <v>2.2</v>
      </c>
      <c r="Y21" s="15">
        <v>2.35</v>
      </c>
      <c r="Z21" s="15">
        <v>3.69</v>
      </c>
      <c r="AA21" s="15">
        <v>14.35</v>
      </c>
      <c r="AB21" s="15">
        <v>13.74</v>
      </c>
      <c r="AC21" s="15">
        <v>12</v>
      </c>
      <c r="AD21" s="15">
        <v>11.91</v>
      </c>
      <c r="AE21" s="15">
        <v>12.69</v>
      </c>
      <c r="AF21" s="15">
        <v>9.54</v>
      </c>
      <c r="AG21" s="15">
        <v>10.39</v>
      </c>
      <c r="AH21" s="15">
        <v>12.34</v>
      </c>
      <c r="AI21" s="15">
        <v>13.04</v>
      </c>
      <c r="AJ21" s="15">
        <v>10.79</v>
      </c>
      <c r="AK21" s="15">
        <v>13.31</v>
      </c>
      <c r="AL21" s="15">
        <v>12.099999999999998</v>
      </c>
      <c r="AM21" s="15">
        <v>11.122999999999998</v>
      </c>
      <c r="AN21" s="15">
        <v>12.966999999999999</v>
      </c>
      <c r="AO21" s="15">
        <v>11.349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7.385555555555555</v>
      </c>
      <c r="AY21" s="10">
        <f t="shared" si="1"/>
        <v>7.628947368421052</v>
      </c>
      <c r="AZ21" s="10">
        <f t="shared" si="2"/>
        <v>8.23206896551724</v>
      </c>
      <c r="BA21" s="10">
        <f t="shared" si="3"/>
        <v>9.640299999999998</v>
      </c>
    </row>
    <row r="22" spans="1:53" ht="11.25">
      <c r="A22" s="90">
        <v>20</v>
      </c>
      <c r="B22" s="91" t="s">
        <v>20</v>
      </c>
      <c r="C22" s="91">
        <v>12.75</v>
      </c>
      <c r="D22" s="91">
        <v>10.8</v>
      </c>
      <c r="E22" s="91">
        <v>11.55</v>
      </c>
      <c r="F22" s="91">
        <v>11.12</v>
      </c>
      <c r="G22" s="91">
        <v>4.15</v>
      </c>
      <c r="H22" s="91">
        <v>10.98</v>
      </c>
      <c r="I22" s="91">
        <v>11.143</v>
      </c>
      <c r="J22" s="91">
        <v>0.91</v>
      </c>
      <c r="K22" s="91">
        <v>9.2</v>
      </c>
      <c r="L22" s="91">
        <v>10.78</v>
      </c>
      <c r="M22" s="91">
        <v>11.1</v>
      </c>
      <c r="N22" s="91">
        <v>10.76</v>
      </c>
      <c r="O22" s="91">
        <v>10.27</v>
      </c>
      <c r="P22" s="91">
        <v>8.65</v>
      </c>
      <c r="Q22" s="91">
        <v>1.85</v>
      </c>
      <c r="R22" s="91">
        <v>9.85</v>
      </c>
      <c r="S22" s="91">
        <v>10.62</v>
      </c>
      <c r="T22" s="91">
        <v>12.03</v>
      </c>
      <c r="U22" s="91">
        <v>11.34</v>
      </c>
      <c r="V22" s="91">
        <v>2.06</v>
      </c>
      <c r="W22" s="91">
        <v>7.72</v>
      </c>
      <c r="X22" s="91">
        <v>12.19</v>
      </c>
      <c r="Y22" s="91">
        <v>13.6</v>
      </c>
      <c r="Z22" s="91">
        <v>12.36</v>
      </c>
      <c r="AA22" s="91">
        <v>11.78</v>
      </c>
      <c r="AB22" s="91">
        <v>5.73</v>
      </c>
      <c r="AC22" s="91">
        <v>10.03</v>
      </c>
      <c r="AD22" s="91">
        <v>7.16</v>
      </c>
      <c r="AE22" s="91">
        <v>12.12</v>
      </c>
      <c r="AF22" s="91">
        <v>11.46</v>
      </c>
      <c r="AG22" s="91">
        <v>2.12</v>
      </c>
      <c r="AH22" s="91">
        <v>13.03</v>
      </c>
      <c r="AI22" s="91">
        <v>9.65</v>
      </c>
      <c r="AJ22" s="91">
        <v>12.77</v>
      </c>
      <c r="AK22" s="91">
        <v>9.29</v>
      </c>
      <c r="AL22" s="91">
        <v>1.7700000000000002</v>
      </c>
      <c r="AM22" s="91">
        <v>5.795</v>
      </c>
      <c r="AN22" s="91">
        <v>11.040000000000001</v>
      </c>
      <c r="AO22" s="91">
        <v>12.681000000000001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9.17811111111111</v>
      </c>
      <c r="AY22" s="93">
        <f t="shared" si="1"/>
        <v>9.465947368421052</v>
      </c>
      <c r="AZ22" s="93">
        <f t="shared" si="2"/>
        <v>9.46906896551724</v>
      </c>
      <c r="BA22" s="10">
        <f t="shared" si="3"/>
        <v>9.386866666666668</v>
      </c>
    </row>
    <row r="23" spans="1:53" ht="11.25">
      <c r="A23" s="14">
        <v>21</v>
      </c>
      <c r="B23" s="15" t="s">
        <v>20</v>
      </c>
      <c r="C23" s="15">
        <v>12.95</v>
      </c>
      <c r="D23" s="15">
        <v>10.63</v>
      </c>
      <c r="E23" s="15">
        <v>3.65</v>
      </c>
      <c r="F23" s="15">
        <v>11.81</v>
      </c>
      <c r="G23" s="15">
        <v>9</v>
      </c>
      <c r="H23" s="15">
        <v>11.15</v>
      </c>
      <c r="I23" s="15">
        <v>4.41</v>
      </c>
      <c r="J23" s="15">
        <v>11.89</v>
      </c>
      <c r="K23" s="15">
        <v>11.13</v>
      </c>
      <c r="L23" s="4">
        <v>3.35</v>
      </c>
      <c r="M23" s="4">
        <v>6.05</v>
      </c>
      <c r="N23" s="4">
        <v>9.8</v>
      </c>
      <c r="O23" s="4">
        <v>2.77</v>
      </c>
      <c r="P23" s="4">
        <v>9.84</v>
      </c>
      <c r="Q23" s="4">
        <v>9.85</v>
      </c>
      <c r="R23" s="4">
        <v>7.61</v>
      </c>
      <c r="S23" s="4">
        <v>12.95</v>
      </c>
      <c r="T23" s="4">
        <v>13.82</v>
      </c>
      <c r="U23" s="4">
        <v>13.39</v>
      </c>
      <c r="V23" s="4">
        <v>13.13</v>
      </c>
      <c r="W23" s="4">
        <v>0.86</v>
      </c>
      <c r="X23" s="4">
        <v>11.57</v>
      </c>
      <c r="Y23" s="4">
        <v>6.93</v>
      </c>
      <c r="Z23" s="4">
        <v>12.48</v>
      </c>
      <c r="AA23" s="4">
        <v>1.04</v>
      </c>
      <c r="AB23" s="4">
        <v>11.04</v>
      </c>
      <c r="AC23" s="4">
        <v>9.6</v>
      </c>
      <c r="AD23" s="4">
        <v>3.85</v>
      </c>
      <c r="AE23" s="4">
        <v>4.08</v>
      </c>
      <c r="AF23" s="4">
        <v>12.23</v>
      </c>
      <c r="AG23" s="4">
        <v>2.83</v>
      </c>
      <c r="AH23" s="4">
        <v>10.38</v>
      </c>
      <c r="AI23" s="4">
        <v>9.24</v>
      </c>
      <c r="AJ23" s="4">
        <v>2.58</v>
      </c>
      <c r="AK23" s="4">
        <v>9.55</v>
      </c>
      <c r="AL23" s="4">
        <v>13.18</v>
      </c>
      <c r="AM23" s="4">
        <v>11.261000000000001</v>
      </c>
      <c r="AN23" s="4">
        <v>12.936000000000002</v>
      </c>
      <c r="AO23" s="4">
        <v>13.045</v>
      </c>
      <c r="AP23" s="4"/>
      <c r="AQ23" s="4"/>
      <c r="AR23" s="4"/>
      <c r="AS23" s="4"/>
      <c r="AT23" s="4"/>
      <c r="AU23" s="4"/>
      <c r="AV23" s="4"/>
      <c r="AX23" s="10">
        <f t="shared" si="0"/>
        <v>9.624444444444443</v>
      </c>
      <c r="AY23" s="10">
        <f t="shared" si="1"/>
        <v>9.265789473684208</v>
      </c>
      <c r="AZ23" s="10">
        <f t="shared" si="2"/>
        <v>8.642413793103445</v>
      </c>
      <c r="BA23" s="10">
        <f t="shared" si="3"/>
        <v>8.708066666666667</v>
      </c>
    </row>
    <row r="24" spans="1:53" ht="11.25">
      <c r="A24" s="5">
        <v>22</v>
      </c>
      <c r="B24" s="4" t="s">
        <v>20</v>
      </c>
      <c r="C24" s="4">
        <v>9.28</v>
      </c>
      <c r="D24" s="4">
        <v>11.66</v>
      </c>
      <c r="E24" s="4">
        <v>4.88</v>
      </c>
      <c r="F24" s="4">
        <v>6.44</v>
      </c>
      <c r="G24" s="4">
        <v>9.33</v>
      </c>
      <c r="H24" s="4">
        <v>9.9</v>
      </c>
      <c r="I24" s="4">
        <v>10.59</v>
      </c>
      <c r="J24" s="4">
        <v>11.73</v>
      </c>
      <c r="K24" s="4">
        <v>9.22</v>
      </c>
      <c r="L24" s="4">
        <v>4.11</v>
      </c>
      <c r="M24" s="4">
        <v>7.74</v>
      </c>
      <c r="N24" s="4">
        <v>11.3</v>
      </c>
      <c r="O24" s="4">
        <v>9.9</v>
      </c>
      <c r="P24" s="4">
        <v>0.59</v>
      </c>
      <c r="Q24" s="4">
        <v>5.55</v>
      </c>
      <c r="R24" s="4">
        <v>7.5</v>
      </c>
      <c r="S24" s="4">
        <v>11.55</v>
      </c>
      <c r="T24" s="4">
        <v>12.97</v>
      </c>
      <c r="U24" s="4">
        <v>11.76</v>
      </c>
      <c r="V24" s="4">
        <v>9.06</v>
      </c>
      <c r="W24" s="4">
        <v>7.38</v>
      </c>
      <c r="X24" s="4">
        <v>12.35</v>
      </c>
      <c r="Y24" s="4">
        <v>13.05</v>
      </c>
      <c r="Z24" s="4">
        <v>13.69</v>
      </c>
      <c r="AA24" s="4">
        <v>13.76</v>
      </c>
      <c r="AB24" s="4">
        <v>9.89</v>
      </c>
      <c r="AC24" s="4">
        <v>12.03</v>
      </c>
      <c r="AD24" s="4">
        <v>1.74</v>
      </c>
      <c r="AE24" s="4">
        <v>14.09</v>
      </c>
      <c r="AF24" s="4">
        <v>11.62</v>
      </c>
      <c r="AG24" s="4">
        <v>2.17</v>
      </c>
      <c r="AH24" s="4">
        <v>2.6100000000000003</v>
      </c>
      <c r="AI24" s="4">
        <v>8.15</v>
      </c>
      <c r="AJ24" s="4">
        <v>1.9799999999999998</v>
      </c>
      <c r="AK24" s="4">
        <v>9.379999999999999</v>
      </c>
      <c r="AL24" s="4">
        <v>13.06</v>
      </c>
      <c r="AM24" s="4">
        <v>1.6200000000000003</v>
      </c>
      <c r="AN24" s="4">
        <v>12.636</v>
      </c>
      <c r="AO24" s="4">
        <v>4.196000000000001</v>
      </c>
      <c r="AP24" s="4"/>
      <c r="AQ24" s="4"/>
      <c r="AR24" s="4"/>
      <c r="AS24" s="4"/>
      <c r="AT24" s="4"/>
      <c r="AU24" s="4"/>
      <c r="AV24" s="4"/>
      <c r="AX24" s="10">
        <f t="shared" si="0"/>
        <v>9.225555555555555</v>
      </c>
      <c r="AY24" s="10">
        <f t="shared" si="1"/>
        <v>8.736842105263158</v>
      </c>
      <c r="AZ24" s="10">
        <f t="shared" si="2"/>
        <v>9.415172413793103</v>
      </c>
      <c r="BA24" s="10">
        <f t="shared" si="3"/>
        <v>8.581066666666667</v>
      </c>
    </row>
    <row r="25" spans="1:53" ht="11.25">
      <c r="A25" s="5">
        <v>23</v>
      </c>
      <c r="B25" s="4" t="s">
        <v>20</v>
      </c>
      <c r="C25" s="4">
        <v>10.01</v>
      </c>
      <c r="D25" s="4">
        <v>12.17</v>
      </c>
      <c r="E25" s="4">
        <v>10.79</v>
      </c>
      <c r="F25" s="4">
        <v>11.11</v>
      </c>
      <c r="G25" s="4">
        <v>11.94</v>
      </c>
      <c r="H25" s="4">
        <v>3.06</v>
      </c>
      <c r="I25" s="4">
        <v>6.16</v>
      </c>
      <c r="J25" s="4">
        <v>1.16</v>
      </c>
      <c r="K25" s="4">
        <v>2.35</v>
      </c>
      <c r="L25" s="4">
        <v>10.96</v>
      </c>
      <c r="M25" s="4">
        <v>9.97</v>
      </c>
      <c r="N25" s="4">
        <v>5.84</v>
      </c>
      <c r="O25" s="4">
        <v>10.84</v>
      </c>
      <c r="P25" s="4">
        <v>7.07</v>
      </c>
      <c r="Q25" s="4">
        <v>4.42</v>
      </c>
      <c r="R25" s="4">
        <v>6.38</v>
      </c>
      <c r="S25" s="4">
        <v>4.29</v>
      </c>
      <c r="T25" s="4">
        <v>11.39</v>
      </c>
      <c r="U25" s="4">
        <v>10.25</v>
      </c>
      <c r="V25" s="4">
        <v>9.2</v>
      </c>
      <c r="W25" s="4">
        <v>13.76</v>
      </c>
      <c r="X25" s="4">
        <v>1.08</v>
      </c>
      <c r="Y25" s="4">
        <v>13.06</v>
      </c>
      <c r="Z25" s="4">
        <v>6.67</v>
      </c>
      <c r="AA25" s="4">
        <v>14.21</v>
      </c>
      <c r="AB25" s="4">
        <v>11.99</v>
      </c>
      <c r="AC25" s="4">
        <v>2.45</v>
      </c>
      <c r="AD25" s="4">
        <v>5.14</v>
      </c>
      <c r="AE25" s="4">
        <v>12.69</v>
      </c>
      <c r="AF25" s="4">
        <v>12.07</v>
      </c>
      <c r="AG25" s="4">
        <v>2.14</v>
      </c>
      <c r="AH25" s="4">
        <v>11.24</v>
      </c>
      <c r="AI25" s="4">
        <v>13.129999999999999</v>
      </c>
      <c r="AJ25" s="4">
        <v>9.950000000000001</v>
      </c>
      <c r="AK25" s="4">
        <v>4.02</v>
      </c>
      <c r="AL25" s="4">
        <v>13.739999999999998</v>
      </c>
      <c r="AM25" s="4">
        <v>12.044999999999998</v>
      </c>
      <c r="AN25" s="4">
        <v>12.620999999999999</v>
      </c>
      <c r="AO25" s="4">
        <v>3.0229999999999997</v>
      </c>
      <c r="AP25" s="4"/>
      <c r="AQ25" s="4"/>
      <c r="AR25" s="4"/>
      <c r="AS25" s="4"/>
      <c r="AT25" s="4"/>
      <c r="AU25" s="4"/>
      <c r="AV25" s="4"/>
      <c r="AX25" s="10">
        <f t="shared" si="0"/>
        <v>7.6388888888888875</v>
      </c>
      <c r="AY25" s="10">
        <f t="shared" si="1"/>
        <v>7.90315789473684</v>
      </c>
      <c r="AZ25" s="10">
        <f t="shared" si="2"/>
        <v>8.289999999999997</v>
      </c>
      <c r="BA25" s="10">
        <f t="shared" si="3"/>
        <v>8.854633333333334</v>
      </c>
    </row>
    <row r="26" spans="1:53" ht="11.25">
      <c r="A26" s="5">
        <v>24</v>
      </c>
      <c r="B26" s="4" t="s">
        <v>20</v>
      </c>
      <c r="C26" s="4">
        <v>12.79</v>
      </c>
      <c r="D26" s="4">
        <v>12.5</v>
      </c>
      <c r="E26" s="4">
        <v>11.99</v>
      </c>
      <c r="F26" s="4">
        <v>4.14</v>
      </c>
      <c r="G26" s="4">
        <v>11.72</v>
      </c>
      <c r="H26" s="4">
        <v>3.56</v>
      </c>
      <c r="I26" s="4">
        <v>10.78</v>
      </c>
      <c r="J26" s="4">
        <v>11.82</v>
      </c>
      <c r="K26" s="4">
        <v>10.56</v>
      </c>
      <c r="L26" s="4">
        <v>10.09</v>
      </c>
      <c r="M26" s="4">
        <v>11.11</v>
      </c>
      <c r="N26" s="4">
        <v>2.45</v>
      </c>
      <c r="O26" s="4">
        <v>10.88</v>
      </c>
      <c r="P26" s="4">
        <v>10.43</v>
      </c>
      <c r="Q26" s="4">
        <v>9.77</v>
      </c>
      <c r="R26" s="4">
        <v>6.43</v>
      </c>
      <c r="S26" s="4">
        <v>12.16</v>
      </c>
      <c r="T26" s="4">
        <v>3.99</v>
      </c>
      <c r="U26" s="4">
        <v>4.49</v>
      </c>
      <c r="V26" s="4">
        <v>13.42</v>
      </c>
      <c r="W26" s="4">
        <v>12.88</v>
      </c>
      <c r="X26" s="4">
        <v>14.14</v>
      </c>
      <c r="Y26" s="4">
        <v>8.89</v>
      </c>
      <c r="Z26" s="4">
        <v>10.32</v>
      </c>
      <c r="AA26" s="4">
        <v>12.26</v>
      </c>
      <c r="AB26" s="4">
        <v>7.97</v>
      </c>
      <c r="AC26" s="4">
        <v>12.92</v>
      </c>
      <c r="AD26" s="4">
        <v>3.19</v>
      </c>
      <c r="AE26" s="4">
        <v>14.48</v>
      </c>
      <c r="AF26" s="4">
        <v>7.34</v>
      </c>
      <c r="AG26" s="4">
        <v>12.91</v>
      </c>
      <c r="AH26" s="4">
        <v>8.75</v>
      </c>
      <c r="AI26" s="4">
        <v>11.299999999999999</v>
      </c>
      <c r="AJ26" s="4">
        <v>13.440000000000001</v>
      </c>
      <c r="AK26" s="4">
        <v>13.04</v>
      </c>
      <c r="AL26" s="4">
        <v>11.04</v>
      </c>
      <c r="AM26" s="4">
        <v>13.205</v>
      </c>
      <c r="AN26" s="4">
        <v>13.853000000000002</v>
      </c>
      <c r="AO26" s="4">
        <v>10.51</v>
      </c>
      <c r="AP26" s="4"/>
      <c r="AQ26" s="4"/>
      <c r="AR26" s="4"/>
      <c r="AS26" s="4"/>
      <c r="AT26" s="4"/>
      <c r="AU26" s="4"/>
      <c r="AV26" s="4"/>
      <c r="AX26" s="10">
        <f t="shared" si="0"/>
        <v>9.984444444444446</v>
      </c>
      <c r="AY26" s="10">
        <f t="shared" si="1"/>
        <v>9.034736842105266</v>
      </c>
      <c r="AZ26" s="10">
        <f t="shared" si="2"/>
        <v>9.728620689655171</v>
      </c>
      <c r="BA26" s="10">
        <f t="shared" si="3"/>
        <v>10.255266666666666</v>
      </c>
    </row>
    <row r="27" spans="1:53" ht="11.25">
      <c r="A27" s="5">
        <v>25</v>
      </c>
      <c r="B27" s="4" t="s">
        <v>20</v>
      </c>
      <c r="C27" s="4">
        <v>10.93</v>
      </c>
      <c r="D27" s="4">
        <v>12.05</v>
      </c>
      <c r="E27" s="4">
        <v>8.52</v>
      </c>
      <c r="F27" s="4">
        <v>12.73</v>
      </c>
      <c r="G27" s="4">
        <v>10.11</v>
      </c>
      <c r="H27" s="4">
        <v>11.89</v>
      </c>
      <c r="I27" s="4">
        <v>12.87</v>
      </c>
      <c r="J27" s="4">
        <v>11.27</v>
      </c>
      <c r="K27" s="4">
        <v>11.46</v>
      </c>
      <c r="L27" s="4">
        <v>9.77</v>
      </c>
      <c r="M27" s="4">
        <v>10.65</v>
      </c>
      <c r="N27" s="4">
        <v>1.34</v>
      </c>
      <c r="O27" s="4">
        <v>10.82</v>
      </c>
      <c r="P27" s="4">
        <v>11.25</v>
      </c>
      <c r="Q27" s="4">
        <v>11</v>
      </c>
      <c r="R27" s="4">
        <v>10.01</v>
      </c>
      <c r="S27" s="4">
        <v>13.2</v>
      </c>
      <c r="T27" s="4">
        <v>4.07</v>
      </c>
      <c r="U27" s="4">
        <v>8.29</v>
      </c>
      <c r="V27" s="4">
        <v>2.84</v>
      </c>
      <c r="W27" s="4">
        <v>12.22</v>
      </c>
      <c r="X27" s="4">
        <v>14.12</v>
      </c>
      <c r="Y27" s="4">
        <v>13.15</v>
      </c>
      <c r="Z27" s="4">
        <v>12.06</v>
      </c>
      <c r="AA27" s="4">
        <v>14.24</v>
      </c>
      <c r="AB27" s="4">
        <v>14.36</v>
      </c>
      <c r="AC27" s="4">
        <v>14.27</v>
      </c>
      <c r="AD27" s="4">
        <v>14.91</v>
      </c>
      <c r="AE27" s="4">
        <v>8.86</v>
      </c>
      <c r="AF27" s="4">
        <v>10.72</v>
      </c>
      <c r="AG27" s="4">
        <v>8.57</v>
      </c>
      <c r="AH27" s="4">
        <v>12.120000000000001</v>
      </c>
      <c r="AI27" s="4">
        <v>7.249999999999999</v>
      </c>
      <c r="AJ27" s="4">
        <v>12.19</v>
      </c>
      <c r="AK27" s="4">
        <v>11.669999999999998</v>
      </c>
      <c r="AL27" s="4">
        <v>12.45</v>
      </c>
      <c r="AM27" s="4">
        <v>11.735</v>
      </c>
      <c r="AN27" s="4">
        <v>11.857000000000001</v>
      </c>
      <c r="AO27" s="4">
        <v>12.386</v>
      </c>
      <c r="AP27" s="4"/>
      <c r="AQ27" s="4"/>
      <c r="AR27" s="4"/>
      <c r="AS27" s="4"/>
      <c r="AT27" s="4"/>
      <c r="AU27" s="4"/>
      <c r="AV27" s="4"/>
      <c r="AX27" s="10">
        <f t="shared" si="0"/>
        <v>11.314444444444446</v>
      </c>
      <c r="AY27" s="10">
        <f t="shared" si="1"/>
        <v>10.117368421052632</v>
      </c>
      <c r="AZ27" s="10">
        <f t="shared" si="2"/>
        <v>10.802068965517243</v>
      </c>
      <c r="BA27" s="10">
        <f t="shared" si="3"/>
        <v>10.745933333333339</v>
      </c>
    </row>
    <row r="28" spans="1:53" ht="11.25">
      <c r="A28" s="5">
        <v>26</v>
      </c>
      <c r="B28" s="4" t="s">
        <v>20</v>
      </c>
      <c r="C28" s="4">
        <v>11.83</v>
      </c>
      <c r="D28" s="4">
        <v>12.45</v>
      </c>
      <c r="E28" s="4">
        <v>11.79</v>
      </c>
      <c r="F28" s="4">
        <v>12.82</v>
      </c>
      <c r="G28" s="4">
        <v>12</v>
      </c>
      <c r="H28" s="4">
        <v>11.55</v>
      </c>
      <c r="I28" s="4">
        <v>12.87</v>
      </c>
      <c r="J28" s="4">
        <v>3.79</v>
      </c>
      <c r="K28" s="4">
        <v>10.8</v>
      </c>
      <c r="L28" s="4">
        <v>12.23</v>
      </c>
      <c r="M28" s="4">
        <v>7.89</v>
      </c>
      <c r="N28" s="4">
        <v>2.46</v>
      </c>
      <c r="O28" s="4">
        <v>10.11</v>
      </c>
      <c r="P28" s="4">
        <v>10.37</v>
      </c>
      <c r="Q28" s="4">
        <v>10.66</v>
      </c>
      <c r="R28" s="4">
        <v>9.51</v>
      </c>
      <c r="S28" s="4">
        <v>13.94</v>
      </c>
      <c r="T28" s="4">
        <v>13.64</v>
      </c>
      <c r="U28" s="4">
        <v>14.36</v>
      </c>
      <c r="V28" s="4">
        <v>3.35</v>
      </c>
      <c r="W28" s="4">
        <v>8.5</v>
      </c>
      <c r="X28" s="4">
        <v>13.04</v>
      </c>
      <c r="Y28" s="4">
        <v>14.67</v>
      </c>
      <c r="Z28" s="4">
        <v>6.17</v>
      </c>
      <c r="AA28" s="4">
        <v>14.63</v>
      </c>
      <c r="AB28" s="4">
        <v>11.01</v>
      </c>
      <c r="AC28" s="4">
        <v>12.65</v>
      </c>
      <c r="AD28" s="4">
        <v>12.22</v>
      </c>
      <c r="AE28" s="4">
        <v>15.14</v>
      </c>
      <c r="AF28" s="4">
        <v>12.99</v>
      </c>
      <c r="AG28" s="4">
        <v>13.24</v>
      </c>
      <c r="AH28" s="4">
        <v>11.48</v>
      </c>
      <c r="AI28" s="4">
        <v>11.149999999999999</v>
      </c>
      <c r="AJ28" s="4">
        <v>3.86</v>
      </c>
      <c r="AK28" s="4">
        <v>13.97</v>
      </c>
      <c r="AL28" s="4">
        <v>13.98</v>
      </c>
      <c r="AM28" s="4">
        <v>13.133999999999999</v>
      </c>
      <c r="AN28" s="4">
        <v>6.926</v>
      </c>
      <c r="AO28" s="4">
        <v>7.634</v>
      </c>
      <c r="AP28" s="4"/>
      <c r="AQ28" s="4"/>
      <c r="AR28" s="4"/>
      <c r="AS28" s="4"/>
      <c r="AT28" s="4"/>
      <c r="AU28" s="4"/>
      <c r="AV28" s="4"/>
      <c r="AX28" s="10">
        <f t="shared" si="0"/>
        <v>11.100000000000001</v>
      </c>
      <c r="AY28" s="10">
        <f t="shared" si="1"/>
        <v>10.793157894736842</v>
      </c>
      <c r="AZ28" s="10">
        <f t="shared" si="2"/>
        <v>10.91206896551724</v>
      </c>
      <c r="BA28" s="10">
        <f t="shared" si="3"/>
        <v>10.830466666666668</v>
      </c>
    </row>
    <row r="29" spans="1:53" ht="11.25">
      <c r="A29" s="5">
        <v>27</v>
      </c>
      <c r="B29" s="4" t="s">
        <v>20</v>
      </c>
      <c r="C29" s="4">
        <v>5.75</v>
      </c>
      <c r="D29" s="4">
        <v>12.47</v>
      </c>
      <c r="E29" s="4">
        <v>12.94</v>
      </c>
      <c r="F29" s="4">
        <v>9.35</v>
      </c>
      <c r="G29" s="4">
        <v>12.27</v>
      </c>
      <c r="H29" s="4">
        <v>11.27</v>
      </c>
      <c r="I29" s="4">
        <v>7.73</v>
      </c>
      <c r="J29" s="4">
        <v>10.454</v>
      </c>
      <c r="K29" s="4">
        <v>11.79</v>
      </c>
      <c r="L29" s="4">
        <v>10.71</v>
      </c>
      <c r="M29" s="4">
        <v>8.67</v>
      </c>
      <c r="N29" s="43">
        <v>6.91</v>
      </c>
      <c r="O29" s="4">
        <v>11.13</v>
      </c>
      <c r="P29" s="4">
        <v>11.53</v>
      </c>
      <c r="Q29" s="4">
        <v>10.31</v>
      </c>
      <c r="R29" s="4">
        <v>10.4</v>
      </c>
      <c r="S29" s="4">
        <v>14.66</v>
      </c>
      <c r="T29" s="4">
        <v>3.87</v>
      </c>
      <c r="U29" s="4">
        <v>9.04</v>
      </c>
      <c r="V29" s="4">
        <v>1.12</v>
      </c>
      <c r="W29" s="4">
        <v>2.89</v>
      </c>
      <c r="X29" s="4">
        <v>1.41</v>
      </c>
      <c r="Y29" s="4">
        <v>5.82</v>
      </c>
      <c r="Z29" s="4">
        <v>12.96</v>
      </c>
      <c r="AA29" s="4">
        <v>13.72</v>
      </c>
      <c r="AB29" s="4">
        <v>13.66</v>
      </c>
      <c r="AC29" s="4">
        <v>14.35</v>
      </c>
      <c r="AD29" s="4">
        <v>13.51</v>
      </c>
      <c r="AE29" s="4">
        <v>14.34</v>
      </c>
      <c r="AF29" s="4">
        <v>11.26</v>
      </c>
      <c r="AG29" s="4">
        <v>10.89</v>
      </c>
      <c r="AH29" s="4">
        <v>11.72</v>
      </c>
      <c r="AI29" s="4">
        <v>13.680000000000001</v>
      </c>
      <c r="AJ29" s="4">
        <v>9.11</v>
      </c>
      <c r="AK29" s="4">
        <v>14.01</v>
      </c>
      <c r="AL29" s="4">
        <v>8.15</v>
      </c>
      <c r="AM29" s="4">
        <v>13.151999999999997</v>
      </c>
      <c r="AN29" s="4">
        <v>12.539000000000001</v>
      </c>
      <c r="AO29" s="4">
        <v>3.7160000000000006</v>
      </c>
      <c r="AP29" s="4"/>
      <c r="AQ29" s="4"/>
      <c r="AR29" s="4"/>
      <c r="AS29" s="4"/>
      <c r="AT29" s="4"/>
      <c r="AU29" s="4"/>
      <c r="AV29" s="4"/>
      <c r="AX29" s="10">
        <f t="shared" si="0"/>
        <v>10.447111111111111</v>
      </c>
      <c r="AY29" s="10">
        <f t="shared" si="1"/>
        <v>10.066</v>
      </c>
      <c r="AZ29" s="10">
        <f t="shared" si="2"/>
        <v>9.828758620689655</v>
      </c>
      <c r="BA29" s="10">
        <f t="shared" si="3"/>
        <v>9.974566666666666</v>
      </c>
    </row>
    <row r="30" spans="1:53" ht="11.25">
      <c r="A30" s="5">
        <v>28</v>
      </c>
      <c r="B30" s="4" t="s">
        <v>20</v>
      </c>
      <c r="C30" s="4">
        <v>10.42</v>
      </c>
      <c r="D30" s="4">
        <v>12.38</v>
      </c>
      <c r="E30" s="4">
        <v>12.01</v>
      </c>
      <c r="F30" s="4">
        <v>10.54</v>
      </c>
      <c r="G30" s="4">
        <v>11.3</v>
      </c>
      <c r="H30" s="4">
        <v>12.02</v>
      </c>
      <c r="I30" s="4">
        <v>12.95</v>
      </c>
      <c r="J30" s="4">
        <v>12.13</v>
      </c>
      <c r="K30" s="4">
        <v>11.33</v>
      </c>
      <c r="L30" s="4">
        <v>12.6</v>
      </c>
      <c r="M30" s="4">
        <v>11.2</v>
      </c>
      <c r="N30" s="4">
        <v>6.33</v>
      </c>
      <c r="O30" s="4">
        <v>2.58</v>
      </c>
      <c r="P30" s="4">
        <v>8.69</v>
      </c>
      <c r="Q30" s="4">
        <v>10.89</v>
      </c>
      <c r="R30" s="4">
        <v>9.76</v>
      </c>
      <c r="S30" s="4">
        <v>9.78</v>
      </c>
      <c r="T30" s="4">
        <v>13.3</v>
      </c>
      <c r="U30" s="4">
        <v>13.65</v>
      </c>
      <c r="V30" s="4">
        <v>11.67</v>
      </c>
      <c r="W30" s="4">
        <v>14.47</v>
      </c>
      <c r="X30" s="4">
        <v>12.12</v>
      </c>
      <c r="Y30" s="4">
        <v>14.37</v>
      </c>
      <c r="Z30" s="4">
        <v>13.55</v>
      </c>
      <c r="AA30" s="4">
        <v>13.64</v>
      </c>
      <c r="AB30" s="4">
        <v>11.61</v>
      </c>
      <c r="AC30" s="4">
        <v>12.01</v>
      </c>
      <c r="AD30" s="4">
        <v>13.31</v>
      </c>
      <c r="AE30" s="4">
        <v>7.23</v>
      </c>
      <c r="AF30" s="4">
        <v>11.57</v>
      </c>
      <c r="AG30" s="4">
        <v>14.08</v>
      </c>
      <c r="AH30" s="4">
        <v>10.280000000000001</v>
      </c>
      <c r="AI30" s="4">
        <v>12.989999999999998</v>
      </c>
      <c r="AJ30" s="4">
        <v>12.48</v>
      </c>
      <c r="AK30" s="4">
        <v>13.590000000000002</v>
      </c>
      <c r="AL30" s="4">
        <v>13.99</v>
      </c>
      <c r="AM30" s="4">
        <v>6.187000000000001</v>
      </c>
      <c r="AN30" s="4">
        <v>9.936999999999998</v>
      </c>
      <c r="AO30" s="4">
        <v>1.1280000000000001</v>
      </c>
      <c r="AP30" s="4"/>
      <c r="AQ30" s="4"/>
      <c r="AR30" s="4"/>
      <c r="AS30" s="4"/>
      <c r="AT30" s="4"/>
      <c r="AU30" s="4"/>
      <c r="AV30" s="4"/>
      <c r="AX30" s="10">
        <f t="shared" si="0"/>
        <v>11.675555555555555</v>
      </c>
      <c r="AY30" s="10">
        <f t="shared" si="1"/>
        <v>10.729473684210527</v>
      </c>
      <c r="AZ30" s="10">
        <f t="shared" si="2"/>
        <v>11.304827586206898</v>
      </c>
      <c r="BA30" s="10">
        <f t="shared" si="3"/>
        <v>10.966400000000002</v>
      </c>
    </row>
    <row r="31" spans="1:53" ht="11.25">
      <c r="A31" s="5">
        <v>29</v>
      </c>
      <c r="B31" s="4" t="s">
        <v>20</v>
      </c>
      <c r="C31" s="4">
        <v>14.16</v>
      </c>
      <c r="D31" s="4">
        <v>12.35</v>
      </c>
      <c r="E31" s="4">
        <v>12.09</v>
      </c>
      <c r="F31" s="4">
        <v>1.77</v>
      </c>
      <c r="G31" s="4">
        <v>11.99</v>
      </c>
      <c r="H31" s="4">
        <v>11.96</v>
      </c>
      <c r="I31" s="4">
        <v>12.81</v>
      </c>
      <c r="J31" s="4">
        <v>13.03</v>
      </c>
      <c r="K31" s="4">
        <v>3.15</v>
      </c>
      <c r="L31" s="4">
        <v>9.38</v>
      </c>
      <c r="M31" s="4">
        <v>10.91</v>
      </c>
      <c r="N31" s="4">
        <v>12.11</v>
      </c>
      <c r="O31" s="4">
        <v>6.34</v>
      </c>
      <c r="P31" s="4">
        <v>11.2</v>
      </c>
      <c r="Q31" s="4">
        <v>10.02</v>
      </c>
      <c r="R31" s="4">
        <v>10.96</v>
      </c>
      <c r="S31" s="4">
        <v>10.45</v>
      </c>
      <c r="T31" s="4">
        <v>11.27</v>
      </c>
      <c r="U31" s="4">
        <v>13.75</v>
      </c>
      <c r="V31" s="4">
        <v>13.41</v>
      </c>
      <c r="W31" s="4">
        <v>13.9</v>
      </c>
      <c r="X31" s="4">
        <v>12.75</v>
      </c>
      <c r="Y31" s="4">
        <v>14.22</v>
      </c>
      <c r="Z31" s="4">
        <v>10.1</v>
      </c>
      <c r="AA31" s="4">
        <v>14.69</v>
      </c>
      <c r="AB31" s="4">
        <v>5.2</v>
      </c>
      <c r="AC31" s="4">
        <v>2.16</v>
      </c>
      <c r="AD31" s="4">
        <v>1.85</v>
      </c>
      <c r="AE31" s="4">
        <v>6.96</v>
      </c>
      <c r="AF31" s="4">
        <v>8.06</v>
      </c>
      <c r="AG31" s="4">
        <v>12.94</v>
      </c>
      <c r="AH31" s="4">
        <v>13.239999999999998</v>
      </c>
      <c r="AI31" s="4">
        <v>14.22</v>
      </c>
      <c r="AJ31" s="4">
        <v>13.75</v>
      </c>
      <c r="AK31" s="4">
        <v>1.43</v>
      </c>
      <c r="AL31" s="4">
        <v>5.81</v>
      </c>
      <c r="AM31" s="4">
        <v>11.421</v>
      </c>
      <c r="AN31" s="4">
        <v>14.111999999999998</v>
      </c>
      <c r="AO31" s="4">
        <v>11.542000000000002</v>
      </c>
      <c r="AP31" s="4"/>
      <c r="AQ31" s="4"/>
      <c r="AR31" s="4"/>
      <c r="AS31" s="4"/>
      <c r="AT31" s="4"/>
      <c r="AU31" s="4"/>
      <c r="AV31" s="4"/>
      <c r="AX31" s="10">
        <f t="shared" si="0"/>
        <v>10.367777777777778</v>
      </c>
      <c r="AY31" s="10">
        <f t="shared" si="1"/>
        <v>10.510526315789473</v>
      </c>
      <c r="AZ31" s="10">
        <f t="shared" si="2"/>
        <v>10.170344827586208</v>
      </c>
      <c r="BA31" s="10">
        <f t="shared" si="3"/>
        <v>10.271833333333332</v>
      </c>
    </row>
    <row r="32" spans="1:53" ht="11.25">
      <c r="A32" s="5">
        <v>30</v>
      </c>
      <c r="B32" s="4" t="s">
        <v>20</v>
      </c>
      <c r="C32" s="4">
        <v>13.84</v>
      </c>
      <c r="D32" s="4">
        <v>7.02</v>
      </c>
      <c r="E32" s="4">
        <v>10.95</v>
      </c>
      <c r="F32" s="4">
        <v>14.03</v>
      </c>
      <c r="G32" s="4">
        <v>3.36</v>
      </c>
      <c r="H32" s="4">
        <v>11.63</v>
      </c>
      <c r="I32" s="4">
        <v>13.82</v>
      </c>
      <c r="J32" s="4">
        <v>13.23</v>
      </c>
      <c r="K32" s="4">
        <v>11.99</v>
      </c>
      <c r="L32" s="4">
        <v>12.85</v>
      </c>
      <c r="M32" s="4">
        <v>1.88</v>
      </c>
      <c r="N32" s="4">
        <v>11.3</v>
      </c>
      <c r="O32" s="4">
        <v>10.04</v>
      </c>
      <c r="P32" s="4">
        <v>10.67</v>
      </c>
      <c r="Q32" s="4">
        <v>7.55</v>
      </c>
      <c r="R32" s="4">
        <v>11.47</v>
      </c>
      <c r="S32" s="4">
        <v>8.97</v>
      </c>
      <c r="T32" s="4">
        <v>14.76</v>
      </c>
      <c r="U32" s="4">
        <v>12.62</v>
      </c>
      <c r="V32" s="4">
        <v>14.81</v>
      </c>
      <c r="W32" s="4">
        <v>14.11</v>
      </c>
      <c r="X32" s="4">
        <v>14.81</v>
      </c>
      <c r="Y32" s="4">
        <v>8.41</v>
      </c>
      <c r="Z32" s="4">
        <v>15.4</v>
      </c>
      <c r="AA32" s="4">
        <v>12.05</v>
      </c>
      <c r="AB32" s="4">
        <v>14.86</v>
      </c>
      <c r="AC32" s="4">
        <v>13.89</v>
      </c>
      <c r="AD32" s="4">
        <v>1.02</v>
      </c>
      <c r="AE32" s="4">
        <v>15.1</v>
      </c>
      <c r="AF32" s="4">
        <v>10.66</v>
      </c>
      <c r="AG32" s="4">
        <v>13.72</v>
      </c>
      <c r="AH32" s="4">
        <v>13.39</v>
      </c>
      <c r="AI32" s="4">
        <v>3.9499999999999997</v>
      </c>
      <c r="AJ32" s="4">
        <v>1.2200000000000002</v>
      </c>
      <c r="AK32" s="4">
        <v>5.119999999999999</v>
      </c>
      <c r="AL32" s="4">
        <v>10.02</v>
      </c>
      <c r="AM32" s="4">
        <v>13.666</v>
      </c>
      <c r="AN32" s="4">
        <v>13.654</v>
      </c>
      <c r="AO32" s="4">
        <v>13.945000000000002</v>
      </c>
      <c r="AP32" s="4"/>
      <c r="AQ32" s="4"/>
      <c r="AR32" s="4"/>
      <c r="AS32" s="4"/>
      <c r="AT32" s="4"/>
      <c r="AU32" s="4"/>
      <c r="AV32" s="4"/>
      <c r="AX32" s="10">
        <f t="shared" si="0"/>
        <v>11.096666666666668</v>
      </c>
      <c r="AY32" s="10">
        <f t="shared" si="1"/>
        <v>10.630526315789472</v>
      </c>
      <c r="AZ32" s="10">
        <f t="shared" si="2"/>
        <v>11.256551724137932</v>
      </c>
      <c r="BA32" s="10">
        <f t="shared" si="3"/>
        <v>10.863833333333334</v>
      </c>
    </row>
    <row r="33" spans="1:53" ht="11.25">
      <c r="A33" s="5">
        <v>31</v>
      </c>
      <c r="B33" s="4" t="s">
        <v>20</v>
      </c>
      <c r="C33" s="4">
        <v>13.81</v>
      </c>
      <c r="D33" s="4">
        <v>12.59</v>
      </c>
      <c r="E33" s="4">
        <v>1.78</v>
      </c>
      <c r="F33" s="4">
        <v>13.53</v>
      </c>
      <c r="G33" s="4">
        <v>7.333</v>
      </c>
      <c r="H33" s="4">
        <v>8.79</v>
      </c>
      <c r="I33" s="4">
        <v>11.68</v>
      </c>
      <c r="J33" s="4">
        <v>12.39</v>
      </c>
      <c r="K33" s="4">
        <v>2.6</v>
      </c>
      <c r="L33" s="4">
        <v>12.66</v>
      </c>
      <c r="M33" s="4">
        <v>2</v>
      </c>
      <c r="N33" s="4">
        <v>11.35</v>
      </c>
      <c r="O33" s="4">
        <v>11.75</v>
      </c>
      <c r="P33" s="4">
        <v>11.14</v>
      </c>
      <c r="Q33" s="4">
        <v>9.85</v>
      </c>
      <c r="R33" s="4">
        <v>9.85</v>
      </c>
      <c r="S33" s="4">
        <v>14.87</v>
      </c>
      <c r="T33" s="4">
        <v>14.4</v>
      </c>
      <c r="U33" s="4">
        <v>10.8</v>
      </c>
      <c r="V33" s="4">
        <v>8.96</v>
      </c>
      <c r="W33" s="4">
        <v>13.53</v>
      </c>
      <c r="X33" s="4">
        <v>14.22</v>
      </c>
      <c r="Y33" s="4">
        <v>14.62</v>
      </c>
      <c r="Z33" s="4">
        <v>14.78</v>
      </c>
      <c r="AA33" s="4">
        <v>2.6</v>
      </c>
      <c r="AB33" s="4">
        <v>14.43</v>
      </c>
      <c r="AC33" s="4">
        <v>12.67</v>
      </c>
      <c r="AD33" s="4">
        <v>3.22</v>
      </c>
      <c r="AE33" s="4">
        <v>8.91</v>
      </c>
      <c r="AF33" s="4">
        <v>11.45</v>
      </c>
      <c r="AG33" s="4">
        <v>12.92</v>
      </c>
      <c r="AH33" s="4">
        <v>13.790000000000001</v>
      </c>
      <c r="AI33" s="4">
        <v>14.66</v>
      </c>
      <c r="AJ33" s="4">
        <v>15.06</v>
      </c>
      <c r="AK33" s="4">
        <v>11.6</v>
      </c>
      <c r="AL33" s="4">
        <v>14.800000000000002</v>
      </c>
      <c r="AM33" s="4">
        <v>14.048000000000002</v>
      </c>
      <c r="AN33" s="4">
        <v>6.753</v>
      </c>
      <c r="AO33" s="4">
        <v>14.781999999999998</v>
      </c>
      <c r="AP33" s="4"/>
      <c r="AQ33" s="4"/>
      <c r="AR33" s="4"/>
      <c r="AS33" s="4"/>
      <c r="AT33" s="4"/>
      <c r="AU33" s="4"/>
      <c r="AV33" s="4"/>
      <c r="AX33" s="10">
        <f t="shared" si="0"/>
        <v>9.389222222222223</v>
      </c>
      <c r="AY33" s="10">
        <f t="shared" si="1"/>
        <v>10.167</v>
      </c>
      <c r="AZ33" s="10">
        <f t="shared" si="2"/>
        <v>10.383206896551728</v>
      </c>
      <c r="BA33" s="10">
        <f t="shared" si="3"/>
        <v>11.5491</v>
      </c>
    </row>
    <row r="34" spans="1:53" ht="11.25">
      <c r="A34" s="1" t="s">
        <v>7</v>
      </c>
      <c r="B34" s="13"/>
      <c r="C34" s="13">
        <f aca="true" t="shared" si="4" ref="C34:W34">SUM(C3:C33)</f>
        <v>299.54999999999995</v>
      </c>
      <c r="D34" s="13">
        <f t="shared" si="4"/>
        <v>296.13</v>
      </c>
      <c r="E34" s="13">
        <f t="shared" si="4"/>
        <v>288.25999999999993</v>
      </c>
      <c r="F34" s="13">
        <f t="shared" si="4"/>
        <v>300.7199999999999</v>
      </c>
      <c r="G34" s="13">
        <f t="shared" si="4"/>
        <v>269.723</v>
      </c>
      <c r="H34" s="13">
        <f t="shared" si="4"/>
        <v>278.59000000000003</v>
      </c>
      <c r="I34" s="13">
        <f t="shared" si="4"/>
        <v>288.60299999999995</v>
      </c>
      <c r="J34" s="13">
        <f t="shared" si="4"/>
        <v>245.224</v>
      </c>
      <c r="K34" s="13">
        <f t="shared" si="4"/>
        <v>254.17000000000002</v>
      </c>
      <c r="L34" s="13">
        <f t="shared" si="4"/>
        <v>276.6600000000001</v>
      </c>
      <c r="M34" s="13">
        <f t="shared" si="4"/>
        <v>251.72999999999993</v>
      </c>
      <c r="N34" s="13">
        <f t="shared" si="4"/>
        <v>207.89000000000001</v>
      </c>
      <c r="O34" s="13">
        <f t="shared" si="4"/>
        <v>227.18000000000004</v>
      </c>
      <c r="P34" s="13">
        <f t="shared" si="4"/>
        <v>270.03000000000003</v>
      </c>
      <c r="Q34" s="13">
        <f t="shared" si="4"/>
        <v>257.26</v>
      </c>
      <c r="R34" s="13">
        <f t="shared" si="4"/>
        <v>259.86999999999995</v>
      </c>
      <c r="S34" s="13">
        <f t="shared" si="4"/>
        <v>243.64999999999998</v>
      </c>
      <c r="T34" s="13">
        <f t="shared" si="4"/>
        <v>327.2199999999999</v>
      </c>
      <c r="U34" s="13">
        <f t="shared" si="4"/>
        <v>276.41</v>
      </c>
      <c r="V34" s="13">
        <f t="shared" si="4"/>
        <v>285.84999999999997</v>
      </c>
      <c r="W34" s="13">
        <f t="shared" si="4"/>
        <v>298.71</v>
      </c>
      <c r="X34" s="13">
        <f aca="true" t="shared" si="5" ref="X34:AC34">SUM(X3:X33)</f>
        <v>328.6600000000001</v>
      </c>
      <c r="Y34" s="13">
        <f t="shared" si="5"/>
        <v>336.11</v>
      </c>
      <c r="Z34" s="13">
        <f t="shared" si="5"/>
        <v>330.09999999999997</v>
      </c>
      <c r="AA34" s="13">
        <f t="shared" si="5"/>
        <v>303.21000000000004</v>
      </c>
      <c r="AB34" s="13">
        <f t="shared" si="5"/>
        <v>324.32</v>
      </c>
      <c r="AC34" s="13">
        <f t="shared" si="5"/>
        <v>315.38</v>
      </c>
      <c r="AD34" s="13">
        <f aca="true" t="shared" si="6" ref="AD34:AI34">SUM(AD3:AD33)</f>
        <v>286.76</v>
      </c>
      <c r="AE34" s="13">
        <f t="shared" si="6"/>
        <v>336.38000000000005</v>
      </c>
      <c r="AF34" s="13">
        <f t="shared" si="6"/>
        <v>325.92</v>
      </c>
      <c r="AG34" s="13">
        <f t="shared" si="6"/>
        <v>294.1600000000001</v>
      </c>
      <c r="AH34" s="13">
        <f t="shared" si="6"/>
        <v>330.2300000000001</v>
      </c>
      <c r="AI34" s="13">
        <f t="shared" si="6"/>
        <v>325.8500000000001</v>
      </c>
      <c r="AJ34" s="13">
        <f aca="true" t="shared" si="7" ref="AJ34:AO34">SUM(AJ3:AJ33)</f>
        <v>301.88</v>
      </c>
      <c r="AK34" s="13">
        <f t="shared" si="7"/>
        <v>289.78</v>
      </c>
      <c r="AL34" s="13">
        <f t="shared" si="7"/>
        <v>327.09000000000003</v>
      </c>
      <c r="AM34" s="13">
        <f t="shared" si="7"/>
        <v>309.371</v>
      </c>
      <c r="AN34" s="13">
        <f t="shared" si="7"/>
        <v>340.79300000000006</v>
      </c>
      <c r="AO34" s="13">
        <f t="shared" si="7"/>
        <v>266.36699999999996</v>
      </c>
      <c r="AP34" s="13"/>
      <c r="AQ34" s="13"/>
      <c r="AR34" s="13"/>
      <c r="AS34" s="13"/>
      <c r="AT34" s="13"/>
      <c r="AU34" s="13"/>
      <c r="AV34" s="13"/>
      <c r="AX34" s="12">
        <f>AVERAGE(AX3:AX33)</f>
        <v>9.03573476702509</v>
      </c>
      <c r="AY34" s="12">
        <f>AVERAGE(AY3:AY33)</f>
        <v>8.690780984719865</v>
      </c>
      <c r="AZ34" s="12">
        <f>AVERAGE(AZ3:AZ33)</f>
        <v>9.192825361512792</v>
      </c>
      <c r="BA34" s="12">
        <f>AVERAGE(BA3:BA33)</f>
        <v>9.521312903225807</v>
      </c>
    </row>
    <row r="36" spans="1:50" ht="11.25">
      <c r="A36" s="17" t="s">
        <v>25</v>
      </c>
      <c r="B36" s="18"/>
      <c r="C36" s="18">
        <f aca="true" t="shared" si="8" ref="C36:Z36">MAX(C3:C33)</f>
        <v>14.16</v>
      </c>
      <c r="D36" s="18">
        <f t="shared" si="8"/>
        <v>12.59</v>
      </c>
      <c r="E36" s="18">
        <f t="shared" si="8"/>
        <v>12.94</v>
      </c>
      <c r="F36" s="18">
        <f t="shared" si="8"/>
        <v>14.03</v>
      </c>
      <c r="G36" s="18">
        <f t="shared" si="8"/>
        <v>12.27</v>
      </c>
      <c r="H36" s="18">
        <f t="shared" si="8"/>
        <v>12.02</v>
      </c>
      <c r="I36" s="18">
        <f t="shared" si="8"/>
        <v>13.82</v>
      </c>
      <c r="J36" s="18">
        <f t="shared" si="8"/>
        <v>13.23</v>
      </c>
      <c r="K36" s="18">
        <f t="shared" si="8"/>
        <v>11.99</v>
      </c>
      <c r="L36" s="18">
        <f t="shared" si="8"/>
        <v>12.85</v>
      </c>
      <c r="M36" s="18">
        <f t="shared" si="8"/>
        <v>11.2</v>
      </c>
      <c r="N36" s="18">
        <f t="shared" si="8"/>
        <v>12.11</v>
      </c>
      <c r="O36" s="18">
        <f t="shared" si="8"/>
        <v>11.75</v>
      </c>
      <c r="P36" s="18">
        <f t="shared" si="8"/>
        <v>11.53</v>
      </c>
      <c r="Q36" s="18">
        <f t="shared" si="8"/>
        <v>11</v>
      </c>
      <c r="R36" s="18">
        <f t="shared" si="8"/>
        <v>11.47</v>
      </c>
      <c r="S36" s="18">
        <f t="shared" si="8"/>
        <v>14.87</v>
      </c>
      <c r="T36" s="18">
        <f t="shared" si="8"/>
        <v>14.76</v>
      </c>
      <c r="U36" s="18">
        <f t="shared" si="8"/>
        <v>14.36</v>
      </c>
      <c r="V36" s="18">
        <f t="shared" si="8"/>
        <v>14.81</v>
      </c>
      <c r="W36" s="18">
        <f t="shared" si="8"/>
        <v>14.47</v>
      </c>
      <c r="X36" s="18">
        <f t="shared" si="8"/>
        <v>14.81</v>
      </c>
      <c r="Y36" s="18">
        <f t="shared" si="8"/>
        <v>14.67</v>
      </c>
      <c r="Z36" s="18">
        <f t="shared" si="8"/>
        <v>15.4</v>
      </c>
      <c r="AA36" s="18">
        <f aca="true" t="shared" si="9" ref="AA36:AF36">MAX(AA3:AA33)</f>
        <v>14.69</v>
      </c>
      <c r="AB36" s="18">
        <f t="shared" si="9"/>
        <v>14.86</v>
      </c>
      <c r="AC36" s="18">
        <f t="shared" si="9"/>
        <v>14.35</v>
      </c>
      <c r="AD36" s="18">
        <f t="shared" si="9"/>
        <v>14.91</v>
      </c>
      <c r="AE36" s="18">
        <f t="shared" si="9"/>
        <v>15.14</v>
      </c>
      <c r="AF36" s="18">
        <f t="shared" si="9"/>
        <v>12.99</v>
      </c>
      <c r="AG36" s="18">
        <f aca="true" t="shared" si="10" ref="AG36:AL36">MAX(AG3:AG33)</f>
        <v>14.08</v>
      </c>
      <c r="AH36" s="18">
        <f t="shared" si="10"/>
        <v>13.790000000000001</v>
      </c>
      <c r="AI36" s="18">
        <f t="shared" si="10"/>
        <v>14.66</v>
      </c>
      <c r="AJ36" s="18">
        <f t="shared" si="10"/>
        <v>15.06</v>
      </c>
      <c r="AK36" s="18">
        <f t="shared" si="10"/>
        <v>14.01</v>
      </c>
      <c r="AL36" s="18">
        <f t="shared" si="10"/>
        <v>14.800000000000002</v>
      </c>
      <c r="AM36" s="18">
        <f>MAX(AM3:AM33)</f>
        <v>14.048000000000002</v>
      </c>
      <c r="AN36" s="18">
        <f>MAX(AN3:AN33)</f>
        <v>14.111999999999998</v>
      </c>
      <c r="AO36" s="18">
        <f>MAX(AO3:AO33)</f>
        <v>14.781999999999998</v>
      </c>
      <c r="AP36" s="18"/>
      <c r="AQ36" s="18"/>
      <c r="AR36" s="18"/>
      <c r="AS36" s="18"/>
      <c r="AT36" s="18"/>
      <c r="AU36" s="18"/>
      <c r="AV36" s="18"/>
      <c r="AX36" s="8" t="s">
        <v>4</v>
      </c>
    </row>
    <row r="37" spans="1:53" ht="11.25">
      <c r="A37" s="19" t="s">
        <v>26</v>
      </c>
      <c r="B37" s="20"/>
      <c r="C37" s="20">
        <f aca="true" t="shared" si="11" ref="C37:AC37">AVERAGE(C3:C33)</f>
        <v>9.662903225806451</v>
      </c>
      <c r="D37" s="20">
        <f t="shared" si="11"/>
        <v>9.55258064516129</v>
      </c>
      <c r="E37" s="20">
        <f t="shared" si="11"/>
        <v>9.298709677419353</v>
      </c>
      <c r="F37" s="20">
        <f t="shared" si="11"/>
        <v>9.70064516129032</v>
      </c>
      <c r="G37" s="20">
        <f t="shared" si="11"/>
        <v>8.70074193548387</v>
      </c>
      <c r="H37" s="20">
        <f t="shared" si="11"/>
        <v>8.986774193548388</v>
      </c>
      <c r="I37" s="20">
        <f t="shared" si="11"/>
        <v>9.309774193548385</v>
      </c>
      <c r="J37" s="20">
        <f t="shared" si="11"/>
        <v>7.910451612903225</v>
      </c>
      <c r="K37" s="20">
        <f t="shared" si="11"/>
        <v>8.199032258064516</v>
      </c>
      <c r="L37" s="20">
        <f t="shared" si="11"/>
        <v>8.924516129032261</v>
      </c>
      <c r="M37" s="20">
        <f t="shared" si="11"/>
        <v>8.120322580645158</v>
      </c>
      <c r="N37" s="20">
        <f t="shared" si="11"/>
        <v>6.706129032258065</v>
      </c>
      <c r="O37" s="20">
        <f t="shared" si="11"/>
        <v>7.328387096774195</v>
      </c>
      <c r="P37" s="20">
        <f t="shared" si="11"/>
        <v>8.710645161290323</v>
      </c>
      <c r="Q37" s="20">
        <f t="shared" si="11"/>
        <v>8.298709677419355</v>
      </c>
      <c r="R37" s="20">
        <f t="shared" si="11"/>
        <v>8.38290322580645</v>
      </c>
      <c r="S37" s="20">
        <f t="shared" si="11"/>
        <v>7.8596774193548375</v>
      </c>
      <c r="T37" s="20">
        <f t="shared" si="11"/>
        <v>10.55548387096774</v>
      </c>
      <c r="U37" s="20">
        <f t="shared" si="11"/>
        <v>8.916451612903227</v>
      </c>
      <c r="V37" s="20">
        <f t="shared" si="11"/>
        <v>9.220967741935484</v>
      </c>
      <c r="W37" s="20">
        <f t="shared" si="11"/>
        <v>9.635806451612902</v>
      </c>
      <c r="X37" s="20">
        <f t="shared" si="11"/>
        <v>10.601935483870971</v>
      </c>
      <c r="Y37" s="20">
        <f t="shared" si="11"/>
        <v>10.842258064516129</v>
      </c>
      <c r="Z37" s="20">
        <f t="shared" si="11"/>
        <v>10.648387096774192</v>
      </c>
      <c r="AA37" s="20">
        <f t="shared" si="11"/>
        <v>9.780967741935486</v>
      </c>
      <c r="AB37" s="20">
        <f t="shared" si="11"/>
        <v>10.461935483870967</v>
      </c>
      <c r="AC37" s="20">
        <f t="shared" si="11"/>
        <v>10.173548387096774</v>
      </c>
      <c r="AD37" s="20">
        <f aca="true" t="shared" si="12" ref="AD37:AI37">AVERAGE(AD3:AD33)</f>
        <v>9.250322580645161</v>
      </c>
      <c r="AE37" s="20">
        <f t="shared" si="12"/>
        <v>10.850967741935486</v>
      </c>
      <c r="AF37" s="20">
        <f t="shared" si="12"/>
        <v>10.513548387096774</v>
      </c>
      <c r="AG37" s="20">
        <f t="shared" si="12"/>
        <v>9.489032258064519</v>
      </c>
      <c r="AH37" s="20">
        <f t="shared" si="12"/>
        <v>10.652580645161292</v>
      </c>
      <c r="AI37" s="20">
        <f t="shared" si="12"/>
        <v>10.511290322580647</v>
      </c>
      <c r="AJ37" s="20">
        <f aca="true" t="shared" si="13" ref="AJ37:AO37">AVERAGE(AJ3:AJ33)</f>
        <v>9.738064516129032</v>
      </c>
      <c r="AK37" s="20">
        <f t="shared" si="13"/>
        <v>9.347741935483871</v>
      </c>
      <c r="AL37" s="20">
        <f t="shared" si="13"/>
        <v>10.551290322580646</v>
      </c>
      <c r="AM37" s="20">
        <f t="shared" si="13"/>
        <v>9.979709677419354</v>
      </c>
      <c r="AN37" s="20">
        <f t="shared" si="13"/>
        <v>10.993322580645163</v>
      </c>
      <c r="AO37" s="20">
        <f t="shared" si="13"/>
        <v>8.59248387096774</v>
      </c>
      <c r="AP37" s="20"/>
      <c r="AQ37" s="20"/>
      <c r="AR37" s="20"/>
      <c r="AS37" s="20"/>
      <c r="AT37" s="20"/>
      <c r="AU37" s="20"/>
      <c r="AV37" s="20"/>
      <c r="AX37" s="41">
        <f>STDEV(B3:K33)</f>
        <v>3.2452306889283364</v>
      </c>
      <c r="AY37" s="41">
        <f>STDEV(B3:U33)</f>
        <v>3.2599523166317046</v>
      </c>
      <c r="AZ37" s="41">
        <f>STDEV(B3:AE33)</f>
        <v>3.5255590116669064</v>
      </c>
      <c r="BA37" s="41">
        <f>STDEV(L3:AO33)</f>
        <v>3.5568780093286327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0</v>
      </c>
      <c r="D41" s="49">
        <f t="shared" si="14"/>
        <v>0</v>
      </c>
      <c r="E41" s="49">
        <f t="shared" si="14"/>
        <v>0</v>
      </c>
      <c r="F41" s="49">
        <f t="shared" si="14"/>
        <v>0</v>
      </c>
      <c r="G41" s="49">
        <f t="shared" si="14"/>
        <v>0</v>
      </c>
      <c r="H41" s="49">
        <f t="shared" si="14"/>
        <v>0</v>
      </c>
      <c r="I41" s="49">
        <f t="shared" si="14"/>
        <v>0</v>
      </c>
      <c r="J41" s="49">
        <f t="shared" si="14"/>
        <v>0</v>
      </c>
      <c r="K41" s="49">
        <f t="shared" si="14"/>
        <v>0</v>
      </c>
      <c r="L41" s="49">
        <f t="shared" si="14"/>
        <v>0</v>
      </c>
      <c r="M41" s="49">
        <f t="shared" si="14"/>
        <v>0</v>
      </c>
      <c r="N41" s="49">
        <f t="shared" si="14"/>
        <v>0</v>
      </c>
      <c r="O41" s="49">
        <f t="shared" si="14"/>
        <v>0</v>
      </c>
      <c r="P41" s="49">
        <f t="shared" si="14"/>
        <v>0</v>
      </c>
      <c r="Q41" s="49">
        <f t="shared" si="14"/>
        <v>0</v>
      </c>
      <c r="R41" s="49">
        <f t="shared" si="14"/>
        <v>0</v>
      </c>
      <c r="S41" s="49">
        <f t="shared" si="14"/>
        <v>0</v>
      </c>
      <c r="T41" s="49">
        <f t="shared" si="14"/>
        <v>0</v>
      </c>
      <c r="U41" s="49">
        <f t="shared" si="14"/>
        <v>0</v>
      </c>
      <c r="V41" s="49">
        <f t="shared" si="14"/>
        <v>0</v>
      </c>
      <c r="W41" s="49">
        <f t="shared" si="14"/>
        <v>0</v>
      </c>
      <c r="X41" s="49">
        <f t="shared" si="14"/>
        <v>0</v>
      </c>
      <c r="Y41" s="49">
        <f t="shared" si="14"/>
        <v>0</v>
      </c>
      <c r="Z41" s="49">
        <f t="shared" si="14"/>
        <v>1</v>
      </c>
      <c r="AA41" s="49">
        <f t="shared" si="14"/>
        <v>0</v>
      </c>
      <c r="AB41" s="49">
        <f t="shared" si="14"/>
        <v>0</v>
      </c>
      <c r="AC41" s="49">
        <f t="shared" si="14"/>
        <v>0</v>
      </c>
      <c r="AD41" s="49">
        <f t="shared" si="14"/>
        <v>0</v>
      </c>
      <c r="AE41" s="49">
        <f t="shared" si="14"/>
        <v>2</v>
      </c>
      <c r="AF41" s="49">
        <f t="shared" si="14"/>
        <v>0</v>
      </c>
      <c r="AG41" s="49">
        <f t="shared" si="14"/>
        <v>0</v>
      </c>
      <c r="AH41" s="49">
        <f t="shared" si="14"/>
        <v>0</v>
      </c>
      <c r="AI41" s="49">
        <f aca="true" t="shared" si="15" ref="AI41:AN41">COUNTIF(AI3:AI33,$B$40)</f>
        <v>0</v>
      </c>
      <c r="AJ41" s="49">
        <f t="shared" si="15"/>
        <v>1</v>
      </c>
      <c r="AK41" s="49">
        <f t="shared" si="15"/>
        <v>0</v>
      </c>
      <c r="AL41" s="49">
        <f t="shared" si="15"/>
        <v>0</v>
      </c>
      <c r="AM41" s="49">
        <f t="shared" si="15"/>
        <v>0</v>
      </c>
      <c r="AN41" s="49">
        <f t="shared" si="15"/>
        <v>0</v>
      </c>
      <c r="AO41" s="49">
        <f>COUNTIF(AO3:AO33,$B$40)</f>
        <v>0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0</v>
      </c>
      <c r="AZ41" s="76">
        <f>AVERAGE(B41:AE41)</f>
        <v>0.1</v>
      </c>
      <c r="BA41" s="76">
        <f>AVERAGE(L41:AO41)</f>
        <v>0.13333333333333333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15.4</v>
      </c>
    </row>
    <row r="46" spans="1:2" ht="11.25">
      <c r="A46" s="78">
        <v>2</v>
      </c>
      <c r="B46" s="79">
        <f>LARGE($B$3:$AV$33,2)</f>
        <v>15.14</v>
      </c>
    </row>
    <row r="47" spans="1:2" ht="11.25">
      <c r="A47" s="78">
        <v>3</v>
      </c>
      <c r="B47" s="79">
        <f>LARGE($B$3:$AV$33,3)</f>
        <v>15.1</v>
      </c>
    </row>
    <row r="48" spans="1:2" ht="11.25">
      <c r="A48" s="78">
        <v>4</v>
      </c>
      <c r="B48" s="79">
        <f>LARGE($B$3:$AV$33,4)</f>
        <v>15.06</v>
      </c>
    </row>
    <row r="49" spans="1:2" ht="11.25">
      <c r="A49" s="78">
        <v>5</v>
      </c>
      <c r="B49" s="79">
        <f>LARGE($B$3:$AV$33,5)</f>
        <v>14.91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0.25</v>
      </c>
    </row>
    <row r="53" spans="1:2" ht="11.25">
      <c r="A53" s="78">
        <v>2</v>
      </c>
      <c r="B53" s="79">
        <f>SMALL($B$3:$AV$33,2)</f>
        <v>0.49</v>
      </c>
    </row>
    <row r="54" spans="1:2" ht="11.25">
      <c r="A54" s="78">
        <v>3</v>
      </c>
      <c r="B54" s="79">
        <f>SMALL($B$3:$AV$33,3)</f>
        <v>0.51</v>
      </c>
    </row>
    <row r="55" spans="1:2" ht="11.25">
      <c r="A55" s="78">
        <v>4</v>
      </c>
      <c r="B55" s="79">
        <f>SMALL($B$3:$AV$33,4)</f>
        <v>0.59</v>
      </c>
    </row>
    <row r="56" spans="1:2" ht="11.25">
      <c r="A56" s="78">
        <v>5</v>
      </c>
      <c r="B56" s="79">
        <f>SMALL($B$3:$AV$33,5)</f>
        <v>0.59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23" customWidth="1"/>
    <col min="50" max="50" width="14.75390625" style="24" customWidth="1"/>
    <col min="51" max="51" width="14.75390625" style="23" customWidth="1"/>
    <col min="52" max="52" width="14.50390625" style="23" bestFit="1" customWidth="1"/>
    <col min="53" max="53" width="14.50390625" style="23" customWidth="1"/>
    <col min="54" max="16384" width="6.75390625" style="23" customWidth="1"/>
  </cols>
  <sheetData>
    <row r="1" ht="10.5">
      <c r="B1" s="23" t="s">
        <v>22</v>
      </c>
    </row>
    <row r="2" spans="1:53" ht="10.5">
      <c r="A2" s="25" t="s">
        <v>1</v>
      </c>
      <c r="B2" s="26">
        <v>1981</v>
      </c>
      <c r="C2" s="26">
        <v>1982</v>
      </c>
      <c r="D2" s="26">
        <v>1983</v>
      </c>
      <c r="E2" s="26">
        <v>1984</v>
      </c>
      <c r="F2" s="26">
        <v>1985</v>
      </c>
      <c r="G2" s="26">
        <v>1986</v>
      </c>
      <c r="H2" s="26">
        <v>1987</v>
      </c>
      <c r="I2" s="26">
        <v>1988</v>
      </c>
      <c r="J2" s="26">
        <v>1989</v>
      </c>
      <c r="K2" s="26">
        <v>1990</v>
      </c>
      <c r="L2" s="26">
        <v>1991</v>
      </c>
      <c r="M2" s="26">
        <v>1992</v>
      </c>
      <c r="N2" s="26">
        <v>1993</v>
      </c>
      <c r="O2" s="26">
        <v>1994</v>
      </c>
      <c r="P2" s="26">
        <v>1995</v>
      </c>
      <c r="Q2" s="26">
        <v>1996</v>
      </c>
      <c r="R2" s="26">
        <v>1997</v>
      </c>
      <c r="S2" s="26">
        <v>1998</v>
      </c>
      <c r="T2" s="26">
        <v>1999</v>
      </c>
      <c r="U2" s="26">
        <v>2000</v>
      </c>
      <c r="V2" s="26">
        <v>2001</v>
      </c>
      <c r="W2" s="26">
        <v>2002</v>
      </c>
      <c r="X2" s="26">
        <v>2003</v>
      </c>
      <c r="Y2" s="26">
        <v>2004</v>
      </c>
      <c r="Z2" s="26">
        <v>2005</v>
      </c>
      <c r="AA2" s="26">
        <v>2006</v>
      </c>
      <c r="AB2" s="26">
        <v>2007</v>
      </c>
      <c r="AC2" s="26">
        <v>2008</v>
      </c>
      <c r="AD2" s="26">
        <v>2009</v>
      </c>
      <c r="AE2" s="26">
        <v>2010</v>
      </c>
      <c r="AF2" s="26">
        <v>2011</v>
      </c>
      <c r="AG2" s="26">
        <v>2012</v>
      </c>
      <c r="AH2" s="26">
        <v>2013</v>
      </c>
      <c r="AI2" s="26">
        <v>2014</v>
      </c>
      <c r="AJ2" s="26">
        <v>2015</v>
      </c>
      <c r="AK2" s="26">
        <v>2016</v>
      </c>
      <c r="AL2" s="26">
        <v>2017</v>
      </c>
      <c r="AM2" s="26">
        <v>2018</v>
      </c>
      <c r="AN2" s="26">
        <v>2019</v>
      </c>
      <c r="AO2" s="26">
        <v>2020</v>
      </c>
      <c r="AP2" s="26">
        <v>2021</v>
      </c>
      <c r="AQ2" s="26">
        <v>2022</v>
      </c>
      <c r="AR2" s="26">
        <v>2023</v>
      </c>
      <c r="AS2" s="26">
        <v>2024</v>
      </c>
      <c r="AT2" s="26">
        <v>2025</v>
      </c>
      <c r="AU2" s="26">
        <v>2026</v>
      </c>
      <c r="AV2" s="26"/>
      <c r="AX2" s="27" t="s">
        <v>2</v>
      </c>
      <c r="AY2" s="27" t="s">
        <v>3</v>
      </c>
      <c r="AZ2" s="27" t="s">
        <v>49</v>
      </c>
      <c r="BA2" s="9" t="s">
        <v>50</v>
      </c>
    </row>
    <row r="3" spans="1:53" ht="11.25">
      <c r="A3" s="28">
        <v>1</v>
      </c>
      <c r="B3" s="29">
        <v>2.41</v>
      </c>
      <c r="C3" s="29">
        <v>14.72</v>
      </c>
      <c r="D3" s="29">
        <v>17.32</v>
      </c>
      <c r="E3" s="29">
        <v>17.95</v>
      </c>
      <c r="F3" s="29">
        <v>9.75</v>
      </c>
      <c r="G3" s="29">
        <v>4.42</v>
      </c>
      <c r="H3" s="29">
        <v>12.1</v>
      </c>
      <c r="I3" s="29">
        <v>11.76</v>
      </c>
      <c r="J3" s="29">
        <v>15.776000000000002</v>
      </c>
      <c r="K3" s="29">
        <v>15.29</v>
      </c>
      <c r="L3" s="29">
        <v>1.28</v>
      </c>
      <c r="M3" s="29">
        <v>11.08</v>
      </c>
      <c r="N3" s="29">
        <v>2.99</v>
      </c>
      <c r="O3" s="29">
        <v>6.71</v>
      </c>
      <c r="P3" s="29">
        <v>12.21</v>
      </c>
      <c r="Q3" s="29">
        <v>3.6</v>
      </c>
      <c r="R3" s="29">
        <v>15.97</v>
      </c>
      <c r="S3" s="29">
        <v>1.49</v>
      </c>
      <c r="T3" s="29">
        <v>8</v>
      </c>
      <c r="U3" s="29">
        <v>15.02</v>
      </c>
      <c r="V3" s="29">
        <v>2.46</v>
      </c>
      <c r="W3" s="29">
        <v>3.36</v>
      </c>
      <c r="X3" s="29">
        <v>16.23</v>
      </c>
      <c r="Y3" s="29">
        <v>19.78</v>
      </c>
      <c r="Z3" s="29">
        <v>18.67</v>
      </c>
      <c r="AA3" s="29">
        <v>11.15</v>
      </c>
      <c r="AB3" s="29">
        <v>6.53</v>
      </c>
      <c r="AC3" s="29">
        <v>5.06</v>
      </c>
      <c r="AD3" s="29">
        <v>9.52</v>
      </c>
      <c r="AE3" s="29">
        <v>14.66</v>
      </c>
      <c r="AF3" s="29">
        <v>8.42</v>
      </c>
      <c r="AG3" s="29">
        <v>16.29</v>
      </c>
      <c r="AH3" s="29">
        <v>4.950000000000001</v>
      </c>
      <c r="AI3" s="29">
        <v>3.0499999999999994</v>
      </c>
      <c r="AJ3" s="29">
        <v>8.99</v>
      </c>
      <c r="AK3" s="29">
        <v>5.42</v>
      </c>
      <c r="AL3" s="29">
        <v>19.009999999999998</v>
      </c>
      <c r="AM3" s="29">
        <v>18.974000000000004</v>
      </c>
      <c r="AN3" s="29">
        <v>19.227</v>
      </c>
      <c r="AO3" s="29">
        <v>6.0489999999999995</v>
      </c>
      <c r="AP3" s="29"/>
      <c r="AQ3" s="29"/>
      <c r="AR3" s="29"/>
      <c r="AS3" s="29"/>
      <c r="AT3" s="29"/>
      <c r="AU3" s="29"/>
      <c r="AV3" s="29"/>
      <c r="AX3" s="30">
        <f aca="true" t="shared" si="0" ref="AX3:AX33">AVERAGE(B3:K3)</f>
        <v>12.149600000000001</v>
      </c>
      <c r="AY3" s="30">
        <f aca="true" t="shared" si="1" ref="AY3:AY33">AVERAGE(B3:U3)</f>
        <v>9.992300000000004</v>
      </c>
      <c r="AZ3" s="30">
        <f>AVERAGE(B3:AE3)</f>
        <v>10.2422</v>
      </c>
      <c r="BA3" s="30">
        <f>AVERAGE(L3:AO3)</f>
        <v>9.871666666666664</v>
      </c>
    </row>
    <row r="4" spans="1:53" ht="11.25">
      <c r="A4" s="28">
        <v>2</v>
      </c>
      <c r="B4" s="29">
        <v>16.95</v>
      </c>
      <c r="C4" s="29">
        <v>10.46</v>
      </c>
      <c r="D4" s="29">
        <v>10.99</v>
      </c>
      <c r="E4" s="75" t="s">
        <v>6</v>
      </c>
      <c r="F4" s="29">
        <v>17.55</v>
      </c>
      <c r="G4" s="29">
        <v>8.81</v>
      </c>
      <c r="H4" s="29">
        <v>9.09</v>
      </c>
      <c r="I4" s="29">
        <v>11.48</v>
      </c>
      <c r="J4" s="29">
        <v>1.66</v>
      </c>
      <c r="K4" s="29">
        <v>10.25</v>
      </c>
      <c r="L4" s="29">
        <v>10.18</v>
      </c>
      <c r="M4" s="29">
        <v>5.33</v>
      </c>
      <c r="N4" s="29">
        <v>16.6</v>
      </c>
      <c r="O4" s="29">
        <v>8.14</v>
      </c>
      <c r="P4" s="29">
        <v>7.66</v>
      </c>
      <c r="Q4" s="29">
        <v>15.74</v>
      </c>
      <c r="R4" s="29">
        <v>9.92</v>
      </c>
      <c r="S4" s="29">
        <v>18.43</v>
      </c>
      <c r="T4" s="29">
        <v>14.75</v>
      </c>
      <c r="U4" s="29">
        <v>5.73</v>
      </c>
      <c r="V4" s="29">
        <v>17.62</v>
      </c>
      <c r="W4" s="29">
        <v>19.56</v>
      </c>
      <c r="X4" s="29">
        <v>14.38</v>
      </c>
      <c r="Y4" s="29">
        <v>20.1</v>
      </c>
      <c r="Z4" s="29">
        <v>18.15</v>
      </c>
      <c r="AA4" s="29">
        <v>5.44</v>
      </c>
      <c r="AB4" s="29">
        <v>10.35</v>
      </c>
      <c r="AC4" s="29">
        <v>20.78</v>
      </c>
      <c r="AD4" s="29">
        <v>2.32</v>
      </c>
      <c r="AE4" s="29">
        <v>19.17</v>
      </c>
      <c r="AF4" s="29">
        <v>5.19</v>
      </c>
      <c r="AG4" s="29">
        <v>15.8</v>
      </c>
      <c r="AH4" s="29">
        <v>5.45</v>
      </c>
      <c r="AI4" s="29">
        <v>7.35</v>
      </c>
      <c r="AJ4" s="29">
        <v>15.09</v>
      </c>
      <c r="AK4" s="29">
        <v>16.34</v>
      </c>
      <c r="AL4" s="29">
        <v>8.23</v>
      </c>
      <c r="AM4" s="29">
        <v>19.773</v>
      </c>
      <c r="AN4" s="29">
        <v>19.520999999999997</v>
      </c>
      <c r="AO4" s="29">
        <v>19.993000000000006</v>
      </c>
      <c r="AP4" s="29"/>
      <c r="AQ4" s="29"/>
      <c r="AR4" s="29"/>
      <c r="AS4" s="29"/>
      <c r="AT4" s="29"/>
      <c r="AU4" s="29"/>
      <c r="AV4" s="29"/>
      <c r="AX4" s="30">
        <f t="shared" si="0"/>
        <v>10.804444444444446</v>
      </c>
      <c r="AY4" s="30">
        <f t="shared" si="1"/>
        <v>11.037894736842105</v>
      </c>
      <c r="AZ4" s="30">
        <f aca="true" t="shared" si="2" ref="AZ4:AZ33">AVERAGE(B4:AE4)</f>
        <v>12.330689655172415</v>
      </c>
      <c r="BA4" s="30">
        <f aca="true" t="shared" si="3" ref="BA4:BA33">AVERAGE(L4:AO4)</f>
        <v>13.1029</v>
      </c>
    </row>
    <row r="5" spans="1:53" ht="11.25">
      <c r="A5" s="28">
        <v>3</v>
      </c>
      <c r="B5" s="29">
        <v>18.31</v>
      </c>
      <c r="C5" s="29">
        <v>18.19</v>
      </c>
      <c r="D5" s="29">
        <v>14.34</v>
      </c>
      <c r="E5" s="29">
        <v>8.99</v>
      </c>
      <c r="F5" s="29">
        <v>17.83</v>
      </c>
      <c r="G5" s="29">
        <v>6.83</v>
      </c>
      <c r="H5" s="29">
        <v>17.26</v>
      </c>
      <c r="I5" s="29">
        <v>14.77</v>
      </c>
      <c r="J5" s="29">
        <v>7.75</v>
      </c>
      <c r="K5" s="29">
        <v>14.32</v>
      </c>
      <c r="L5" s="29">
        <v>13.09</v>
      </c>
      <c r="M5" s="29">
        <v>9.82</v>
      </c>
      <c r="N5" s="29">
        <v>9.11</v>
      </c>
      <c r="O5" s="29">
        <v>14.39</v>
      </c>
      <c r="P5" s="29">
        <v>12.37</v>
      </c>
      <c r="Q5" s="29">
        <v>14.23</v>
      </c>
      <c r="R5" s="29">
        <v>15.49</v>
      </c>
      <c r="S5" s="29">
        <v>19.79</v>
      </c>
      <c r="T5" s="29">
        <v>3.75</v>
      </c>
      <c r="U5" s="29">
        <v>7.78</v>
      </c>
      <c r="V5" s="29">
        <v>21.22</v>
      </c>
      <c r="W5" s="29">
        <v>13.78</v>
      </c>
      <c r="X5" s="29">
        <v>13.07</v>
      </c>
      <c r="Y5" s="29">
        <v>1.72</v>
      </c>
      <c r="Z5" s="29">
        <v>14.74</v>
      </c>
      <c r="AA5" s="29">
        <v>10.45</v>
      </c>
      <c r="AB5" s="29">
        <v>16.46</v>
      </c>
      <c r="AC5" s="29">
        <v>19.55</v>
      </c>
      <c r="AD5" s="29">
        <v>5.7</v>
      </c>
      <c r="AE5" s="29">
        <v>15.99</v>
      </c>
      <c r="AF5" s="29">
        <v>19.44</v>
      </c>
      <c r="AG5" s="29">
        <v>2.5</v>
      </c>
      <c r="AH5" s="29">
        <v>14.980000000000002</v>
      </c>
      <c r="AI5" s="29">
        <v>15.72</v>
      </c>
      <c r="AJ5" s="29">
        <v>18.3</v>
      </c>
      <c r="AK5" s="29">
        <v>4.4799999999999995</v>
      </c>
      <c r="AL5" s="29">
        <v>11.28</v>
      </c>
      <c r="AM5" s="29">
        <v>13.122</v>
      </c>
      <c r="AN5" s="29">
        <v>11.921000000000003</v>
      </c>
      <c r="AO5" s="29">
        <v>12.329999999999998</v>
      </c>
      <c r="AP5" s="29"/>
      <c r="AQ5" s="29"/>
      <c r="AR5" s="29"/>
      <c r="AS5" s="29"/>
      <c r="AT5" s="29"/>
      <c r="AU5" s="29"/>
      <c r="AV5" s="29"/>
      <c r="AX5" s="30">
        <f t="shared" si="0"/>
        <v>13.859</v>
      </c>
      <c r="AY5" s="30">
        <f t="shared" si="1"/>
        <v>12.920499999999999</v>
      </c>
      <c r="AZ5" s="30">
        <f t="shared" si="2"/>
        <v>13.036333333333333</v>
      </c>
      <c r="BA5" s="30">
        <f t="shared" si="3"/>
        <v>12.552433333333335</v>
      </c>
    </row>
    <row r="6" spans="1:53" ht="11.25">
      <c r="A6" s="28">
        <v>4</v>
      </c>
      <c r="B6" s="29">
        <v>19.54</v>
      </c>
      <c r="C6" s="29">
        <v>17.37</v>
      </c>
      <c r="D6" s="29">
        <v>12.11</v>
      </c>
      <c r="E6" s="29">
        <v>1.37</v>
      </c>
      <c r="F6" s="29">
        <v>8.68</v>
      </c>
      <c r="G6" s="29">
        <v>10.14</v>
      </c>
      <c r="H6" s="29">
        <v>17.28</v>
      </c>
      <c r="I6" s="29">
        <v>17.03</v>
      </c>
      <c r="J6" s="29">
        <v>4.54</v>
      </c>
      <c r="K6" s="29">
        <v>6.3</v>
      </c>
      <c r="L6" s="29">
        <v>11.11</v>
      </c>
      <c r="M6" s="29">
        <v>12.49</v>
      </c>
      <c r="N6" s="29">
        <v>8.99</v>
      </c>
      <c r="O6" s="29">
        <v>6.502</v>
      </c>
      <c r="P6" s="29">
        <v>5.33</v>
      </c>
      <c r="Q6" s="29">
        <v>8.48</v>
      </c>
      <c r="R6" s="29">
        <v>7.36</v>
      </c>
      <c r="S6" s="29">
        <v>17.54</v>
      </c>
      <c r="T6" s="29">
        <v>18.06</v>
      </c>
      <c r="U6" s="29">
        <v>9.89</v>
      </c>
      <c r="V6" s="29">
        <v>13.45</v>
      </c>
      <c r="W6" s="29">
        <v>18.43</v>
      </c>
      <c r="X6" s="29">
        <v>16.56</v>
      </c>
      <c r="Y6" s="29">
        <v>4.01</v>
      </c>
      <c r="Z6" s="29">
        <v>1.82</v>
      </c>
      <c r="AA6" s="29">
        <v>7.82</v>
      </c>
      <c r="AB6" s="29">
        <v>17.23</v>
      </c>
      <c r="AC6" s="29">
        <v>19.31</v>
      </c>
      <c r="AD6" s="29">
        <v>14.19</v>
      </c>
      <c r="AE6" s="29">
        <v>4.53</v>
      </c>
      <c r="AF6" s="29">
        <v>20.32</v>
      </c>
      <c r="AG6" s="29">
        <v>15.78</v>
      </c>
      <c r="AH6" s="29">
        <v>2.9</v>
      </c>
      <c r="AI6" s="29">
        <v>6.05</v>
      </c>
      <c r="AJ6" s="29">
        <v>15.85</v>
      </c>
      <c r="AK6" s="29">
        <v>16.89</v>
      </c>
      <c r="AL6" s="29">
        <v>8.520000000000001</v>
      </c>
      <c r="AM6" s="29">
        <v>9.607000000000001</v>
      </c>
      <c r="AN6" s="29">
        <v>4.452000000000001</v>
      </c>
      <c r="AO6" s="29">
        <v>5.3020000000000005</v>
      </c>
      <c r="AP6" s="29"/>
      <c r="AQ6" s="29"/>
      <c r="AR6" s="29"/>
      <c r="AS6" s="29"/>
      <c r="AT6" s="29"/>
      <c r="AU6" s="29"/>
      <c r="AV6" s="29"/>
      <c r="AX6" s="30">
        <f t="shared" si="0"/>
        <v>11.436</v>
      </c>
      <c r="AY6" s="30">
        <f t="shared" si="1"/>
        <v>11.005600000000001</v>
      </c>
      <c r="AZ6" s="30">
        <f t="shared" si="2"/>
        <v>11.248733333333332</v>
      </c>
      <c r="BA6" s="30">
        <f t="shared" si="3"/>
        <v>10.9591</v>
      </c>
    </row>
    <row r="7" spans="1:53" ht="11.25">
      <c r="A7" s="28">
        <v>5</v>
      </c>
      <c r="B7" s="29">
        <v>6.19</v>
      </c>
      <c r="C7" s="29">
        <v>12.24</v>
      </c>
      <c r="D7" s="29">
        <v>9.82</v>
      </c>
      <c r="E7" s="29">
        <v>16</v>
      </c>
      <c r="F7" s="29">
        <v>3.69</v>
      </c>
      <c r="G7" s="29">
        <v>15.39</v>
      </c>
      <c r="H7" s="29">
        <v>16.3</v>
      </c>
      <c r="I7" s="29">
        <v>4.88</v>
      </c>
      <c r="J7" s="29">
        <v>17.35</v>
      </c>
      <c r="K7" s="29">
        <v>8.17</v>
      </c>
      <c r="L7" s="29">
        <v>5.54</v>
      </c>
      <c r="M7" s="29">
        <v>2.18</v>
      </c>
      <c r="N7" s="29">
        <v>6.43</v>
      </c>
      <c r="O7" s="29">
        <v>5.97</v>
      </c>
      <c r="P7" s="29">
        <v>4.47</v>
      </c>
      <c r="Q7" s="29">
        <v>10.09</v>
      </c>
      <c r="R7" s="29">
        <v>10.25</v>
      </c>
      <c r="S7" s="29">
        <v>8.58</v>
      </c>
      <c r="T7" s="29">
        <v>9.1</v>
      </c>
      <c r="U7" s="29">
        <v>8.29</v>
      </c>
      <c r="V7" s="29">
        <v>2.32</v>
      </c>
      <c r="W7" s="29">
        <v>16.48</v>
      </c>
      <c r="X7" s="29">
        <v>19.32</v>
      </c>
      <c r="Y7" s="29">
        <v>1.61</v>
      </c>
      <c r="Z7" s="29">
        <v>3.46</v>
      </c>
      <c r="AA7" s="29">
        <v>3.53</v>
      </c>
      <c r="AB7" s="29">
        <v>14.18</v>
      </c>
      <c r="AC7" s="29">
        <v>12.38</v>
      </c>
      <c r="AD7" s="29">
        <v>4.16</v>
      </c>
      <c r="AE7" s="29">
        <v>15.72</v>
      </c>
      <c r="AF7" s="29">
        <v>2.26</v>
      </c>
      <c r="AG7" s="29">
        <v>18.82</v>
      </c>
      <c r="AH7" s="29">
        <v>5.679999999999999</v>
      </c>
      <c r="AI7" s="29">
        <v>1.7199999999999998</v>
      </c>
      <c r="AJ7" s="29">
        <v>11.69</v>
      </c>
      <c r="AK7" s="29">
        <v>9.840000000000002</v>
      </c>
      <c r="AL7" s="29">
        <v>14.869999999999997</v>
      </c>
      <c r="AM7" s="29">
        <v>6.0489999999999995</v>
      </c>
      <c r="AN7" s="29">
        <v>19.439999999999998</v>
      </c>
      <c r="AO7" s="29">
        <v>6.066</v>
      </c>
      <c r="AP7" s="29"/>
      <c r="AQ7" s="29"/>
      <c r="AR7" s="29"/>
      <c r="AS7" s="29"/>
      <c r="AT7" s="29"/>
      <c r="AU7" s="29"/>
      <c r="AV7" s="29"/>
      <c r="AX7" s="30">
        <f t="shared" si="0"/>
        <v>11.002999999999998</v>
      </c>
      <c r="AY7" s="30">
        <f t="shared" si="1"/>
        <v>9.0465</v>
      </c>
      <c r="AZ7" s="30">
        <f t="shared" si="2"/>
        <v>9.136333333333335</v>
      </c>
      <c r="BA7" s="30">
        <f t="shared" si="3"/>
        <v>8.683166666666667</v>
      </c>
    </row>
    <row r="8" spans="1:53" ht="11.25">
      <c r="A8" s="28">
        <v>6</v>
      </c>
      <c r="B8" s="29">
        <v>13.95</v>
      </c>
      <c r="C8" s="29">
        <v>2.49</v>
      </c>
      <c r="D8" s="29">
        <v>15.31</v>
      </c>
      <c r="E8" s="29">
        <v>9.89</v>
      </c>
      <c r="F8" s="29">
        <v>1.75</v>
      </c>
      <c r="G8" s="29">
        <v>13.82</v>
      </c>
      <c r="H8" s="29">
        <v>2.16</v>
      </c>
      <c r="I8" s="29">
        <v>3.06</v>
      </c>
      <c r="J8" s="29">
        <v>2.9</v>
      </c>
      <c r="K8" s="29">
        <v>3.86</v>
      </c>
      <c r="L8" s="29">
        <v>3.03</v>
      </c>
      <c r="M8" s="29">
        <v>12.95</v>
      </c>
      <c r="N8" s="29">
        <v>12.94</v>
      </c>
      <c r="O8" s="29">
        <v>8.89</v>
      </c>
      <c r="P8" s="29">
        <v>16.15</v>
      </c>
      <c r="Q8" s="29">
        <v>8.57</v>
      </c>
      <c r="R8" s="29">
        <v>11.66</v>
      </c>
      <c r="S8" s="29">
        <v>5.96</v>
      </c>
      <c r="T8" s="29">
        <v>14.79</v>
      </c>
      <c r="U8" s="29">
        <v>13.7</v>
      </c>
      <c r="V8" s="29">
        <v>17.42</v>
      </c>
      <c r="W8" s="29">
        <v>10.08</v>
      </c>
      <c r="X8" s="29">
        <v>5.63</v>
      </c>
      <c r="Y8" s="29">
        <v>15.52</v>
      </c>
      <c r="Z8" s="29">
        <v>4.24</v>
      </c>
      <c r="AA8" s="29">
        <v>1.77</v>
      </c>
      <c r="AB8" s="29">
        <v>13.96</v>
      </c>
      <c r="AC8" s="29">
        <v>3.05</v>
      </c>
      <c r="AD8" s="29">
        <v>3.97</v>
      </c>
      <c r="AE8" s="29">
        <v>16.29</v>
      </c>
      <c r="AF8" s="29">
        <v>14.36</v>
      </c>
      <c r="AG8" s="29">
        <v>11.93</v>
      </c>
      <c r="AH8" s="29">
        <v>6.159999999999999</v>
      </c>
      <c r="AI8" s="29">
        <v>6.3</v>
      </c>
      <c r="AJ8" s="29">
        <v>15.07</v>
      </c>
      <c r="AK8" s="29">
        <v>16.64</v>
      </c>
      <c r="AL8" s="29">
        <v>4.94</v>
      </c>
      <c r="AM8" s="29">
        <v>14.807</v>
      </c>
      <c r="AN8" s="29">
        <v>3.641</v>
      </c>
      <c r="AO8" s="29">
        <v>16.502999999999997</v>
      </c>
      <c r="AP8" s="29"/>
      <c r="AQ8" s="29"/>
      <c r="AR8" s="29"/>
      <c r="AS8" s="29"/>
      <c r="AT8" s="29"/>
      <c r="AU8" s="29"/>
      <c r="AV8" s="29"/>
      <c r="AX8" s="30">
        <f t="shared" si="0"/>
        <v>6.919000000000001</v>
      </c>
      <c r="AY8" s="30">
        <f t="shared" si="1"/>
        <v>8.891499999999999</v>
      </c>
      <c r="AZ8" s="30">
        <f t="shared" si="2"/>
        <v>8.992</v>
      </c>
      <c r="BA8" s="30">
        <f t="shared" si="3"/>
        <v>10.364033333333337</v>
      </c>
    </row>
    <row r="9" spans="1:53" ht="11.25">
      <c r="A9" s="28">
        <v>7</v>
      </c>
      <c r="B9" s="29">
        <v>9.42</v>
      </c>
      <c r="C9" s="29">
        <v>6.38</v>
      </c>
      <c r="D9" s="29">
        <v>17.2</v>
      </c>
      <c r="E9" s="29">
        <v>8.62</v>
      </c>
      <c r="F9" s="29">
        <v>16.07</v>
      </c>
      <c r="G9" s="29">
        <v>7.21</v>
      </c>
      <c r="H9" s="29">
        <v>12.99</v>
      </c>
      <c r="I9" s="29">
        <v>10.6</v>
      </c>
      <c r="J9" s="29">
        <v>2.35</v>
      </c>
      <c r="K9" s="29">
        <v>5.52</v>
      </c>
      <c r="L9" s="29">
        <v>2.42</v>
      </c>
      <c r="M9" s="29">
        <v>7.51</v>
      </c>
      <c r="N9" s="29">
        <v>5.73</v>
      </c>
      <c r="O9" s="29">
        <v>14.02</v>
      </c>
      <c r="P9" s="29">
        <v>9.28</v>
      </c>
      <c r="Q9" s="29">
        <v>11.63</v>
      </c>
      <c r="R9" s="29">
        <v>3.98</v>
      </c>
      <c r="S9" s="29">
        <v>5.69</v>
      </c>
      <c r="T9" s="29">
        <v>5.69</v>
      </c>
      <c r="U9" s="29">
        <v>19.04</v>
      </c>
      <c r="V9" s="29">
        <v>12.91</v>
      </c>
      <c r="W9" s="29">
        <v>4.39</v>
      </c>
      <c r="X9" s="29">
        <v>13.01</v>
      </c>
      <c r="Y9" s="29">
        <v>18.69</v>
      </c>
      <c r="Z9" s="29">
        <v>10.98</v>
      </c>
      <c r="AA9" s="29">
        <v>10.42</v>
      </c>
      <c r="AB9" s="29">
        <v>15.6</v>
      </c>
      <c r="AC9" s="29">
        <v>9.78</v>
      </c>
      <c r="AD9" s="29">
        <v>1.99</v>
      </c>
      <c r="AE9" s="29">
        <v>18.04</v>
      </c>
      <c r="AF9" s="29">
        <v>19.62</v>
      </c>
      <c r="AG9" s="29">
        <v>5.14</v>
      </c>
      <c r="AH9" s="29">
        <v>11.13</v>
      </c>
      <c r="AI9" s="29">
        <v>17.49</v>
      </c>
      <c r="AJ9" s="29">
        <v>15.540000000000001</v>
      </c>
      <c r="AK9" s="29">
        <v>19.229999999999997</v>
      </c>
      <c r="AL9" s="29">
        <v>9</v>
      </c>
      <c r="AM9" s="29">
        <v>18.842</v>
      </c>
      <c r="AN9" s="29">
        <v>7.582</v>
      </c>
      <c r="AO9" s="29">
        <v>12.291</v>
      </c>
      <c r="AP9" s="29"/>
      <c r="AQ9" s="29"/>
      <c r="AR9" s="29"/>
      <c r="AS9" s="29"/>
      <c r="AT9" s="29"/>
      <c r="AU9" s="29"/>
      <c r="AV9" s="29"/>
      <c r="AX9" s="30">
        <f t="shared" si="0"/>
        <v>9.635999999999997</v>
      </c>
      <c r="AY9" s="30">
        <f t="shared" si="1"/>
        <v>9.067499999999997</v>
      </c>
      <c r="AZ9" s="30">
        <f t="shared" si="2"/>
        <v>9.90533333333333</v>
      </c>
      <c r="BA9" s="30">
        <f t="shared" si="3"/>
        <v>11.222166666666665</v>
      </c>
    </row>
    <row r="10" spans="1:53" ht="11.25">
      <c r="A10" s="28">
        <v>8</v>
      </c>
      <c r="B10" s="29">
        <v>3.43</v>
      </c>
      <c r="C10" s="29">
        <v>2.19</v>
      </c>
      <c r="D10" s="29">
        <v>5.8</v>
      </c>
      <c r="E10" s="29">
        <v>13.2</v>
      </c>
      <c r="F10" s="29">
        <v>16.24</v>
      </c>
      <c r="G10" s="29">
        <v>1.74</v>
      </c>
      <c r="H10" s="29">
        <v>15.41</v>
      </c>
      <c r="I10" s="29">
        <v>3.37</v>
      </c>
      <c r="J10" s="29">
        <v>12.38</v>
      </c>
      <c r="K10" s="29">
        <v>4.07</v>
      </c>
      <c r="L10" s="29">
        <v>3.19</v>
      </c>
      <c r="M10" s="29">
        <v>5.96</v>
      </c>
      <c r="N10" s="29">
        <v>2.6</v>
      </c>
      <c r="O10" s="29">
        <v>7.19</v>
      </c>
      <c r="P10" s="29">
        <v>1.75</v>
      </c>
      <c r="Q10" s="29">
        <v>1.78</v>
      </c>
      <c r="R10" s="29">
        <v>11.98</v>
      </c>
      <c r="S10" s="29">
        <v>11.63</v>
      </c>
      <c r="T10" s="29">
        <v>3.25</v>
      </c>
      <c r="U10" s="29">
        <v>8.35</v>
      </c>
      <c r="V10" s="29">
        <v>4.7</v>
      </c>
      <c r="W10" s="29">
        <v>3.92</v>
      </c>
      <c r="X10" s="29">
        <v>9.66</v>
      </c>
      <c r="Y10" s="29">
        <v>2.9</v>
      </c>
      <c r="Z10" s="29">
        <v>5.39</v>
      </c>
      <c r="AA10" s="29">
        <v>16.08</v>
      </c>
      <c r="AB10" s="29">
        <v>5.68</v>
      </c>
      <c r="AC10" s="29">
        <v>1.73</v>
      </c>
      <c r="AD10" s="29">
        <v>5.51</v>
      </c>
      <c r="AE10" s="29">
        <v>16.74</v>
      </c>
      <c r="AF10" s="29">
        <v>18.37</v>
      </c>
      <c r="AG10" s="29">
        <v>17.27</v>
      </c>
      <c r="AH10" s="29">
        <v>16.45</v>
      </c>
      <c r="AI10" s="29">
        <v>16</v>
      </c>
      <c r="AJ10" s="29">
        <v>19.089999999999996</v>
      </c>
      <c r="AK10" s="29">
        <v>2.9</v>
      </c>
      <c r="AL10" s="29">
        <v>9.18</v>
      </c>
      <c r="AM10" s="29">
        <v>6.236</v>
      </c>
      <c r="AN10" s="29">
        <v>6.713999999999999</v>
      </c>
      <c r="AO10" s="29">
        <v>2.637</v>
      </c>
      <c r="AP10" s="29"/>
      <c r="AQ10" s="29"/>
      <c r="AR10" s="29"/>
      <c r="AS10" s="29"/>
      <c r="AT10" s="29"/>
      <c r="AU10" s="29"/>
      <c r="AV10" s="29"/>
      <c r="AX10" s="30">
        <f t="shared" si="0"/>
        <v>7.783000000000001</v>
      </c>
      <c r="AY10" s="30">
        <f t="shared" si="1"/>
        <v>6.775499999999999</v>
      </c>
      <c r="AZ10" s="30">
        <f t="shared" si="2"/>
        <v>6.9273333333333325</v>
      </c>
      <c r="BA10" s="30">
        <f t="shared" si="3"/>
        <v>8.161233333333335</v>
      </c>
    </row>
    <row r="11" spans="1:53" ht="11.25">
      <c r="A11" s="28">
        <v>9</v>
      </c>
      <c r="B11" s="29">
        <v>4.03</v>
      </c>
      <c r="C11" s="29">
        <v>5.81</v>
      </c>
      <c r="D11" s="29">
        <v>4.3</v>
      </c>
      <c r="E11" s="29">
        <v>14.77</v>
      </c>
      <c r="F11" s="29">
        <v>13.35</v>
      </c>
      <c r="G11" s="29">
        <v>15.58</v>
      </c>
      <c r="H11" s="29">
        <v>10.65</v>
      </c>
      <c r="I11" s="29">
        <v>7.41</v>
      </c>
      <c r="J11" s="29">
        <v>16.17</v>
      </c>
      <c r="K11" s="29">
        <v>7.48</v>
      </c>
      <c r="L11" s="29">
        <v>3.87</v>
      </c>
      <c r="M11" s="29">
        <v>8.81</v>
      </c>
      <c r="N11" s="29">
        <v>15.74</v>
      </c>
      <c r="O11" s="29">
        <v>9.9</v>
      </c>
      <c r="P11" s="29">
        <v>7.76</v>
      </c>
      <c r="Q11" s="29">
        <v>7.54</v>
      </c>
      <c r="R11" s="29">
        <v>13.59</v>
      </c>
      <c r="S11" s="29">
        <v>18.17</v>
      </c>
      <c r="T11" s="29">
        <v>18.87</v>
      </c>
      <c r="U11" s="29">
        <v>1.93</v>
      </c>
      <c r="V11" s="29">
        <v>17.08</v>
      </c>
      <c r="W11" s="29">
        <v>6.33</v>
      </c>
      <c r="X11" s="29">
        <v>18.66</v>
      </c>
      <c r="Y11" s="29">
        <v>2.71</v>
      </c>
      <c r="Z11" s="29">
        <v>3.71</v>
      </c>
      <c r="AA11" s="29">
        <v>19.88</v>
      </c>
      <c r="AB11" s="29">
        <v>4.08</v>
      </c>
      <c r="AC11" s="29">
        <v>17.53</v>
      </c>
      <c r="AD11" s="29">
        <v>19.72</v>
      </c>
      <c r="AE11" s="29">
        <v>2.45</v>
      </c>
      <c r="AF11" s="29">
        <v>14.39</v>
      </c>
      <c r="AG11" s="29">
        <v>12.82</v>
      </c>
      <c r="AH11" s="29">
        <v>14.629999999999999</v>
      </c>
      <c r="AI11" s="29">
        <v>13.239999999999998</v>
      </c>
      <c r="AJ11" s="29">
        <v>18.76</v>
      </c>
      <c r="AK11" s="29">
        <v>6.0600000000000005</v>
      </c>
      <c r="AL11" s="29">
        <v>17.3</v>
      </c>
      <c r="AM11" s="29">
        <v>17.073999999999998</v>
      </c>
      <c r="AN11" s="29">
        <v>19.632</v>
      </c>
      <c r="AO11" s="29">
        <v>1.468</v>
      </c>
      <c r="AP11" s="29"/>
      <c r="AQ11" s="29"/>
      <c r="AR11" s="29"/>
      <c r="AS11" s="29"/>
      <c r="AT11" s="29"/>
      <c r="AU11" s="29"/>
      <c r="AV11" s="29"/>
      <c r="AX11" s="30">
        <f t="shared" si="0"/>
        <v>9.955</v>
      </c>
      <c r="AY11" s="30">
        <f t="shared" si="1"/>
        <v>10.2865</v>
      </c>
      <c r="AZ11" s="30">
        <f t="shared" si="2"/>
        <v>10.596000000000002</v>
      </c>
      <c r="BA11" s="30">
        <f t="shared" si="3"/>
        <v>11.790133333333335</v>
      </c>
    </row>
    <row r="12" spans="1:53" ht="11.25">
      <c r="A12" s="28">
        <v>10</v>
      </c>
      <c r="B12" s="29">
        <v>16.52</v>
      </c>
      <c r="C12" s="29">
        <v>9.13</v>
      </c>
      <c r="D12" s="29">
        <v>10.97</v>
      </c>
      <c r="E12" s="29">
        <v>13.39</v>
      </c>
      <c r="F12" s="29">
        <v>13.17</v>
      </c>
      <c r="G12" s="29">
        <v>10.9</v>
      </c>
      <c r="H12" s="29">
        <v>15.71</v>
      </c>
      <c r="I12" s="29">
        <v>10.81</v>
      </c>
      <c r="J12" s="29">
        <v>16.76</v>
      </c>
      <c r="K12" s="29">
        <v>12.4</v>
      </c>
      <c r="L12" s="29">
        <v>3.9</v>
      </c>
      <c r="M12" s="29">
        <v>15.15</v>
      </c>
      <c r="N12" s="29">
        <v>10.38</v>
      </c>
      <c r="O12" s="29">
        <v>11</v>
      </c>
      <c r="P12" s="29">
        <v>13.6</v>
      </c>
      <c r="Q12" s="29">
        <v>8.69</v>
      </c>
      <c r="R12" s="29">
        <v>7.74</v>
      </c>
      <c r="S12" s="29">
        <v>15.97</v>
      </c>
      <c r="T12" s="29">
        <v>17.63</v>
      </c>
      <c r="U12" s="29">
        <v>14.32</v>
      </c>
      <c r="V12" s="29">
        <v>0.38</v>
      </c>
      <c r="W12" s="29">
        <v>16.68</v>
      </c>
      <c r="X12" s="29">
        <v>16.27</v>
      </c>
      <c r="Y12" s="29">
        <v>6.71</v>
      </c>
      <c r="Z12" s="29">
        <v>3.7</v>
      </c>
      <c r="AA12" s="29">
        <v>18.92</v>
      </c>
      <c r="AB12" s="29">
        <v>12.86</v>
      </c>
      <c r="AC12" s="29">
        <v>16.96</v>
      </c>
      <c r="AD12" s="29">
        <v>16.16</v>
      </c>
      <c r="AE12" s="29">
        <v>7.89</v>
      </c>
      <c r="AF12" s="29">
        <v>10.68</v>
      </c>
      <c r="AG12" s="29">
        <v>9.93</v>
      </c>
      <c r="AH12" s="29">
        <v>11.790000000000001</v>
      </c>
      <c r="AI12" s="29">
        <v>15.83</v>
      </c>
      <c r="AJ12" s="29">
        <v>8.39</v>
      </c>
      <c r="AK12" s="29">
        <v>8.290000000000001</v>
      </c>
      <c r="AL12" s="29">
        <v>14.91</v>
      </c>
      <c r="AM12" s="29">
        <v>17.662999999999997</v>
      </c>
      <c r="AN12" s="29">
        <v>18.837999999999997</v>
      </c>
      <c r="AO12" s="29">
        <v>0.982</v>
      </c>
      <c r="AP12" s="29"/>
      <c r="AQ12" s="29"/>
      <c r="AR12" s="29"/>
      <c r="AS12" s="29"/>
      <c r="AT12" s="29"/>
      <c r="AU12" s="29"/>
      <c r="AV12" s="29"/>
      <c r="AX12" s="30">
        <f t="shared" si="0"/>
        <v>12.975999999999999</v>
      </c>
      <c r="AY12" s="30">
        <f t="shared" si="1"/>
        <v>12.407</v>
      </c>
      <c r="AZ12" s="30">
        <f t="shared" si="2"/>
        <v>12.155666666666665</v>
      </c>
      <c r="BA12" s="30">
        <f t="shared" si="3"/>
        <v>11.740433333333337</v>
      </c>
    </row>
    <row r="13" spans="1:53" ht="11.25">
      <c r="A13" s="31">
        <v>11</v>
      </c>
      <c r="B13" s="32">
        <v>16.45</v>
      </c>
      <c r="C13" s="32">
        <v>4.58</v>
      </c>
      <c r="D13" s="32">
        <v>3.64</v>
      </c>
      <c r="E13" s="32">
        <v>6.43</v>
      </c>
      <c r="F13" s="32">
        <v>1.913</v>
      </c>
      <c r="G13" s="32">
        <v>2.17</v>
      </c>
      <c r="H13" s="32">
        <v>13.74</v>
      </c>
      <c r="I13" s="32">
        <v>16.44</v>
      </c>
      <c r="J13" s="32">
        <v>2.32</v>
      </c>
      <c r="K13" s="32">
        <v>15.89</v>
      </c>
      <c r="L13" s="32">
        <v>1.77</v>
      </c>
      <c r="M13" s="32">
        <v>10.28</v>
      </c>
      <c r="N13" s="32">
        <v>16.24</v>
      </c>
      <c r="O13" s="32">
        <v>2.21</v>
      </c>
      <c r="P13" s="32">
        <v>11.21</v>
      </c>
      <c r="Q13" s="32">
        <v>9.82</v>
      </c>
      <c r="R13" s="32">
        <v>0</v>
      </c>
      <c r="S13" s="32">
        <v>18.6</v>
      </c>
      <c r="T13" s="32">
        <v>18.04</v>
      </c>
      <c r="U13" s="32">
        <v>15.29</v>
      </c>
      <c r="V13" s="32">
        <v>13.55</v>
      </c>
      <c r="W13" s="32">
        <v>19.09</v>
      </c>
      <c r="X13" s="32">
        <v>10.64</v>
      </c>
      <c r="Y13" s="32">
        <v>4.56</v>
      </c>
      <c r="Z13" s="32">
        <v>9.38</v>
      </c>
      <c r="AA13" s="32">
        <v>8.8</v>
      </c>
      <c r="AB13" s="32">
        <v>16.14</v>
      </c>
      <c r="AC13" s="32">
        <v>7.3</v>
      </c>
      <c r="AD13" s="32">
        <v>15.21</v>
      </c>
      <c r="AE13" s="32">
        <v>18.93</v>
      </c>
      <c r="AF13" s="32">
        <v>11.51</v>
      </c>
      <c r="AG13" s="32">
        <v>11.2</v>
      </c>
      <c r="AH13" s="32">
        <v>12.82</v>
      </c>
      <c r="AI13" s="32">
        <v>17.97</v>
      </c>
      <c r="AJ13" s="32">
        <v>4.05</v>
      </c>
      <c r="AK13" s="32">
        <v>8.85</v>
      </c>
      <c r="AL13" s="32">
        <v>2.6100000000000003</v>
      </c>
      <c r="AM13" s="32">
        <v>3.3489999999999998</v>
      </c>
      <c r="AN13" s="32">
        <v>5.22</v>
      </c>
      <c r="AO13" s="32">
        <v>12.450999999999999</v>
      </c>
      <c r="AP13" s="32"/>
      <c r="AQ13" s="32"/>
      <c r="AR13" s="32"/>
      <c r="AS13" s="32"/>
      <c r="AT13" s="32"/>
      <c r="AU13" s="32"/>
      <c r="AV13" s="32"/>
      <c r="AW13" s="94"/>
      <c r="AX13" s="33">
        <f t="shared" si="0"/>
        <v>8.357299999999999</v>
      </c>
      <c r="AY13" s="33">
        <f t="shared" si="1"/>
        <v>9.351649999999998</v>
      </c>
      <c r="AZ13" s="33">
        <f t="shared" si="2"/>
        <v>10.354433333333333</v>
      </c>
      <c r="BA13" s="30">
        <f t="shared" si="3"/>
        <v>10.569666666666668</v>
      </c>
    </row>
    <row r="14" spans="1:53" ht="11.25">
      <c r="A14" s="87">
        <v>12</v>
      </c>
      <c r="B14" s="88">
        <v>11.27</v>
      </c>
      <c r="C14" s="88">
        <v>15.54</v>
      </c>
      <c r="D14" s="88">
        <v>16.44</v>
      </c>
      <c r="E14" s="88">
        <v>2.18</v>
      </c>
      <c r="F14" s="88">
        <v>10.67</v>
      </c>
      <c r="G14" s="88">
        <v>5.67</v>
      </c>
      <c r="H14" s="88">
        <v>4.93</v>
      </c>
      <c r="I14" s="88">
        <v>5.52</v>
      </c>
      <c r="J14" s="88">
        <v>7.6</v>
      </c>
      <c r="K14" s="88">
        <v>8.72</v>
      </c>
      <c r="L14" s="88">
        <v>9.23</v>
      </c>
      <c r="M14" s="88">
        <v>1.92</v>
      </c>
      <c r="N14" s="88">
        <v>14</v>
      </c>
      <c r="O14" s="88">
        <v>5.23</v>
      </c>
      <c r="P14" s="88">
        <v>4.94</v>
      </c>
      <c r="Q14" s="88">
        <v>9</v>
      </c>
      <c r="R14" s="88">
        <v>11.04</v>
      </c>
      <c r="S14" s="88">
        <v>14.68</v>
      </c>
      <c r="T14" s="88">
        <v>17.63</v>
      </c>
      <c r="U14" s="88">
        <v>15.21</v>
      </c>
      <c r="V14" s="88">
        <v>13.72</v>
      </c>
      <c r="W14" s="88">
        <v>18.79</v>
      </c>
      <c r="X14" s="88">
        <v>3</v>
      </c>
      <c r="Y14" s="88">
        <v>6.57</v>
      </c>
      <c r="Z14" s="88">
        <v>19.53</v>
      </c>
      <c r="AA14" s="88">
        <v>16.18</v>
      </c>
      <c r="AB14" s="88">
        <v>15.15</v>
      </c>
      <c r="AC14" s="88">
        <v>16.41</v>
      </c>
      <c r="AD14" s="88">
        <v>12.81</v>
      </c>
      <c r="AE14" s="88">
        <v>5.63</v>
      </c>
      <c r="AF14" s="88">
        <v>16.71</v>
      </c>
      <c r="AG14" s="88">
        <v>17.89</v>
      </c>
      <c r="AH14" s="88">
        <v>16.58</v>
      </c>
      <c r="AI14" s="88">
        <v>9.069999999999999</v>
      </c>
      <c r="AJ14" s="88">
        <v>16.200000000000003</v>
      </c>
      <c r="AK14" s="88">
        <v>17.650000000000002</v>
      </c>
      <c r="AL14" s="88">
        <v>14.7</v>
      </c>
      <c r="AM14" s="88">
        <v>4.287</v>
      </c>
      <c r="AN14" s="88">
        <v>0.638</v>
      </c>
      <c r="AO14" s="88">
        <v>8.687</v>
      </c>
      <c r="AP14" s="88"/>
      <c r="AQ14" s="88"/>
      <c r="AR14" s="88"/>
      <c r="AS14" s="88"/>
      <c r="AT14" s="88"/>
      <c r="AU14" s="88"/>
      <c r="AV14" s="88"/>
      <c r="AW14" s="95"/>
      <c r="AX14" s="30">
        <f t="shared" si="0"/>
        <v>8.854</v>
      </c>
      <c r="AY14" s="30">
        <f t="shared" si="1"/>
        <v>9.571000000000002</v>
      </c>
      <c r="AZ14" s="30">
        <f t="shared" si="2"/>
        <v>10.640333333333333</v>
      </c>
      <c r="BA14" s="30">
        <f t="shared" si="3"/>
        <v>11.769399999999996</v>
      </c>
    </row>
    <row r="15" spans="1:53" ht="11.25">
      <c r="A15" s="87">
        <v>13</v>
      </c>
      <c r="B15" s="88">
        <v>13.78</v>
      </c>
      <c r="C15" s="88">
        <v>15.6</v>
      </c>
      <c r="D15" s="88">
        <v>5.21</v>
      </c>
      <c r="E15" s="88">
        <v>7.922999999999999</v>
      </c>
      <c r="F15" s="88">
        <v>14.13</v>
      </c>
      <c r="G15" s="88">
        <v>11.83</v>
      </c>
      <c r="H15" s="88">
        <v>15.69</v>
      </c>
      <c r="I15" s="88">
        <v>16.71</v>
      </c>
      <c r="J15" s="88">
        <v>6</v>
      </c>
      <c r="K15" s="88">
        <v>2.85</v>
      </c>
      <c r="L15" s="88">
        <v>2</v>
      </c>
      <c r="M15" s="88">
        <v>2.23</v>
      </c>
      <c r="N15" s="88">
        <v>3.35</v>
      </c>
      <c r="O15" s="88">
        <v>7.51</v>
      </c>
      <c r="P15" s="88">
        <v>12.08</v>
      </c>
      <c r="Q15" s="88">
        <v>10.5</v>
      </c>
      <c r="R15" s="88">
        <v>14.05</v>
      </c>
      <c r="S15" s="88">
        <v>8.01</v>
      </c>
      <c r="T15" s="88">
        <v>15.5</v>
      </c>
      <c r="U15" s="88">
        <v>5.15</v>
      </c>
      <c r="V15" s="88">
        <v>17.58</v>
      </c>
      <c r="W15" s="88">
        <v>18.96</v>
      </c>
      <c r="X15" s="88">
        <v>5.07</v>
      </c>
      <c r="Y15" s="88">
        <v>3.07</v>
      </c>
      <c r="Z15" s="88">
        <v>19.22</v>
      </c>
      <c r="AA15" s="88">
        <v>10.29</v>
      </c>
      <c r="AB15" s="88">
        <v>9.43</v>
      </c>
      <c r="AC15" s="88">
        <v>17.59</v>
      </c>
      <c r="AD15" s="88">
        <v>14.67</v>
      </c>
      <c r="AE15" s="88">
        <v>10.47</v>
      </c>
      <c r="AF15" s="88">
        <v>9.19</v>
      </c>
      <c r="AG15" s="88">
        <v>17.47</v>
      </c>
      <c r="AH15" s="88">
        <v>17.209999999999997</v>
      </c>
      <c r="AI15" s="88">
        <v>3.42</v>
      </c>
      <c r="AJ15" s="88">
        <v>16.27</v>
      </c>
      <c r="AK15" s="88">
        <v>3.26</v>
      </c>
      <c r="AL15" s="88">
        <v>1.35</v>
      </c>
      <c r="AM15" s="88">
        <v>5.701999999999999</v>
      </c>
      <c r="AN15" s="88">
        <v>18.531000000000002</v>
      </c>
      <c r="AO15" s="88">
        <v>7.162000000000002</v>
      </c>
      <c r="AP15" s="88"/>
      <c r="AQ15" s="88"/>
      <c r="AR15" s="88"/>
      <c r="AS15" s="88"/>
      <c r="AT15" s="88"/>
      <c r="AU15" s="88"/>
      <c r="AV15" s="88"/>
      <c r="AW15" s="95"/>
      <c r="AX15" s="30">
        <f t="shared" si="0"/>
        <v>10.972299999999999</v>
      </c>
      <c r="AY15" s="30">
        <f t="shared" si="1"/>
        <v>9.50515</v>
      </c>
      <c r="AZ15" s="30">
        <f t="shared" si="2"/>
        <v>10.548433333333334</v>
      </c>
      <c r="BA15" s="30">
        <f t="shared" si="3"/>
        <v>10.209833333333332</v>
      </c>
    </row>
    <row r="16" spans="1:53" ht="11.25">
      <c r="A16" s="87">
        <v>14</v>
      </c>
      <c r="B16" s="88">
        <v>8.71</v>
      </c>
      <c r="C16" s="88">
        <v>15.87</v>
      </c>
      <c r="D16" s="88">
        <v>9.45</v>
      </c>
      <c r="E16" s="88">
        <v>14.71</v>
      </c>
      <c r="F16" s="88">
        <v>2.21</v>
      </c>
      <c r="G16" s="88">
        <v>13.54</v>
      </c>
      <c r="H16" s="88">
        <v>14.46</v>
      </c>
      <c r="I16" s="88">
        <v>17.37</v>
      </c>
      <c r="J16" s="88">
        <v>13.86</v>
      </c>
      <c r="K16" s="88">
        <v>10.36</v>
      </c>
      <c r="L16" s="88">
        <v>8.43</v>
      </c>
      <c r="M16" s="88">
        <v>4.63</v>
      </c>
      <c r="N16" s="88">
        <v>3.36</v>
      </c>
      <c r="O16" s="88">
        <v>13.31</v>
      </c>
      <c r="P16" s="88">
        <v>14.21</v>
      </c>
      <c r="Q16" s="88">
        <v>4.87</v>
      </c>
      <c r="R16" s="88">
        <v>11.85</v>
      </c>
      <c r="S16" s="88">
        <v>5.62</v>
      </c>
      <c r="T16" s="88">
        <v>10.79</v>
      </c>
      <c r="U16" s="88">
        <v>16.62</v>
      </c>
      <c r="V16" s="88">
        <v>15.56</v>
      </c>
      <c r="W16" s="88">
        <v>14.45</v>
      </c>
      <c r="X16" s="88">
        <v>2.84</v>
      </c>
      <c r="Y16" s="88">
        <v>11.57</v>
      </c>
      <c r="Z16" s="88">
        <v>16.4</v>
      </c>
      <c r="AA16" s="88">
        <v>7.62</v>
      </c>
      <c r="AB16" s="88">
        <v>10.76</v>
      </c>
      <c r="AC16" s="88">
        <v>5.44</v>
      </c>
      <c r="AD16" s="88">
        <v>10.07</v>
      </c>
      <c r="AE16" s="88">
        <v>6.43</v>
      </c>
      <c r="AF16" s="88">
        <v>12.59</v>
      </c>
      <c r="AG16" s="88">
        <v>12.11</v>
      </c>
      <c r="AH16" s="88">
        <v>13.63</v>
      </c>
      <c r="AI16" s="88">
        <v>17.75</v>
      </c>
      <c r="AJ16" s="88">
        <v>17.93</v>
      </c>
      <c r="AK16" s="88">
        <v>15.290000000000001</v>
      </c>
      <c r="AL16" s="88">
        <v>2.87</v>
      </c>
      <c r="AM16" s="88">
        <v>9.214</v>
      </c>
      <c r="AN16" s="88">
        <v>7.555</v>
      </c>
      <c r="AO16" s="88">
        <v>7.341</v>
      </c>
      <c r="AP16" s="88"/>
      <c r="AQ16" s="88"/>
      <c r="AR16" s="88"/>
      <c r="AS16" s="88"/>
      <c r="AT16" s="88"/>
      <c r="AU16" s="88"/>
      <c r="AV16" s="88"/>
      <c r="AW16" s="95"/>
      <c r="AX16" s="30">
        <f t="shared" si="0"/>
        <v>12.054000000000002</v>
      </c>
      <c r="AY16" s="30">
        <f t="shared" si="1"/>
        <v>10.711500000000003</v>
      </c>
      <c r="AZ16" s="30">
        <f t="shared" si="2"/>
        <v>10.512333333333334</v>
      </c>
      <c r="BA16" s="30">
        <f t="shared" si="3"/>
        <v>10.370333333333337</v>
      </c>
    </row>
    <row r="17" spans="1:53" ht="11.25">
      <c r="A17" s="87">
        <v>15</v>
      </c>
      <c r="B17" s="88">
        <v>8.56</v>
      </c>
      <c r="C17" s="88">
        <v>14.57</v>
      </c>
      <c r="D17" s="88">
        <v>10.38</v>
      </c>
      <c r="E17" s="88">
        <v>16.68</v>
      </c>
      <c r="F17" s="88">
        <v>13.75</v>
      </c>
      <c r="G17" s="88">
        <v>13.99</v>
      </c>
      <c r="H17" s="88">
        <v>3.97</v>
      </c>
      <c r="I17" s="88">
        <v>13.85</v>
      </c>
      <c r="J17" s="88">
        <v>9.75</v>
      </c>
      <c r="K17" s="88">
        <v>2.17</v>
      </c>
      <c r="L17" s="88">
        <v>10.34</v>
      </c>
      <c r="M17" s="88">
        <v>3.43</v>
      </c>
      <c r="N17" s="88">
        <v>13.64</v>
      </c>
      <c r="O17" s="88">
        <v>13.52</v>
      </c>
      <c r="P17" s="88">
        <v>13.59</v>
      </c>
      <c r="Q17" s="88">
        <v>12.26</v>
      </c>
      <c r="R17" s="88">
        <v>10.53</v>
      </c>
      <c r="S17" s="88">
        <v>11.96</v>
      </c>
      <c r="T17" s="88">
        <v>1.64</v>
      </c>
      <c r="U17" s="88">
        <v>7.51</v>
      </c>
      <c r="V17" s="88">
        <v>17.68</v>
      </c>
      <c r="W17" s="88">
        <v>10.63</v>
      </c>
      <c r="X17" s="88">
        <v>11.64</v>
      </c>
      <c r="Y17" s="88">
        <v>18.81</v>
      </c>
      <c r="Z17" s="88">
        <v>5.35</v>
      </c>
      <c r="AA17" s="88">
        <v>12.63</v>
      </c>
      <c r="AB17" s="88">
        <v>14.36</v>
      </c>
      <c r="AC17" s="88">
        <v>11.25</v>
      </c>
      <c r="AD17" s="88">
        <v>18.72</v>
      </c>
      <c r="AE17" s="88">
        <v>8.25</v>
      </c>
      <c r="AF17" s="88">
        <v>1.4</v>
      </c>
      <c r="AG17" s="88">
        <v>17.1</v>
      </c>
      <c r="AH17" s="88">
        <v>3.47</v>
      </c>
      <c r="AI17" s="88">
        <v>8.85</v>
      </c>
      <c r="AJ17" s="88">
        <v>16.970000000000002</v>
      </c>
      <c r="AK17" s="88">
        <v>17.740000000000002</v>
      </c>
      <c r="AL17" s="88">
        <v>1.8599999999999999</v>
      </c>
      <c r="AM17" s="88">
        <v>6.6290000000000004</v>
      </c>
      <c r="AN17" s="88">
        <v>5.198</v>
      </c>
      <c r="AO17" s="88">
        <v>1.7649999999999997</v>
      </c>
      <c r="AP17" s="88"/>
      <c r="AQ17" s="88"/>
      <c r="AR17" s="88"/>
      <c r="AS17" s="88"/>
      <c r="AT17" s="88"/>
      <c r="AU17" s="88"/>
      <c r="AV17" s="88"/>
      <c r="AW17" s="95"/>
      <c r="AX17" s="30">
        <f t="shared" si="0"/>
        <v>10.767</v>
      </c>
      <c r="AY17" s="30">
        <f t="shared" si="1"/>
        <v>10.3045</v>
      </c>
      <c r="AZ17" s="30">
        <f t="shared" si="2"/>
        <v>11.180333333333335</v>
      </c>
      <c r="BA17" s="30">
        <f t="shared" si="3"/>
        <v>10.290733333333334</v>
      </c>
    </row>
    <row r="18" spans="1:53" ht="11.25">
      <c r="A18" s="87">
        <v>16</v>
      </c>
      <c r="B18" s="88">
        <v>8.03</v>
      </c>
      <c r="C18" s="88">
        <v>11.4</v>
      </c>
      <c r="D18" s="88">
        <v>4.42</v>
      </c>
      <c r="E18" s="88">
        <v>10.2</v>
      </c>
      <c r="F18" s="88">
        <v>14.2</v>
      </c>
      <c r="G18" s="88">
        <v>13.55</v>
      </c>
      <c r="H18" s="88">
        <v>4.04</v>
      </c>
      <c r="I18" s="88">
        <v>15.2</v>
      </c>
      <c r="J18" s="88">
        <v>5.82</v>
      </c>
      <c r="K18" s="88">
        <v>11.1</v>
      </c>
      <c r="L18" s="88">
        <v>12.31</v>
      </c>
      <c r="M18" s="88">
        <v>7.19</v>
      </c>
      <c r="N18" s="88">
        <v>6.96</v>
      </c>
      <c r="O18" s="88">
        <v>7.71</v>
      </c>
      <c r="P18" s="88">
        <v>6.59</v>
      </c>
      <c r="Q18" s="88">
        <v>11.39</v>
      </c>
      <c r="R18" s="88">
        <v>13.23</v>
      </c>
      <c r="S18" s="88">
        <v>2.94</v>
      </c>
      <c r="T18" s="88">
        <v>3.28</v>
      </c>
      <c r="U18" s="88">
        <v>14.87</v>
      </c>
      <c r="V18" s="88">
        <v>8.1</v>
      </c>
      <c r="W18" s="88">
        <v>16.03</v>
      </c>
      <c r="X18" s="88">
        <v>17.08</v>
      </c>
      <c r="Y18" s="88">
        <v>4.71</v>
      </c>
      <c r="Z18" s="88">
        <v>2.94</v>
      </c>
      <c r="AA18" s="88">
        <v>17.43</v>
      </c>
      <c r="AB18" s="88">
        <v>6.8</v>
      </c>
      <c r="AC18" s="88">
        <v>17.57</v>
      </c>
      <c r="AD18" s="88">
        <v>14.85</v>
      </c>
      <c r="AE18" s="88">
        <v>15.74</v>
      </c>
      <c r="AF18" s="88">
        <v>6.59</v>
      </c>
      <c r="AG18" s="88">
        <v>18.17</v>
      </c>
      <c r="AH18" s="88">
        <v>7.32</v>
      </c>
      <c r="AI18" s="88">
        <v>11.31</v>
      </c>
      <c r="AJ18" s="88">
        <v>3.849999999999999</v>
      </c>
      <c r="AK18" s="88">
        <v>17.839999999999996</v>
      </c>
      <c r="AL18" s="88">
        <v>3.2999999999999994</v>
      </c>
      <c r="AM18" s="88">
        <v>8.504</v>
      </c>
      <c r="AN18" s="88">
        <v>13.163000000000002</v>
      </c>
      <c r="AO18" s="88">
        <v>9.103000000000002</v>
      </c>
      <c r="AP18" s="88"/>
      <c r="AQ18" s="88"/>
      <c r="AR18" s="88"/>
      <c r="AS18" s="88"/>
      <c r="AT18" s="88"/>
      <c r="AU18" s="88"/>
      <c r="AV18" s="88"/>
      <c r="AW18" s="95"/>
      <c r="AX18" s="30">
        <f t="shared" si="0"/>
        <v>9.796000000000001</v>
      </c>
      <c r="AY18" s="30">
        <f t="shared" si="1"/>
        <v>9.2215</v>
      </c>
      <c r="AZ18" s="30">
        <f t="shared" si="2"/>
        <v>10.189333333333334</v>
      </c>
      <c r="BA18" s="30">
        <f t="shared" si="3"/>
        <v>10.229000000000003</v>
      </c>
    </row>
    <row r="19" spans="1:53" ht="11.25">
      <c r="A19" s="87">
        <v>17</v>
      </c>
      <c r="B19" s="88">
        <v>15.49</v>
      </c>
      <c r="C19" s="88">
        <v>15.66</v>
      </c>
      <c r="D19" s="88">
        <v>13.18</v>
      </c>
      <c r="E19" s="88">
        <v>4.89</v>
      </c>
      <c r="F19" s="88">
        <v>2.06</v>
      </c>
      <c r="G19" s="88">
        <v>16.13</v>
      </c>
      <c r="H19" s="88">
        <v>6.75</v>
      </c>
      <c r="I19" s="88">
        <v>2.7</v>
      </c>
      <c r="J19" s="88">
        <v>13.81</v>
      </c>
      <c r="K19" s="88">
        <v>11.9</v>
      </c>
      <c r="L19" s="88">
        <v>6.11</v>
      </c>
      <c r="M19" s="88">
        <v>5.99</v>
      </c>
      <c r="N19" s="88">
        <v>2.87</v>
      </c>
      <c r="O19" s="88">
        <v>10.17</v>
      </c>
      <c r="P19" s="88">
        <v>13.98</v>
      </c>
      <c r="Q19" s="88">
        <v>13.92</v>
      </c>
      <c r="R19" s="88">
        <v>3.78</v>
      </c>
      <c r="S19" s="88">
        <v>2.16</v>
      </c>
      <c r="T19" s="88">
        <v>7.11</v>
      </c>
      <c r="U19" s="88">
        <v>6.87</v>
      </c>
      <c r="V19" s="88">
        <v>1.68</v>
      </c>
      <c r="W19" s="88">
        <v>17.33</v>
      </c>
      <c r="X19" s="88">
        <v>18.73</v>
      </c>
      <c r="Y19" s="88">
        <v>18.52</v>
      </c>
      <c r="Z19" s="88">
        <v>2.58</v>
      </c>
      <c r="AA19" s="88">
        <v>16.62</v>
      </c>
      <c r="AB19" s="88">
        <v>12.35</v>
      </c>
      <c r="AC19" s="88">
        <v>16.52</v>
      </c>
      <c r="AD19" s="88">
        <v>12.53</v>
      </c>
      <c r="AE19" s="88">
        <v>13.07</v>
      </c>
      <c r="AF19" s="88">
        <v>14.29</v>
      </c>
      <c r="AG19" s="88">
        <v>10.82</v>
      </c>
      <c r="AH19" s="88">
        <v>15.899999999999999</v>
      </c>
      <c r="AI19" s="88">
        <v>17.43</v>
      </c>
      <c r="AJ19" s="88">
        <v>8.33</v>
      </c>
      <c r="AK19" s="88">
        <v>3.11</v>
      </c>
      <c r="AL19" s="88">
        <v>7.159999999999999</v>
      </c>
      <c r="AM19" s="88">
        <v>8.192</v>
      </c>
      <c r="AN19" s="88">
        <v>16.004</v>
      </c>
      <c r="AO19" s="88">
        <v>1.9309999999999998</v>
      </c>
      <c r="AP19" s="88"/>
      <c r="AQ19" s="88"/>
      <c r="AR19" s="88"/>
      <c r="AS19" s="88"/>
      <c r="AT19" s="88"/>
      <c r="AU19" s="88"/>
      <c r="AV19" s="88"/>
      <c r="AW19" s="95"/>
      <c r="AX19" s="30">
        <f t="shared" si="0"/>
        <v>10.257000000000001</v>
      </c>
      <c r="AY19" s="30">
        <f t="shared" si="1"/>
        <v>8.7765</v>
      </c>
      <c r="AZ19" s="30">
        <f t="shared" si="2"/>
        <v>10.181999999999999</v>
      </c>
      <c r="BA19" s="30">
        <f t="shared" si="3"/>
        <v>10.201900000000002</v>
      </c>
    </row>
    <row r="20" spans="1:53" ht="11.25">
      <c r="A20" s="87">
        <v>18</v>
      </c>
      <c r="B20" s="88">
        <v>16.07</v>
      </c>
      <c r="C20" s="88">
        <v>15.67</v>
      </c>
      <c r="D20" s="88">
        <v>12.04</v>
      </c>
      <c r="E20" s="88">
        <v>15.59</v>
      </c>
      <c r="F20" s="88">
        <v>5.81</v>
      </c>
      <c r="G20" s="88">
        <v>14.97</v>
      </c>
      <c r="H20" s="88">
        <v>15.14</v>
      </c>
      <c r="I20" s="88">
        <v>2.52</v>
      </c>
      <c r="J20" s="88">
        <v>16.46</v>
      </c>
      <c r="K20" s="88">
        <v>9.78</v>
      </c>
      <c r="L20" s="88">
        <v>11.79</v>
      </c>
      <c r="M20" s="88">
        <v>14.26</v>
      </c>
      <c r="N20" s="88">
        <v>9.88</v>
      </c>
      <c r="O20" s="88">
        <v>12.56</v>
      </c>
      <c r="P20" s="88">
        <v>10.64</v>
      </c>
      <c r="Q20" s="88">
        <v>12.67</v>
      </c>
      <c r="R20" s="88">
        <v>12.47</v>
      </c>
      <c r="S20" s="88">
        <v>6.61</v>
      </c>
      <c r="T20" s="88">
        <v>11.39</v>
      </c>
      <c r="U20" s="88">
        <v>7.27</v>
      </c>
      <c r="V20" s="88">
        <v>2.63</v>
      </c>
      <c r="W20" s="88">
        <v>5.42</v>
      </c>
      <c r="X20" s="88">
        <v>9.07</v>
      </c>
      <c r="Y20" s="88">
        <v>15.47</v>
      </c>
      <c r="Z20" s="88">
        <v>1.82</v>
      </c>
      <c r="AA20" s="88">
        <v>4.67</v>
      </c>
      <c r="AB20" s="88">
        <v>14.63</v>
      </c>
      <c r="AC20" s="88">
        <v>14.04</v>
      </c>
      <c r="AD20" s="88">
        <v>17.11</v>
      </c>
      <c r="AE20" s="88">
        <v>15.07</v>
      </c>
      <c r="AF20" s="88">
        <v>9.09</v>
      </c>
      <c r="AG20" s="88">
        <v>2.03</v>
      </c>
      <c r="AH20" s="88">
        <v>13.309999999999999</v>
      </c>
      <c r="AI20" s="88">
        <v>17.730000000000004</v>
      </c>
      <c r="AJ20" s="88">
        <v>17.17</v>
      </c>
      <c r="AK20" s="88">
        <v>10.730000000000002</v>
      </c>
      <c r="AL20" s="88">
        <v>15.54</v>
      </c>
      <c r="AM20" s="88">
        <v>16.749</v>
      </c>
      <c r="AN20" s="88">
        <v>5.207</v>
      </c>
      <c r="AO20" s="88">
        <v>12.897000000000002</v>
      </c>
      <c r="AP20" s="88"/>
      <c r="AQ20" s="88"/>
      <c r="AR20" s="88"/>
      <c r="AS20" s="88"/>
      <c r="AT20" s="88"/>
      <c r="AU20" s="88"/>
      <c r="AV20" s="88"/>
      <c r="AW20" s="95"/>
      <c r="AX20" s="30">
        <f t="shared" si="0"/>
        <v>12.405000000000001</v>
      </c>
      <c r="AY20" s="30">
        <f t="shared" si="1"/>
        <v>11.6795</v>
      </c>
      <c r="AZ20" s="30">
        <f t="shared" si="2"/>
        <v>11.117333333333335</v>
      </c>
      <c r="BA20" s="30">
        <f t="shared" si="3"/>
        <v>10.997433333333335</v>
      </c>
    </row>
    <row r="21" spans="1:53" ht="11.25">
      <c r="A21" s="87">
        <v>19</v>
      </c>
      <c r="B21" s="88">
        <v>11.64</v>
      </c>
      <c r="C21" s="88">
        <v>3.5</v>
      </c>
      <c r="D21" s="88">
        <v>3.38</v>
      </c>
      <c r="E21" s="88">
        <v>1.37</v>
      </c>
      <c r="F21" s="88">
        <v>15.64</v>
      </c>
      <c r="G21" s="88">
        <v>11.46</v>
      </c>
      <c r="H21" s="88">
        <v>8.63</v>
      </c>
      <c r="I21" s="88">
        <v>16.34</v>
      </c>
      <c r="J21" s="88">
        <v>2.64</v>
      </c>
      <c r="K21" s="88">
        <v>11.87</v>
      </c>
      <c r="L21" s="88">
        <v>6.37</v>
      </c>
      <c r="M21" s="88">
        <v>6.66</v>
      </c>
      <c r="N21" s="88">
        <v>4.36</v>
      </c>
      <c r="O21" s="88">
        <v>7.11</v>
      </c>
      <c r="P21" s="88">
        <v>3.85</v>
      </c>
      <c r="Q21" s="88">
        <v>10.76</v>
      </c>
      <c r="R21" s="88">
        <v>11.94</v>
      </c>
      <c r="S21" s="88">
        <v>12.5</v>
      </c>
      <c r="T21" s="88">
        <v>12.87</v>
      </c>
      <c r="U21" s="88">
        <v>16.1</v>
      </c>
      <c r="V21" s="88">
        <v>17.94</v>
      </c>
      <c r="W21" s="88">
        <v>7.37</v>
      </c>
      <c r="X21" s="88">
        <v>17.77</v>
      </c>
      <c r="Y21" s="88">
        <v>3.72</v>
      </c>
      <c r="Z21" s="88">
        <v>5.14</v>
      </c>
      <c r="AA21" s="88">
        <v>15.96</v>
      </c>
      <c r="AB21" s="88">
        <v>5.04</v>
      </c>
      <c r="AC21" s="88">
        <v>14.67</v>
      </c>
      <c r="AD21" s="88">
        <v>16.27</v>
      </c>
      <c r="AE21" s="88">
        <v>7.23</v>
      </c>
      <c r="AF21" s="88">
        <v>5.81</v>
      </c>
      <c r="AG21" s="88">
        <v>15.52</v>
      </c>
      <c r="AH21" s="88">
        <v>8.4</v>
      </c>
      <c r="AI21" s="88">
        <v>16.96</v>
      </c>
      <c r="AJ21" s="88">
        <v>13.149999999999999</v>
      </c>
      <c r="AK21" s="88">
        <v>13.420000000000002</v>
      </c>
      <c r="AL21" s="88">
        <v>3.35</v>
      </c>
      <c r="AM21" s="88">
        <v>10.634</v>
      </c>
      <c r="AN21" s="88">
        <v>3.6179999999999994</v>
      </c>
      <c r="AO21" s="88">
        <v>5.4479999999999995</v>
      </c>
      <c r="AP21" s="88"/>
      <c r="AQ21" s="88"/>
      <c r="AR21" s="88"/>
      <c r="AS21" s="88"/>
      <c r="AT21" s="88"/>
      <c r="AU21" s="88"/>
      <c r="AV21" s="88"/>
      <c r="AW21" s="95"/>
      <c r="AX21" s="30">
        <f t="shared" si="0"/>
        <v>8.647000000000002</v>
      </c>
      <c r="AY21" s="30">
        <f t="shared" si="1"/>
        <v>8.9495</v>
      </c>
      <c r="AZ21" s="30">
        <f t="shared" si="2"/>
        <v>9.67</v>
      </c>
      <c r="BA21" s="30">
        <f t="shared" si="3"/>
        <v>9.998000000000001</v>
      </c>
    </row>
    <row r="22" spans="1:53" ht="11.25">
      <c r="A22" s="96">
        <v>20</v>
      </c>
      <c r="B22" s="97">
        <v>13.96</v>
      </c>
      <c r="C22" s="97">
        <v>6.37</v>
      </c>
      <c r="D22" s="97">
        <v>14.31</v>
      </c>
      <c r="E22" s="97">
        <v>4.28</v>
      </c>
      <c r="F22" s="97">
        <v>5.09</v>
      </c>
      <c r="G22" s="97">
        <v>16.05</v>
      </c>
      <c r="H22" s="97">
        <v>10.4</v>
      </c>
      <c r="I22" s="97">
        <v>14.79</v>
      </c>
      <c r="J22" s="97">
        <v>14.51</v>
      </c>
      <c r="K22" s="97">
        <v>14.29</v>
      </c>
      <c r="L22" s="97">
        <v>7.61</v>
      </c>
      <c r="M22" s="97">
        <v>1.93</v>
      </c>
      <c r="N22" s="97">
        <v>13.94</v>
      </c>
      <c r="O22" s="97">
        <v>2.13</v>
      </c>
      <c r="P22" s="97">
        <v>14.2</v>
      </c>
      <c r="Q22" s="97">
        <v>6.07</v>
      </c>
      <c r="R22" s="97">
        <v>12</v>
      </c>
      <c r="S22" s="97">
        <v>8.91</v>
      </c>
      <c r="T22" s="97">
        <v>2.01</v>
      </c>
      <c r="U22" s="97">
        <v>4.04</v>
      </c>
      <c r="V22" s="97">
        <v>16.14</v>
      </c>
      <c r="W22" s="97">
        <v>1.59</v>
      </c>
      <c r="X22" s="97">
        <v>15.88</v>
      </c>
      <c r="Y22" s="97">
        <v>1.22</v>
      </c>
      <c r="Z22" s="97">
        <v>12.63</v>
      </c>
      <c r="AA22" s="97">
        <v>7.89</v>
      </c>
      <c r="AB22" s="97">
        <v>13.61</v>
      </c>
      <c r="AC22" s="97">
        <v>15.66</v>
      </c>
      <c r="AD22" s="97">
        <v>6.47</v>
      </c>
      <c r="AE22" s="97">
        <v>2.74</v>
      </c>
      <c r="AF22" s="97">
        <v>12.21</v>
      </c>
      <c r="AG22" s="97">
        <v>16.65</v>
      </c>
      <c r="AH22" s="97">
        <v>2.5300000000000002</v>
      </c>
      <c r="AI22" s="97">
        <v>10.659999999999998</v>
      </c>
      <c r="AJ22" s="97">
        <v>13.1</v>
      </c>
      <c r="AK22" s="97">
        <v>16.720000000000002</v>
      </c>
      <c r="AL22" s="97">
        <v>5.719999999999999</v>
      </c>
      <c r="AM22" s="97">
        <v>9.086</v>
      </c>
      <c r="AN22" s="97">
        <v>9.872</v>
      </c>
      <c r="AO22" s="97">
        <v>14.35</v>
      </c>
      <c r="AP22" s="97"/>
      <c r="AQ22" s="97"/>
      <c r="AR22" s="97"/>
      <c r="AS22" s="97"/>
      <c r="AT22" s="97"/>
      <c r="AU22" s="97"/>
      <c r="AV22" s="97"/>
      <c r="AW22" s="98"/>
      <c r="AX22" s="99">
        <f t="shared" si="0"/>
        <v>11.405000000000001</v>
      </c>
      <c r="AY22" s="99">
        <f t="shared" si="1"/>
        <v>9.3445</v>
      </c>
      <c r="AZ22" s="99">
        <f t="shared" si="2"/>
        <v>9.357333333333335</v>
      </c>
      <c r="BA22" s="30">
        <f t="shared" si="3"/>
        <v>9.252266666666667</v>
      </c>
    </row>
    <row r="23" spans="1:53" ht="11.25">
      <c r="A23" s="87">
        <v>21</v>
      </c>
      <c r="B23" s="88">
        <v>8.33</v>
      </c>
      <c r="C23" s="88">
        <v>16.2</v>
      </c>
      <c r="D23" s="88">
        <v>1.7429999999999999</v>
      </c>
      <c r="E23" s="88">
        <v>6.24</v>
      </c>
      <c r="F23" s="88">
        <v>15.35</v>
      </c>
      <c r="G23" s="88">
        <v>14.13</v>
      </c>
      <c r="H23" s="88">
        <v>12.74</v>
      </c>
      <c r="I23" s="88">
        <v>7.76</v>
      </c>
      <c r="J23" s="88">
        <v>15.25</v>
      </c>
      <c r="K23" s="88">
        <v>15.04</v>
      </c>
      <c r="L23" s="29">
        <v>11</v>
      </c>
      <c r="M23" s="29">
        <v>9.33</v>
      </c>
      <c r="N23" s="29">
        <v>1.74</v>
      </c>
      <c r="O23" s="29">
        <v>1.73</v>
      </c>
      <c r="P23" s="29">
        <v>13.86</v>
      </c>
      <c r="Q23" s="29">
        <v>8.55</v>
      </c>
      <c r="R23" s="29">
        <v>11.48</v>
      </c>
      <c r="S23" s="29">
        <v>2.25</v>
      </c>
      <c r="T23" s="29">
        <v>16.82</v>
      </c>
      <c r="U23" s="29">
        <v>14.74</v>
      </c>
      <c r="V23" s="29">
        <v>7.74</v>
      </c>
      <c r="W23" s="29">
        <v>1.87</v>
      </c>
      <c r="X23" s="29">
        <v>13.07</v>
      </c>
      <c r="Y23" s="29">
        <v>5.7</v>
      </c>
      <c r="Z23" s="29">
        <v>17.35</v>
      </c>
      <c r="AA23" s="29">
        <v>11.89</v>
      </c>
      <c r="AB23" s="29">
        <v>18.24</v>
      </c>
      <c r="AC23" s="29">
        <v>15.32</v>
      </c>
      <c r="AD23" s="29">
        <v>16.18</v>
      </c>
      <c r="AE23" s="29">
        <v>2.29</v>
      </c>
      <c r="AF23" s="29">
        <v>7.75</v>
      </c>
      <c r="AG23" s="29">
        <v>16.31</v>
      </c>
      <c r="AH23" s="29">
        <v>15.209999999999999</v>
      </c>
      <c r="AI23" s="29">
        <v>6</v>
      </c>
      <c r="AJ23" s="29">
        <v>8.930000000000001</v>
      </c>
      <c r="AK23" s="29">
        <v>14.780000000000001</v>
      </c>
      <c r="AL23" s="29">
        <v>1.95</v>
      </c>
      <c r="AM23" s="29">
        <v>17.067999999999998</v>
      </c>
      <c r="AN23" s="29">
        <v>7.226000000000001</v>
      </c>
      <c r="AO23" s="29">
        <v>16.668</v>
      </c>
      <c r="AP23" s="29"/>
      <c r="AQ23" s="29"/>
      <c r="AR23" s="29"/>
      <c r="AS23" s="29"/>
      <c r="AT23" s="29"/>
      <c r="AU23" s="29"/>
      <c r="AV23" s="29"/>
      <c r="AX23" s="30">
        <f t="shared" si="0"/>
        <v>11.278300000000002</v>
      </c>
      <c r="AY23" s="30">
        <f t="shared" si="1"/>
        <v>10.214150000000002</v>
      </c>
      <c r="AZ23" s="30">
        <f t="shared" si="2"/>
        <v>10.464433333333336</v>
      </c>
      <c r="BA23" s="30">
        <f t="shared" si="3"/>
        <v>10.434733333333332</v>
      </c>
    </row>
    <row r="24" spans="1:53" ht="11.25">
      <c r="A24" s="28">
        <v>22</v>
      </c>
      <c r="B24" s="29">
        <v>1.33</v>
      </c>
      <c r="C24" s="29">
        <v>16.23</v>
      </c>
      <c r="D24" s="29">
        <v>13.61</v>
      </c>
      <c r="E24" s="29">
        <v>14.87</v>
      </c>
      <c r="F24" s="29">
        <v>8.35</v>
      </c>
      <c r="G24" s="29">
        <v>6.36</v>
      </c>
      <c r="H24" s="29">
        <v>3.98</v>
      </c>
      <c r="I24" s="29">
        <v>14.77</v>
      </c>
      <c r="J24" s="29">
        <v>12.87</v>
      </c>
      <c r="K24" s="29">
        <v>13.45</v>
      </c>
      <c r="L24" s="29">
        <v>10.79</v>
      </c>
      <c r="M24" s="29">
        <v>13.74</v>
      </c>
      <c r="N24" s="29">
        <v>8.9</v>
      </c>
      <c r="O24" s="29">
        <v>5.77</v>
      </c>
      <c r="P24" s="29">
        <v>8.35</v>
      </c>
      <c r="Q24" s="29">
        <v>12.89</v>
      </c>
      <c r="R24" s="29">
        <v>7.71</v>
      </c>
      <c r="S24" s="29">
        <v>10.94</v>
      </c>
      <c r="T24" s="29">
        <v>7.43</v>
      </c>
      <c r="U24" s="29">
        <v>5.79</v>
      </c>
      <c r="V24" s="29">
        <v>10.65</v>
      </c>
      <c r="W24" s="29">
        <v>12.9</v>
      </c>
      <c r="X24" s="29">
        <v>3.05</v>
      </c>
      <c r="Y24" s="29">
        <v>10</v>
      </c>
      <c r="Z24" s="29">
        <v>2.01</v>
      </c>
      <c r="AA24" s="29">
        <v>12.76</v>
      </c>
      <c r="AB24" s="29">
        <v>15.72</v>
      </c>
      <c r="AC24" s="29">
        <v>11.56</v>
      </c>
      <c r="AD24" s="29">
        <v>13.97</v>
      </c>
      <c r="AE24" s="29">
        <v>9.09</v>
      </c>
      <c r="AF24" s="29">
        <v>5.53</v>
      </c>
      <c r="AG24" s="29">
        <v>14.37</v>
      </c>
      <c r="AH24" s="29">
        <v>4.0200000000000005</v>
      </c>
      <c r="AI24" s="29">
        <v>1.28</v>
      </c>
      <c r="AJ24" s="29">
        <v>11.7</v>
      </c>
      <c r="AK24" s="29">
        <v>5.99</v>
      </c>
      <c r="AL24" s="29">
        <v>1.23</v>
      </c>
      <c r="AM24" s="29">
        <v>16.885</v>
      </c>
      <c r="AN24" s="29">
        <v>4.382</v>
      </c>
      <c r="AO24" s="29">
        <v>6.670999999999999</v>
      </c>
      <c r="AP24" s="29"/>
      <c r="AQ24" s="29"/>
      <c r="AR24" s="29"/>
      <c r="AS24" s="29"/>
      <c r="AT24" s="29"/>
      <c r="AU24" s="29"/>
      <c r="AV24" s="29"/>
      <c r="AX24" s="30">
        <f t="shared" si="0"/>
        <v>10.582</v>
      </c>
      <c r="AY24" s="30">
        <f t="shared" si="1"/>
        <v>9.906500000000003</v>
      </c>
      <c r="AZ24" s="30">
        <f t="shared" si="2"/>
        <v>9.994666666666669</v>
      </c>
      <c r="BA24" s="30">
        <f t="shared" si="3"/>
        <v>8.869266666666666</v>
      </c>
    </row>
    <row r="25" spans="1:53" ht="11.25">
      <c r="A25" s="28">
        <v>23</v>
      </c>
      <c r="B25" s="29">
        <v>11.5</v>
      </c>
      <c r="C25" s="29">
        <v>15.69</v>
      </c>
      <c r="D25" s="29">
        <v>8.49</v>
      </c>
      <c r="E25" s="29">
        <v>9.25</v>
      </c>
      <c r="F25" s="29">
        <v>14.91</v>
      </c>
      <c r="G25" s="29">
        <v>15.13</v>
      </c>
      <c r="H25" s="29">
        <v>12.48</v>
      </c>
      <c r="I25" s="29">
        <v>15.4</v>
      </c>
      <c r="J25" s="29">
        <v>11.41</v>
      </c>
      <c r="K25" s="29">
        <v>10.04</v>
      </c>
      <c r="L25" s="29">
        <v>12.56</v>
      </c>
      <c r="M25" s="29">
        <v>13.38</v>
      </c>
      <c r="N25" s="29">
        <v>10.52</v>
      </c>
      <c r="O25" s="29">
        <v>12.94</v>
      </c>
      <c r="P25" s="29">
        <v>9.71</v>
      </c>
      <c r="Q25" s="29">
        <v>12.75</v>
      </c>
      <c r="R25" s="29">
        <v>10.33</v>
      </c>
      <c r="S25" s="29">
        <v>4.92</v>
      </c>
      <c r="T25" s="29">
        <v>14.26</v>
      </c>
      <c r="U25" s="29">
        <v>2.39</v>
      </c>
      <c r="V25" s="29">
        <v>15.59</v>
      </c>
      <c r="W25" s="29">
        <v>8.56</v>
      </c>
      <c r="X25" s="29">
        <v>8.14</v>
      </c>
      <c r="Y25" s="29">
        <v>11.7</v>
      </c>
      <c r="Z25" s="29">
        <v>11</v>
      </c>
      <c r="AA25" s="29">
        <v>3.74</v>
      </c>
      <c r="AB25" s="29">
        <v>15.05</v>
      </c>
      <c r="AC25" s="29">
        <v>7.01</v>
      </c>
      <c r="AD25" s="29">
        <v>13.61</v>
      </c>
      <c r="AE25" s="29">
        <v>17.82</v>
      </c>
      <c r="AF25" s="29">
        <v>5.87</v>
      </c>
      <c r="AG25" s="29">
        <v>4.01</v>
      </c>
      <c r="AH25" s="29">
        <v>5.199999999999999</v>
      </c>
      <c r="AI25" s="29">
        <v>6.22</v>
      </c>
      <c r="AJ25" s="29">
        <v>8.190000000000001</v>
      </c>
      <c r="AK25" s="29">
        <v>14.469999999999999</v>
      </c>
      <c r="AL25" s="29">
        <v>9.89</v>
      </c>
      <c r="AM25" s="29">
        <v>4.103999999999999</v>
      </c>
      <c r="AN25" s="29">
        <v>14.790999999999999</v>
      </c>
      <c r="AO25" s="29">
        <v>2.016</v>
      </c>
      <c r="AP25" s="29"/>
      <c r="AQ25" s="29"/>
      <c r="AR25" s="29"/>
      <c r="AS25" s="29"/>
      <c r="AT25" s="29"/>
      <c r="AU25" s="29"/>
      <c r="AV25" s="29"/>
      <c r="AX25" s="30">
        <f t="shared" si="0"/>
        <v>12.430000000000001</v>
      </c>
      <c r="AY25" s="30">
        <f t="shared" si="1"/>
        <v>11.403</v>
      </c>
      <c r="AZ25" s="30">
        <f t="shared" si="2"/>
        <v>11.342666666666668</v>
      </c>
      <c r="BA25" s="30">
        <f t="shared" si="3"/>
        <v>9.691366666666665</v>
      </c>
    </row>
    <row r="26" spans="1:53" ht="11.25">
      <c r="A26" s="28">
        <v>24</v>
      </c>
      <c r="B26" s="29">
        <v>17.06</v>
      </c>
      <c r="C26" s="29">
        <v>4.51</v>
      </c>
      <c r="D26" s="29">
        <v>14.4</v>
      </c>
      <c r="E26" s="29">
        <v>13.71</v>
      </c>
      <c r="F26" s="29">
        <v>13.9</v>
      </c>
      <c r="G26" s="29">
        <v>8.46</v>
      </c>
      <c r="H26" s="29">
        <v>1.61</v>
      </c>
      <c r="I26" s="29">
        <v>5.97</v>
      </c>
      <c r="J26" s="29">
        <v>15.17</v>
      </c>
      <c r="K26" s="29">
        <v>7.19</v>
      </c>
      <c r="L26" s="29">
        <v>12.85</v>
      </c>
      <c r="M26" s="29">
        <v>3.96</v>
      </c>
      <c r="N26" s="29">
        <v>14.22</v>
      </c>
      <c r="O26" s="29">
        <v>12.62</v>
      </c>
      <c r="P26" s="29">
        <v>5.3</v>
      </c>
      <c r="Q26" s="29">
        <v>9.9</v>
      </c>
      <c r="R26" s="29">
        <v>10.18</v>
      </c>
      <c r="S26" s="29">
        <v>2.82</v>
      </c>
      <c r="T26" s="29">
        <v>16.68</v>
      </c>
      <c r="U26" s="29">
        <v>16.47</v>
      </c>
      <c r="V26" s="29">
        <v>14.46</v>
      </c>
      <c r="W26" s="29">
        <v>3.16</v>
      </c>
      <c r="X26" s="29">
        <v>16.86</v>
      </c>
      <c r="Y26" s="29">
        <v>17.23</v>
      </c>
      <c r="Z26" s="29">
        <v>16.69</v>
      </c>
      <c r="AA26" s="29">
        <v>5.41</v>
      </c>
      <c r="AB26" s="29">
        <v>16.89</v>
      </c>
      <c r="AC26" s="29">
        <v>0.63</v>
      </c>
      <c r="AD26" s="29">
        <v>4.74</v>
      </c>
      <c r="AE26" s="29">
        <v>7.33</v>
      </c>
      <c r="AF26" s="29">
        <v>5.22</v>
      </c>
      <c r="AG26" s="29">
        <v>16.94</v>
      </c>
      <c r="AH26" s="29">
        <v>5.470000000000001</v>
      </c>
      <c r="AI26" s="29">
        <v>15.65</v>
      </c>
      <c r="AJ26" s="29">
        <v>13.809999999999999</v>
      </c>
      <c r="AK26" s="29">
        <v>16.87</v>
      </c>
      <c r="AL26" s="29">
        <v>5.44</v>
      </c>
      <c r="AM26" s="29">
        <v>10.129</v>
      </c>
      <c r="AN26" s="29">
        <v>7.296</v>
      </c>
      <c r="AO26" s="29">
        <v>11.106</v>
      </c>
      <c r="AP26" s="29"/>
      <c r="AQ26" s="29"/>
      <c r="AR26" s="29"/>
      <c r="AS26" s="29"/>
      <c r="AT26" s="29"/>
      <c r="AU26" s="29"/>
      <c r="AV26" s="29"/>
      <c r="AX26" s="30">
        <f t="shared" si="0"/>
        <v>10.197999999999999</v>
      </c>
      <c r="AY26" s="30">
        <f t="shared" si="1"/>
        <v>10.349</v>
      </c>
      <c r="AZ26" s="30">
        <f t="shared" si="2"/>
        <v>10.346000000000002</v>
      </c>
      <c r="BA26" s="30">
        <f t="shared" si="3"/>
        <v>10.544366666666667</v>
      </c>
    </row>
    <row r="27" spans="1:53" ht="11.25">
      <c r="A27" s="28">
        <v>25</v>
      </c>
      <c r="B27" s="29">
        <v>15.91</v>
      </c>
      <c r="C27" s="29">
        <v>15.88</v>
      </c>
      <c r="D27" s="29">
        <v>16.06</v>
      </c>
      <c r="E27" s="29">
        <v>6.13</v>
      </c>
      <c r="F27" s="29">
        <v>15.49</v>
      </c>
      <c r="G27" s="29">
        <v>13.06</v>
      </c>
      <c r="H27" s="29">
        <v>7.22</v>
      </c>
      <c r="I27" s="29">
        <v>7.7</v>
      </c>
      <c r="J27" s="29">
        <v>9.83</v>
      </c>
      <c r="K27" s="29">
        <v>12.36</v>
      </c>
      <c r="L27" s="29">
        <v>2.44</v>
      </c>
      <c r="M27" s="29">
        <v>9.46</v>
      </c>
      <c r="N27" s="29">
        <v>13.27</v>
      </c>
      <c r="O27" s="29">
        <v>11.7</v>
      </c>
      <c r="P27" s="29">
        <v>12.66</v>
      </c>
      <c r="Q27" s="29">
        <v>5.82</v>
      </c>
      <c r="R27" s="29">
        <v>7.23</v>
      </c>
      <c r="S27" s="29">
        <v>15.47</v>
      </c>
      <c r="T27" s="29">
        <v>16.83</v>
      </c>
      <c r="U27" s="29">
        <v>5.32</v>
      </c>
      <c r="V27" s="29">
        <v>14.05</v>
      </c>
      <c r="W27" s="29">
        <v>14.22</v>
      </c>
      <c r="X27" s="29">
        <v>2.35</v>
      </c>
      <c r="Y27" s="29">
        <v>6.43</v>
      </c>
      <c r="Z27" s="29">
        <v>16.1</v>
      </c>
      <c r="AA27" s="29">
        <v>16.11</v>
      </c>
      <c r="AB27" s="29">
        <v>16.44</v>
      </c>
      <c r="AC27" s="29">
        <v>3.78</v>
      </c>
      <c r="AD27" s="29">
        <v>9.06</v>
      </c>
      <c r="AE27" s="29">
        <v>4.29</v>
      </c>
      <c r="AF27" s="29">
        <v>9.28</v>
      </c>
      <c r="AG27" s="29">
        <v>6.25</v>
      </c>
      <c r="AH27" s="29">
        <v>2.5</v>
      </c>
      <c r="AI27" s="29">
        <v>16.06</v>
      </c>
      <c r="AJ27" s="29">
        <v>16.900000000000002</v>
      </c>
      <c r="AK27" s="29">
        <v>12.120000000000003</v>
      </c>
      <c r="AL27" s="29">
        <v>5.42</v>
      </c>
      <c r="AM27" s="29">
        <v>16.053</v>
      </c>
      <c r="AN27" s="29">
        <v>0.7660000000000001</v>
      </c>
      <c r="AO27" s="29">
        <v>16.718000000000004</v>
      </c>
      <c r="AP27" s="29"/>
      <c r="AQ27" s="29"/>
      <c r="AR27" s="29"/>
      <c r="AS27" s="29"/>
      <c r="AT27" s="29"/>
      <c r="AU27" s="29"/>
      <c r="AV27" s="29"/>
      <c r="AX27" s="30">
        <f t="shared" si="0"/>
        <v>11.964</v>
      </c>
      <c r="AY27" s="30">
        <f t="shared" si="1"/>
        <v>10.991999999999999</v>
      </c>
      <c r="AZ27" s="30">
        <f t="shared" si="2"/>
        <v>10.755666666666666</v>
      </c>
      <c r="BA27" s="30">
        <f t="shared" si="3"/>
        <v>10.169900000000002</v>
      </c>
    </row>
    <row r="28" spans="1:53" ht="11.25">
      <c r="A28" s="28">
        <v>26</v>
      </c>
      <c r="B28" s="29">
        <v>14.03</v>
      </c>
      <c r="C28" s="29">
        <v>15.35</v>
      </c>
      <c r="D28" s="29">
        <v>11.24</v>
      </c>
      <c r="E28" s="29">
        <v>13.79</v>
      </c>
      <c r="F28" s="29">
        <v>8.96</v>
      </c>
      <c r="G28" s="29">
        <v>12.48</v>
      </c>
      <c r="H28" s="29">
        <v>6.14</v>
      </c>
      <c r="I28" s="29">
        <v>14.24</v>
      </c>
      <c r="J28" s="29">
        <v>11.36</v>
      </c>
      <c r="K28" s="29">
        <v>7.44</v>
      </c>
      <c r="L28" s="29">
        <v>8.02</v>
      </c>
      <c r="M28" s="29">
        <v>14.08</v>
      </c>
      <c r="N28" s="29">
        <v>12.84</v>
      </c>
      <c r="O28" s="29">
        <v>10.13</v>
      </c>
      <c r="P28" s="29">
        <v>12.65</v>
      </c>
      <c r="Q28" s="29">
        <v>4.53</v>
      </c>
      <c r="R28" s="29">
        <v>9.11</v>
      </c>
      <c r="S28" s="29">
        <v>9.03</v>
      </c>
      <c r="T28" s="29">
        <v>16.26</v>
      </c>
      <c r="U28" s="29">
        <v>7.35</v>
      </c>
      <c r="V28" s="29">
        <v>15.42</v>
      </c>
      <c r="W28" s="29">
        <v>2.56</v>
      </c>
      <c r="X28" s="29">
        <v>14.61</v>
      </c>
      <c r="Y28" s="29">
        <v>1.16</v>
      </c>
      <c r="Z28" s="29">
        <v>10.19</v>
      </c>
      <c r="AA28" s="29">
        <v>13.67</v>
      </c>
      <c r="AB28" s="29">
        <v>1.48</v>
      </c>
      <c r="AC28" s="29">
        <v>3.74</v>
      </c>
      <c r="AD28" s="29">
        <v>0.4</v>
      </c>
      <c r="AE28" s="29">
        <v>1.42</v>
      </c>
      <c r="AF28" s="29">
        <v>13.42</v>
      </c>
      <c r="AG28" s="29">
        <v>15.15</v>
      </c>
      <c r="AH28" s="29">
        <v>2.5500000000000003</v>
      </c>
      <c r="AI28" s="29">
        <v>9.49</v>
      </c>
      <c r="AJ28" s="29">
        <v>16.759999999999998</v>
      </c>
      <c r="AK28" s="29">
        <v>15.59</v>
      </c>
      <c r="AL28" s="29">
        <v>16.009999999999998</v>
      </c>
      <c r="AM28" s="29">
        <v>13.375000000000004</v>
      </c>
      <c r="AN28" s="29">
        <v>13.187</v>
      </c>
      <c r="AO28" s="29">
        <v>15.56</v>
      </c>
      <c r="AP28" s="29"/>
      <c r="AQ28" s="29"/>
      <c r="AR28" s="29"/>
      <c r="AS28" s="29"/>
      <c r="AT28" s="29"/>
      <c r="AU28" s="29"/>
      <c r="AV28" s="29"/>
      <c r="AX28" s="30">
        <f t="shared" si="0"/>
        <v>11.502999999999998</v>
      </c>
      <c r="AY28" s="30">
        <f t="shared" si="1"/>
        <v>10.9515</v>
      </c>
      <c r="AZ28" s="30">
        <f t="shared" si="2"/>
        <v>9.456</v>
      </c>
      <c r="BA28" s="30">
        <f t="shared" si="3"/>
        <v>9.9914</v>
      </c>
    </row>
    <row r="29" spans="1:53" ht="11.25">
      <c r="A29" s="28">
        <v>27</v>
      </c>
      <c r="B29" s="29">
        <v>15.21</v>
      </c>
      <c r="C29" s="29">
        <v>15.08</v>
      </c>
      <c r="D29" s="29">
        <v>13.02</v>
      </c>
      <c r="E29" s="29">
        <v>3.37</v>
      </c>
      <c r="F29" s="29">
        <v>12.82</v>
      </c>
      <c r="G29" s="29">
        <v>3.24</v>
      </c>
      <c r="H29" s="29">
        <v>10.9</v>
      </c>
      <c r="I29" s="29">
        <v>12.42</v>
      </c>
      <c r="J29" s="29">
        <v>13.23</v>
      </c>
      <c r="K29" s="29">
        <v>12.26</v>
      </c>
      <c r="L29" s="29">
        <v>1.12</v>
      </c>
      <c r="M29" s="29">
        <v>12.12</v>
      </c>
      <c r="N29" s="29">
        <v>13.66</v>
      </c>
      <c r="O29" s="29">
        <v>9.46</v>
      </c>
      <c r="P29" s="29">
        <v>12.92</v>
      </c>
      <c r="Q29" s="29">
        <v>12.6</v>
      </c>
      <c r="R29" s="29">
        <v>11.51</v>
      </c>
      <c r="S29" s="29">
        <v>7.71</v>
      </c>
      <c r="T29" s="29">
        <v>1.53</v>
      </c>
      <c r="U29" s="29">
        <v>13.55</v>
      </c>
      <c r="V29" s="29">
        <v>15.4</v>
      </c>
      <c r="W29" s="29">
        <v>16.32</v>
      </c>
      <c r="X29" s="29">
        <v>5.18</v>
      </c>
      <c r="Y29" s="29">
        <v>12.18</v>
      </c>
      <c r="Z29" s="29">
        <v>3.98</v>
      </c>
      <c r="AA29" s="29">
        <v>5.27</v>
      </c>
      <c r="AB29" s="29">
        <v>0.73</v>
      </c>
      <c r="AC29" s="29">
        <v>11.37</v>
      </c>
      <c r="AD29" s="29">
        <v>12.36</v>
      </c>
      <c r="AE29" s="29">
        <v>17.11</v>
      </c>
      <c r="AF29" s="29">
        <v>16.13</v>
      </c>
      <c r="AG29" s="29">
        <v>11.61</v>
      </c>
      <c r="AH29" s="29">
        <v>16.37</v>
      </c>
      <c r="AI29" s="29">
        <v>11.45</v>
      </c>
      <c r="AJ29" s="29">
        <v>15.360000000000001</v>
      </c>
      <c r="AK29" s="29">
        <v>15.78</v>
      </c>
      <c r="AL29" s="29">
        <v>14.680000000000003</v>
      </c>
      <c r="AM29" s="29">
        <v>8.414</v>
      </c>
      <c r="AN29" s="29">
        <v>3.8609999999999993</v>
      </c>
      <c r="AO29" s="29">
        <v>10.426999999999998</v>
      </c>
      <c r="AP29" s="29"/>
      <c r="AQ29" s="29"/>
      <c r="AR29" s="29"/>
      <c r="AS29" s="29"/>
      <c r="AT29" s="29"/>
      <c r="AU29" s="29"/>
      <c r="AV29" s="29"/>
      <c r="AX29" s="30">
        <f t="shared" si="0"/>
        <v>11.155000000000001</v>
      </c>
      <c r="AY29" s="30">
        <f t="shared" si="1"/>
        <v>10.386500000000002</v>
      </c>
      <c r="AZ29" s="30">
        <f t="shared" si="2"/>
        <v>10.254333333333335</v>
      </c>
      <c r="BA29" s="30">
        <f t="shared" si="3"/>
        <v>10.672066666666668</v>
      </c>
    </row>
    <row r="30" spans="1:53" ht="11.25">
      <c r="A30" s="28">
        <v>28</v>
      </c>
      <c r="B30" s="29">
        <v>15.3</v>
      </c>
      <c r="C30" s="29">
        <v>13.46</v>
      </c>
      <c r="D30" s="29">
        <v>14.33</v>
      </c>
      <c r="E30" s="29">
        <v>11.22</v>
      </c>
      <c r="F30" s="29">
        <v>13.64</v>
      </c>
      <c r="G30" s="29">
        <v>5.71</v>
      </c>
      <c r="H30" s="29">
        <v>12.3</v>
      </c>
      <c r="I30" s="29">
        <v>13.003000000000002</v>
      </c>
      <c r="J30" s="29">
        <v>8.79</v>
      </c>
      <c r="K30" s="29">
        <v>12.36</v>
      </c>
      <c r="L30" s="29">
        <v>4.64</v>
      </c>
      <c r="M30" s="29">
        <v>13.56</v>
      </c>
      <c r="N30" s="29">
        <v>13.55</v>
      </c>
      <c r="O30" s="29">
        <v>9.21</v>
      </c>
      <c r="P30" s="29">
        <v>12.52</v>
      </c>
      <c r="Q30" s="29">
        <v>4.57</v>
      </c>
      <c r="R30" s="29">
        <v>12.18</v>
      </c>
      <c r="S30" s="29">
        <v>15.25</v>
      </c>
      <c r="T30" s="29">
        <v>11.94</v>
      </c>
      <c r="U30" s="29">
        <v>8.54</v>
      </c>
      <c r="V30" s="29">
        <v>2.13</v>
      </c>
      <c r="W30" s="29">
        <v>16.56</v>
      </c>
      <c r="X30" s="29">
        <v>1.88</v>
      </c>
      <c r="Y30" s="29">
        <v>16.8</v>
      </c>
      <c r="Z30" s="29">
        <v>15.12</v>
      </c>
      <c r="AA30" s="29">
        <v>14.81</v>
      </c>
      <c r="AB30" s="29">
        <v>16.5</v>
      </c>
      <c r="AC30" s="29">
        <v>14.76</v>
      </c>
      <c r="AD30" s="29">
        <v>15.67</v>
      </c>
      <c r="AE30" s="29">
        <v>1.87</v>
      </c>
      <c r="AF30" s="29">
        <v>15.99</v>
      </c>
      <c r="AG30" s="29">
        <v>5.02</v>
      </c>
      <c r="AH30" s="29">
        <v>15.639999999999999</v>
      </c>
      <c r="AI30" s="29">
        <v>15.319999999999999</v>
      </c>
      <c r="AJ30" s="29">
        <v>14.52</v>
      </c>
      <c r="AK30" s="29">
        <v>1.4300000000000002</v>
      </c>
      <c r="AL30" s="29">
        <v>3.3099999999999996</v>
      </c>
      <c r="AM30" s="29">
        <v>11.024</v>
      </c>
      <c r="AN30" s="29">
        <v>14.425</v>
      </c>
      <c r="AO30" s="29">
        <v>11.168999999999999</v>
      </c>
      <c r="AP30" s="29"/>
      <c r="AQ30" s="29"/>
      <c r="AR30" s="29"/>
      <c r="AS30" s="29"/>
      <c r="AT30" s="29"/>
      <c r="AU30" s="29"/>
      <c r="AV30" s="29"/>
      <c r="AX30" s="30">
        <f t="shared" si="0"/>
        <v>12.011299999999999</v>
      </c>
      <c r="AY30" s="30">
        <f t="shared" si="1"/>
        <v>11.303650000000001</v>
      </c>
      <c r="AZ30" s="30">
        <f t="shared" si="2"/>
        <v>11.405766666666667</v>
      </c>
      <c r="BA30" s="30">
        <f t="shared" si="3"/>
        <v>10.996933333333335</v>
      </c>
    </row>
    <row r="31" spans="1:53" ht="11.25">
      <c r="A31" s="28">
        <v>29</v>
      </c>
      <c r="B31" s="29">
        <v>3.81</v>
      </c>
      <c r="C31" s="29">
        <v>12.06</v>
      </c>
      <c r="D31" s="29">
        <v>13.4</v>
      </c>
      <c r="E31" s="29">
        <v>3.69</v>
      </c>
      <c r="F31" s="29">
        <v>5.8</v>
      </c>
      <c r="G31" s="29">
        <v>6.16</v>
      </c>
      <c r="H31" s="29">
        <v>10.86</v>
      </c>
      <c r="I31" s="29">
        <v>11.73</v>
      </c>
      <c r="J31" s="29">
        <v>14.67</v>
      </c>
      <c r="K31" s="29">
        <v>12.88</v>
      </c>
      <c r="L31" s="29">
        <v>12.55</v>
      </c>
      <c r="M31" s="29">
        <v>3.29</v>
      </c>
      <c r="N31" s="29">
        <v>11.55</v>
      </c>
      <c r="O31" s="29">
        <v>3.13</v>
      </c>
      <c r="P31" s="29">
        <v>4.46</v>
      </c>
      <c r="Q31" s="29">
        <v>11.1</v>
      </c>
      <c r="R31" s="29">
        <v>5.99</v>
      </c>
      <c r="S31" s="29">
        <v>7.14</v>
      </c>
      <c r="T31" s="29">
        <v>13.82</v>
      </c>
      <c r="U31" s="29">
        <v>2.33</v>
      </c>
      <c r="V31" s="29">
        <v>10.78</v>
      </c>
      <c r="W31" s="29">
        <v>16.15</v>
      </c>
      <c r="X31" s="29">
        <v>6.45</v>
      </c>
      <c r="Y31" s="29">
        <v>16.22</v>
      </c>
      <c r="Z31" s="29">
        <v>6.17</v>
      </c>
      <c r="AA31" s="29">
        <v>6.31</v>
      </c>
      <c r="AB31" s="29">
        <v>7.12</v>
      </c>
      <c r="AC31" s="29">
        <v>13.4</v>
      </c>
      <c r="AD31" s="29">
        <v>9.38</v>
      </c>
      <c r="AE31" s="29">
        <v>12.34</v>
      </c>
      <c r="AF31" s="29">
        <v>15.34</v>
      </c>
      <c r="AG31" s="29">
        <v>13.24</v>
      </c>
      <c r="AH31" s="29">
        <v>4.3100000000000005</v>
      </c>
      <c r="AI31" s="29">
        <v>15.830000000000002</v>
      </c>
      <c r="AJ31" s="29">
        <v>5.930000000000001</v>
      </c>
      <c r="AK31" s="29">
        <v>14.32</v>
      </c>
      <c r="AL31" s="29">
        <v>1.43</v>
      </c>
      <c r="AM31" s="29">
        <v>14.314</v>
      </c>
      <c r="AN31" s="29">
        <v>1.1719999999999997</v>
      </c>
      <c r="AO31" s="29">
        <v>14.668000000000001</v>
      </c>
      <c r="AP31" s="29"/>
      <c r="AQ31" s="29"/>
      <c r="AR31" s="29"/>
      <c r="AS31" s="29"/>
      <c r="AT31" s="29"/>
      <c r="AU31" s="29"/>
      <c r="AV31" s="29"/>
      <c r="AX31" s="30">
        <f t="shared" si="0"/>
        <v>9.506</v>
      </c>
      <c r="AY31" s="30">
        <f t="shared" si="1"/>
        <v>8.520999999999999</v>
      </c>
      <c r="AZ31" s="30">
        <f t="shared" si="2"/>
        <v>9.157999999999998</v>
      </c>
      <c r="BA31" s="30">
        <f t="shared" si="3"/>
        <v>9.341133333333337</v>
      </c>
    </row>
    <row r="32" spans="1:53" ht="11.25">
      <c r="A32" s="28">
        <v>30</v>
      </c>
      <c r="B32" s="29">
        <v>12.79</v>
      </c>
      <c r="C32" s="29">
        <v>13.23</v>
      </c>
      <c r="D32" s="29">
        <v>15.49</v>
      </c>
      <c r="E32" s="29">
        <v>11.05</v>
      </c>
      <c r="F32" s="29">
        <v>5.31</v>
      </c>
      <c r="G32" s="29">
        <v>5.24</v>
      </c>
      <c r="H32" s="29">
        <v>3.84</v>
      </c>
      <c r="I32" s="29">
        <v>14.43</v>
      </c>
      <c r="J32" s="29">
        <v>9.75</v>
      </c>
      <c r="K32" s="29">
        <v>2.76</v>
      </c>
      <c r="L32" s="29">
        <v>6.31</v>
      </c>
      <c r="M32" s="29">
        <v>11.3</v>
      </c>
      <c r="N32" s="29">
        <v>2.27</v>
      </c>
      <c r="O32" s="29">
        <v>4.65</v>
      </c>
      <c r="P32" s="29">
        <v>11.21</v>
      </c>
      <c r="Q32" s="29">
        <v>1.52</v>
      </c>
      <c r="R32" s="29">
        <v>8.54</v>
      </c>
      <c r="S32" s="29">
        <v>13.42</v>
      </c>
      <c r="T32" s="29">
        <v>11.87</v>
      </c>
      <c r="U32" s="29">
        <v>7.93</v>
      </c>
      <c r="V32" s="29">
        <v>14.86</v>
      </c>
      <c r="W32" s="29">
        <v>16.78</v>
      </c>
      <c r="X32" s="29">
        <v>15.71</v>
      </c>
      <c r="Y32" s="29">
        <v>1.77</v>
      </c>
      <c r="Z32" s="29">
        <v>5.76</v>
      </c>
      <c r="AA32" s="29">
        <v>11.21</v>
      </c>
      <c r="AB32" s="29">
        <v>6.8</v>
      </c>
      <c r="AC32" s="29">
        <v>11.5</v>
      </c>
      <c r="AD32" s="29">
        <v>14.89</v>
      </c>
      <c r="AE32" s="29">
        <v>0.98</v>
      </c>
      <c r="AF32" s="29">
        <v>8.16</v>
      </c>
      <c r="AG32" s="29">
        <v>10.29</v>
      </c>
      <c r="AH32" s="29">
        <v>13.05</v>
      </c>
      <c r="AI32" s="29">
        <v>15.24</v>
      </c>
      <c r="AJ32" s="29">
        <v>8.8</v>
      </c>
      <c r="AK32" s="29">
        <v>6.47</v>
      </c>
      <c r="AL32" s="29">
        <v>15.910000000000002</v>
      </c>
      <c r="AM32" s="29">
        <v>13.46</v>
      </c>
      <c r="AN32" s="29">
        <v>15.273000000000001</v>
      </c>
      <c r="AO32" s="29">
        <v>9.963000000000001</v>
      </c>
      <c r="AP32" s="29"/>
      <c r="AQ32" s="29"/>
      <c r="AR32" s="29"/>
      <c r="AS32" s="29"/>
      <c r="AT32" s="29"/>
      <c r="AU32" s="29"/>
      <c r="AV32" s="29"/>
      <c r="AX32" s="30">
        <f t="shared" si="0"/>
        <v>9.389</v>
      </c>
      <c r="AY32" s="30">
        <f t="shared" si="1"/>
        <v>8.6455</v>
      </c>
      <c r="AZ32" s="30">
        <f t="shared" si="2"/>
        <v>9.105666666666668</v>
      </c>
      <c r="BA32" s="30">
        <f t="shared" si="3"/>
        <v>9.863200000000003</v>
      </c>
    </row>
    <row r="33" spans="1:53" ht="11.25">
      <c r="A33" s="28">
        <v>31</v>
      </c>
      <c r="B33" s="29">
        <v>13.29</v>
      </c>
      <c r="C33" s="29">
        <v>12.47</v>
      </c>
      <c r="D33" s="29">
        <v>12.84</v>
      </c>
      <c r="E33" s="29">
        <v>10.32</v>
      </c>
      <c r="F33" s="29">
        <v>12.94</v>
      </c>
      <c r="G33" s="29">
        <v>14.05</v>
      </c>
      <c r="H33" s="29">
        <v>2.91</v>
      </c>
      <c r="I33" s="29">
        <v>14.27</v>
      </c>
      <c r="J33" s="29">
        <v>3.73</v>
      </c>
      <c r="K33" s="29">
        <v>8.68</v>
      </c>
      <c r="L33" s="29">
        <v>5.78</v>
      </c>
      <c r="M33" s="29">
        <v>12.35</v>
      </c>
      <c r="N33" s="29">
        <v>7.41</v>
      </c>
      <c r="O33" s="29">
        <v>6.88</v>
      </c>
      <c r="P33" s="29">
        <v>5.54</v>
      </c>
      <c r="Q33" s="29">
        <v>8.29</v>
      </c>
      <c r="R33" s="29">
        <v>3.78</v>
      </c>
      <c r="S33" s="29">
        <v>13.97</v>
      </c>
      <c r="T33" s="29">
        <v>4.59</v>
      </c>
      <c r="U33" s="29">
        <v>12.4</v>
      </c>
      <c r="V33" s="29">
        <v>12.48</v>
      </c>
      <c r="W33" s="29">
        <v>15.13</v>
      </c>
      <c r="X33" s="29">
        <v>13.97</v>
      </c>
      <c r="Y33" s="29">
        <v>5.15</v>
      </c>
      <c r="Z33" s="29">
        <v>6.67</v>
      </c>
      <c r="AA33" s="29">
        <v>10.52</v>
      </c>
      <c r="AB33" s="29">
        <v>14.96</v>
      </c>
      <c r="AC33" s="29">
        <v>6.95</v>
      </c>
      <c r="AD33" s="29">
        <v>13.33</v>
      </c>
      <c r="AE33" s="29">
        <v>5.17</v>
      </c>
      <c r="AF33" s="29">
        <v>8.61</v>
      </c>
      <c r="AG33" s="29">
        <v>7.67</v>
      </c>
      <c r="AH33" s="29">
        <v>13.75</v>
      </c>
      <c r="AI33" s="29">
        <v>7.07</v>
      </c>
      <c r="AJ33" s="29">
        <v>5.889999999999999</v>
      </c>
      <c r="AK33" s="29">
        <v>11.6</v>
      </c>
      <c r="AL33" s="29">
        <v>15.4</v>
      </c>
      <c r="AM33" s="29">
        <v>11.438</v>
      </c>
      <c r="AN33" s="29">
        <v>13.799000000000001</v>
      </c>
      <c r="AO33" s="29">
        <v>15.376</v>
      </c>
      <c r="AP33" s="29"/>
      <c r="AQ33" s="29"/>
      <c r="AR33" s="29"/>
      <c r="AS33" s="29"/>
      <c r="AT33" s="29"/>
      <c r="AU33" s="29"/>
      <c r="AV33" s="29"/>
      <c r="AX33" s="30">
        <f t="shared" si="0"/>
        <v>10.55</v>
      </c>
      <c r="AY33" s="30">
        <f t="shared" si="1"/>
        <v>9.324499999999999</v>
      </c>
      <c r="AZ33" s="30">
        <f t="shared" si="2"/>
        <v>9.693999999999997</v>
      </c>
      <c r="BA33" s="30">
        <f t="shared" si="3"/>
        <v>9.864099999999999</v>
      </c>
    </row>
    <row r="34" spans="1:53" ht="11.25">
      <c r="A34" s="34" t="s">
        <v>7</v>
      </c>
      <c r="B34" s="35">
        <f aca="true" t="shared" si="4" ref="B34:W34">SUM(B3:B33)</f>
        <v>363.27000000000004</v>
      </c>
      <c r="C34" s="35">
        <f t="shared" si="4"/>
        <v>367.9</v>
      </c>
      <c r="D34" s="35">
        <f t="shared" si="4"/>
        <v>345.2329999999999</v>
      </c>
      <c r="E34" s="35">
        <f t="shared" si="4"/>
        <v>292.07300000000004</v>
      </c>
      <c r="F34" s="35">
        <f t="shared" si="4"/>
        <v>331.0229999999999</v>
      </c>
      <c r="G34" s="35">
        <f t="shared" si="4"/>
        <v>318.2200000000001</v>
      </c>
      <c r="H34" s="35">
        <f t="shared" si="4"/>
        <v>311.68</v>
      </c>
      <c r="I34" s="35">
        <f t="shared" si="4"/>
        <v>348.303</v>
      </c>
      <c r="J34" s="35">
        <f t="shared" si="4"/>
        <v>316.46600000000007</v>
      </c>
      <c r="K34" s="35">
        <f t="shared" si="4"/>
        <v>301.04999999999995</v>
      </c>
      <c r="L34" s="35">
        <f t="shared" si="4"/>
        <v>221.63000000000002</v>
      </c>
      <c r="M34" s="35">
        <f t="shared" si="4"/>
        <v>266.37000000000006</v>
      </c>
      <c r="N34" s="35">
        <f t="shared" si="4"/>
        <v>290.04</v>
      </c>
      <c r="O34" s="35">
        <f t="shared" si="4"/>
        <v>262.39200000000005</v>
      </c>
      <c r="P34" s="35">
        <f t="shared" si="4"/>
        <v>305.04999999999995</v>
      </c>
      <c r="Q34" s="35">
        <f t="shared" si="4"/>
        <v>284.13</v>
      </c>
      <c r="R34" s="35">
        <f t="shared" si="4"/>
        <v>306.87</v>
      </c>
      <c r="S34" s="35">
        <f t="shared" si="4"/>
        <v>318.15999999999997</v>
      </c>
      <c r="T34" s="35">
        <f t="shared" si="4"/>
        <v>346.1799999999999</v>
      </c>
      <c r="U34" s="35">
        <f t="shared" si="4"/>
        <v>309.79</v>
      </c>
      <c r="V34" s="35">
        <f t="shared" si="4"/>
        <v>367.70000000000005</v>
      </c>
      <c r="W34" s="35">
        <f t="shared" si="4"/>
        <v>366.88</v>
      </c>
      <c r="X34" s="35">
        <f aca="true" t="shared" si="5" ref="X34:AC34">SUM(X3:X33)</f>
        <v>355.78000000000003</v>
      </c>
      <c r="Y34" s="35">
        <f t="shared" si="5"/>
        <v>286.30999999999995</v>
      </c>
      <c r="Z34" s="35">
        <f t="shared" si="5"/>
        <v>290.89</v>
      </c>
      <c r="AA34" s="35">
        <f t="shared" si="5"/>
        <v>335.25</v>
      </c>
      <c r="AB34" s="35">
        <f t="shared" si="5"/>
        <v>365.13000000000005</v>
      </c>
      <c r="AC34" s="35">
        <f t="shared" si="5"/>
        <v>362.5999999999999</v>
      </c>
      <c r="AD34" s="35">
        <f aca="true" t="shared" si="6" ref="AD34:AI34">SUM(AD3:AD33)</f>
        <v>345.53999999999996</v>
      </c>
      <c r="AE34" s="35">
        <f t="shared" si="6"/>
        <v>314.75000000000006</v>
      </c>
      <c r="AF34" s="35">
        <f t="shared" si="6"/>
        <v>343.74000000000007</v>
      </c>
      <c r="AG34" s="35">
        <f t="shared" si="6"/>
        <v>386.09999999999997</v>
      </c>
      <c r="AH34" s="35">
        <f t="shared" si="6"/>
        <v>303.36</v>
      </c>
      <c r="AI34" s="35">
        <f t="shared" si="6"/>
        <v>353.50999999999993</v>
      </c>
      <c r="AJ34" s="35">
        <f aca="true" t="shared" si="7" ref="AJ34:AO34">SUM(AJ3:AJ33)</f>
        <v>400.58</v>
      </c>
      <c r="AK34" s="35">
        <f t="shared" si="7"/>
        <v>360.12000000000006</v>
      </c>
      <c r="AL34" s="35">
        <f t="shared" si="7"/>
        <v>266.36999999999995</v>
      </c>
      <c r="AM34" s="35">
        <f t="shared" si="7"/>
        <v>360.75699999999995</v>
      </c>
      <c r="AN34" s="35">
        <f t="shared" si="7"/>
        <v>312.152</v>
      </c>
      <c r="AO34" s="35">
        <f t="shared" si="7"/>
        <v>295.098</v>
      </c>
      <c r="AP34" s="35"/>
      <c r="AQ34" s="35"/>
      <c r="AR34" s="35"/>
      <c r="AS34" s="35"/>
      <c r="AT34" s="35"/>
      <c r="AU34" s="35"/>
      <c r="AV34" s="35"/>
      <c r="AX34" s="36">
        <f>AVERAGE(AX3:AX33)</f>
        <v>10.66458853046595</v>
      </c>
      <c r="AY34" s="36">
        <f>AVERAGE(AY3:AY33)</f>
        <v>10.027206281833616</v>
      </c>
      <c r="AZ34" s="36">
        <f>AVERAGE(AZ3:AZ33)</f>
        <v>10.33224805339266</v>
      </c>
      <c r="BA34" s="36">
        <f>AVERAGE(BA3:BA33)</f>
        <v>10.412074193548388</v>
      </c>
    </row>
    <row r="36" spans="1:50" ht="11.25">
      <c r="A36" s="37" t="s">
        <v>25</v>
      </c>
      <c r="B36" s="38">
        <f aca="true" t="shared" si="8" ref="B36:Z36">MAX(B3:B33)</f>
        <v>19.54</v>
      </c>
      <c r="C36" s="38">
        <f t="shared" si="8"/>
        <v>18.19</v>
      </c>
      <c r="D36" s="38">
        <f t="shared" si="8"/>
        <v>17.32</v>
      </c>
      <c r="E36" s="38">
        <f t="shared" si="8"/>
        <v>17.95</v>
      </c>
      <c r="F36" s="38">
        <f t="shared" si="8"/>
        <v>17.83</v>
      </c>
      <c r="G36" s="38">
        <f t="shared" si="8"/>
        <v>16.13</v>
      </c>
      <c r="H36" s="38">
        <f t="shared" si="8"/>
        <v>17.28</v>
      </c>
      <c r="I36" s="38">
        <f t="shared" si="8"/>
        <v>17.37</v>
      </c>
      <c r="J36" s="38">
        <f t="shared" si="8"/>
        <v>17.35</v>
      </c>
      <c r="K36" s="38">
        <f t="shared" si="8"/>
        <v>15.89</v>
      </c>
      <c r="L36" s="38">
        <f t="shared" si="8"/>
        <v>13.09</v>
      </c>
      <c r="M36" s="38">
        <f t="shared" si="8"/>
        <v>15.15</v>
      </c>
      <c r="N36" s="38">
        <f t="shared" si="8"/>
        <v>16.6</v>
      </c>
      <c r="O36" s="38">
        <f t="shared" si="8"/>
        <v>14.39</v>
      </c>
      <c r="P36" s="38">
        <f t="shared" si="8"/>
        <v>16.15</v>
      </c>
      <c r="Q36" s="38">
        <f t="shared" si="8"/>
        <v>15.74</v>
      </c>
      <c r="R36" s="38">
        <f t="shared" si="8"/>
        <v>15.97</v>
      </c>
      <c r="S36" s="38">
        <f t="shared" si="8"/>
        <v>19.79</v>
      </c>
      <c r="T36" s="38">
        <f t="shared" si="8"/>
        <v>18.87</v>
      </c>
      <c r="U36" s="38">
        <f t="shared" si="8"/>
        <v>19.04</v>
      </c>
      <c r="V36" s="38">
        <f t="shared" si="8"/>
        <v>21.22</v>
      </c>
      <c r="W36" s="38">
        <f t="shared" si="8"/>
        <v>19.56</v>
      </c>
      <c r="X36" s="38">
        <f t="shared" si="8"/>
        <v>19.32</v>
      </c>
      <c r="Y36" s="38">
        <f t="shared" si="8"/>
        <v>20.1</v>
      </c>
      <c r="Z36" s="38">
        <f t="shared" si="8"/>
        <v>19.53</v>
      </c>
      <c r="AA36" s="38">
        <f aca="true" t="shared" si="9" ref="AA36:AF36">MAX(AA3:AA33)</f>
        <v>19.88</v>
      </c>
      <c r="AB36" s="38">
        <f t="shared" si="9"/>
        <v>18.24</v>
      </c>
      <c r="AC36" s="38">
        <f t="shared" si="9"/>
        <v>20.78</v>
      </c>
      <c r="AD36" s="38">
        <f t="shared" si="9"/>
        <v>19.72</v>
      </c>
      <c r="AE36" s="38">
        <f t="shared" si="9"/>
        <v>19.17</v>
      </c>
      <c r="AF36" s="38">
        <f t="shared" si="9"/>
        <v>20.32</v>
      </c>
      <c r="AG36" s="38">
        <f aca="true" t="shared" si="10" ref="AG36:AL36">MAX(AG3:AG33)</f>
        <v>18.82</v>
      </c>
      <c r="AH36" s="38">
        <f t="shared" si="10"/>
        <v>17.209999999999997</v>
      </c>
      <c r="AI36" s="38">
        <f t="shared" si="10"/>
        <v>17.97</v>
      </c>
      <c r="AJ36" s="38">
        <f t="shared" si="10"/>
        <v>19.089999999999996</v>
      </c>
      <c r="AK36" s="38">
        <f t="shared" si="10"/>
        <v>19.229999999999997</v>
      </c>
      <c r="AL36" s="38">
        <f t="shared" si="10"/>
        <v>19.009999999999998</v>
      </c>
      <c r="AM36" s="38">
        <f>MAX(AM3:AM33)</f>
        <v>19.773</v>
      </c>
      <c r="AN36" s="38">
        <f>MAX(AN3:AN33)</f>
        <v>19.632</v>
      </c>
      <c r="AO36" s="38">
        <f>MAX(AO3:AO33)</f>
        <v>19.993000000000006</v>
      </c>
      <c r="AP36" s="38"/>
      <c r="AQ36" s="38"/>
      <c r="AR36" s="38"/>
      <c r="AS36" s="38"/>
      <c r="AT36" s="38"/>
      <c r="AU36" s="38"/>
      <c r="AV36" s="38"/>
      <c r="AX36" s="24" t="s">
        <v>5</v>
      </c>
    </row>
    <row r="37" spans="1:53" ht="11.25">
      <c r="A37" s="39" t="s">
        <v>26</v>
      </c>
      <c r="B37" s="40">
        <f>AVERAGE(B3:B33)</f>
        <v>11.718387096774196</v>
      </c>
      <c r="C37" s="40">
        <f aca="true" t="shared" si="11" ref="C37:AC37">AVERAGE(C3:C33)</f>
        <v>11.86774193548387</v>
      </c>
      <c r="D37" s="40">
        <f t="shared" si="11"/>
        <v>11.13654838709677</v>
      </c>
      <c r="E37" s="40">
        <f t="shared" si="11"/>
        <v>9.735766666666668</v>
      </c>
      <c r="F37" s="40">
        <f t="shared" si="11"/>
        <v>10.678161290322578</v>
      </c>
      <c r="G37" s="40">
        <f t="shared" si="11"/>
        <v>10.265161290322583</v>
      </c>
      <c r="H37" s="40">
        <f t="shared" si="11"/>
        <v>10.054193548387097</v>
      </c>
      <c r="I37" s="40">
        <f t="shared" si="11"/>
        <v>11.23558064516129</v>
      </c>
      <c r="J37" s="40">
        <f t="shared" si="11"/>
        <v>10.208580645161293</v>
      </c>
      <c r="K37" s="40">
        <f t="shared" si="11"/>
        <v>9.711290322580643</v>
      </c>
      <c r="L37" s="40">
        <f t="shared" si="11"/>
        <v>7.149354838709678</v>
      </c>
      <c r="M37" s="40">
        <f t="shared" si="11"/>
        <v>8.592580645161293</v>
      </c>
      <c r="N37" s="40">
        <f t="shared" si="11"/>
        <v>9.356129032258066</v>
      </c>
      <c r="O37" s="40">
        <f t="shared" si="11"/>
        <v>8.46425806451613</v>
      </c>
      <c r="P37" s="40">
        <f t="shared" si="11"/>
        <v>9.840322580645159</v>
      </c>
      <c r="Q37" s="40">
        <f t="shared" si="11"/>
        <v>9.165483870967742</v>
      </c>
      <c r="R37" s="40">
        <f t="shared" si="11"/>
        <v>9.899032258064516</v>
      </c>
      <c r="S37" s="40">
        <f t="shared" si="11"/>
        <v>10.263225806451612</v>
      </c>
      <c r="T37" s="40">
        <f t="shared" si="11"/>
        <v>11.167096774193546</v>
      </c>
      <c r="U37" s="40">
        <f t="shared" si="11"/>
        <v>9.993225806451614</v>
      </c>
      <c r="V37" s="40">
        <f t="shared" si="11"/>
        <v>11.861290322580647</v>
      </c>
      <c r="W37" s="40">
        <f t="shared" si="11"/>
        <v>11.834838709677419</v>
      </c>
      <c r="X37" s="40">
        <f t="shared" si="11"/>
        <v>11.476774193548389</v>
      </c>
      <c r="Y37" s="40">
        <f t="shared" si="11"/>
        <v>9.235806451612902</v>
      </c>
      <c r="Z37" s="40">
        <f t="shared" si="11"/>
        <v>9.383548387096774</v>
      </c>
      <c r="AA37" s="40">
        <f t="shared" si="11"/>
        <v>10.814516129032258</v>
      </c>
      <c r="AB37" s="40">
        <f t="shared" si="11"/>
        <v>11.778387096774194</v>
      </c>
      <c r="AC37" s="40">
        <f t="shared" si="11"/>
        <v>11.696774193548384</v>
      </c>
      <c r="AD37" s="40">
        <f aca="true" t="shared" si="12" ref="AD37:AI37">AVERAGE(AD3:AD33)</f>
        <v>11.146451612903224</v>
      </c>
      <c r="AE37" s="40">
        <f t="shared" si="12"/>
        <v>10.153225806451614</v>
      </c>
      <c r="AF37" s="40">
        <f t="shared" si="12"/>
        <v>11.088387096774195</v>
      </c>
      <c r="AG37" s="40">
        <f t="shared" si="12"/>
        <v>12.454838709677418</v>
      </c>
      <c r="AH37" s="40">
        <f t="shared" si="12"/>
        <v>9.785806451612904</v>
      </c>
      <c r="AI37" s="40">
        <f t="shared" si="12"/>
        <v>11.403548387096771</v>
      </c>
      <c r="AJ37" s="40">
        <f aca="true" t="shared" si="13" ref="AJ37:AO37">AVERAGE(AJ3:AJ33)</f>
        <v>12.921935483870968</v>
      </c>
      <c r="AK37" s="40">
        <f t="shared" si="13"/>
        <v>11.61677419354839</v>
      </c>
      <c r="AL37" s="40">
        <f t="shared" si="13"/>
        <v>8.592580645161288</v>
      </c>
      <c r="AM37" s="40">
        <f t="shared" si="13"/>
        <v>11.63732258064516</v>
      </c>
      <c r="AN37" s="40">
        <f t="shared" si="13"/>
        <v>10.06941935483871</v>
      </c>
      <c r="AO37" s="40">
        <f t="shared" si="13"/>
        <v>9.519290322580646</v>
      </c>
      <c r="AP37" s="40"/>
      <c r="AQ37" s="40"/>
      <c r="AR37" s="40"/>
      <c r="AS37" s="40"/>
      <c r="AT37" s="40"/>
      <c r="AU37" s="40"/>
      <c r="AV37" s="40"/>
      <c r="AX37" s="42">
        <f>STDEV(B3:K33)</f>
        <v>4.772850670921904</v>
      </c>
      <c r="AY37" s="42">
        <f>STDEV(B3:U33)</f>
        <v>4.696673512517177</v>
      </c>
      <c r="AZ37" s="42">
        <f>STDEV(B3:AE33)</f>
        <v>5.106708593478596</v>
      </c>
      <c r="BA37" s="42">
        <f>STDEV(L3:AO33)</f>
        <v>5.323775107268063</v>
      </c>
    </row>
    <row r="38" spans="1:53" ht="11.2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9"/>
      <c r="AY38" s="69"/>
      <c r="AZ38" s="69"/>
      <c r="BA38" s="69"/>
    </row>
    <row r="39" spans="1:53" ht="11.2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8"/>
      <c r="AX39" s="69"/>
      <c r="AY39" s="69"/>
      <c r="AZ39" s="69"/>
      <c r="BA39" s="69"/>
    </row>
    <row r="40" spans="2:53" ht="10.5">
      <c r="B40" s="23" t="str">
        <f>'日数'!$AZ$19</f>
        <v>&gt;=15</v>
      </c>
      <c r="AX40" s="24" t="s">
        <v>2</v>
      </c>
      <c r="AY40" s="23" t="s">
        <v>42</v>
      </c>
      <c r="AZ40" s="23" t="s">
        <v>44</v>
      </c>
      <c r="BA40" s="23" t="str">
        <f>BA2</f>
        <v>91～20年平均</v>
      </c>
    </row>
    <row r="41" spans="1:53" ht="11.25">
      <c r="A41" s="46" t="s">
        <v>23</v>
      </c>
      <c r="B41" s="50">
        <f>COUNTIF(B3:B33,$B$40)</f>
        <v>11</v>
      </c>
      <c r="C41" s="50">
        <f aca="true" t="shared" si="14" ref="C41:AV41">COUNTIF(C3:C33,$B$40)</f>
        <v>13</v>
      </c>
      <c r="D41" s="50">
        <f t="shared" si="14"/>
        <v>6</v>
      </c>
      <c r="E41" s="50">
        <f t="shared" si="14"/>
        <v>4</v>
      </c>
      <c r="F41" s="50">
        <f t="shared" si="14"/>
        <v>7</v>
      </c>
      <c r="G41" s="50">
        <f t="shared" si="14"/>
        <v>5</v>
      </c>
      <c r="H41" s="50">
        <f t="shared" si="14"/>
        <v>7</v>
      </c>
      <c r="I41" s="50">
        <f t="shared" si="14"/>
        <v>7</v>
      </c>
      <c r="J41" s="50">
        <f t="shared" si="14"/>
        <v>7</v>
      </c>
      <c r="K41" s="50">
        <f t="shared" si="14"/>
        <v>3</v>
      </c>
      <c r="L41" s="50">
        <f t="shared" si="14"/>
        <v>0</v>
      </c>
      <c r="M41" s="50">
        <f t="shared" si="14"/>
        <v>1</v>
      </c>
      <c r="N41" s="50">
        <f t="shared" si="14"/>
        <v>3</v>
      </c>
      <c r="O41" s="50">
        <f t="shared" si="14"/>
        <v>0</v>
      </c>
      <c r="P41" s="50">
        <f t="shared" si="14"/>
        <v>1</v>
      </c>
      <c r="Q41" s="50">
        <f t="shared" si="14"/>
        <v>1</v>
      </c>
      <c r="R41" s="50">
        <f t="shared" si="14"/>
        <v>2</v>
      </c>
      <c r="S41" s="50">
        <f t="shared" si="14"/>
        <v>8</v>
      </c>
      <c r="T41" s="50">
        <f t="shared" si="14"/>
        <v>10</v>
      </c>
      <c r="U41" s="50">
        <f t="shared" si="14"/>
        <v>7</v>
      </c>
      <c r="V41" s="50">
        <f t="shared" si="14"/>
        <v>12</v>
      </c>
      <c r="W41" s="50">
        <f t="shared" si="14"/>
        <v>14</v>
      </c>
      <c r="X41" s="50">
        <f t="shared" si="14"/>
        <v>11</v>
      </c>
      <c r="Y41" s="50">
        <f t="shared" si="14"/>
        <v>10</v>
      </c>
      <c r="Z41" s="50">
        <f t="shared" si="14"/>
        <v>9</v>
      </c>
      <c r="AA41" s="50">
        <f t="shared" si="14"/>
        <v>8</v>
      </c>
      <c r="AB41" s="50">
        <f t="shared" si="14"/>
        <v>11</v>
      </c>
      <c r="AC41" s="50">
        <f t="shared" si="14"/>
        <v>11</v>
      </c>
      <c r="AD41" s="50">
        <f t="shared" si="14"/>
        <v>8</v>
      </c>
      <c r="AE41" s="50">
        <f t="shared" si="14"/>
        <v>11</v>
      </c>
      <c r="AF41" s="50">
        <f t="shared" si="14"/>
        <v>8</v>
      </c>
      <c r="AG41" s="50">
        <f t="shared" si="14"/>
        <v>14</v>
      </c>
      <c r="AH41" s="50">
        <f aca="true" t="shared" si="15" ref="AH41:AN41">COUNTIF(AH3:AH33,$B$40)</f>
        <v>7</v>
      </c>
      <c r="AI41" s="50">
        <f t="shared" si="15"/>
        <v>14</v>
      </c>
      <c r="AJ41" s="50">
        <f t="shared" si="15"/>
        <v>15</v>
      </c>
      <c r="AK41" s="50">
        <f t="shared" si="15"/>
        <v>12</v>
      </c>
      <c r="AL41" s="50">
        <f t="shared" si="15"/>
        <v>6</v>
      </c>
      <c r="AM41" s="50">
        <f t="shared" si="15"/>
        <v>9</v>
      </c>
      <c r="AN41" s="50">
        <f t="shared" si="15"/>
        <v>8</v>
      </c>
      <c r="AO41" s="50">
        <f>COUNTIF(AO3:AO33,$B$40)</f>
        <v>6</v>
      </c>
      <c r="AP41" s="50"/>
      <c r="AQ41" s="50"/>
      <c r="AR41" s="50"/>
      <c r="AS41" s="50"/>
      <c r="AT41" s="50"/>
      <c r="AU41" s="50"/>
      <c r="AV41" s="50">
        <f t="shared" si="14"/>
        <v>0</v>
      </c>
      <c r="AX41" s="48" t="s">
        <v>29</v>
      </c>
      <c r="AY41" s="77">
        <f>AVERAGE(C41:U41)</f>
        <v>4.842105263157895</v>
      </c>
      <c r="AZ41" s="77">
        <f>AVERAGE(B41:AE41)</f>
        <v>6.933333333333334</v>
      </c>
      <c r="BA41" s="77">
        <f>AVERAGE(L41:AO41)</f>
        <v>7.9</v>
      </c>
    </row>
    <row r="44" spans="1:2" ht="10.5">
      <c r="A44" t="s">
        <v>35</v>
      </c>
      <c r="B44"/>
    </row>
    <row r="45" spans="1:2" ht="11.25">
      <c r="A45" s="78">
        <v>1</v>
      </c>
      <c r="B45" s="79">
        <f>LARGE($B$3:$AV$33,1)</f>
        <v>21.22</v>
      </c>
    </row>
    <row r="46" spans="1:2" ht="11.25">
      <c r="A46" s="78">
        <v>2</v>
      </c>
      <c r="B46" s="79">
        <f>LARGE($B$3:$AV$33,2)</f>
        <v>20.78</v>
      </c>
    </row>
    <row r="47" spans="1:2" ht="11.25">
      <c r="A47" s="78">
        <v>3</v>
      </c>
      <c r="B47" s="79">
        <f>LARGE($B$3:$AV$33,3)</f>
        <v>20.32</v>
      </c>
    </row>
    <row r="48" spans="1:2" ht="11.25">
      <c r="A48" s="78">
        <v>4</v>
      </c>
      <c r="B48" s="79">
        <f>LARGE($B$3:$AV$33,4)</f>
        <v>20.1</v>
      </c>
    </row>
    <row r="49" spans="1:2" ht="11.25">
      <c r="A49" s="78">
        <v>5</v>
      </c>
      <c r="B49" s="79">
        <f>LARGE($B$3:$AV$33,5)</f>
        <v>19.993000000000006</v>
      </c>
    </row>
    <row r="50" spans="1:2" ht="10.5">
      <c r="A50"/>
      <c r="B50"/>
    </row>
    <row r="51" spans="1:2" ht="10.5">
      <c r="A51" t="s">
        <v>36</v>
      </c>
      <c r="B51"/>
    </row>
    <row r="52" spans="1:2" ht="11.25">
      <c r="A52" s="78">
        <v>1</v>
      </c>
      <c r="B52" s="79">
        <f>SMALL($B$3:$AV$33,1)</f>
        <v>0</v>
      </c>
    </row>
    <row r="53" spans="1:2" ht="11.25">
      <c r="A53" s="78">
        <v>2</v>
      </c>
      <c r="B53" s="79">
        <f>SMALL($B$3:$AV$33,2)</f>
        <v>0.38</v>
      </c>
    </row>
    <row r="54" spans="1:2" ht="11.25">
      <c r="A54" s="78">
        <v>3</v>
      </c>
      <c r="B54" s="79">
        <f>SMALL($B$3:$AV$33,3)</f>
        <v>0.4</v>
      </c>
    </row>
    <row r="55" spans="1:2" ht="11.25">
      <c r="A55" s="78">
        <v>4</v>
      </c>
      <c r="B55" s="79">
        <f>SMALL($B$3:$AV$33,4)</f>
        <v>0.63</v>
      </c>
    </row>
    <row r="56" spans="1:2" ht="11.25">
      <c r="A56" s="78">
        <v>5</v>
      </c>
      <c r="B56" s="79">
        <f>SMALL($B$3:$AV$33,5)</f>
        <v>0.638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12.72</v>
      </c>
      <c r="C3" s="4">
        <v>7.21</v>
      </c>
      <c r="D3" s="4">
        <v>12.47</v>
      </c>
      <c r="E3" s="4">
        <v>5.85</v>
      </c>
      <c r="F3" s="4">
        <v>1.89</v>
      </c>
      <c r="G3" s="4">
        <v>9.42</v>
      </c>
      <c r="H3" s="4">
        <v>12.22</v>
      </c>
      <c r="I3" s="4">
        <v>14.13</v>
      </c>
      <c r="J3" s="4">
        <v>6.25</v>
      </c>
      <c r="K3" s="4">
        <v>12.71</v>
      </c>
      <c r="L3" s="4">
        <v>3.01</v>
      </c>
      <c r="M3" s="4">
        <v>9.7</v>
      </c>
      <c r="N3" s="4">
        <v>12.89</v>
      </c>
      <c r="O3" s="4">
        <v>13.05</v>
      </c>
      <c r="P3" s="4">
        <v>8.88</v>
      </c>
      <c r="Q3" s="4">
        <v>1.5</v>
      </c>
      <c r="R3" s="4">
        <v>11.1</v>
      </c>
      <c r="S3" s="4">
        <v>6.91</v>
      </c>
      <c r="T3" s="4">
        <v>1.19</v>
      </c>
      <c r="U3" s="4">
        <v>1.21</v>
      </c>
      <c r="V3" s="4">
        <v>11</v>
      </c>
      <c r="W3" s="4">
        <v>1.92</v>
      </c>
      <c r="X3" s="4">
        <v>5.28</v>
      </c>
      <c r="Y3" s="4">
        <v>1.97</v>
      </c>
      <c r="Z3" s="4">
        <v>16.1</v>
      </c>
      <c r="AA3" s="4">
        <v>13.36</v>
      </c>
      <c r="AB3" s="4">
        <v>6.72</v>
      </c>
      <c r="AC3" s="4">
        <v>15.92</v>
      </c>
      <c r="AD3" s="4">
        <v>12.31</v>
      </c>
      <c r="AE3" s="4">
        <v>5.52</v>
      </c>
      <c r="AF3" s="4">
        <v>14.67</v>
      </c>
      <c r="AG3" s="4">
        <v>13.32</v>
      </c>
      <c r="AH3" s="4">
        <v>14.930000000000001</v>
      </c>
      <c r="AI3" s="4">
        <v>2.8299999999999996</v>
      </c>
      <c r="AJ3" s="4">
        <v>15.63</v>
      </c>
      <c r="AK3" s="4">
        <v>4.97</v>
      </c>
      <c r="AL3" s="4">
        <v>9.54</v>
      </c>
      <c r="AM3" s="4">
        <v>14.181000000000001</v>
      </c>
      <c r="AN3" s="4">
        <v>15.061000000000002</v>
      </c>
      <c r="AO3" s="4">
        <v>12.866</v>
      </c>
      <c r="AP3" s="4"/>
      <c r="AQ3" s="4"/>
      <c r="AR3" s="4"/>
      <c r="AS3" s="4"/>
      <c r="AT3" s="4"/>
      <c r="AU3" s="4"/>
      <c r="AV3" s="4"/>
      <c r="AX3" s="10">
        <f aca="true" t="shared" si="0" ref="AX3:AX32">AVERAGE(B3:K3)</f>
        <v>9.487</v>
      </c>
      <c r="AY3" s="10">
        <f aca="true" t="shared" si="1" ref="AY3:AY32">AVERAGE(B3:U3)</f>
        <v>8.2155</v>
      </c>
      <c r="AZ3" s="10">
        <f>AVERAGE(B3:AE3)</f>
        <v>8.480333333333332</v>
      </c>
      <c r="BA3" s="10">
        <f>AVERAGE(L3:AO3)</f>
        <v>9.251266666666668</v>
      </c>
    </row>
    <row r="4" spans="1:53" ht="11.25">
      <c r="A4" s="5">
        <v>2</v>
      </c>
      <c r="B4" s="4">
        <v>1.42</v>
      </c>
      <c r="C4" s="4">
        <v>7.65</v>
      </c>
      <c r="D4" s="4">
        <v>13.34</v>
      </c>
      <c r="E4" s="4">
        <v>8.4</v>
      </c>
      <c r="F4" s="4">
        <v>10.74</v>
      </c>
      <c r="G4" s="4">
        <v>11.52</v>
      </c>
      <c r="H4" s="4">
        <v>2.06</v>
      </c>
      <c r="I4" s="4">
        <v>7.84</v>
      </c>
      <c r="J4" s="4">
        <v>14.23</v>
      </c>
      <c r="K4" s="4">
        <v>11.73</v>
      </c>
      <c r="L4" s="4">
        <v>8.68</v>
      </c>
      <c r="M4" s="4">
        <v>13</v>
      </c>
      <c r="N4" s="4">
        <v>10.24</v>
      </c>
      <c r="O4" s="4">
        <v>9.68</v>
      </c>
      <c r="P4" s="4">
        <v>12.22</v>
      </c>
      <c r="Q4" s="4">
        <v>1.34</v>
      </c>
      <c r="R4" s="4">
        <v>10.92</v>
      </c>
      <c r="S4" s="4">
        <v>4.51</v>
      </c>
      <c r="T4" s="4">
        <v>3.77</v>
      </c>
      <c r="U4" s="4">
        <v>1.38</v>
      </c>
      <c r="V4" s="4">
        <v>13.45</v>
      </c>
      <c r="W4" s="4">
        <v>12.7</v>
      </c>
      <c r="X4" s="4">
        <v>13.87</v>
      </c>
      <c r="Y4" s="4">
        <v>9.6</v>
      </c>
      <c r="Z4" s="4">
        <v>15.2</v>
      </c>
      <c r="AA4" s="4">
        <v>10.23</v>
      </c>
      <c r="AB4" s="4">
        <v>3.32</v>
      </c>
      <c r="AC4" s="4">
        <v>13.14</v>
      </c>
      <c r="AD4" s="4">
        <v>4.15</v>
      </c>
      <c r="AE4" s="4">
        <v>12.29</v>
      </c>
      <c r="AF4" s="4">
        <v>14.03</v>
      </c>
      <c r="AG4" s="4">
        <v>15.61</v>
      </c>
      <c r="AH4" s="4">
        <v>8.090000000000002</v>
      </c>
      <c r="AI4" s="4">
        <v>10.56</v>
      </c>
      <c r="AJ4" s="4">
        <v>1.37</v>
      </c>
      <c r="AK4" s="4">
        <v>3.16</v>
      </c>
      <c r="AL4" s="4">
        <v>12.27</v>
      </c>
      <c r="AM4" s="4">
        <v>12.605</v>
      </c>
      <c r="AN4" s="4">
        <v>15.086999999999998</v>
      </c>
      <c r="AO4" s="4">
        <v>6.309</v>
      </c>
      <c r="AP4" s="4"/>
      <c r="AQ4" s="4"/>
      <c r="AR4" s="4"/>
      <c r="AS4" s="4"/>
      <c r="AT4" s="4"/>
      <c r="AU4" s="4"/>
      <c r="AV4" s="4"/>
      <c r="AX4" s="10">
        <f t="shared" si="0"/>
        <v>8.893000000000002</v>
      </c>
      <c r="AY4" s="10">
        <f t="shared" si="1"/>
        <v>8.2335</v>
      </c>
      <c r="AZ4" s="10">
        <f aca="true" t="shared" si="2" ref="AZ4:AZ32">AVERAGE(B4:AE4)</f>
        <v>9.087333333333332</v>
      </c>
      <c r="BA4" s="10">
        <f aca="true" t="shared" si="3" ref="BA4:BA32">AVERAGE(L4:AO4)</f>
        <v>9.426033333333333</v>
      </c>
    </row>
    <row r="5" spans="1:53" ht="11.25">
      <c r="A5" s="5">
        <v>3</v>
      </c>
      <c r="B5" s="4">
        <v>3.36</v>
      </c>
      <c r="C5" s="4">
        <v>13.74</v>
      </c>
      <c r="D5" s="4">
        <v>9.88</v>
      </c>
      <c r="E5" s="4">
        <v>13.58</v>
      </c>
      <c r="F5" s="4">
        <v>13.38</v>
      </c>
      <c r="G5" s="4">
        <v>10.28</v>
      </c>
      <c r="H5" s="4">
        <v>8.06</v>
      </c>
      <c r="I5" s="4">
        <v>12.32</v>
      </c>
      <c r="J5" s="4">
        <v>13.78</v>
      </c>
      <c r="K5" s="4">
        <v>11.89</v>
      </c>
      <c r="L5" s="4">
        <v>10.97</v>
      </c>
      <c r="M5" s="4">
        <v>11.23</v>
      </c>
      <c r="N5" s="4">
        <v>8.43</v>
      </c>
      <c r="O5" s="4">
        <v>1.89</v>
      </c>
      <c r="P5" s="4">
        <v>12.16</v>
      </c>
      <c r="Q5" s="4">
        <v>7.19</v>
      </c>
      <c r="R5" s="4">
        <v>7.46</v>
      </c>
      <c r="S5" s="4">
        <v>12.97</v>
      </c>
      <c r="T5" s="4">
        <v>14.81</v>
      </c>
      <c r="U5" s="4">
        <v>5.51</v>
      </c>
      <c r="V5" s="4">
        <v>5.3</v>
      </c>
      <c r="W5" s="4">
        <v>15.53</v>
      </c>
      <c r="X5" s="4">
        <v>8.08</v>
      </c>
      <c r="Y5" s="4">
        <v>6.84</v>
      </c>
      <c r="Z5" s="4">
        <v>11.37</v>
      </c>
      <c r="AA5" s="4">
        <v>13.68</v>
      </c>
      <c r="AB5" s="4">
        <v>8.73</v>
      </c>
      <c r="AC5" s="4">
        <v>3.83</v>
      </c>
      <c r="AD5" s="4">
        <v>15.57</v>
      </c>
      <c r="AE5" s="4">
        <v>13.01</v>
      </c>
      <c r="AF5" s="4">
        <v>4.46</v>
      </c>
      <c r="AG5" s="4">
        <v>15.3</v>
      </c>
      <c r="AH5" s="4">
        <v>9.370000000000001</v>
      </c>
      <c r="AI5" s="4">
        <v>13.54</v>
      </c>
      <c r="AJ5" s="4">
        <v>12.809999999999999</v>
      </c>
      <c r="AK5" s="4">
        <v>14.95</v>
      </c>
      <c r="AL5" s="4">
        <v>13.120000000000001</v>
      </c>
      <c r="AM5" s="4">
        <v>13.850999999999999</v>
      </c>
      <c r="AN5" s="4">
        <v>9.601999999999999</v>
      </c>
      <c r="AO5" s="4">
        <v>7.114</v>
      </c>
      <c r="AP5" s="4"/>
      <c r="AQ5" s="4"/>
      <c r="AR5" s="4"/>
      <c r="AS5" s="4"/>
      <c r="AT5" s="4"/>
      <c r="AU5" s="4"/>
      <c r="AV5" s="4"/>
      <c r="AX5" s="10">
        <f t="shared" si="0"/>
        <v>11.027</v>
      </c>
      <c r="AY5" s="10">
        <f t="shared" si="1"/>
        <v>10.144499999999999</v>
      </c>
      <c r="AZ5" s="10">
        <f t="shared" si="2"/>
        <v>10.161</v>
      </c>
      <c r="BA5" s="10">
        <f t="shared" si="3"/>
        <v>10.289233333333332</v>
      </c>
    </row>
    <row r="6" spans="1:53" ht="11.25">
      <c r="A6" s="5">
        <v>4</v>
      </c>
      <c r="B6" s="4">
        <v>8.2</v>
      </c>
      <c r="C6" s="4">
        <v>10.21</v>
      </c>
      <c r="D6" s="4">
        <v>5.68</v>
      </c>
      <c r="E6" s="4">
        <v>13.12</v>
      </c>
      <c r="F6" s="4">
        <v>12.63</v>
      </c>
      <c r="G6" s="4">
        <v>7.702999999999999</v>
      </c>
      <c r="H6" s="4">
        <v>1.48</v>
      </c>
      <c r="I6" s="4">
        <v>13.3</v>
      </c>
      <c r="J6" s="4">
        <v>10.57</v>
      </c>
      <c r="K6" s="4">
        <v>1.23</v>
      </c>
      <c r="L6" s="4">
        <v>10.32</v>
      </c>
      <c r="M6" s="4">
        <v>11.49</v>
      </c>
      <c r="N6" s="4">
        <v>11.07</v>
      </c>
      <c r="O6" s="4">
        <v>12.32</v>
      </c>
      <c r="P6" s="4">
        <v>11.72</v>
      </c>
      <c r="Q6" s="4">
        <v>11.42</v>
      </c>
      <c r="R6" s="4">
        <v>9.05</v>
      </c>
      <c r="S6" s="4">
        <v>7.35</v>
      </c>
      <c r="T6" s="4">
        <v>5.3</v>
      </c>
      <c r="U6" s="4">
        <v>14.11</v>
      </c>
      <c r="V6" s="4">
        <v>14.57</v>
      </c>
      <c r="W6" s="4">
        <v>12.93</v>
      </c>
      <c r="X6" s="4">
        <v>11.41</v>
      </c>
      <c r="Y6" s="4">
        <v>13.66</v>
      </c>
      <c r="Z6" s="4">
        <v>12.2</v>
      </c>
      <c r="AA6" s="4">
        <v>9.52</v>
      </c>
      <c r="AB6" s="4">
        <v>10.78</v>
      </c>
      <c r="AC6" s="4">
        <v>13.51</v>
      </c>
      <c r="AD6" s="4">
        <v>10.4</v>
      </c>
      <c r="AE6" s="4">
        <v>5.69</v>
      </c>
      <c r="AF6" s="4">
        <v>13.7</v>
      </c>
      <c r="AG6" s="4">
        <v>15.12</v>
      </c>
      <c r="AH6" s="4">
        <v>4.12</v>
      </c>
      <c r="AI6" s="4">
        <v>15.16</v>
      </c>
      <c r="AJ6" s="4">
        <v>15.11</v>
      </c>
      <c r="AK6" s="4">
        <v>14.909999999999997</v>
      </c>
      <c r="AL6" s="4">
        <v>10.089999999999998</v>
      </c>
      <c r="AM6" s="4">
        <v>8.174</v>
      </c>
      <c r="AN6" s="4">
        <v>9.571</v>
      </c>
      <c r="AO6" s="4">
        <v>15.087</v>
      </c>
      <c r="AP6" s="4"/>
      <c r="AQ6" s="4"/>
      <c r="AR6" s="4"/>
      <c r="AS6" s="4"/>
      <c r="AT6" s="4"/>
      <c r="AU6" s="4"/>
      <c r="AV6" s="4"/>
      <c r="AX6" s="10">
        <f t="shared" si="0"/>
        <v>8.4123</v>
      </c>
      <c r="AY6" s="10">
        <f t="shared" si="1"/>
        <v>9.41365</v>
      </c>
      <c r="AZ6" s="10">
        <f t="shared" si="2"/>
        <v>10.098099999999997</v>
      </c>
      <c r="BA6" s="10">
        <f t="shared" si="3"/>
        <v>11.328733333333334</v>
      </c>
    </row>
    <row r="7" spans="1:53" ht="11.25">
      <c r="A7" s="5">
        <v>5</v>
      </c>
      <c r="B7" s="4">
        <v>6.74</v>
      </c>
      <c r="C7" s="4">
        <v>2.32</v>
      </c>
      <c r="D7" s="4">
        <v>8.52</v>
      </c>
      <c r="E7" s="4">
        <v>12.07</v>
      </c>
      <c r="F7" s="4">
        <v>10.18</v>
      </c>
      <c r="G7" s="4">
        <v>1.14</v>
      </c>
      <c r="H7" s="4">
        <v>7.34</v>
      </c>
      <c r="I7" s="4">
        <v>8.2</v>
      </c>
      <c r="J7" s="4">
        <v>10.16</v>
      </c>
      <c r="K7" s="4">
        <v>12.8</v>
      </c>
      <c r="L7" s="4">
        <v>12.47</v>
      </c>
      <c r="M7" s="4">
        <v>6.29</v>
      </c>
      <c r="N7" s="4">
        <v>11.64</v>
      </c>
      <c r="O7" s="4">
        <v>7.31</v>
      </c>
      <c r="P7" s="4">
        <v>12.07</v>
      </c>
      <c r="Q7" s="4">
        <v>2.62</v>
      </c>
      <c r="R7" s="4">
        <v>8.08</v>
      </c>
      <c r="S7" s="4">
        <v>12.01</v>
      </c>
      <c r="T7" s="4">
        <v>14.51</v>
      </c>
      <c r="U7" s="4">
        <v>14.33</v>
      </c>
      <c r="V7" s="4">
        <v>7.18</v>
      </c>
      <c r="W7" s="4">
        <v>11.89</v>
      </c>
      <c r="X7" s="4">
        <v>11.77</v>
      </c>
      <c r="Y7" s="4">
        <v>14.82</v>
      </c>
      <c r="Z7" s="4">
        <v>14.02</v>
      </c>
      <c r="AA7" s="4">
        <v>14.14</v>
      </c>
      <c r="AB7" s="4">
        <v>9.66</v>
      </c>
      <c r="AC7" s="4">
        <v>10.36</v>
      </c>
      <c r="AD7" s="4">
        <v>8.95</v>
      </c>
      <c r="AE7" s="4">
        <v>15.27</v>
      </c>
      <c r="AF7" s="4">
        <v>9.45</v>
      </c>
      <c r="AG7" s="4">
        <v>6.75</v>
      </c>
      <c r="AH7" s="4">
        <v>14.349999999999998</v>
      </c>
      <c r="AI7" s="4">
        <v>5.6899999999999995</v>
      </c>
      <c r="AJ7" s="4">
        <v>14.309999999999999</v>
      </c>
      <c r="AK7" s="4">
        <v>8.399999999999999</v>
      </c>
      <c r="AL7" s="4">
        <v>10.1</v>
      </c>
      <c r="AM7" s="4">
        <v>10.675</v>
      </c>
      <c r="AN7" s="4">
        <v>14.979000000000001</v>
      </c>
      <c r="AO7" s="4">
        <v>14.661999999999999</v>
      </c>
      <c r="AP7" s="4"/>
      <c r="AQ7" s="4"/>
      <c r="AR7" s="4"/>
      <c r="AS7" s="4"/>
      <c r="AT7" s="4"/>
      <c r="AU7" s="4"/>
      <c r="AV7" s="4"/>
      <c r="AX7" s="10">
        <f t="shared" si="0"/>
        <v>7.947</v>
      </c>
      <c r="AY7" s="10">
        <f t="shared" si="1"/>
        <v>9.040000000000001</v>
      </c>
      <c r="AZ7" s="10">
        <f t="shared" si="2"/>
        <v>9.962</v>
      </c>
      <c r="BA7" s="10">
        <f t="shared" si="3"/>
        <v>10.95853333333333</v>
      </c>
    </row>
    <row r="8" spans="1:53" ht="11.25">
      <c r="A8" s="5">
        <v>6</v>
      </c>
      <c r="B8" s="4">
        <v>2.03</v>
      </c>
      <c r="C8" s="4">
        <v>10.36</v>
      </c>
      <c r="D8" s="4">
        <v>1.2</v>
      </c>
      <c r="E8" s="4">
        <v>12.11</v>
      </c>
      <c r="F8" s="4">
        <v>1.85</v>
      </c>
      <c r="G8" s="4">
        <v>12.93</v>
      </c>
      <c r="H8" s="4">
        <v>12.4</v>
      </c>
      <c r="I8" s="4">
        <v>13.99</v>
      </c>
      <c r="J8" s="4">
        <v>7</v>
      </c>
      <c r="K8" s="4">
        <v>10.42</v>
      </c>
      <c r="L8" s="4">
        <v>11.86</v>
      </c>
      <c r="M8" s="4">
        <v>3.61</v>
      </c>
      <c r="N8" s="4">
        <v>8.03</v>
      </c>
      <c r="O8" s="4">
        <v>1.36</v>
      </c>
      <c r="P8" s="4">
        <v>9.99</v>
      </c>
      <c r="Q8" s="4">
        <v>9.97</v>
      </c>
      <c r="R8" s="4">
        <v>10.09</v>
      </c>
      <c r="S8" s="4">
        <v>14.31</v>
      </c>
      <c r="T8" s="4">
        <v>10.39</v>
      </c>
      <c r="U8" s="4">
        <v>12.02</v>
      </c>
      <c r="V8" s="4">
        <v>4.86</v>
      </c>
      <c r="W8" s="4">
        <v>13.54</v>
      </c>
      <c r="X8" s="4">
        <v>6.76</v>
      </c>
      <c r="Y8" s="4">
        <v>11.77</v>
      </c>
      <c r="Z8" s="4">
        <v>4.28</v>
      </c>
      <c r="AA8" s="4">
        <v>9.62</v>
      </c>
      <c r="AB8" s="4">
        <v>4.25</v>
      </c>
      <c r="AC8" s="4">
        <v>12.84</v>
      </c>
      <c r="AD8" s="4">
        <v>14.79</v>
      </c>
      <c r="AE8" s="4">
        <v>14.71</v>
      </c>
      <c r="AF8" s="4">
        <v>1.58</v>
      </c>
      <c r="AG8" s="4">
        <v>0.74</v>
      </c>
      <c r="AH8" s="4">
        <v>13.11</v>
      </c>
      <c r="AI8" s="4">
        <v>10.91</v>
      </c>
      <c r="AJ8" s="4">
        <v>14.399999999999999</v>
      </c>
      <c r="AK8" s="4">
        <v>13.44</v>
      </c>
      <c r="AL8" s="4">
        <v>14.03</v>
      </c>
      <c r="AM8" s="4">
        <v>3.8779999999999997</v>
      </c>
      <c r="AN8" s="4">
        <v>14.558999999999997</v>
      </c>
      <c r="AO8" s="4">
        <v>3.668</v>
      </c>
      <c r="AP8" s="4"/>
      <c r="AQ8" s="4"/>
      <c r="AR8" s="4"/>
      <c r="AS8" s="4"/>
      <c r="AT8" s="4"/>
      <c r="AU8" s="4"/>
      <c r="AV8" s="4"/>
      <c r="AX8" s="10">
        <f t="shared" si="0"/>
        <v>8.428999999999998</v>
      </c>
      <c r="AY8" s="10">
        <f t="shared" si="1"/>
        <v>8.796</v>
      </c>
      <c r="AZ8" s="10">
        <f t="shared" si="2"/>
        <v>9.111333333333333</v>
      </c>
      <c r="BA8" s="10">
        <f t="shared" si="3"/>
        <v>9.312166666666666</v>
      </c>
    </row>
    <row r="9" spans="1:53" ht="11.25">
      <c r="A9" s="5">
        <v>7</v>
      </c>
      <c r="B9" s="4">
        <v>2.89</v>
      </c>
      <c r="C9" s="4">
        <v>3.03</v>
      </c>
      <c r="D9" s="4">
        <v>6.72</v>
      </c>
      <c r="E9" s="4">
        <v>11.73</v>
      </c>
      <c r="F9" s="4">
        <v>2.84</v>
      </c>
      <c r="G9" s="4">
        <v>3.51</v>
      </c>
      <c r="H9" s="4">
        <v>9.48</v>
      </c>
      <c r="I9" s="4">
        <v>12.27</v>
      </c>
      <c r="J9" s="4">
        <v>3.38</v>
      </c>
      <c r="K9" s="4">
        <v>10.48</v>
      </c>
      <c r="L9" s="4">
        <v>10.45</v>
      </c>
      <c r="M9" s="4">
        <v>1.8</v>
      </c>
      <c r="N9" s="4">
        <v>6.85</v>
      </c>
      <c r="O9" s="4">
        <v>5.06</v>
      </c>
      <c r="P9" s="4">
        <v>10.1</v>
      </c>
      <c r="Q9" s="4">
        <v>11.4</v>
      </c>
      <c r="R9" s="4">
        <v>11.01</v>
      </c>
      <c r="S9" s="4">
        <v>3.09</v>
      </c>
      <c r="T9" s="4">
        <v>9.42</v>
      </c>
      <c r="U9" s="4">
        <v>3.14</v>
      </c>
      <c r="V9" s="4">
        <v>12.78</v>
      </c>
      <c r="W9" s="4">
        <v>10.1</v>
      </c>
      <c r="X9" s="4">
        <v>10.2</v>
      </c>
      <c r="Y9" s="4">
        <v>12.52</v>
      </c>
      <c r="Z9" s="4">
        <v>13.53</v>
      </c>
      <c r="AA9" s="4">
        <v>8.72</v>
      </c>
      <c r="AB9" s="4">
        <v>11.12</v>
      </c>
      <c r="AC9" s="4">
        <v>5.93</v>
      </c>
      <c r="AD9" s="4">
        <v>11.83</v>
      </c>
      <c r="AE9" s="4">
        <v>10.25</v>
      </c>
      <c r="AF9" s="4">
        <v>10.42</v>
      </c>
      <c r="AG9" s="4">
        <v>10.07</v>
      </c>
      <c r="AH9" s="4">
        <v>3.4400000000000004</v>
      </c>
      <c r="AI9" s="4">
        <v>12.859999999999998</v>
      </c>
      <c r="AJ9" s="4">
        <v>8.639999999999999</v>
      </c>
      <c r="AK9" s="4">
        <v>14.119999999999997</v>
      </c>
      <c r="AL9" s="4">
        <v>13.93</v>
      </c>
      <c r="AM9" s="4">
        <v>10.061000000000002</v>
      </c>
      <c r="AN9" s="4">
        <v>11.920000000000002</v>
      </c>
      <c r="AO9" s="4">
        <v>9.694</v>
      </c>
      <c r="AP9" s="4"/>
      <c r="AQ9" s="4"/>
      <c r="AR9" s="4"/>
      <c r="AS9" s="4"/>
      <c r="AT9" s="4"/>
      <c r="AU9" s="4"/>
      <c r="AV9" s="4"/>
      <c r="AX9" s="10">
        <f t="shared" si="0"/>
        <v>6.633</v>
      </c>
      <c r="AY9" s="10">
        <f t="shared" si="1"/>
        <v>6.932499999999999</v>
      </c>
      <c r="AZ9" s="10">
        <f t="shared" si="2"/>
        <v>8.187666666666667</v>
      </c>
      <c r="BA9" s="10">
        <f t="shared" si="3"/>
        <v>9.481833333333332</v>
      </c>
    </row>
    <row r="10" spans="1:53" ht="11.25">
      <c r="A10" s="5">
        <v>8</v>
      </c>
      <c r="B10" s="4">
        <v>13.26</v>
      </c>
      <c r="C10" s="4">
        <v>11.93</v>
      </c>
      <c r="D10" s="4">
        <v>13.1</v>
      </c>
      <c r="E10" s="4">
        <v>11.51</v>
      </c>
      <c r="F10" s="4">
        <v>9.6</v>
      </c>
      <c r="G10" s="4">
        <v>10.37</v>
      </c>
      <c r="H10" s="4">
        <v>7.25</v>
      </c>
      <c r="I10" s="4">
        <v>13.56</v>
      </c>
      <c r="J10" s="4">
        <v>2.47</v>
      </c>
      <c r="K10" s="4">
        <v>11.98</v>
      </c>
      <c r="L10" s="4">
        <v>1.82</v>
      </c>
      <c r="M10" s="4">
        <v>5.43</v>
      </c>
      <c r="N10" s="4">
        <v>2.07</v>
      </c>
      <c r="O10" s="4">
        <v>6.79</v>
      </c>
      <c r="P10" s="4">
        <v>10.83</v>
      </c>
      <c r="Q10" s="4">
        <v>1.78</v>
      </c>
      <c r="R10" s="4">
        <v>8.96</v>
      </c>
      <c r="S10" s="4">
        <v>13.26</v>
      </c>
      <c r="T10" s="4">
        <v>13.48</v>
      </c>
      <c r="U10" s="4">
        <v>11.28</v>
      </c>
      <c r="V10" s="4">
        <v>12.84</v>
      </c>
      <c r="W10" s="4">
        <v>5.4</v>
      </c>
      <c r="X10" s="4">
        <v>6.22</v>
      </c>
      <c r="Y10" s="4">
        <v>8.71</v>
      </c>
      <c r="Z10" s="4">
        <v>14.04</v>
      </c>
      <c r="AA10" s="4">
        <v>15.45</v>
      </c>
      <c r="AB10" s="4">
        <v>13.46</v>
      </c>
      <c r="AC10" s="4">
        <v>4.3</v>
      </c>
      <c r="AD10" s="4">
        <v>8.29</v>
      </c>
      <c r="AE10" s="4">
        <v>11.73</v>
      </c>
      <c r="AF10" s="4">
        <v>7.62</v>
      </c>
      <c r="AG10" s="4">
        <v>14.16</v>
      </c>
      <c r="AH10" s="4">
        <v>12.009999999999998</v>
      </c>
      <c r="AI10" s="4">
        <v>5.019999999999999</v>
      </c>
      <c r="AJ10" s="4">
        <v>1.6400000000000001</v>
      </c>
      <c r="AK10" s="4">
        <v>7.55</v>
      </c>
      <c r="AL10" s="4">
        <v>3.0999999999999996</v>
      </c>
      <c r="AM10" s="4">
        <v>10.996</v>
      </c>
      <c r="AN10" s="4">
        <v>14.033000000000001</v>
      </c>
      <c r="AO10" s="4">
        <v>10.311</v>
      </c>
      <c r="AP10" s="4"/>
      <c r="AQ10" s="4"/>
      <c r="AR10" s="4"/>
      <c r="AS10" s="4"/>
      <c r="AT10" s="4"/>
      <c r="AU10" s="4"/>
      <c r="AV10" s="4"/>
      <c r="AX10" s="10">
        <f t="shared" si="0"/>
        <v>10.503</v>
      </c>
      <c r="AY10" s="10">
        <f t="shared" si="1"/>
        <v>9.0365</v>
      </c>
      <c r="AZ10" s="10">
        <f t="shared" si="2"/>
        <v>9.372333333333334</v>
      </c>
      <c r="BA10" s="10">
        <f t="shared" si="3"/>
        <v>8.752666666666666</v>
      </c>
    </row>
    <row r="11" spans="1:53" ht="11.25">
      <c r="A11" s="5">
        <v>9</v>
      </c>
      <c r="B11" s="4">
        <v>8.05</v>
      </c>
      <c r="C11" s="4">
        <v>2.68</v>
      </c>
      <c r="D11" s="4">
        <v>10.3</v>
      </c>
      <c r="E11" s="4">
        <v>11.16</v>
      </c>
      <c r="F11" s="4">
        <v>11.76</v>
      </c>
      <c r="G11" s="4">
        <v>2.67</v>
      </c>
      <c r="H11" s="4">
        <v>4.2</v>
      </c>
      <c r="I11" s="4">
        <v>8.81</v>
      </c>
      <c r="J11" s="4">
        <v>2.16</v>
      </c>
      <c r="K11" s="4">
        <v>2.1</v>
      </c>
      <c r="L11" s="4">
        <v>11.77</v>
      </c>
      <c r="M11" s="4">
        <v>5.23</v>
      </c>
      <c r="N11" s="4">
        <v>11.96</v>
      </c>
      <c r="O11" s="4">
        <v>11.6</v>
      </c>
      <c r="P11" s="4">
        <v>11.12</v>
      </c>
      <c r="Q11" s="4">
        <v>7.14</v>
      </c>
      <c r="R11" s="4">
        <v>10.54</v>
      </c>
      <c r="S11" s="4">
        <v>10.64</v>
      </c>
      <c r="T11" s="4">
        <v>12.48</v>
      </c>
      <c r="U11" s="4">
        <v>3.1</v>
      </c>
      <c r="V11" s="4">
        <v>2.38</v>
      </c>
      <c r="W11" s="4">
        <v>7.67</v>
      </c>
      <c r="X11" s="4">
        <v>1.25</v>
      </c>
      <c r="Y11" s="4">
        <v>13.68</v>
      </c>
      <c r="Z11" s="4">
        <v>14.9</v>
      </c>
      <c r="AA11" s="4">
        <v>14.87</v>
      </c>
      <c r="AB11" s="4">
        <v>11.64</v>
      </c>
      <c r="AC11" s="4">
        <v>3.09</v>
      </c>
      <c r="AD11" s="4">
        <v>13.58</v>
      </c>
      <c r="AE11" s="4">
        <v>13.06</v>
      </c>
      <c r="AF11" s="4">
        <v>9.74</v>
      </c>
      <c r="AG11" s="4">
        <v>12.94</v>
      </c>
      <c r="AH11" s="4">
        <v>6.06</v>
      </c>
      <c r="AI11" s="4">
        <v>1.22</v>
      </c>
      <c r="AJ11" s="4">
        <v>6.09</v>
      </c>
      <c r="AK11" s="4">
        <v>13.819999999999999</v>
      </c>
      <c r="AL11" s="4">
        <v>13.83</v>
      </c>
      <c r="AM11" s="4">
        <v>2.0339999999999994</v>
      </c>
      <c r="AN11" s="4">
        <v>14.238000000000001</v>
      </c>
      <c r="AO11" s="4">
        <v>14.299999999999999</v>
      </c>
      <c r="AP11" s="4"/>
      <c r="AQ11" s="4"/>
      <c r="AR11" s="4"/>
      <c r="AS11" s="4"/>
      <c r="AT11" s="4"/>
      <c r="AU11" s="4"/>
      <c r="AV11" s="4"/>
      <c r="AX11" s="10">
        <f t="shared" si="0"/>
        <v>6.389000000000001</v>
      </c>
      <c r="AY11" s="10">
        <f t="shared" si="1"/>
        <v>7.973500000000001</v>
      </c>
      <c r="AZ11" s="10">
        <f t="shared" si="2"/>
        <v>8.519666666666668</v>
      </c>
      <c r="BA11" s="10">
        <f t="shared" si="3"/>
        <v>9.532400000000003</v>
      </c>
    </row>
    <row r="12" spans="1:53" ht="11.25">
      <c r="A12" s="5">
        <v>10</v>
      </c>
      <c r="B12" s="4">
        <v>14.23</v>
      </c>
      <c r="C12" s="4">
        <v>1.69</v>
      </c>
      <c r="D12" s="4">
        <v>3.13</v>
      </c>
      <c r="E12" s="4">
        <v>4.31</v>
      </c>
      <c r="F12" s="4">
        <v>4.63</v>
      </c>
      <c r="G12" s="4">
        <v>12.95</v>
      </c>
      <c r="H12" s="4">
        <v>8.85</v>
      </c>
      <c r="I12" s="4">
        <v>11.88</v>
      </c>
      <c r="J12" s="4">
        <v>4.86</v>
      </c>
      <c r="K12" s="4">
        <v>7.78</v>
      </c>
      <c r="L12" s="4">
        <v>4.26</v>
      </c>
      <c r="M12" s="4">
        <v>2.74</v>
      </c>
      <c r="N12" s="4">
        <v>10.62</v>
      </c>
      <c r="O12" s="4">
        <v>10.35</v>
      </c>
      <c r="P12" s="4">
        <v>10.8</v>
      </c>
      <c r="Q12" s="4">
        <v>6.15</v>
      </c>
      <c r="R12" s="4">
        <v>9.38</v>
      </c>
      <c r="S12" s="4">
        <v>13.04</v>
      </c>
      <c r="T12" s="4">
        <v>14.08</v>
      </c>
      <c r="U12" s="4">
        <v>3.58</v>
      </c>
      <c r="V12" s="4">
        <v>2.22</v>
      </c>
      <c r="W12" s="4">
        <v>14.38</v>
      </c>
      <c r="X12" s="4">
        <v>1.89</v>
      </c>
      <c r="Y12" s="4">
        <v>12.5</v>
      </c>
      <c r="Z12" s="4">
        <v>14.36</v>
      </c>
      <c r="AA12" s="4">
        <v>14.19</v>
      </c>
      <c r="AB12" s="4">
        <v>1.11</v>
      </c>
      <c r="AC12" s="4">
        <v>6.25</v>
      </c>
      <c r="AD12" s="4">
        <v>10.8</v>
      </c>
      <c r="AE12" s="4">
        <v>13.67</v>
      </c>
      <c r="AF12" s="4">
        <v>9.2</v>
      </c>
      <c r="AG12" s="4">
        <v>10.71</v>
      </c>
      <c r="AH12" s="4">
        <v>2.7</v>
      </c>
      <c r="AI12" s="4">
        <v>13.51</v>
      </c>
      <c r="AJ12" s="4">
        <v>2.2199999999999998</v>
      </c>
      <c r="AK12" s="4">
        <v>7.58</v>
      </c>
      <c r="AL12" s="4">
        <v>9.339999999999998</v>
      </c>
      <c r="AM12" s="4">
        <v>7.2459999999999996</v>
      </c>
      <c r="AN12" s="4">
        <v>13.815000000000001</v>
      </c>
      <c r="AO12" s="4">
        <v>13.621000000000002</v>
      </c>
      <c r="AP12" s="4"/>
      <c r="AQ12" s="4"/>
      <c r="AR12" s="4"/>
      <c r="AS12" s="4"/>
      <c r="AT12" s="4"/>
      <c r="AU12" s="4"/>
      <c r="AV12" s="4"/>
      <c r="AX12" s="10">
        <f t="shared" si="0"/>
        <v>7.431</v>
      </c>
      <c r="AY12" s="10">
        <f t="shared" si="1"/>
        <v>7.965500000000001</v>
      </c>
      <c r="AZ12" s="10">
        <f t="shared" si="2"/>
        <v>8.356000000000002</v>
      </c>
      <c r="BA12" s="10">
        <f t="shared" si="3"/>
        <v>8.877066666666668</v>
      </c>
    </row>
    <row r="13" spans="1:53" ht="11.25">
      <c r="A13" s="6">
        <v>11</v>
      </c>
      <c r="B13" s="7">
        <v>12.91</v>
      </c>
      <c r="C13" s="7">
        <v>6.26</v>
      </c>
      <c r="D13" s="7">
        <v>11.88</v>
      </c>
      <c r="E13" s="7">
        <v>3.25</v>
      </c>
      <c r="F13" s="7">
        <v>5.72</v>
      </c>
      <c r="G13" s="7">
        <v>12.93</v>
      </c>
      <c r="H13" s="7">
        <v>11.06</v>
      </c>
      <c r="I13" s="7">
        <v>11.76</v>
      </c>
      <c r="J13" s="7">
        <v>12.01</v>
      </c>
      <c r="K13" s="7">
        <v>12.69</v>
      </c>
      <c r="L13" s="7">
        <v>7.89</v>
      </c>
      <c r="M13" s="7">
        <v>11.23</v>
      </c>
      <c r="N13" s="7">
        <v>4.38</v>
      </c>
      <c r="O13" s="7">
        <v>7.14</v>
      </c>
      <c r="P13" s="7">
        <v>10.1</v>
      </c>
      <c r="Q13" s="7">
        <v>3.67</v>
      </c>
      <c r="R13" s="7">
        <v>8.91</v>
      </c>
      <c r="S13" s="7">
        <v>3.4</v>
      </c>
      <c r="T13" s="7">
        <v>13.51</v>
      </c>
      <c r="U13" s="7">
        <v>12</v>
      </c>
      <c r="V13" s="7">
        <v>14.1</v>
      </c>
      <c r="W13" s="7">
        <v>13.06</v>
      </c>
      <c r="X13" s="7">
        <v>2.7</v>
      </c>
      <c r="Y13" s="7">
        <v>5.91</v>
      </c>
      <c r="Z13" s="7">
        <v>8.17</v>
      </c>
      <c r="AA13" s="7">
        <v>2.37</v>
      </c>
      <c r="AB13" s="7">
        <v>2.51</v>
      </c>
      <c r="AC13" s="7">
        <v>6.1</v>
      </c>
      <c r="AD13" s="7">
        <v>0.41</v>
      </c>
      <c r="AE13" s="7">
        <v>15.21</v>
      </c>
      <c r="AF13" s="7">
        <v>2.32</v>
      </c>
      <c r="AG13" s="7">
        <v>4.12</v>
      </c>
      <c r="AH13" s="7">
        <v>6.72</v>
      </c>
      <c r="AI13" s="7">
        <v>3.83</v>
      </c>
      <c r="AJ13" s="7">
        <v>11.999999999999998</v>
      </c>
      <c r="AK13" s="7">
        <v>2.82</v>
      </c>
      <c r="AL13" s="7">
        <v>10.84</v>
      </c>
      <c r="AM13" s="7">
        <v>13.164000000000001</v>
      </c>
      <c r="AN13" s="7">
        <v>6.447</v>
      </c>
      <c r="AO13" s="7">
        <v>12.354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10.047</v>
      </c>
      <c r="AY13" s="11">
        <f t="shared" si="1"/>
        <v>9.135</v>
      </c>
      <c r="AZ13" s="11">
        <f t="shared" si="2"/>
        <v>8.441333333333331</v>
      </c>
      <c r="BA13" s="10">
        <f t="shared" si="3"/>
        <v>7.5794999999999995</v>
      </c>
    </row>
    <row r="14" spans="1:53" ht="11.25">
      <c r="A14" s="14">
        <v>12</v>
      </c>
      <c r="B14" s="15">
        <v>12.91</v>
      </c>
      <c r="C14" s="15">
        <v>12.15</v>
      </c>
      <c r="D14" s="15">
        <v>7.76</v>
      </c>
      <c r="E14" s="15">
        <v>2.78</v>
      </c>
      <c r="F14" s="15">
        <v>11.37</v>
      </c>
      <c r="G14" s="15">
        <v>12.03</v>
      </c>
      <c r="H14" s="15">
        <v>9.77</v>
      </c>
      <c r="I14" s="15">
        <v>12.49</v>
      </c>
      <c r="J14" s="15">
        <v>8.18</v>
      </c>
      <c r="K14" s="15">
        <v>12.1</v>
      </c>
      <c r="L14" s="15">
        <v>11.47</v>
      </c>
      <c r="M14" s="15">
        <v>8.63</v>
      </c>
      <c r="N14" s="15">
        <v>3.17</v>
      </c>
      <c r="O14" s="15">
        <v>9.85</v>
      </c>
      <c r="P14" s="15">
        <v>10.85</v>
      </c>
      <c r="Q14" s="15">
        <v>2.29</v>
      </c>
      <c r="R14" s="15">
        <v>7.92</v>
      </c>
      <c r="S14" s="15">
        <v>14.12</v>
      </c>
      <c r="T14" s="15">
        <v>3.07</v>
      </c>
      <c r="U14" s="15">
        <v>2.95</v>
      </c>
      <c r="V14" s="15">
        <v>0.93</v>
      </c>
      <c r="W14" s="15">
        <v>6.75</v>
      </c>
      <c r="X14" s="15">
        <v>11.55</v>
      </c>
      <c r="Y14" s="15">
        <v>1.9</v>
      </c>
      <c r="Z14" s="15">
        <v>10.25</v>
      </c>
      <c r="AA14" s="15">
        <v>14.06</v>
      </c>
      <c r="AB14" s="15">
        <v>14.61</v>
      </c>
      <c r="AC14" s="15">
        <v>6.19</v>
      </c>
      <c r="AD14" s="15">
        <v>8.51</v>
      </c>
      <c r="AE14" s="15">
        <v>11.56</v>
      </c>
      <c r="AF14" s="15">
        <v>12.2</v>
      </c>
      <c r="AG14" s="15">
        <v>3.94</v>
      </c>
      <c r="AH14" s="15">
        <v>14.579999999999998</v>
      </c>
      <c r="AI14" s="15">
        <v>1.92</v>
      </c>
      <c r="AJ14" s="15">
        <v>10.78</v>
      </c>
      <c r="AK14" s="15">
        <v>11.02</v>
      </c>
      <c r="AL14" s="15">
        <v>13.97</v>
      </c>
      <c r="AM14" s="15">
        <v>6.147999999999999</v>
      </c>
      <c r="AN14" s="15">
        <v>13.553</v>
      </c>
      <c r="AO14" s="15">
        <v>12.590000000000002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10.154</v>
      </c>
      <c r="AY14" s="10">
        <f t="shared" si="1"/>
        <v>8.792999999999997</v>
      </c>
      <c r="AZ14" s="10">
        <f t="shared" si="2"/>
        <v>8.738999999999999</v>
      </c>
      <c r="BA14" s="10">
        <f t="shared" si="3"/>
        <v>8.711033333333331</v>
      </c>
    </row>
    <row r="15" spans="1:53" ht="11.25">
      <c r="A15" s="14">
        <v>13</v>
      </c>
      <c r="B15" s="15">
        <v>12.81</v>
      </c>
      <c r="C15" s="15">
        <v>11.98</v>
      </c>
      <c r="D15" s="15">
        <v>10.76</v>
      </c>
      <c r="E15" s="15">
        <v>11.2</v>
      </c>
      <c r="F15" s="15">
        <v>12.44</v>
      </c>
      <c r="G15" s="15">
        <v>4.31</v>
      </c>
      <c r="H15" s="15">
        <v>2.81</v>
      </c>
      <c r="I15" s="15">
        <v>12.31</v>
      </c>
      <c r="J15" s="15">
        <v>4.65</v>
      </c>
      <c r="K15" s="15">
        <v>10.48</v>
      </c>
      <c r="L15" s="15">
        <v>11.3</v>
      </c>
      <c r="M15" s="15">
        <v>6.34</v>
      </c>
      <c r="N15" s="15">
        <v>2.13</v>
      </c>
      <c r="O15" s="15">
        <v>8.63</v>
      </c>
      <c r="P15" s="15">
        <v>10.25</v>
      </c>
      <c r="Q15" s="15">
        <v>8.57</v>
      </c>
      <c r="R15" s="15">
        <v>2.72</v>
      </c>
      <c r="S15" s="15">
        <v>9.19</v>
      </c>
      <c r="T15" s="15">
        <v>13.71</v>
      </c>
      <c r="U15" s="15">
        <v>11.78</v>
      </c>
      <c r="V15" s="15">
        <v>10.36</v>
      </c>
      <c r="W15" s="15">
        <v>11.63</v>
      </c>
      <c r="X15" s="15">
        <v>6.03</v>
      </c>
      <c r="Y15" s="15">
        <v>14.05</v>
      </c>
      <c r="Z15" s="15">
        <v>13.58</v>
      </c>
      <c r="AA15" s="15">
        <v>14.05</v>
      </c>
      <c r="AB15" s="15">
        <v>10.06</v>
      </c>
      <c r="AC15" s="15">
        <v>14.48</v>
      </c>
      <c r="AD15" s="15">
        <v>3.57</v>
      </c>
      <c r="AE15" s="15">
        <v>8.88</v>
      </c>
      <c r="AF15" s="15">
        <v>10.7</v>
      </c>
      <c r="AG15" s="15">
        <v>6.89</v>
      </c>
      <c r="AH15" s="15">
        <v>13.620000000000001</v>
      </c>
      <c r="AI15" s="15">
        <v>13.759999999999998</v>
      </c>
      <c r="AJ15" s="15">
        <v>9.77</v>
      </c>
      <c r="AK15" s="15">
        <v>13.13</v>
      </c>
      <c r="AL15" s="15">
        <v>10.86</v>
      </c>
      <c r="AM15" s="15">
        <v>3.785</v>
      </c>
      <c r="AN15" s="15">
        <v>8.363999999999997</v>
      </c>
      <c r="AO15" s="15">
        <v>13.072000000000001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9.375000000000002</v>
      </c>
      <c r="AY15" s="10">
        <f t="shared" si="1"/>
        <v>8.9185</v>
      </c>
      <c r="AZ15" s="10">
        <f t="shared" si="2"/>
        <v>9.502000000000002</v>
      </c>
      <c r="BA15" s="10">
        <f t="shared" si="3"/>
        <v>9.842033333333335</v>
      </c>
    </row>
    <row r="16" spans="1:53" ht="11.25">
      <c r="A16" s="14">
        <v>14</v>
      </c>
      <c r="B16" s="15">
        <v>12.16</v>
      </c>
      <c r="C16" s="15">
        <v>12.09</v>
      </c>
      <c r="D16" s="15">
        <v>12.4</v>
      </c>
      <c r="E16" s="15">
        <v>12.63</v>
      </c>
      <c r="F16" s="15">
        <v>12.38</v>
      </c>
      <c r="G16" s="15">
        <v>10.08</v>
      </c>
      <c r="H16" s="15">
        <v>8.14</v>
      </c>
      <c r="I16" s="15">
        <v>11.01</v>
      </c>
      <c r="J16" s="15">
        <v>8.39</v>
      </c>
      <c r="K16" s="15">
        <v>10.59</v>
      </c>
      <c r="L16" s="15">
        <v>7.27</v>
      </c>
      <c r="M16" s="15">
        <v>9.93</v>
      </c>
      <c r="N16" s="15">
        <v>2.71</v>
      </c>
      <c r="O16" s="15">
        <v>1.49</v>
      </c>
      <c r="P16" s="15">
        <v>4.31</v>
      </c>
      <c r="Q16" s="15">
        <v>9.14</v>
      </c>
      <c r="R16" s="15">
        <v>2.26</v>
      </c>
      <c r="S16" s="15">
        <v>13.08</v>
      </c>
      <c r="T16" s="15">
        <v>13.15</v>
      </c>
      <c r="U16" s="15">
        <v>3.22</v>
      </c>
      <c r="V16" s="15">
        <v>12.1</v>
      </c>
      <c r="W16" s="15">
        <v>13.52</v>
      </c>
      <c r="X16" s="15">
        <v>13.9</v>
      </c>
      <c r="Y16" s="15">
        <v>2.46</v>
      </c>
      <c r="Z16" s="15">
        <v>3.1</v>
      </c>
      <c r="AA16" s="15">
        <v>13.54</v>
      </c>
      <c r="AB16" s="15">
        <v>7.06</v>
      </c>
      <c r="AC16" s="15">
        <v>12.03</v>
      </c>
      <c r="AD16" s="15">
        <v>2.7</v>
      </c>
      <c r="AE16" s="15">
        <v>5.22</v>
      </c>
      <c r="AF16" s="15">
        <v>6.86</v>
      </c>
      <c r="AG16" s="15">
        <v>12.3</v>
      </c>
      <c r="AH16" s="15">
        <v>13.53</v>
      </c>
      <c r="AI16" s="15">
        <v>14.069999999999999</v>
      </c>
      <c r="AJ16" s="15">
        <v>1.61</v>
      </c>
      <c r="AK16" s="15">
        <v>4.95</v>
      </c>
      <c r="AL16" s="15">
        <v>2.65</v>
      </c>
      <c r="AM16" s="15">
        <v>13.539</v>
      </c>
      <c r="AN16" s="15">
        <v>9.987</v>
      </c>
      <c r="AO16" s="15">
        <v>13.684999999999999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10.987000000000002</v>
      </c>
      <c r="AY16" s="10">
        <f t="shared" si="1"/>
        <v>8.821500000000002</v>
      </c>
      <c r="AZ16" s="10">
        <f t="shared" si="2"/>
        <v>8.735333333333335</v>
      </c>
      <c r="BA16" s="10">
        <f t="shared" si="3"/>
        <v>8.179033333333333</v>
      </c>
    </row>
    <row r="17" spans="1:53" ht="11.25">
      <c r="A17" s="14">
        <v>15</v>
      </c>
      <c r="B17" s="15">
        <v>7.21</v>
      </c>
      <c r="C17" s="15">
        <v>6.45</v>
      </c>
      <c r="D17" s="15">
        <v>5.14</v>
      </c>
      <c r="E17" s="15">
        <v>1.06</v>
      </c>
      <c r="F17" s="15">
        <v>10.34</v>
      </c>
      <c r="G17" s="15">
        <v>4.41</v>
      </c>
      <c r="H17" s="15">
        <v>3.63</v>
      </c>
      <c r="I17" s="15">
        <v>9.54</v>
      </c>
      <c r="J17" s="15">
        <v>10.59</v>
      </c>
      <c r="K17" s="15">
        <v>6.7</v>
      </c>
      <c r="L17" s="15">
        <v>8.53</v>
      </c>
      <c r="M17" s="15">
        <v>7.9</v>
      </c>
      <c r="N17" s="15">
        <v>11</v>
      </c>
      <c r="O17" s="15">
        <v>11.41</v>
      </c>
      <c r="P17" s="15">
        <v>10.85</v>
      </c>
      <c r="Q17" s="15">
        <v>7.66</v>
      </c>
      <c r="R17" s="15">
        <v>4.54</v>
      </c>
      <c r="S17" s="15">
        <v>11.39</v>
      </c>
      <c r="T17" s="15">
        <v>3.52</v>
      </c>
      <c r="U17" s="15">
        <v>6.34</v>
      </c>
      <c r="V17" s="15">
        <v>10.17</v>
      </c>
      <c r="W17" s="15">
        <v>5.73</v>
      </c>
      <c r="X17" s="15">
        <v>3.95</v>
      </c>
      <c r="Y17" s="15">
        <v>1.12</v>
      </c>
      <c r="Z17" s="15">
        <v>6.7</v>
      </c>
      <c r="AA17" s="15">
        <v>11.79</v>
      </c>
      <c r="AB17" s="15">
        <v>12.88</v>
      </c>
      <c r="AC17" s="15">
        <v>7.35</v>
      </c>
      <c r="AD17" s="15">
        <v>13.2</v>
      </c>
      <c r="AE17" s="15">
        <v>2.93</v>
      </c>
      <c r="AF17" s="15">
        <v>8.56</v>
      </c>
      <c r="AG17" s="15">
        <v>10.62</v>
      </c>
      <c r="AH17" s="15">
        <v>3.2100000000000004</v>
      </c>
      <c r="AI17" s="15">
        <v>13.210000000000003</v>
      </c>
      <c r="AJ17" s="15">
        <v>2.6</v>
      </c>
      <c r="AK17" s="15">
        <v>8.950000000000001</v>
      </c>
      <c r="AL17" s="15">
        <v>4.92</v>
      </c>
      <c r="AM17" s="15">
        <v>13.635999999999997</v>
      </c>
      <c r="AN17" s="15">
        <v>13.092999999999998</v>
      </c>
      <c r="AO17" s="15">
        <v>12.851999999999999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6.507000000000001</v>
      </c>
      <c r="AY17" s="10">
        <f t="shared" si="1"/>
        <v>7.410500000000002</v>
      </c>
      <c r="AZ17" s="10">
        <f t="shared" si="2"/>
        <v>7.467666666666665</v>
      </c>
      <c r="BA17" s="10">
        <f t="shared" si="3"/>
        <v>8.3537</v>
      </c>
    </row>
    <row r="18" spans="1:53" ht="11.25">
      <c r="A18" s="14">
        <v>16</v>
      </c>
      <c r="B18" s="15">
        <v>9.46</v>
      </c>
      <c r="C18" s="15">
        <v>6.71</v>
      </c>
      <c r="D18" s="15">
        <v>11.48</v>
      </c>
      <c r="E18" s="15">
        <v>11.31</v>
      </c>
      <c r="F18" s="15">
        <v>6.86</v>
      </c>
      <c r="G18" s="15">
        <v>11.11</v>
      </c>
      <c r="H18" s="15">
        <v>10.05</v>
      </c>
      <c r="I18" s="15">
        <v>4.1</v>
      </c>
      <c r="J18" s="15">
        <v>5.83</v>
      </c>
      <c r="K18" s="15">
        <v>10.12</v>
      </c>
      <c r="L18" s="15">
        <v>10.99</v>
      </c>
      <c r="M18" s="15">
        <v>9.73</v>
      </c>
      <c r="N18" s="15">
        <v>10.79</v>
      </c>
      <c r="O18" s="15">
        <v>10.8</v>
      </c>
      <c r="P18" s="15">
        <v>3.64</v>
      </c>
      <c r="Q18" s="15">
        <v>10.63</v>
      </c>
      <c r="R18" s="15">
        <v>5.68</v>
      </c>
      <c r="S18" s="15">
        <v>11.14</v>
      </c>
      <c r="T18" s="15">
        <v>6.15</v>
      </c>
      <c r="U18" s="15">
        <v>4.93</v>
      </c>
      <c r="V18" s="15">
        <v>13.19</v>
      </c>
      <c r="W18" s="15">
        <v>3.61</v>
      </c>
      <c r="X18" s="15">
        <v>10.35</v>
      </c>
      <c r="Y18" s="15">
        <v>13.75</v>
      </c>
      <c r="Z18" s="15">
        <v>12.11</v>
      </c>
      <c r="AA18" s="15">
        <v>13.6</v>
      </c>
      <c r="AB18" s="15">
        <v>6.87</v>
      </c>
      <c r="AC18" s="15">
        <v>3.39</v>
      </c>
      <c r="AD18" s="15">
        <v>4.38</v>
      </c>
      <c r="AE18" s="15">
        <v>14.53</v>
      </c>
      <c r="AF18" s="15">
        <v>12.92</v>
      </c>
      <c r="AG18" s="15">
        <v>13.19</v>
      </c>
      <c r="AH18" s="15">
        <v>12.969999999999999</v>
      </c>
      <c r="AI18" s="15">
        <v>12.469999999999999</v>
      </c>
      <c r="AJ18" s="15">
        <v>11.620000000000001</v>
      </c>
      <c r="AK18" s="15">
        <v>13.409999999999998</v>
      </c>
      <c r="AL18" s="15">
        <v>13.73</v>
      </c>
      <c r="AM18" s="15">
        <v>12.091000000000003</v>
      </c>
      <c r="AN18" s="15">
        <v>9.946</v>
      </c>
      <c r="AO18" s="15">
        <v>12.942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8.703</v>
      </c>
      <c r="AY18" s="10">
        <f t="shared" si="1"/>
        <v>8.575500000000002</v>
      </c>
      <c r="AZ18" s="10">
        <f t="shared" si="2"/>
        <v>8.909666666666668</v>
      </c>
      <c r="BA18" s="10">
        <f t="shared" si="3"/>
        <v>10.184966666666668</v>
      </c>
    </row>
    <row r="19" spans="1:53" ht="11.25">
      <c r="A19" s="14">
        <v>17</v>
      </c>
      <c r="B19" s="15">
        <v>11.22</v>
      </c>
      <c r="C19" s="15">
        <v>1.38</v>
      </c>
      <c r="D19" s="15">
        <v>9.1</v>
      </c>
      <c r="E19" s="15">
        <v>8.79</v>
      </c>
      <c r="F19" s="15">
        <v>9.37</v>
      </c>
      <c r="G19" s="15">
        <v>4.97</v>
      </c>
      <c r="H19" s="15">
        <v>12.62</v>
      </c>
      <c r="I19" s="15">
        <v>5.05</v>
      </c>
      <c r="J19" s="15">
        <v>1.67</v>
      </c>
      <c r="K19" s="15">
        <v>8.7</v>
      </c>
      <c r="L19" s="15">
        <v>6.02</v>
      </c>
      <c r="M19" s="15">
        <v>2.98</v>
      </c>
      <c r="N19" s="15">
        <v>8.01</v>
      </c>
      <c r="O19" s="15">
        <v>9.27</v>
      </c>
      <c r="P19" s="15">
        <v>10.27</v>
      </c>
      <c r="Q19" s="15">
        <v>8.19</v>
      </c>
      <c r="R19" s="15">
        <v>0.56</v>
      </c>
      <c r="S19" s="15">
        <v>5.62</v>
      </c>
      <c r="T19" s="15">
        <v>10.5</v>
      </c>
      <c r="U19" s="15">
        <v>1.68</v>
      </c>
      <c r="V19" s="15">
        <v>8.63</v>
      </c>
      <c r="W19" s="15">
        <v>5.99</v>
      </c>
      <c r="X19" s="15">
        <v>14.15</v>
      </c>
      <c r="Y19" s="15">
        <v>12.61</v>
      </c>
      <c r="Z19" s="15">
        <v>12.25</v>
      </c>
      <c r="AA19" s="15">
        <v>6</v>
      </c>
      <c r="AB19" s="15">
        <v>7.54</v>
      </c>
      <c r="AC19" s="15">
        <v>11.28</v>
      </c>
      <c r="AD19" s="15">
        <v>1.42</v>
      </c>
      <c r="AE19" s="15">
        <v>1.72</v>
      </c>
      <c r="AF19" s="15">
        <v>12.82</v>
      </c>
      <c r="AG19" s="15">
        <v>1.75</v>
      </c>
      <c r="AH19" s="15">
        <v>11.87</v>
      </c>
      <c r="AI19" s="15">
        <v>9.110000000000001</v>
      </c>
      <c r="AJ19" s="15">
        <v>7.3599999999999985</v>
      </c>
      <c r="AK19" s="15">
        <v>11.67</v>
      </c>
      <c r="AL19" s="15">
        <v>12.129999999999997</v>
      </c>
      <c r="AM19" s="15">
        <v>11.042000000000002</v>
      </c>
      <c r="AN19" s="15">
        <v>12.895999999999999</v>
      </c>
      <c r="AO19" s="15">
        <v>12.677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7.286999999999999</v>
      </c>
      <c r="AY19" s="10">
        <f t="shared" si="1"/>
        <v>6.7985</v>
      </c>
      <c r="AZ19" s="10">
        <f t="shared" si="2"/>
        <v>7.252</v>
      </c>
      <c r="BA19" s="10">
        <f t="shared" si="3"/>
        <v>8.267166666666665</v>
      </c>
    </row>
    <row r="20" spans="1:53" ht="11.25">
      <c r="A20" s="14">
        <v>18</v>
      </c>
      <c r="B20" s="15">
        <v>13.07</v>
      </c>
      <c r="C20" s="15">
        <v>6.5</v>
      </c>
      <c r="D20" s="15">
        <v>12.62</v>
      </c>
      <c r="E20" s="15">
        <v>4.43</v>
      </c>
      <c r="F20" s="15">
        <v>9.44</v>
      </c>
      <c r="G20" s="15">
        <v>11.36</v>
      </c>
      <c r="H20" s="15">
        <v>11.58</v>
      </c>
      <c r="I20" s="15">
        <v>3.25</v>
      </c>
      <c r="J20" s="15">
        <v>9.75</v>
      </c>
      <c r="K20" s="15">
        <v>3.27</v>
      </c>
      <c r="L20" s="15">
        <v>6.11</v>
      </c>
      <c r="M20" s="15">
        <v>8.63</v>
      </c>
      <c r="N20" s="15">
        <v>4.13</v>
      </c>
      <c r="O20" s="15">
        <v>6.53</v>
      </c>
      <c r="P20" s="15">
        <v>10.57</v>
      </c>
      <c r="Q20" s="15">
        <v>6.43</v>
      </c>
      <c r="R20" s="15">
        <v>9.7</v>
      </c>
      <c r="S20" s="15">
        <v>9.91</v>
      </c>
      <c r="T20" s="15">
        <v>10.89</v>
      </c>
      <c r="U20" s="15">
        <v>11.33</v>
      </c>
      <c r="V20" s="15">
        <v>12.58</v>
      </c>
      <c r="W20" s="15">
        <v>12.51</v>
      </c>
      <c r="X20" s="15">
        <v>13.23</v>
      </c>
      <c r="Y20" s="15">
        <v>2.41</v>
      </c>
      <c r="Z20" s="15">
        <v>13.59</v>
      </c>
      <c r="AA20" s="15">
        <v>13.06</v>
      </c>
      <c r="AB20" s="15">
        <v>13.31</v>
      </c>
      <c r="AC20" s="15">
        <v>6.8</v>
      </c>
      <c r="AD20" s="15">
        <v>9.44</v>
      </c>
      <c r="AE20" s="15">
        <v>6.83</v>
      </c>
      <c r="AF20" s="15">
        <v>3.91</v>
      </c>
      <c r="AG20" s="15">
        <v>12.75</v>
      </c>
      <c r="AH20" s="15">
        <v>11.09</v>
      </c>
      <c r="AI20" s="15">
        <v>12.76</v>
      </c>
      <c r="AJ20" s="15">
        <v>6.300000000000001</v>
      </c>
      <c r="AK20" s="15">
        <v>13.05</v>
      </c>
      <c r="AL20" s="15">
        <v>2.2299999999999995</v>
      </c>
      <c r="AM20" s="15">
        <v>10.16</v>
      </c>
      <c r="AN20" s="15">
        <v>5.273999999999999</v>
      </c>
      <c r="AO20" s="15">
        <v>10.649000000000001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8.527</v>
      </c>
      <c r="AY20" s="10">
        <f t="shared" si="1"/>
        <v>8.474999999999998</v>
      </c>
      <c r="AZ20" s="10">
        <f t="shared" si="2"/>
        <v>9.108666666666664</v>
      </c>
      <c r="BA20" s="10">
        <f t="shared" si="3"/>
        <v>9.205433333333334</v>
      </c>
    </row>
    <row r="21" spans="1:53" ht="11.25">
      <c r="A21" s="14">
        <v>19</v>
      </c>
      <c r="B21" s="15">
        <v>11.71</v>
      </c>
      <c r="C21" s="15">
        <v>5.26</v>
      </c>
      <c r="D21" s="15">
        <v>12.54</v>
      </c>
      <c r="E21" s="15">
        <v>2.23</v>
      </c>
      <c r="F21" s="15">
        <v>9.19</v>
      </c>
      <c r="G21" s="15">
        <v>5.6</v>
      </c>
      <c r="H21" s="15">
        <v>12.25</v>
      </c>
      <c r="I21" s="15">
        <v>10.8</v>
      </c>
      <c r="J21" s="15">
        <v>11.26</v>
      </c>
      <c r="K21" s="15">
        <v>3.01</v>
      </c>
      <c r="L21" s="15">
        <v>8.79</v>
      </c>
      <c r="M21" s="15">
        <v>4.76</v>
      </c>
      <c r="N21" s="15">
        <v>9.43</v>
      </c>
      <c r="O21" s="15">
        <v>8.68</v>
      </c>
      <c r="P21" s="15">
        <v>10.07</v>
      </c>
      <c r="Q21" s="15">
        <v>10.04</v>
      </c>
      <c r="R21" s="15">
        <v>9.9</v>
      </c>
      <c r="S21" s="15">
        <v>10.42</v>
      </c>
      <c r="T21" s="15">
        <v>12.91</v>
      </c>
      <c r="U21" s="15">
        <v>12.65</v>
      </c>
      <c r="V21" s="15">
        <v>12.51</v>
      </c>
      <c r="W21" s="15">
        <v>11.83</v>
      </c>
      <c r="X21" s="15">
        <v>9.17</v>
      </c>
      <c r="Y21" s="15">
        <v>1.7</v>
      </c>
      <c r="Z21" s="15">
        <v>13.11</v>
      </c>
      <c r="AA21" s="15">
        <v>2.5</v>
      </c>
      <c r="AB21" s="15">
        <v>14.29</v>
      </c>
      <c r="AC21" s="15">
        <v>14.29</v>
      </c>
      <c r="AD21" s="15">
        <v>2.32</v>
      </c>
      <c r="AE21" s="15">
        <v>14.2</v>
      </c>
      <c r="AF21" s="15">
        <v>1.36</v>
      </c>
      <c r="AG21" s="15">
        <v>3.21</v>
      </c>
      <c r="AH21" s="15">
        <v>13.03</v>
      </c>
      <c r="AI21" s="15">
        <v>13.06</v>
      </c>
      <c r="AJ21" s="15">
        <v>11.33</v>
      </c>
      <c r="AK21" s="15">
        <v>0.81</v>
      </c>
      <c r="AL21" s="15">
        <v>13.050000000000002</v>
      </c>
      <c r="AM21" s="15">
        <v>7.101</v>
      </c>
      <c r="AN21" s="15">
        <v>9.962</v>
      </c>
      <c r="AO21" s="15">
        <v>9.005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8.385000000000002</v>
      </c>
      <c r="AY21" s="10">
        <f t="shared" si="1"/>
        <v>9.075</v>
      </c>
      <c r="AZ21" s="10">
        <f t="shared" si="2"/>
        <v>9.247333333333332</v>
      </c>
      <c r="BA21" s="10">
        <f t="shared" si="3"/>
        <v>9.182933333333333</v>
      </c>
    </row>
    <row r="22" spans="1:53" ht="11.25">
      <c r="A22" s="90">
        <v>20</v>
      </c>
      <c r="B22" s="91">
        <v>10.08</v>
      </c>
      <c r="C22" s="91">
        <v>10.77</v>
      </c>
      <c r="D22" s="91">
        <v>10.69</v>
      </c>
      <c r="E22" s="91">
        <v>2.71</v>
      </c>
      <c r="F22" s="91">
        <v>4.71</v>
      </c>
      <c r="G22" s="91">
        <v>9.04</v>
      </c>
      <c r="H22" s="91">
        <v>12.46</v>
      </c>
      <c r="I22" s="91">
        <v>5.36</v>
      </c>
      <c r="J22" s="91">
        <v>10.79</v>
      </c>
      <c r="K22" s="91">
        <v>2.96</v>
      </c>
      <c r="L22" s="91">
        <v>8.38</v>
      </c>
      <c r="M22" s="91">
        <v>1.84</v>
      </c>
      <c r="N22" s="91">
        <v>1.03</v>
      </c>
      <c r="O22" s="91">
        <v>2.22</v>
      </c>
      <c r="P22" s="91">
        <v>2.4</v>
      </c>
      <c r="Q22" s="91">
        <v>2.91</v>
      </c>
      <c r="R22" s="91">
        <v>3.47</v>
      </c>
      <c r="S22" s="91">
        <v>12.91</v>
      </c>
      <c r="T22" s="91">
        <v>10.19</v>
      </c>
      <c r="U22" s="91">
        <v>1.58</v>
      </c>
      <c r="V22" s="91">
        <v>10.9</v>
      </c>
      <c r="W22" s="91">
        <v>2.59</v>
      </c>
      <c r="X22" s="91">
        <v>1.05</v>
      </c>
      <c r="Y22" s="91">
        <v>11.92</v>
      </c>
      <c r="Z22" s="91">
        <v>13.9</v>
      </c>
      <c r="AA22" s="91">
        <v>4.23</v>
      </c>
      <c r="AB22" s="91">
        <v>6.68</v>
      </c>
      <c r="AC22" s="91">
        <v>14.25</v>
      </c>
      <c r="AD22" s="91">
        <v>8.67</v>
      </c>
      <c r="AE22" s="91">
        <v>9.01</v>
      </c>
      <c r="AF22" s="91">
        <v>2.68</v>
      </c>
      <c r="AG22" s="91">
        <v>13.09</v>
      </c>
      <c r="AH22" s="91">
        <v>13.04</v>
      </c>
      <c r="AI22" s="91">
        <v>7.47</v>
      </c>
      <c r="AJ22" s="91">
        <v>3.41</v>
      </c>
      <c r="AK22" s="91">
        <v>11.629999999999999</v>
      </c>
      <c r="AL22" s="91">
        <v>4.14</v>
      </c>
      <c r="AM22" s="91">
        <v>10.375999999999998</v>
      </c>
      <c r="AN22" s="91">
        <v>13.334</v>
      </c>
      <c r="AO22" s="91">
        <v>3.661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7.957000000000001</v>
      </c>
      <c r="AY22" s="93">
        <f t="shared" si="1"/>
        <v>6.325</v>
      </c>
      <c r="AZ22" s="93">
        <f t="shared" si="2"/>
        <v>6.989999999999999</v>
      </c>
      <c r="BA22" s="10">
        <f t="shared" si="3"/>
        <v>7.098699999999999</v>
      </c>
    </row>
    <row r="23" spans="1:53" ht="11.25">
      <c r="A23" s="14">
        <v>21</v>
      </c>
      <c r="B23" s="15">
        <v>5.44</v>
      </c>
      <c r="C23" s="15">
        <v>7.91</v>
      </c>
      <c r="D23" s="15">
        <v>11.18</v>
      </c>
      <c r="E23" s="15">
        <v>7.22</v>
      </c>
      <c r="F23" s="15">
        <v>11.11</v>
      </c>
      <c r="G23" s="15">
        <v>11.01</v>
      </c>
      <c r="H23" s="15">
        <v>7.93</v>
      </c>
      <c r="I23" s="15">
        <v>11.77</v>
      </c>
      <c r="J23" s="15">
        <v>11.21</v>
      </c>
      <c r="K23" s="15">
        <v>5.54</v>
      </c>
      <c r="L23" s="4">
        <v>10.39</v>
      </c>
      <c r="M23" s="4">
        <v>2.88</v>
      </c>
      <c r="N23" s="4">
        <v>1.93</v>
      </c>
      <c r="O23" s="4">
        <v>5.43</v>
      </c>
      <c r="P23" s="4">
        <v>7.2</v>
      </c>
      <c r="Q23" s="4">
        <v>9.14</v>
      </c>
      <c r="R23" s="4">
        <v>5.6</v>
      </c>
      <c r="S23" s="4">
        <v>11.91</v>
      </c>
      <c r="T23" s="4">
        <v>11.21</v>
      </c>
      <c r="U23" s="4">
        <v>2.22</v>
      </c>
      <c r="V23" s="4">
        <v>11.62</v>
      </c>
      <c r="W23" s="4">
        <v>6.58</v>
      </c>
      <c r="X23" s="4">
        <v>11.22</v>
      </c>
      <c r="Y23" s="4">
        <v>12.5</v>
      </c>
      <c r="Z23" s="4">
        <v>13.58</v>
      </c>
      <c r="AA23" s="4">
        <v>12.59</v>
      </c>
      <c r="AB23" s="4">
        <v>13.43</v>
      </c>
      <c r="AC23" s="4">
        <v>13.86</v>
      </c>
      <c r="AD23" s="4">
        <v>12.84</v>
      </c>
      <c r="AE23" s="4">
        <v>12.2</v>
      </c>
      <c r="AF23" s="4">
        <v>9.86</v>
      </c>
      <c r="AG23" s="4">
        <v>13.04</v>
      </c>
      <c r="AH23" s="4">
        <v>12.94</v>
      </c>
      <c r="AI23" s="4">
        <v>11.47</v>
      </c>
      <c r="AJ23" s="4">
        <v>11.479999999999997</v>
      </c>
      <c r="AK23" s="4">
        <v>4.1</v>
      </c>
      <c r="AL23" s="4">
        <v>13.069999999999999</v>
      </c>
      <c r="AM23" s="4">
        <v>11.945</v>
      </c>
      <c r="AN23" s="4">
        <v>13.236999999999998</v>
      </c>
      <c r="AO23" s="4">
        <v>12.661999999999999</v>
      </c>
      <c r="AP23" s="4"/>
      <c r="AQ23" s="4"/>
      <c r="AR23" s="4"/>
      <c r="AS23" s="4"/>
      <c r="AT23" s="4"/>
      <c r="AU23" s="4"/>
      <c r="AV23" s="4"/>
      <c r="AX23" s="10">
        <f t="shared" si="0"/>
        <v>9.032</v>
      </c>
      <c r="AY23" s="10">
        <f t="shared" si="1"/>
        <v>7.911500000000001</v>
      </c>
      <c r="AZ23" s="10">
        <f t="shared" si="2"/>
        <v>9.288333333333334</v>
      </c>
      <c r="BA23" s="10">
        <f t="shared" si="3"/>
        <v>10.071133333333332</v>
      </c>
    </row>
    <row r="24" spans="1:53" ht="11.25">
      <c r="A24" s="5">
        <v>22</v>
      </c>
      <c r="B24" s="4">
        <v>12.37</v>
      </c>
      <c r="C24" s="4">
        <v>4.91</v>
      </c>
      <c r="D24" s="4">
        <v>12.22</v>
      </c>
      <c r="E24" s="4">
        <v>11.68</v>
      </c>
      <c r="F24" s="4">
        <v>7.43</v>
      </c>
      <c r="G24" s="4">
        <v>10.49</v>
      </c>
      <c r="H24" s="4">
        <v>12.34</v>
      </c>
      <c r="I24" s="4">
        <v>11.11</v>
      </c>
      <c r="J24" s="4">
        <v>9.34</v>
      </c>
      <c r="K24" s="4">
        <v>10.294</v>
      </c>
      <c r="L24" s="4">
        <v>3.69</v>
      </c>
      <c r="M24" s="4">
        <v>10.36</v>
      </c>
      <c r="N24" s="4">
        <v>9.47</v>
      </c>
      <c r="O24" s="4">
        <v>4.34</v>
      </c>
      <c r="P24" s="4">
        <v>9.04</v>
      </c>
      <c r="Q24" s="4">
        <v>5.46</v>
      </c>
      <c r="R24" s="4">
        <v>1.76</v>
      </c>
      <c r="S24" s="4">
        <v>7.4</v>
      </c>
      <c r="T24" s="4">
        <v>11.54</v>
      </c>
      <c r="U24" s="4">
        <v>8.71</v>
      </c>
      <c r="V24" s="4">
        <v>12.63</v>
      </c>
      <c r="W24" s="4">
        <v>4.72</v>
      </c>
      <c r="X24" s="4">
        <v>11.63</v>
      </c>
      <c r="Y24" s="4">
        <v>11.18</v>
      </c>
      <c r="Z24" s="4">
        <v>12.33</v>
      </c>
      <c r="AA24" s="4">
        <v>11.81</v>
      </c>
      <c r="AB24" s="4">
        <v>12.69</v>
      </c>
      <c r="AC24" s="4">
        <v>10.87</v>
      </c>
      <c r="AD24" s="4">
        <v>2.12</v>
      </c>
      <c r="AE24" s="4">
        <v>5.38</v>
      </c>
      <c r="AF24" s="4">
        <v>12.71</v>
      </c>
      <c r="AG24" s="4">
        <v>7.24</v>
      </c>
      <c r="AH24" s="4">
        <v>12.53</v>
      </c>
      <c r="AI24" s="4">
        <v>12.92</v>
      </c>
      <c r="AJ24" s="4">
        <v>7.409999999999999</v>
      </c>
      <c r="AK24" s="4">
        <v>9.540000000000001</v>
      </c>
      <c r="AL24" s="4">
        <v>7.639999999999999</v>
      </c>
      <c r="AM24" s="4">
        <v>2.406</v>
      </c>
      <c r="AN24" s="4">
        <v>2.0759999999999996</v>
      </c>
      <c r="AO24" s="4">
        <v>9.474</v>
      </c>
      <c r="AP24" s="4"/>
      <c r="AQ24" s="4"/>
      <c r="AR24" s="4"/>
      <c r="AS24" s="4"/>
      <c r="AT24" s="4"/>
      <c r="AU24" s="4"/>
      <c r="AV24" s="4"/>
      <c r="AX24" s="10">
        <f t="shared" si="0"/>
        <v>10.218399999999999</v>
      </c>
      <c r="AY24" s="10">
        <f t="shared" si="1"/>
        <v>8.6977</v>
      </c>
      <c r="AZ24" s="10">
        <f t="shared" si="2"/>
        <v>8.977133333333333</v>
      </c>
      <c r="BA24" s="10">
        <f t="shared" si="3"/>
        <v>8.369199999999998</v>
      </c>
    </row>
    <row r="25" spans="1:53" ht="11.25">
      <c r="A25" s="5">
        <v>23</v>
      </c>
      <c r="B25" s="4">
        <v>2.41</v>
      </c>
      <c r="C25" s="4">
        <v>9.74</v>
      </c>
      <c r="D25" s="4">
        <v>12.11</v>
      </c>
      <c r="E25" s="4">
        <v>10.94</v>
      </c>
      <c r="F25" s="4">
        <v>7.8</v>
      </c>
      <c r="G25" s="4">
        <v>10.87</v>
      </c>
      <c r="H25" s="4">
        <v>7.83</v>
      </c>
      <c r="I25" s="4">
        <v>9.39</v>
      </c>
      <c r="J25" s="4">
        <v>7.42</v>
      </c>
      <c r="K25" s="4">
        <v>6.52</v>
      </c>
      <c r="L25" s="4">
        <v>7.36</v>
      </c>
      <c r="M25" s="4">
        <v>10.13</v>
      </c>
      <c r="N25" s="4">
        <v>7.66</v>
      </c>
      <c r="O25" s="4">
        <v>10.29</v>
      </c>
      <c r="P25" s="4">
        <v>6.1</v>
      </c>
      <c r="Q25" s="4">
        <v>5.4</v>
      </c>
      <c r="R25" s="4">
        <v>5.75</v>
      </c>
      <c r="S25" s="4">
        <v>10.35</v>
      </c>
      <c r="T25" s="4">
        <v>5.86</v>
      </c>
      <c r="U25" s="4">
        <v>12.43</v>
      </c>
      <c r="V25" s="4">
        <v>11.41</v>
      </c>
      <c r="W25" s="4">
        <v>7.78</v>
      </c>
      <c r="X25" s="4">
        <v>9.03</v>
      </c>
      <c r="Y25" s="4">
        <v>12.38</v>
      </c>
      <c r="Z25" s="4">
        <v>7.65</v>
      </c>
      <c r="AA25" s="4">
        <v>6.88</v>
      </c>
      <c r="AB25" s="4">
        <v>12.09</v>
      </c>
      <c r="AC25" s="4">
        <v>11.58</v>
      </c>
      <c r="AD25" s="4">
        <v>11.84</v>
      </c>
      <c r="AE25" s="4">
        <v>3.67</v>
      </c>
      <c r="AF25" s="4">
        <v>8.76</v>
      </c>
      <c r="AG25" s="4">
        <v>2.1</v>
      </c>
      <c r="AH25" s="4">
        <v>12.64</v>
      </c>
      <c r="AI25" s="4">
        <v>11.030000000000001</v>
      </c>
      <c r="AJ25" s="4">
        <v>1.6900000000000002</v>
      </c>
      <c r="AK25" s="4">
        <v>3.9499999999999997</v>
      </c>
      <c r="AL25" s="4">
        <v>2.82</v>
      </c>
      <c r="AM25" s="4">
        <v>12.504999999999999</v>
      </c>
      <c r="AN25" s="4">
        <v>2.7519999999999993</v>
      </c>
      <c r="AO25" s="4">
        <v>12.618999999999998</v>
      </c>
      <c r="AP25" s="4"/>
      <c r="AQ25" s="4"/>
      <c r="AR25" s="4"/>
      <c r="AS25" s="4"/>
      <c r="AT25" s="4"/>
      <c r="AU25" s="4"/>
      <c r="AV25" s="4"/>
      <c r="AX25" s="10">
        <f t="shared" si="0"/>
        <v>8.502999999999998</v>
      </c>
      <c r="AY25" s="10">
        <f t="shared" si="1"/>
        <v>8.318</v>
      </c>
      <c r="AZ25" s="10">
        <f t="shared" si="2"/>
        <v>8.689</v>
      </c>
      <c r="BA25" s="10">
        <f t="shared" si="3"/>
        <v>8.216866666666666</v>
      </c>
    </row>
    <row r="26" spans="1:53" ht="11.25">
      <c r="A26" s="5">
        <v>24</v>
      </c>
      <c r="B26" s="4">
        <v>12.15</v>
      </c>
      <c r="C26" s="4">
        <v>10.1</v>
      </c>
      <c r="D26" s="4">
        <v>6.37</v>
      </c>
      <c r="E26" s="4">
        <v>4.4</v>
      </c>
      <c r="F26" s="4">
        <v>1.56</v>
      </c>
      <c r="G26" s="4">
        <v>1.47</v>
      </c>
      <c r="H26" s="4">
        <v>12.16</v>
      </c>
      <c r="I26" s="4">
        <v>1.32</v>
      </c>
      <c r="J26" s="4">
        <v>10.64</v>
      </c>
      <c r="K26" s="4">
        <v>10.75</v>
      </c>
      <c r="L26" s="4">
        <v>9.88</v>
      </c>
      <c r="M26" s="4">
        <v>8.65</v>
      </c>
      <c r="N26" s="4">
        <v>10.81</v>
      </c>
      <c r="O26" s="4">
        <v>10.08</v>
      </c>
      <c r="P26" s="4">
        <v>4.28</v>
      </c>
      <c r="Q26" s="4">
        <v>7.59</v>
      </c>
      <c r="R26" s="4">
        <v>9.33</v>
      </c>
      <c r="S26" s="4">
        <v>10.12</v>
      </c>
      <c r="T26" s="4">
        <v>1.15</v>
      </c>
      <c r="U26" s="4">
        <v>12.15</v>
      </c>
      <c r="V26" s="4">
        <v>11.74</v>
      </c>
      <c r="W26" s="4">
        <v>7.74</v>
      </c>
      <c r="X26" s="4">
        <v>3.1</v>
      </c>
      <c r="Y26" s="4">
        <v>11.99</v>
      </c>
      <c r="Z26" s="4">
        <v>10.41</v>
      </c>
      <c r="AA26" s="4">
        <v>12.53</v>
      </c>
      <c r="AB26" s="4">
        <v>12.36</v>
      </c>
      <c r="AC26" s="4">
        <v>6.56</v>
      </c>
      <c r="AD26" s="4">
        <v>8.14</v>
      </c>
      <c r="AE26" s="4">
        <v>10.05</v>
      </c>
      <c r="AF26" s="4">
        <v>9.49</v>
      </c>
      <c r="AG26" s="4">
        <v>5.44</v>
      </c>
      <c r="AH26" s="4">
        <v>11.519999999999998</v>
      </c>
      <c r="AI26" s="4">
        <v>5.45</v>
      </c>
      <c r="AJ26" s="4">
        <v>8.209999999999999</v>
      </c>
      <c r="AK26" s="4">
        <v>0.89</v>
      </c>
      <c r="AL26" s="4">
        <v>11.639999999999997</v>
      </c>
      <c r="AM26" s="4">
        <v>6.704</v>
      </c>
      <c r="AN26" s="4">
        <v>3.3970000000000002</v>
      </c>
      <c r="AO26" s="4">
        <v>4.859000000000001</v>
      </c>
      <c r="AP26" s="4"/>
      <c r="AQ26" s="4"/>
      <c r="AR26" s="4"/>
      <c r="AS26" s="4"/>
      <c r="AT26" s="4"/>
      <c r="AU26" s="4"/>
      <c r="AV26" s="4"/>
      <c r="AX26" s="10">
        <f t="shared" si="0"/>
        <v>7.092000000000001</v>
      </c>
      <c r="AY26" s="10">
        <f t="shared" si="1"/>
        <v>7.748000000000002</v>
      </c>
      <c r="AZ26" s="10">
        <f t="shared" si="2"/>
        <v>8.319333333333335</v>
      </c>
      <c r="BA26" s="10">
        <f t="shared" si="3"/>
        <v>8.208666666666668</v>
      </c>
    </row>
    <row r="27" spans="1:53" ht="11.25">
      <c r="A27" s="5">
        <v>25</v>
      </c>
      <c r="B27" s="4">
        <v>5.44</v>
      </c>
      <c r="C27" s="4">
        <v>8.64</v>
      </c>
      <c r="D27" s="4">
        <v>10.07</v>
      </c>
      <c r="E27" s="4">
        <v>10.55</v>
      </c>
      <c r="F27" s="4">
        <v>10.8</v>
      </c>
      <c r="G27" s="4">
        <v>6.94</v>
      </c>
      <c r="H27" s="4">
        <v>11.4</v>
      </c>
      <c r="I27" s="4">
        <v>11.31</v>
      </c>
      <c r="J27" s="4">
        <v>7.53</v>
      </c>
      <c r="K27" s="4">
        <v>9.64</v>
      </c>
      <c r="L27" s="4">
        <v>10.57</v>
      </c>
      <c r="M27" s="4">
        <v>9.12</v>
      </c>
      <c r="N27" s="4">
        <v>10.18</v>
      </c>
      <c r="O27" s="4">
        <v>9.02</v>
      </c>
      <c r="P27" s="4">
        <v>9.99</v>
      </c>
      <c r="Q27" s="4">
        <v>8.53</v>
      </c>
      <c r="R27" s="4">
        <v>8.18</v>
      </c>
      <c r="S27" s="4">
        <v>11.43</v>
      </c>
      <c r="T27" s="4">
        <v>11.47</v>
      </c>
      <c r="U27" s="4">
        <v>7.78</v>
      </c>
      <c r="V27" s="4">
        <v>12.03</v>
      </c>
      <c r="W27" s="4">
        <v>3.74</v>
      </c>
      <c r="X27" s="4">
        <v>0.69</v>
      </c>
      <c r="Y27" s="4">
        <v>11.9</v>
      </c>
      <c r="Z27" s="4">
        <v>8.22</v>
      </c>
      <c r="AA27" s="4">
        <v>13.31</v>
      </c>
      <c r="AB27" s="4">
        <v>12.54</v>
      </c>
      <c r="AC27" s="4">
        <v>7.64</v>
      </c>
      <c r="AD27" s="4">
        <v>7.03</v>
      </c>
      <c r="AE27" s="4">
        <v>9.56</v>
      </c>
      <c r="AF27" s="4">
        <v>11.1</v>
      </c>
      <c r="AG27" s="4">
        <v>12.36</v>
      </c>
      <c r="AH27" s="4">
        <v>3.17</v>
      </c>
      <c r="AI27" s="4">
        <v>1.3800000000000001</v>
      </c>
      <c r="AJ27" s="4">
        <v>1.8199999999999998</v>
      </c>
      <c r="AK27" s="4">
        <v>12.540000000000001</v>
      </c>
      <c r="AL27" s="4">
        <v>11.85</v>
      </c>
      <c r="AM27" s="4">
        <v>11.678000000000003</v>
      </c>
      <c r="AN27" s="4">
        <v>8.504</v>
      </c>
      <c r="AO27" s="4">
        <v>2.374</v>
      </c>
      <c r="AP27" s="4"/>
      <c r="AQ27" s="4"/>
      <c r="AR27" s="4"/>
      <c r="AS27" s="4"/>
      <c r="AT27" s="4"/>
      <c r="AU27" s="4"/>
      <c r="AV27" s="4"/>
      <c r="AX27" s="10">
        <f t="shared" si="0"/>
        <v>9.232</v>
      </c>
      <c r="AY27" s="10">
        <f t="shared" si="1"/>
        <v>9.4295</v>
      </c>
      <c r="AZ27" s="10">
        <f t="shared" si="2"/>
        <v>9.175</v>
      </c>
      <c r="BA27" s="10">
        <f t="shared" si="3"/>
        <v>8.656866666666666</v>
      </c>
    </row>
    <row r="28" spans="1:53" ht="11.25">
      <c r="A28" s="5">
        <v>26</v>
      </c>
      <c r="B28" s="4">
        <v>2.4</v>
      </c>
      <c r="C28" s="4">
        <v>12.1</v>
      </c>
      <c r="D28" s="4">
        <v>5.94</v>
      </c>
      <c r="E28" s="4">
        <v>11.51</v>
      </c>
      <c r="F28" s="4">
        <v>9.96</v>
      </c>
      <c r="G28" s="4">
        <v>9.71</v>
      </c>
      <c r="H28" s="4">
        <v>8.2</v>
      </c>
      <c r="I28" s="4">
        <v>11.91</v>
      </c>
      <c r="J28" s="4">
        <v>10.84</v>
      </c>
      <c r="K28" s="4">
        <v>5.54</v>
      </c>
      <c r="L28" s="4">
        <v>7.49</v>
      </c>
      <c r="M28" s="4">
        <v>9.09</v>
      </c>
      <c r="N28" s="4">
        <v>7.4</v>
      </c>
      <c r="O28" s="4">
        <v>7.8</v>
      </c>
      <c r="P28" s="4">
        <v>4.64</v>
      </c>
      <c r="Q28" s="4">
        <v>8.81</v>
      </c>
      <c r="R28" s="4">
        <v>1.16</v>
      </c>
      <c r="S28" s="4">
        <v>12.26</v>
      </c>
      <c r="T28" s="4">
        <v>7.2</v>
      </c>
      <c r="U28" s="4">
        <v>11.19</v>
      </c>
      <c r="V28" s="4">
        <v>3.93</v>
      </c>
      <c r="W28" s="4">
        <v>8.93</v>
      </c>
      <c r="X28" s="4">
        <v>12.47</v>
      </c>
      <c r="Y28" s="4">
        <v>3.64</v>
      </c>
      <c r="Z28" s="4">
        <v>11.34</v>
      </c>
      <c r="AA28" s="4">
        <v>6.08</v>
      </c>
      <c r="AB28" s="4">
        <v>9.8</v>
      </c>
      <c r="AC28" s="4">
        <v>12.88</v>
      </c>
      <c r="AD28" s="4">
        <v>8.86</v>
      </c>
      <c r="AE28" s="4">
        <v>6.13</v>
      </c>
      <c r="AF28" s="4">
        <v>12.28</v>
      </c>
      <c r="AG28" s="4">
        <v>2.15</v>
      </c>
      <c r="AH28" s="4">
        <v>12.27</v>
      </c>
      <c r="AI28" s="4">
        <v>1.78</v>
      </c>
      <c r="AJ28" s="4">
        <v>4.14</v>
      </c>
      <c r="AK28" s="4">
        <v>12.059999999999999</v>
      </c>
      <c r="AL28" s="4">
        <v>10.95</v>
      </c>
      <c r="AM28" s="4">
        <v>9.264000000000001</v>
      </c>
      <c r="AN28" s="4">
        <v>7.307</v>
      </c>
      <c r="AO28" s="4">
        <v>10.54</v>
      </c>
      <c r="AP28" s="4"/>
      <c r="AQ28" s="4"/>
      <c r="AR28" s="4"/>
      <c r="AS28" s="4"/>
      <c r="AT28" s="4"/>
      <c r="AU28" s="4"/>
      <c r="AV28" s="4"/>
      <c r="AX28" s="10">
        <f t="shared" si="0"/>
        <v>8.811000000000002</v>
      </c>
      <c r="AY28" s="10">
        <f t="shared" si="1"/>
        <v>8.257499999999999</v>
      </c>
      <c r="AZ28" s="10">
        <f t="shared" si="2"/>
        <v>8.306999999999999</v>
      </c>
      <c r="BA28" s="10">
        <f t="shared" si="3"/>
        <v>8.128033333333333</v>
      </c>
    </row>
    <row r="29" spans="1:53" ht="11.25">
      <c r="A29" s="5">
        <v>27</v>
      </c>
      <c r="B29" s="4">
        <v>1.52</v>
      </c>
      <c r="C29" s="4">
        <v>11.61</v>
      </c>
      <c r="D29" s="4">
        <v>11.79</v>
      </c>
      <c r="E29" s="4">
        <v>10.7</v>
      </c>
      <c r="F29" s="4">
        <v>11.09</v>
      </c>
      <c r="G29" s="4">
        <v>10.81</v>
      </c>
      <c r="H29" s="4">
        <v>7.6</v>
      </c>
      <c r="I29" s="4">
        <v>11.23</v>
      </c>
      <c r="J29" s="4">
        <v>3.8</v>
      </c>
      <c r="K29" s="4">
        <v>8.27</v>
      </c>
      <c r="L29" s="4">
        <v>5.47</v>
      </c>
      <c r="M29" s="4">
        <v>10.45</v>
      </c>
      <c r="N29" s="4">
        <v>2.41</v>
      </c>
      <c r="O29" s="4">
        <v>9.6</v>
      </c>
      <c r="P29" s="4">
        <v>9.23</v>
      </c>
      <c r="Q29" s="4">
        <v>1.26</v>
      </c>
      <c r="R29" s="4">
        <v>7.44</v>
      </c>
      <c r="S29" s="4">
        <v>8.23</v>
      </c>
      <c r="T29" s="4">
        <v>9.65</v>
      </c>
      <c r="U29" s="4">
        <v>8.84</v>
      </c>
      <c r="V29" s="4">
        <v>11.49</v>
      </c>
      <c r="W29" s="4">
        <v>12.34</v>
      </c>
      <c r="X29" s="4">
        <v>6.41</v>
      </c>
      <c r="Y29" s="4">
        <v>13.05</v>
      </c>
      <c r="Z29" s="4">
        <v>11.58</v>
      </c>
      <c r="AA29" s="4">
        <v>2.63</v>
      </c>
      <c r="AB29" s="4">
        <v>3.91</v>
      </c>
      <c r="AC29" s="4">
        <v>2.17</v>
      </c>
      <c r="AD29" s="4">
        <v>7.79</v>
      </c>
      <c r="AE29" s="4">
        <v>10.77</v>
      </c>
      <c r="AF29" s="4">
        <v>8.09</v>
      </c>
      <c r="AG29" s="4">
        <v>12.44</v>
      </c>
      <c r="AH29" s="4">
        <v>5.56</v>
      </c>
      <c r="AI29" s="4">
        <v>9.75</v>
      </c>
      <c r="AJ29" s="4">
        <v>12.74</v>
      </c>
      <c r="AK29" s="4">
        <v>3.46</v>
      </c>
      <c r="AL29" s="4">
        <v>10.36</v>
      </c>
      <c r="AM29" s="4">
        <v>4.851</v>
      </c>
      <c r="AN29" s="4">
        <v>2.9649999999999994</v>
      </c>
      <c r="AO29" s="4">
        <v>2.093</v>
      </c>
      <c r="AP29" s="4"/>
      <c r="AQ29" s="4"/>
      <c r="AR29" s="4"/>
      <c r="AS29" s="4"/>
      <c r="AT29" s="4"/>
      <c r="AU29" s="4"/>
      <c r="AV29" s="4"/>
      <c r="AX29" s="10">
        <f t="shared" si="0"/>
        <v>8.841999999999999</v>
      </c>
      <c r="AY29" s="10">
        <f t="shared" si="1"/>
        <v>8.05</v>
      </c>
      <c r="AZ29" s="10">
        <f t="shared" si="2"/>
        <v>8.104666666666667</v>
      </c>
      <c r="BA29" s="10">
        <f t="shared" si="3"/>
        <v>7.567633333333333</v>
      </c>
    </row>
    <row r="30" spans="1:53" ht="11.25">
      <c r="A30" s="5">
        <v>28</v>
      </c>
      <c r="B30" s="4">
        <v>9.17</v>
      </c>
      <c r="C30" s="4">
        <v>11.55</v>
      </c>
      <c r="D30" s="4">
        <v>11.38</v>
      </c>
      <c r="E30" s="4">
        <v>11.27</v>
      </c>
      <c r="F30" s="4">
        <v>2.25</v>
      </c>
      <c r="G30" s="4">
        <v>1.69</v>
      </c>
      <c r="H30" s="4">
        <v>0.77</v>
      </c>
      <c r="I30" s="4">
        <v>10.35</v>
      </c>
      <c r="J30" s="4">
        <v>4.21</v>
      </c>
      <c r="K30" s="4">
        <v>1.41</v>
      </c>
      <c r="L30" s="4">
        <v>1.14</v>
      </c>
      <c r="M30" s="4">
        <v>4.85</v>
      </c>
      <c r="N30" s="4">
        <v>9.5</v>
      </c>
      <c r="O30" s="4">
        <v>6.6</v>
      </c>
      <c r="P30" s="4">
        <v>9.53</v>
      </c>
      <c r="Q30" s="4">
        <v>9.48</v>
      </c>
      <c r="R30" s="4">
        <v>4.88</v>
      </c>
      <c r="S30" s="4">
        <v>12.23</v>
      </c>
      <c r="T30" s="4">
        <v>12.04</v>
      </c>
      <c r="U30" s="4">
        <v>12.66</v>
      </c>
      <c r="V30" s="4">
        <v>12.21</v>
      </c>
      <c r="W30" s="4">
        <v>12.94</v>
      </c>
      <c r="X30" s="4">
        <v>5.19</v>
      </c>
      <c r="Y30" s="4">
        <v>12.15</v>
      </c>
      <c r="Z30" s="4">
        <v>10.72</v>
      </c>
      <c r="AA30" s="4">
        <v>5.34</v>
      </c>
      <c r="AB30" s="4">
        <v>3.86</v>
      </c>
      <c r="AC30" s="4">
        <v>3.82</v>
      </c>
      <c r="AD30" s="4">
        <v>11.18</v>
      </c>
      <c r="AE30" s="4">
        <v>11.95</v>
      </c>
      <c r="AF30" s="4">
        <v>4.16</v>
      </c>
      <c r="AG30" s="4">
        <v>5.9</v>
      </c>
      <c r="AH30" s="4">
        <v>3.61</v>
      </c>
      <c r="AI30" s="4">
        <v>2.9200000000000004</v>
      </c>
      <c r="AJ30" s="4">
        <v>12.07</v>
      </c>
      <c r="AK30" s="4">
        <v>8.52</v>
      </c>
      <c r="AL30" s="4">
        <v>6.24</v>
      </c>
      <c r="AM30" s="4">
        <v>11.297999999999998</v>
      </c>
      <c r="AN30" s="4">
        <v>1.4099999999999997</v>
      </c>
      <c r="AO30" s="4">
        <v>11.337</v>
      </c>
      <c r="AP30" s="4"/>
      <c r="AQ30" s="4"/>
      <c r="AR30" s="4"/>
      <c r="AS30" s="4"/>
      <c r="AT30" s="4"/>
      <c r="AU30" s="4"/>
      <c r="AV30" s="4"/>
      <c r="AX30" s="10">
        <f t="shared" si="0"/>
        <v>6.405000000000001</v>
      </c>
      <c r="AY30" s="10">
        <f t="shared" si="1"/>
        <v>7.348000000000001</v>
      </c>
      <c r="AZ30" s="10">
        <f t="shared" si="2"/>
        <v>7.877333333333334</v>
      </c>
      <c r="BA30" s="10">
        <f t="shared" si="3"/>
        <v>7.991166666666667</v>
      </c>
    </row>
    <row r="31" spans="1:53" ht="11.25">
      <c r="A31" s="5">
        <v>29</v>
      </c>
      <c r="B31" s="4">
        <v>12.15</v>
      </c>
      <c r="C31" s="4">
        <v>9.09</v>
      </c>
      <c r="D31" s="4">
        <v>10.19</v>
      </c>
      <c r="E31" s="4">
        <v>9.57</v>
      </c>
      <c r="F31" s="4">
        <v>4.71</v>
      </c>
      <c r="G31" s="4">
        <v>4.62</v>
      </c>
      <c r="H31" s="4">
        <v>7.44</v>
      </c>
      <c r="I31" s="4">
        <v>2.93</v>
      </c>
      <c r="J31" s="4">
        <v>8.04</v>
      </c>
      <c r="K31" s="4">
        <v>2.49</v>
      </c>
      <c r="L31" s="4">
        <v>9.49</v>
      </c>
      <c r="M31" s="4">
        <v>7.55</v>
      </c>
      <c r="N31" s="4">
        <v>9.78</v>
      </c>
      <c r="O31" s="4">
        <v>9</v>
      </c>
      <c r="P31" s="4">
        <v>7.07</v>
      </c>
      <c r="Q31" s="4">
        <v>4.17</v>
      </c>
      <c r="R31" s="4">
        <v>0.23</v>
      </c>
      <c r="S31" s="4">
        <v>12.06</v>
      </c>
      <c r="T31" s="4">
        <v>12.64</v>
      </c>
      <c r="U31" s="4">
        <v>11.58</v>
      </c>
      <c r="V31" s="4">
        <v>10.1</v>
      </c>
      <c r="W31" s="4">
        <v>12.05</v>
      </c>
      <c r="X31" s="4">
        <v>1.25</v>
      </c>
      <c r="Y31" s="4">
        <v>9.66</v>
      </c>
      <c r="Z31" s="4">
        <v>9.19</v>
      </c>
      <c r="AA31" s="4">
        <v>10.04</v>
      </c>
      <c r="AB31" s="4">
        <v>2.82</v>
      </c>
      <c r="AC31" s="4">
        <v>9.95</v>
      </c>
      <c r="AD31" s="4">
        <v>12.22</v>
      </c>
      <c r="AE31" s="4">
        <v>12.87</v>
      </c>
      <c r="AF31" s="4">
        <v>6.8</v>
      </c>
      <c r="AG31" s="4">
        <v>7.98</v>
      </c>
      <c r="AH31" s="4">
        <v>11.74</v>
      </c>
      <c r="AI31" s="4">
        <v>2.0500000000000003</v>
      </c>
      <c r="AJ31" s="4">
        <v>10.96</v>
      </c>
      <c r="AK31" s="4">
        <v>11.599999999999998</v>
      </c>
      <c r="AL31" s="4">
        <v>10.33</v>
      </c>
      <c r="AM31" s="4">
        <v>10.734000000000002</v>
      </c>
      <c r="AN31" s="4">
        <v>12.529</v>
      </c>
      <c r="AO31" s="4">
        <v>7.825000000000001</v>
      </c>
      <c r="AP31" s="4"/>
      <c r="AQ31" s="4"/>
      <c r="AR31" s="4"/>
      <c r="AS31" s="4"/>
      <c r="AT31" s="4"/>
      <c r="AU31" s="4"/>
      <c r="AV31" s="4"/>
      <c r="AX31" s="10">
        <f t="shared" si="0"/>
        <v>7.122999999999999</v>
      </c>
      <c r="AY31" s="10">
        <f t="shared" si="1"/>
        <v>7.739999999999999</v>
      </c>
      <c r="AZ31" s="10">
        <f t="shared" si="2"/>
        <v>8.165</v>
      </c>
      <c r="BA31" s="10">
        <f t="shared" si="3"/>
        <v>8.8756</v>
      </c>
    </row>
    <row r="32" spans="1:53" ht="11.25">
      <c r="A32" s="5">
        <v>30</v>
      </c>
      <c r="B32" s="4">
        <v>7.17</v>
      </c>
      <c r="C32" s="4">
        <v>3.54</v>
      </c>
      <c r="D32" s="4">
        <v>9.01</v>
      </c>
      <c r="E32" s="4">
        <v>10.51</v>
      </c>
      <c r="F32" s="4">
        <v>8.92</v>
      </c>
      <c r="G32" s="4">
        <v>7.09</v>
      </c>
      <c r="H32" s="4">
        <v>9.74</v>
      </c>
      <c r="I32" s="4">
        <v>12.313</v>
      </c>
      <c r="J32" s="4">
        <v>11.31</v>
      </c>
      <c r="K32" s="4">
        <v>0.63</v>
      </c>
      <c r="L32" s="4">
        <v>5.78</v>
      </c>
      <c r="M32" s="4">
        <v>8.89</v>
      </c>
      <c r="N32" s="4">
        <v>6.7</v>
      </c>
      <c r="O32" s="4">
        <v>9.36</v>
      </c>
      <c r="P32" s="4">
        <v>9.4</v>
      </c>
      <c r="Q32" s="4">
        <v>4.72</v>
      </c>
      <c r="R32" s="4">
        <v>6.8</v>
      </c>
      <c r="S32" s="4">
        <v>9.23</v>
      </c>
      <c r="T32" s="4">
        <v>9.85</v>
      </c>
      <c r="U32" s="4">
        <v>11.1</v>
      </c>
      <c r="V32" s="4">
        <v>8.44</v>
      </c>
      <c r="W32" s="4">
        <v>8.14</v>
      </c>
      <c r="X32" s="4">
        <v>1.45</v>
      </c>
      <c r="Y32" s="4">
        <v>3.34</v>
      </c>
      <c r="Z32" s="4">
        <v>13.07</v>
      </c>
      <c r="AA32" s="4">
        <v>2.16</v>
      </c>
      <c r="AB32" s="4">
        <v>5.1</v>
      </c>
      <c r="AC32" s="4">
        <v>12.53</v>
      </c>
      <c r="AD32" s="4">
        <v>3.04</v>
      </c>
      <c r="AE32" s="4">
        <v>11.83</v>
      </c>
      <c r="AF32" s="4">
        <v>6.74</v>
      </c>
      <c r="AG32" s="4">
        <v>3.16</v>
      </c>
      <c r="AH32" s="4">
        <v>12.16</v>
      </c>
      <c r="AI32" s="4">
        <v>6.84</v>
      </c>
      <c r="AJ32" s="4">
        <v>4.920000000000001</v>
      </c>
      <c r="AK32" s="4">
        <v>9.759999999999998</v>
      </c>
      <c r="AL32" s="4">
        <v>1.06</v>
      </c>
      <c r="AM32" s="4">
        <v>11.828</v>
      </c>
      <c r="AN32" s="4">
        <v>11.15</v>
      </c>
      <c r="AO32" s="4">
        <v>10.222999999999999</v>
      </c>
      <c r="AP32" s="4"/>
      <c r="AQ32" s="4"/>
      <c r="AR32" s="4"/>
      <c r="AS32" s="4"/>
      <c r="AT32" s="4"/>
      <c r="AU32" s="4"/>
      <c r="AV32" s="4"/>
      <c r="AX32" s="10">
        <f t="shared" si="0"/>
        <v>8.023299999999999</v>
      </c>
      <c r="AY32" s="10">
        <f t="shared" si="1"/>
        <v>8.10315</v>
      </c>
      <c r="AZ32" s="10">
        <f t="shared" si="2"/>
        <v>7.705433333333332</v>
      </c>
      <c r="BA32" s="10">
        <f t="shared" si="3"/>
        <v>7.625699999999998</v>
      </c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>
        <f aca="true" t="shared" si="4" ref="B34:W34">SUM(B3:B33)</f>
        <v>256.66</v>
      </c>
      <c r="C34" s="13">
        <f t="shared" si="4"/>
        <v>239.56</v>
      </c>
      <c r="D34" s="13">
        <f t="shared" si="4"/>
        <v>288.96999999999997</v>
      </c>
      <c r="E34" s="13">
        <f t="shared" si="4"/>
        <v>262.58000000000004</v>
      </c>
      <c r="F34" s="13">
        <f t="shared" si="4"/>
        <v>246.95000000000005</v>
      </c>
      <c r="G34" s="13">
        <f t="shared" si="4"/>
        <v>243.033</v>
      </c>
      <c r="H34" s="13">
        <f t="shared" si="4"/>
        <v>253.12000000000003</v>
      </c>
      <c r="I34" s="13">
        <f t="shared" si="4"/>
        <v>295.60300000000007</v>
      </c>
      <c r="J34" s="13">
        <f t="shared" si="4"/>
        <v>242.32</v>
      </c>
      <c r="K34" s="13">
        <f t="shared" si="4"/>
        <v>234.82399999999998</v>
      </c>
      <c r="L34" s="13">
        <f t="shared" si="4"/>
        <v>243.62</v>
      </c>
      <c r="M34" s="13">
        <f t="shared" si="4"/>
        <v>224.46000000000004</v>
      </c>
      <c r="N34" s="13">
        <f t="shared" si="4"/>
        <v>226.42</v>
      </c>
      <c r="O34" s="13">
        <f t="shared" si="4"/>
        <v>236.95000000000005</v>
      </c>
      <c r="P34" s="13">
        <f t="shared" si="4"/>
        <v>269.67999999999995</v>
      </c>
      <c r="Q34" s="13">
        <f t="shared" si="4"/>
        <v>194.6</v>
      </c>
      <c r="R34" s="13">
        <f t="shared" si="4"/>
        <v>203.38</v>
      </c>
      <c r="S34" s="13">
        <f t="shared" si="4"/>
        <v>304.49000000000007</v>
      </c>
      <c r="T34" s="13">
        <f t="shared" si="4"/>
        <v>289.64000000000004</v>
      </c>
      <c r="U34" s="13">
        <f t="shared" si="4"/>
        <v>236.78000000000003</v>
      </c>
      <c r="V34" s="13">
        <f t="shared" si="4"/>
        <v>297.65</v>
      </c>
      <c r="W34" s="13">
        <f t="shared" si="4"/>
        <v>278.24000000000007</v>
      </c>
      <c r="X34" s="13">
        <f aca="true" t="shared" si="5" ref="X34:AC34">SUM(X3:X33)</f>
        <v>225.24999999999994</v>
      </c>
      <c r="Y34" s="13">
        <f t="shared" si="5"/>
        <v>275.69</v>
      </c>
      <c r="Z34" s="13">
        <f t="shared" si="5"/>
        <v>344.84999999999997</v>
      </c>
      <c r="AA34" s="13">
        <f t="shared" si="5"/>
        <v>302.34999999999997</v>
      </c>
      <c r="AB34" s="13">
        <f t="shared" si="5"/>
        <v>265.20000000000005</v>
      </c>
      <c r="AC34" s="13">
        <f t="shared" si="5"/>
        <v>277.18999999999994</v>
      </c>
      <c r="AD34" s="13">
        <f aca="true" t="shared" si="6" ref="AD34:AI34">SUM(AD3:AD33)</f>
        <v>250.34999999999994</v>
      </c>
      <c r="AE34" s="13">
        <f t="shared" si="6"/>
        <v>299.7</v>
      </c>
      <c r="AF34" s="13">
        <f t="shared" si="6"/>
        <v>259.19</v>
      </c>
      <c r="AG34" s="13">
        <f t="shared" si="6"/>
        <v>268.39000000000004</v>
      </c>
      <c r="AH34" s="13">
        <f t="shared" si="6"/>
        <v>299.98</v>
      </c>
      <c r="AI34" s="13">
        <f t="shared" si="6"/>
        <v>258.54999999999995</v>
      </c>
      <c r="AJ34" s="13">
        <f aca="true" t="shared" si="7" ref="AJ34:AO34">SUM(AJ3:AJ33)</f>
        <v>244.43999999999997</v>
      </c>
      <c r="AK34" s="13">
        <f t="shared" si="7"/>
        <v>270.75999999999993</v>
      </c>
      <c r="AL34" s="13">
        <f t="shared" si="7"/>
        <v>283.82999999999987</v>
      </c>
      <c r="AM34" s="13">
        <f t="shared" si="7"/>
        <v>287.95599999999996</v>
      </c>
      <c r="AN34" s="13">
        <f t="shared" si="7"/>
        <v>301.048</v>
      </c>
      <c r="AO34" s="13">
        <f t="shared" si="7"/>
        <v>305.12500000000006</v>
      </c>
      <c r="AP34" s="13"/>
      <c r="AQ34" s="13"/>
      <c r="AR34" s="13"/>
      <c r="AS34" s="13"/>
      <c r="AT34" s="13"/>
      <c r="AU34" s="13"/>
      <c r="AV34" s="13"/>
      <c r="AX34" s="12">
        <f>AVERAGE(AX3:AX33)</f>
        <v>8.545399999999999</v>
      </c>
      <c r="AY34" s="12">
        <f>AVERAGE(AY3:AY33)</f>
        <v>8.322733333333332</v>
      </c>
      <c r="AZ34" s="12">
        <f>AVERAGE(AZ3:AZ33)</f>
        <v>8.6779</v>
      </c>
      <c r="BA34" s="12">
        <f>AVERAGE(BA3:BA33)</f>
        <v>8.917509999999998</v>
      </c>
    </row>
    <row r="36" spans="1:50" ht="11.25">
      <c r="A36" s="17" t="s">
        <v>25</v>
      </c>
      <c r="B36" s="18">
        <f aca="true" t="shared" si="8" ref="B36:Z36">MAX(B3:B33)</f>
        <v>14.23</v>
      </c>
      <c r="C36" s="18">
        <f t="shared" si="8"/>
        <v>13.74</v>
      </c>
      <c r="D36" s="18">
        <f t="shared" si="8"/>
        <v>13.34</v>
      </c>
      <c r="E36" s="18">
        <f t="shared" si="8"/>
        <v>13.58</v>
      </c>
      <c r="F36" s="18">
        <f t="shared" si="8"/>
        <v>13.38</v>
      </c>
      <c r="G36" s="18">
        <f t="shared" si="8"/>
        <v>12.95</v>
      </c>
      <c r="H36" s="18">
        <f t="shared" si="8"/>
        <v>12.62</v>
      </c>
      <c r="I36" s="18">
        <f t="shared" si="8"/>
        <v>14.13</v>
      </c>
      <c r="J36" s="18">
        <f t="shared" si="8"/>
        <v>14.23</v>
      </c>
      <c r="K36" s="18">
        <f t="shared" si="8"/>
        <v>12.8</v>
      </c>
      <c r="L36" s="18">
        <f t="shared" si="8"/>
        <v>12.47</v>
      </c>
      <c r="M36" s="18">
        <f t="shared" si="8"/>
        <v>13</v>
      </c>
      <c r="N36" s="18">
        <f t="shared" si="8"/>
        <v>12.89</v>
      </c>
      <c r="O36" s="18">
        <f t="shared" si="8"/>
        <v>13.05</v>
      </c>
      <c r="P36" s="18">
        <f t="shared" si="8"/>
        <v>12.22</v>
      </c>
      <c r="Q36" s="18">
        <f t="shared" si="8"/>
        <v>11.42</v>
      </c>
      <c r="R36" s="18">
        <f t="shared" si="8"/>
        <v>11.1</v>
      </c>
      <c r="S36" s="18">
        <f t="shared" si="8"/>
        <v>14.31</v>
      </c>
      <c r="T36" s="18">
        <f t="shared" si="8"/>
        <v>14.81</v>
      </c>
      <c r="U36" s="18">
        <f t="shared" si="8"/>
        <v>14.33</v>
      </c>
      <c r="V36" s="18">
        <f t="shared" si="8"/>
        <v>14.57</v>
      </c>
      <c r="W36" s="18">
        <f t="shared" si="8"/>
        <v>15.53</v>
      </c>
      <c r="X36" s="18">
        <f t="shared" si="8"/>
        <v>14.15</v>
      </c>
      <c r="Y36" s="18">
        <f t="shared" si="8"/>
        <v>14.82</v>
      </c>
      <c r="Z36" s="18">
        <f t="shared" si="8"/>
        <v>16.1</v>
      </c>
      <c r="AA36" s="18">
        <f aca="true" t="shared" si="9" ref="AA36:AF36">MAX(AA3:AA33)</f>
        <v>15.45</v>
      </c>
      <c r="AB36" s="18">
        <f t="shared" si="9"/>
        <v>14.61</v>
      </c>
      <c r="AC36" s="18">
        <f t="shared" si="9"/>
        <v>15.92</v>
      </c>
      <c r="AD36" s="18">
        <f t="shared" si="9"/>
        <v>15.57</v>
      </c>
      <c r="AE36" s="18">
        <f t="shared" si="9"/>
        <v>15.27</v>
      </c>
      <c r="AF36" s="18">
        <f t="shared" si="9"/>
        <v>14.67</v>
      </c>
      <c r="AG36" s="18">
        <f aca="true" t="shared" si="10" ref="AG36:AL36">MAX(AG3:AG33)</f>
        <v>15.61</v>
      </c>
      <c r="AH36" s="18">
        <f t="shared" si="10"/>
        <v>14.930000000000001</v>
      </c>
      <c r="AI36" s="18">
        <f t="shared" si="10"/>
        <v>15.16</v>
      </c>
      <c r="AJ36" s="18">
        <f t="shared" si="10"/>
        <v>15.63</v>
      </c>
      <c r="AK36" s="18">
        <f t="shared" si="10"/>
        <v>14.95</v>
      </c>
      <c r="AL36" s="18">
        <f t="shared" si="10"/>
        <v>14.03</v>
      </c>
      <c r="AM36" s="18">
        <f>MAX(AM3:AM33)</f>
        <v>14.181000000000001</v>
      </c>
      <c r="AN36" s="18">
        <f>MAX(AN3:AN33)</f>
        <v>15.086999999999998</v>
      </c>
      <c r="AO36" s="18">
        <f>MAX(AO3:AO33)</f>
        <v>15.087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8.555333333333333</v>
      </c>
      <c r="C37" s="20">
        <f aca="true" t="shared" si="11" ref="C37:AC37">AVERAGE(C3:C33)</f>
        <v>7.985333333333333</v>
      </c>
      <c r="D37" s="20">
        <f t="shared" si="11"/>
        <v>9.632333333333332</v>
      </c>
      <c r="E37" s="20">
        <f t="shared" si="11"/>
        <v>8.752666666666668</v>
      </c>
      <c r="F37" s="20">
        <f t="shared" si="11"/>
        <v>8.231666666666667</v>
      </c>
      <c r="G37" s="20">
        <f t="shared" si="11"/>
        <v>8.101099999999999</v>
      </c>
      <c r="H37" s="20">
        <f t="shared" si="11"/>
        <v>8.437333333333335</v>
      </c>
      <c r="I37" s="20">
        <f t="shared" si="11"/>
        <v>9.853433333333335</v>
      </c>
      <c r="J37" s="20">
        <f t="shared" si="11"/>
        <v>8.077333333333334</v>
      </c>
      <c r="K37" s="20">
        <f t="shared" si="11"/>
        <v>7.827466666666666</v>
      </c>
      <c r="L37" s="20">
        <f t="shared" si="11"/>
        <v>8.120666666666667</v>
      </c>
      <c r="M37" s="20">
        <f t="shared" si="11"/>
        <v>7.482000000000001</v>
      </c>
      <c r="N37" s="20">
        <f t="shared" si="11"/>
        <v>7.547333333333333</v>
      </c>
      <c r="O37" s="20">
        <f t="shared" si="11"/>
        <v>7.898333333333335</v>
      </c>
      <c r="P37" s="20">
        <f t="shared" si="11"/>
        <v>8.989333333333331</v>
      </c>
      <c r="Q37" s="20">
        <f t="shared" si="11"/>
        <v>6.486666666666666</v>
      </c>
      <c r="R37" s="20">
        <f t="shared" si="11"/>
        <v>6.779333333333333</v>
      </c>
      <c r="S37" s="20">
        <f t="shared" si="11"/>
        <v>10.149666666666668</v>
      </c>
      <c r="T37" s="20">
        <f t="shared" si="11"/>
        <v>9.654666666666667</v>
      </c>
      <c r="U37" s="20">
        <f t="shared" si="11"/>
        <v>7.892666666666668</v>
      </c>
      <c r="V37" s="20">
        <f t="shared" si="11"/>
        <v>9.921666666666665</v>
      </c>
      <c r="W37" s="20">
        <f t="shared" si="11"/>
        <v>9.274666666666668</v>
      </c>
      <c r="X37" s="20">
        <f t="shared" si="11"/>
        <v>7.508333333333331</v>
      </c>
      <c r="Y37" s="20">
        <f t="shared" si="11"/>
        <v>9.189666666666666</v>
      </c>
      <c r="Z37" s="20">
        <f t="shared" si="11"/>
        <v>11.495</v>
      </c>
      <c r="AA37" s="20">
        <f t="shared" si="11"/>
        <v>10.078333333333331</v>
      </c>
      <c r="AB37" s="20">
        <f t="shared" si="11"/>
        <v>8.840000000000002</v>
      </c>
      <c r="AC37" s="20">
        <f t="shared" si="11"/>
        <v>9.239666666666665</v>
      </c>
      <c r="AD37" s="20">
        <f aca="true" t="shared" si="12" ref="AD37:AI37">AVERAGE(AD3:AD33)</f>
        <v>8.344999999999997</v>
      </c>
      <c r="AE37" s="20">
        <f t="shared" si="12"/>
        <v>9.99</v>
      </c>
      <c r="AF37" s="20">
        <f t="shared" si="12"/>
        <v>8.639666666666667</v>
      </c>
      <c r="AG37" s="20">
        <f t="shared" si="12"/>
        <v>8.946333333333335</v>
      </c>
      <c r="AH37" s="20">
        <f t="shared" si="12"/>
        <v>9.999333333333334</v>
      </c>
      <c r="AI37" s="20">
        <f t="shared" si="12"/>
        <v>8.618333333333332</v>
      </c>
      <c r="AJ37" s="20">
        <f aca="true" t="shared" si="13" ref="AJ37:AO37">AVERAGE(AJ3:AJ33)</f>
        <v>8.148</v>
      </c>
      <c r="AK37" s="20">
        <f t="shared" si="13"/>
        <v>9.02533333333333</v>
      </c>
      <c r="AL37" s="20">
        <f t="shared" si="13"/>
        <v>9.460999999999995</v>
      </c>
      <c r="AM37" s="20">
        <f t="shared" si="13"/>
        <v>9.598533333333332</v>
      </c>
      <c r="AN37" s="20">
        <f t="shared" si="13"/>
        <v>10.034933333333333</v>
      </c>
      <c r="AO37" s="20">
        <f t="shared" si="13"/>
        <v>10.170833333333336</v>
      </c>
      <c r="AP37" s="20"/>
      <c r="AQ37" s="20"/>
      <c r="AR37" s="20"/>
      <c r="AS37" s="20"/>
      <c r="AT37" s="20"/>
      <c r="AU37" s="20"/>
      <c r="AV37" s="20"/>
      <c r="AX37" s="41">
        <f>STDEV(B3:K33)</f>
        <v>3.7010808174628176</v>
      </c>
      <c r="AY37" s="41">
        <f>STDEV(B3:U33)</f>
        <v>3.645738251422533</v>
      </c>
      <c r="AZ37" s="41">
        <f>STDEV(B3:AE33)</f>
        <v>3.859007181102967</v>
      </c>
      <c r="BA37" s="41">
        <f>STDEV(L3:AO33)</f>
        <v>4.045001395302315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0</v>
      </c>
      <c r="D41" s="49">
        <f t="shared" si="14"/>
        <v>0</v>
      </c>
      <c r="E41" s="49">
        <f t="shared" si="14"/>
        <v>0</v>
      </c>
      <c r="F41" s="49">
        <f t="shared" si="14"/>
        <v>0</v>
      </c>
      <c r="G41" s="49">
        <f t="shared" si="14"/>
        <v>0</v>
      </c>
      <c r="H41" s="49">
        <f t="shared" si="14"/>
        <v>0</v>
      </c>
      <c r="I41" s="49">
        <f t="shared" si="14"/>
        <v>0</v>
      </c>
      <c r="J41" s="49">
        <f t="shared" si="14"/>
        <v>0</v>
      </c>
      <c r="K41" s="49">
        <f t="shared" si="14"/>
        <v>0</v>
      </c>
      <c r="L41" s="49">
        <f t="shared" si="14"/>
        <v>0</v>
      </c>
      <c r="M41" s="49">
        <f t="shared" si="14"/>
        <v>0</v>
      </c>
      <c r="N41" s="49">
        <f t="shared" si="14"/>
        <v>0</v>
      </c>
      <c r="O41" s="49">
        <f t="shared" si="14"/>
        <v>0</v>
      </c>
      <c r="P41" s="49">
        <f t="shared" si="14"/>
        <v>0</v>
      </c>
      <c r="Q41" s="49">
        <f t="shared" si="14"/>
        <v>0</v>
      </c>
      <c r="R41" s="49">
        <f t="shared" si="14"/>
        <v>0</v>
      </c>
      <c r="S41" s="49">
        <f t="shared" si="14"/>
        <v>0</v>
      </c>
      <c r="T41" s="49">
        <f t="shared" si="14"/>
        <v>0</v>
      </c>
      <c r="U41" s="49">
        <f t="shared" si="14"/>
        <v>0</v>
      </c>
      <c r="V41" s="49">
        <f t="shared" si="14"/>
        <v>0</v>
      </c>
      <c r="W41" s="49">
        <f t="shared" si="14"/>
        <v>1</v>
      </c>
      <c r="X41" s="49">
        <f t="shared" si="14"/>
        <v>0</v>
      </c>
      <c r="Y41" s="49">
        <f t="shared" si="14"/>
        <v>0</v>
      </c>
      <c r="Z41" s="49">
        <f t="shared" si="14"/>
        <v>2</v>
      </c>
      <c r="AA41" s="49">
        <f t="shared" si="14"/>
        <v>1</v>
      </c>
      <c r="AB41" s="49">
        <f t="shared" si="14"/>
        <v>0</v>
      </c>
      <c r="AC41" s="49">
        <f t="shared" si="14"/>
        <v>1</v>
      </c>
      <c r="AD41" s="49">
        <f t="shared" si="14"/>
        <v>1</v>
      </c>
      <c r="AE41" s="49">
        <f t="shared" si="14"/>
        <v>2</v>
      </c>
      <c r="AF41" s="49">
        <f t="shared" si="14"/>
        <v>0</v>
      </c>
      <c r="AG41" s="49">
        <f t="shared" si="14"/>
        <v>3</v>
      </c>
      <c r="AH41" s="49">
        <f aca="true" t="shared" si="15" ref="AH41:AN41">COUNTIF(AH3:AH33,$B$40)</f>
        <v>0</v>
      </c>
      <c r="AI41" s="49">
        <f t="shared" si="15"/>
        <v>1</v>
      </c>
      <c r="AJ41" s="49">
        <f t="shared" si="15"/>
        <v>2</v>
      </c>
      <c r="AK41" s="49">
        <f t="shared" si="15"/>
        <v>0</v>
      </c>
      <c r="AL41" s="49">
        <f t="shared" si="15"/>
        <v>0</v>
      </c>
      <c r="AM41" s="49">
        <f t="shared" si="15"/>
        <v>0</v>
      </c>
      <c r="AN41" s="49">
        <f t="shared" si="15"/>
        <v>2</v>
      </c>
      <c r="AO41" s="49">
        <f>COUNTIF(AO3:AO33,$B$40)</f>
        <v>1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0</v>
      </c>
      <c r="AZ41" s="76">
        <f>AVERAGE(B41:AE41)</f>
        <v>0.26666666666666666</v>
      </c>
      <c r="BA41" s="76">
        <f>AVERAGE(L41:AO41)</f>
        <v>0.5666666666666667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16.1</v>
      </c>
    </row>
    <row r="46" spans="1:2" ht="11.25">
      <c r="A46" s="78">
        <v>2</v>
      </c>
      <c r="B46" s="79">
        <f>LARGE($B$3:$AV$33,2)</f>
        <v>15.92</v>
      </c>
    </row>
    <row r="47" spans="1:2" ht="11.25">
      <c r="A47" s="78">
        <v>3</v>
      </c>
      <c r="B47" s="79">
        <f>LARGE($B$3:$AV$33,3)</f>
        <v>15.63</v>
      </c>
    </row>
    <row r="48" spans="1:2" ht="11.25">
      <c r="A48" s="78">
        <v>4</v>
      </c>
      <c r="B48" s="79">
        <f>LARGE($B$3:$AV$33,4)</f>
        <v>15.61</v>
      </c>
    </row>
    <row r="49" spans="1:2" ht="11.25">
      <c r="A49" s="78">
        <v>5</v>
      </c>
      <c r="B49" s="79">
        <f>LARGE($B$3:$AV$33,5)</f>
        <v>15.57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0.23</v>
      </c>
    </row>
    <row r="53" spans="1:2" ht="11.25">
      <c r="A53" s="78">
        <v>2</v>
      </c>
      <c r="B53" s="79">
        <f>SMALL($B$3:$AV$33,2)</f>
        <v>0.41</v>
      </c>
    </row>
    <row r="54" spans="1:2" ht="11.25">
      <c r="A54" s="78">
        <v>3</v>
      </c>
      <c r="B54" s="79">
        <f>SMALL($B$3:$AV$33,3)</f>
        <v>0.56</v>
      </c>
    </row>
    <row r="55" spans="1:2" ht="11.25">
      <c r="A55" s="78">
        <v>4</v>
      </c>
      <c r="B55" s="79">
        <f>SMALL($B$3:$AV$33,4)</f>
        <v>0.63</v>
      </c>
    </row>
    <row r="56" spans="1:2" ht="11.25">
      <c r="A56" s="78">
        <v>5</v>
      </c>
      <c r="B56" s="79">
        <f>SMALL($B$3:$AV$33,5)</f>
        <v>0.69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BA4" sqref="BA4"/>
      <selection pane="topRight" activeCell="BA4" sqref="BA4"/>
      <selection pane="bottomLeft" activeCell="BA4" sqref="BA4"/>
      <selection pane="bottomRight" activeCell="AP3" sqref="AP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2.18</v>
      </c>
      <c r="C3" s="4">
        <v>8.02</v>
      </c>
      <c r="D3" s="4">
        <v>10.01</v>
      </c>
      <c r="E3" s="4">
        <v>5.04</v>
      </c>
      <c r="F3" s="4">
        <v>10.35</v>
      </c>
      <c r="G3" s="4">
        <v>9.86</v>
      </c>
      <c r="H3" s="4">
        <v>2.22</v>
      </c>
      <c r="I3" s="4">
        <v>9.5</v>
      </c>
      <c r="J3" s="4">
        <v>9.92</v>
      </c>
      <c r="K3" s="4">
        <v>9.63</v>
      </c>
      <c r="L3" s="4">
        <v>9.86</v>
      </c>
      <c r="M3" s="4">
        <v>4.46</v>
      </c>
      <c r="N3" s="4">
        <v>2.18</v>
      </c>
      <c r="O3" s="4">
        <v>7.37</v>
      </c>
      <c r="P3" s="4">
        <v>8.87</v>
      </c>
      <c r="Q3" s="4">
        <v>7.33</v>
      </c>
      <c r="R3" s="4">
        <v>2.46</v>
      </c>
      <c r="S3" s="4">
        <v>11.13</v>
      </c>
      <c r="T3" s="4">
        <v>6.29</v>
      </c>
      <c r="U3" s="4">
        <v>9.44</v>
      </c>
      <c r="V3" s="4">
        <v>7.94</v>
      </c>
      <c r="W3" s="4">
        <v>2.01</v>
      </c>
      <c r="X3" s="4">
        <v>0.43</v>
      </c>
      <c r="Y3" s="4">
        <v>12.62</v>
      </c>
      <c r="Z3" s="4">
        <v>12.78</v>
      </c>
      <c r="AA3" s="4">
        <v>9.58</v>
      </c>
      <c r="AB3" s="4">
        <v>10.17</v>
      </c>
      <c r="AC3" s="4">
        <v>12.73</v>
      </c>
      <c r="AD3" s="4">
        <v>12.47</v>
      </c>
      <c r="AE3" s="4">
        <v>12.21</v>
      </c>
      <c r="AF3" s="4">
        <v>1.6</v>
      </c>
      <c r="AG3" s="4">
        <v>3.36</v>
      </c>
      <c r="AH3" s="4">
        <v>11.559999999999999</v>
      </c>
      <c r="AI3" s="4">
        <v>1.57</v>
      </c>
      <c r="AJ3" s="4">
        <v>11.53</v>
      </c>
      <c r="AK3" s="4">
        <v>3.7100000000000004</v>
      </c>
      <c r="AL3" s="4">
        <v>3.0400000000000005</v>
      </c>
      <c r="AM3" s="4">
        <v>11.048</v>
      </c>
      <c r="AN3" s="4">
        <v>6.8260000000000005</v>
      </c>
      <c r="AO3" s="4">
        <v>11.364</v>
      </c>
      <c r="AP3" s="4"/>
      <c r="AQ3" s="4"/>
      <c r="AR3" s="4"/>
      <c r="AS3" s="4"/>
      <c r="AT3" s="4"/>
      <c r="AU3" s="4"/>
      <c r="AV3" s="4"/>
      <c r="AX3" s="10">
        <f aca="true" t="shared" si="0" ref="AX3:AX33">AVERAGE(B3:K3)</f>
        <v>7.672999999999999</v>
      </c>
      <c r="AY3" s="10">
        <f aca="true" t="shared" si="1" ref="AY3:AY33">AVERAGE(B3:U3)</f>
        <v>7.305999999999999</v>
      </c>
      <c r="AZ3" s="10">
        <f>AVERAGE(B3:AE3)</f>
        <v>7.968666666666666</v>
      </c>
      <c r="BA3" s="10">
        <f>AVERAGE(L3:AO3)</f>
        <v>7.597933333333334</v>
      </c>
    </row>
    <row r="4" spans="1:53" ht="11.25">
      <c r="A4" s="5">
        <v>2</v>
      </c>
      <c r="B4" s="4">
        <v>12.05</v>
      </c>
      <c r="C4" s="4">
        <v>10.05</v>
      </c>
      <c r="D4" s="4">
        <v>10.78</v>
      </c>
      <c r="E4" s="4">
        <v>10.62</v>
      </c>
      <c r="F4" s="4">
        <v>9.83</v>
      </c>
      <c r="G4" s="4">
        <v>9.97</v>
      </c>
      <c r="H4" s="4">
        <v>11.64</v>
      </c>
      <c r="I4" s="4">
        <v>11.13</v>
      </c>
      <c r="J4" s="4">
        <v>9.79</v>
      </c>
      <c r="K4" s="4">
        <v>9.99</v>
      </c>
      <c r="L4" s="4">
        <v>7.68</v>
      </c>
      <c r="M4" s="4">
        <v>8.02</v>
      </c>
      <c r="N4" s="4">
        <v>8.34</v>
      </c>
      <c r="O4" s="4">
        <v>2.53</v>
      </c>
      <c r="P4" s="4">
        <v>9.49</v>
      </c>
      <c r="Q4" s="4">
        <v>7</v>
      </c>
      <c r="R4" s="4">
        <v>3.01</v>
      </c>
      <c r="S4" s="4">
        <v>1.16</v>
      </c>
      <c r="T4" s="4">
        <v>1.71</v>
      </c>
      <c r="U4" s="4">
        <v>11.73</v>
      </c>
      <c r="V4" s="4">
        <v>10.76</v>
      </c>
      <c r="W4" s="4">
        <v>9.59</v>
      </c>
      <c r="X4" s="4">
        <v>11.73</v>
      </c>
      <c r="Y4" s="4">
        <v>12.36</v>
      </c>
      <c r="Z4" s="4">
        <v>6.35</v>
      </c>
      <c r="AA4" s="4">
        <v>12.19</v>
      </c>
      <c r="AB4" s="4">
        <v>10.94</v>
      </c>
      <c r="AC4" s="4">
        <v>1.62</v>
      </c>
      <c r="AD4" s="4">
        <v>12.4</v>
      </c>
      <c r="AE4" s="4">
        <v>10.68</v>
      </c>
      <c r="AF4" s="4">
        <v>2.96</v>
      </c>
      <c r="AG4" s="4">
        <v>9.24</v>
      </c>
      <c r="AH4" s="4">
        <v>11</v>
      </c>
      <c r="AI4" s="4">
        <v>12.35</v>
      </c>
      <c r="AJ4" s="4">
        <v>2.6900000000000004</v>
      </c>
      <c r="AK4" s="4">
        <v>12.120000000000001</v>
      </c>
      <c r="AL4" s="4">
        <v>11.829999999999998</v>
      </c>
      <c r="AM4" s="4">
        <v>5.633</v>
      </c>
      <c r="AN4" s="4">
        <v>1.6760000000000002</v>
      </c>
      <c r="AO4" s="4">
        <v>1.516</v>
      </c>
      <c r="AP4" s="4"/>
      <c r="AQ4" s="4"/>
      <c r="AR4" s="4"/>
      <c r="AS4" s="4"/>
      <c r="AT4" s="4"/>
      <c r="AU4" s="4"/>
      <c r="AV4" s="4"/>
      <c r="AX4" s="10">
        <f t="shared" si="0"/>
        <v>10.584999999999997</v>
      </c>
      <c r="AY4" s="10">
        <f t="shared" si="1"/>
        <v>8.325999999999997</v>
      </c>
      <c r="AZ4" s="10">
        <f aca="true" t="shared" si="2" ref="AZ4:AZ33">AVERAGE(B4:AE4)</f>
        <v>8.837999999999997</v>
      </c>
      <c r="BA4" s="10">
        <f aca="true" t="shared" si="3" ref="BA4:BA33">AVERAGE(L4:AO4)</f>
        <v>7.676833333333334</v>
      </c>
    </row>
    <row r="5" spans="1:53" ht="11.25">
      <c r="A5" s="5">
        <v>3</v>
      </c>
      <c r="B5" s="4">
        <v>11.97</v>
      </c>
      <c r="C5" s="4">
        <v>9.6</v>
      </c>
      <c r="D5" s="4">
        <v>10.21</v>
      </c>
      <c r="E5" s="4">
        <v>8.35</v>
      </c>
      <c r="F5" s="4">
        <v>9.58</v>
      </c>
      <c r="G5" s="4">
        <v>1.85</v>
      </c>
      <c r="H5" s="4">
        <v>11.34</v>
      </c>
      <c r="I5" s="4">
        <v>5.71</v>
      </c>
      <c r="J5" s="4">
        <v>10.09</v>
      </c>
      <c r="K5" s="4">
        <v>9.58</v>
      </c>
      <c r="L5" s="4">
        <v>5.65</v>
      </c>
      <c r="M5" s="4">
        <v>7.72</v>
      </c>
      <c r="N5" s="4">
        <v>6.86</v>
      </c>
      <c r="O5" s="4">
        <v>5.77</v>
      </c>
      <c r="P5" s="4">
        <v>8.24</v>
      </c>
      <c r="Q5" s="4">
        <v>8.97</v>
      </c>
      <c r="R5" s="4">
        <v>8.58</v>
      </c>
      <c r="S5" s="4">
        <v>2.44</v>
      </c>
      <c r="T5" s="4">
        <v>12.48</v>
      </c>
      <c r="U5" s="4">
        <v>7.49</v>
      </c>
      <c r="V5" s="4">
        <v>9.34</v>
      </c>
      <c r="W5" s="4">
        <v>10.65</v>
      </c>
      <c r="X5" s="4">
        <v>10.96</v>
      </c>
      <c r="Y5" s="4">
        <v>12.33</v>
      </c>
      <c r="Z5" s="4">
        <v>13</v>
      </c>
      <c r="AA5" s="4">
        <v>11.88</v>
      </c>
      <c r="AB5" s="4">
        <v>2.34</v>
      </c>
      <c r="AC5" s="4">
        <v>12.22</v>
      </c>
      <c r="AD5" s="4">
        <v>0.63</v>
      </c>
      <c r="AE5" s="4">
        <v>5.26</v>
      </c>
      <c r="AF5" s="4">
        <v>1.47</v>
      </c>
      <c r="AG5" s="4">
        <v>2.44</v>
      </c>
      <c r="AH5" s="4">
        <v>10.200000000000001</v>
      </c>
      <c r="AI5" s="4">
        <v>12.12</v>
      </c>
      <c r="AJ5" s="4">
        <v>2.11</v>
      </c>
      <c r="AK5" s="4">
        <v>11.469999999999999</v>
      </c>
      <c r="AL5" s="4">
        <v>10.35</v>
      </c>
      <c r="AM5" s="4">
        <v>4.249</v>
      </c>
      <c r="AN5" s="4">
        <v>12.477</v>
      </c>
      <c r="AO5" s="4">
        <v>2.471</v>
      </c>
      <c r="AP5" s="4"/>
      <c r="AQ5" s="4"/>
      <c r="AR5" s="4"/>
      <c r="AS5" s="4"/>
      <c r="AT5" s="4"/>
      <c r="AU5" s="4"/>
      <c r="AV5" s="4"/>
      <c r="AX5" s="10">
        <f t="shared" si="0"/>
        <v>8.828</v>
      </c>
      <c r="AY5" s="10">
        <f t="shared" si="1"/>
        <v>8.124</v>
      </c>
      <c r="AZ5" s="10">
        <f t="shared" si="2"/>
        <v>8.369666666666667</v>
      </c>
      <c r="BA5" s="10">
        <f t="shared" si="3"/>
        <v>7.7389</v>
      </c>
    </row>
    <row r="6" spans="1:53" ht="11.25">
      <c r="A6" s="5">
        <v>4</v>
      </c>
      <c r="B6" s="4">
        <v>10.78</v>
      </c>
      <c r="C6" s="4">
        <v>9.21</v>
      </c>
      <c r="D6" s="4">
        <v>11.06</v>
      </c>
      <c r="E6" s="4">
        <v>9.75</v>
      </c>
      <c r="F6" s="4">
        <v>9.17</v>
      </c>
      <c r="G6" s="4">
        <v>4.35</v>
      </c>
      <c r="H6" s="4">
        <v>6.14</v>
      </c>
      <c r="I6" s="4">
        <v>8.43</v>
      </c>
      <c r="J6" s="4">
        <v>9.85</v>
      </c>
      <c r="K6" s="4">
        <v>9.4</v>
      </c>
      <c r="L6" s="4">
        <v>9.07</v>
      </c>
      <c r="M6" s="4">
        <v>9.19</v>
      </c>
      <c r="N6" s="4">
        <v>2.55</v>
      </c>
      <c r="O6" s="4">
        <v>9.87</v>
      </c>
      <c r="P6" s="4">
        <v>8.21</v>
      </c>
      <c r="Q6" s="4">
        <v>7.39</v>
      </c>
      <c r="R6" s="4">
        <v>8.82</v>
      </c>
      <c r="S6" s="4">
        <v>10.81</v>
      </c>
      <c r="T6" s="4">
        <v>5.85</v>
      </c>
      <c r="U6" s="4">
        <v>11.9</v>
      </c>
      <c r="V6" s="4">
        <v>2.35</v>
      </c>
      <c r="W6" s="4">
        <v>1.56</v>
      </c>
      <c r="X6" s="4">
        <v>11.92</v>
      </c>
      <c r="Y6" s="4">
        <v>6.04</v>
      </c>
      <c r="Z6" s="4">
        <v>3.05</v>
      </c>
      <c r="AA6" s="4">
        <v>12.53</v>
      </c>
      <c r="AB6" s="4">
        <v>4.72</v>
      </c>
      <c r="AC6" s="4">
        <v>11.54</v>
      </c>
      <c r="AD6" s="4">
        <v>11.8</v>
      </c>
      <c r="AE6" s="4">
        <v>13.06</v>
      </c>
      <c r="AF6" s="4">
        <v>11.94</v>
      </c>
      <c r="AG6" s="4">
        <v>1.76</v>
      </c>
      <c r="AH6" s="4">
        <v>6.43</v>
      </c>
      <c r="AI6" s="4">
        <v>2.6300000000000003</v>
      </c>
      <c r="AJ6" s="4">
        <v>12.120000000000001</v>
      </c>
      <c r="AK6" s="4">
        <v>7.16</v>
      </c>
      <c r="AL6" s="4">
        <v>4.800000000000001</v>
      </c>
      <c r="AM6" s="4">
        <v>7.657</v>
      </c>
      <c r="AN6" s="4">
        <v>11.512999999999998</v>
      </c>
      <c r="AO6" s="4">
        <v>12.005</v>
      </c>
      <c r="AP6" s="4"/>
      <c r="AQ6" s="4"/>
      <c r="AR6" s="4"/>
      <c r="AS6" s="4"/>
      <c r="AT6" s="4"/>
      <c r="AU6" s="4"/>
      <c r="AV6" s="4"/>
      <c r="AX6" s="10">
        <f t="shared" si="0"/>
        <v>8.814000000000002</v>
      </c>
      <c r="AY6" s="10">
        <f t="shared" si="1"/>
        <v>8.59</v>
      </c>
      <c r="AZ6" s="10">
        <f t="shared" si="2"/>
        <v>8.345666666666666</v>
      </c>
      <c r="BA6" s="10">
        <f t="shared" si="3"/>
        <v>8.008166666666668</v>
      </c>
    </row>
    <row r="7" spans="1:53" ht="11.25">
      <c r="A7" s="5">
        <v>5</v>
      </c>
      <c r="B7" s="4">
        <v>6.79</v>
      </c>
      <c r="C7" s="4">
        <v>6.06</v>
      </c>
      <c r="D7" s="4">
        <v>10.23</v>
      </c>
      <c r="E7" s="4">
        <v>8.46</v>
      </c>
      <c r="F7" s="4">
        <v>9.99</v>
      </c>
      <c r="G7" s="4">
        <v>9.87</v>
      </c>
      <c r="H7" s="4">
        <v>3.65</v>
      </c>
      <c r="I7" s="4">
        <v>8.75</v>
      </c>
      <c r="J7" s="4">
        <v>8.88</v>
      </c>
      <c r="K7" s="4">
        <v>8.5</v>
      </c>
      <c r="L7" s="4">
        <v>3.07</v>
      </c>
      <c r="M7" s="4">
        <v>9.12</v>
      </c>
      <c r="N7" s="4">
        <v>9.33</v>
      </c>
      <c r="O7" s="4">
        <v>9.21</v>
      </c>
      <c r="P7" s="4">
        <v>5.95</v>
      </c>
      <c r="Q7" s="4">
        <v>1.07</v>
      </c>
      <c r="R7" s="4">
        <v>8.2</v>
      </c>
      <c r="S7" s="4">
        <v>1.01</v>
      </c>
      <c r="T7" s="4">
        <v>6.9</v>
      </c>
      <c r="U7" s="4">
        <v>10.83</v>
      </c>
      <c r="V7" s="4">
        <v>3.11</v>
      </c>
      <c r="W7" s="4">
        <v>8.28</v>
      </c>
      <c r="X7" s="4">
        <v>8.21</v>
      </c>
      <c r="Y7" s="4">
        <v>9.85</v>
      </c>
      <c r="Z7" s="4">
        <v>8</v>
      </c>
      <c r="AA7" s="4">
        <v>8.76</v>
      </c>
      <c r="AB7" s="4">
        <v>12.09</v>
      </c>
      <c r="AC7" s="4">
        <v>4.53</v>
      </c>
      <c r="AD7" s="4">
        <v>5.05</v>
      </c>
      <c r="AE7" s="4">
        <v>12.68</v>
      </c>
      <c r="AF7" s="4">
        <v>10.72</v>
      </c>
      <c r="AG7" s="4">
        <v>11.08</v>
      </c>
      <c r="AH7" s="4">
        <v>11.08</v>
      </c>
      <c r="AI7" s="4">
        <v>10.429999999999998</v>
      </c>
      <c r="AJ7" s="4">
        <v>11.1</v>
      </c>
      <c r="AK7" s="4">
        <v>10.32</v>
      </c>
      <c r="AL7" s="4">
        <v>11.549999999999999</v>
      </c>
      <c r="AM7" s="4">
        <v>8.81</v>
      </c>
      <c r="AN7" s="4">
        <v>12.299</v>
      </c>
      <c r="AO7" s="4">
        <v>2.035</v>
      </c>
      <c r="AP7" s="4"/>
      <c r="AQ7" s="4"/>
      <c r="AR7" s="4"/>
      <c r="AS7" s="4"/>
      <c r="AT7" s="4"/>
      <c r="AU7" s="4"/>
      <c r="AV7" s="4"/>
      <c r="AX7" s="10">
        <f t="shared" si="0"/>
        <v>8.117999999999999</v>
      </c>
      <c r="AY7" s="10">
        <f t="shared" si="1"/>
        <v>7.2935</v>
      </c>
      <c r="AZ7" s="10">
        <f t="shared" si="2"/>
        <v>7.547666666666668</v>
      </c>
      <c r="BA7" s="10">
        <f t="shared" si="3"/>
        <v>8.155800000000001</v>
      </c>
    </row>
    <row r="8" spans="1:53" ht="11.25">
      <c r="A8" s="5">
        <v>6</v>
      </c>
      <c r="B8" s="4">
        <v>9.31</v>
      </c>
      <c r="C8" s="4">
        <v>6.52</v>
      </c>
      <c r="D8" s="4">
        <v>10.9</v>
      </c>
      <c r="E8" s="4">
        <v>3.46</v>
      </c>
      <c r="F8" s="4">
        <v>4.41</v>
      </c>
      <c r="G8" s="4">
        <v>9.64</v>
      </c>
      <c r="H8" s="4">
        <v>1.66</v>
      </c>
      <c r="I8" s="4">
        <v>10.95</v>
      </c>
      <c r="J8" s="4">
        <v>9.32</v>
      </c>
      <c r="K8" s="4">
        <v>9.36</v>
      </c>
      <c r="L8" s="4">
        <v>7.81</v>
      </c>
      <c r="M8" s="4">
        <v>7.2</v>
      </c>
      <c r="N8" s="4">
        <v>2.37</v>
      </c>
      <c r="O8" s="4">
        <v>9.29</v>
      </c>
      <c r="P8" s="4">
        <v>9.3</v>
      </c>
      <c r="Q8" s="4">
        <v>2.78</v>
      </c>
      <c r="R8" s="4">
        <v>7.21</v>
      </c>
      <c r="S8" s="4">
        <v>7.65</v>
      </c>
      <c r="T8" s="4">
        <v>5.34</v>
      </c>
      <c r="U8" s="4">
        <v>11.64</v>
      </c>
      <c r="V8" s="4">
        <v>1.04</v>
      </c>
      <c r="W8" s="4">
        <v>8.59</v>
      </c>
      <c r="X8" s="4">
        <v>2.85</v>
      </c>
      <c r="Y8" s="4">
        <v>12.76</v>
      </c>
      <c r="Z8" s="4">
        <v>5.88</v>
      </c>
      <c r="AA8" s="4">
        <v>9.53</v>
      </c>
      <c r="AB8" s="4">
        <v>12.26</v>
      </c>
      <c r="AC8" s="4">
        <v>10.67</v>
      </c>
      <c r="AD8" s="4">
        <v>12.05</v>
      </c>
      <c r="AE8" s="4">
        <v>11.61</v>
      </c>
      <c r="AF8" s="4">
        <v>7.1</v>
      </c>
      <c r="AG8" s="4">
        <v>10.62</v>
      </c>
      <c r="AH8" s="4">
        <v>9.420000000000002</v>
      </c>
      <c r="AI8" s="4">
        <v>12.020000000000001</v>
      </c>
      <c r="AJ8" s="4">
        <v>9.11</v>
      </c>
      <c r="AK8" s="4">
        <v>11.629999999999999</v>
      </c>
      <c r="AL8" s="4">
        <v>10.429999999999998</v>
      </c>
      <c r="AM8" s="4">
        <v>1.8480000000000003</v>
      </c>
      <c r="AN8" s="4">
        <v>7.524</v>
      </c>
      <c r="AO8" s="4">
        <v>10.572000000000003</v>
      </c>
      <c r="AP8" s="4"/>
      <c r="AQ8" s="4"/>
      <c r="AR8" s="4"/>
      <c r="AS8" s="4"/>
      <c r="AT8" s="4"/>
      <c r="AU8" s="4"/>
      <c r="AV8" s="4"/>
      <c r="AX8" s="10">
        <f t="shared" si="0"/>
        <v>7.552999999999999</v>
      </c>
      <c r="AY8" s="10">
        <f t="shared" si="1"/>
        <v>7.306</v>
      </c>
      <c r="AZ8" s="10">
        <f t="shared" si="2"/>
        <v>7.778666666666665</v>
      </c>
      <c r="BA8" s="10">
        <f t="shared" si="3"/>
        <v>8.270133333333336</v>
      </c>
    </row>
    <row r="9" spans="1:53" ht="11.25">
      <c r="A9" s="5">
        <v>7</v>
      </c>
      <c r="B9" s="4">
        <v>8.72</v>
      </c>
      <c r="C9" s="4">
        <v>10.25</v>
      </c>
      <c r="D9" s="4">
        <v>10.79</v>
      </c>
      <c r="E9" s="4">
        <v>9.16</v>
      </c>
      <c r="F9" s="4">
        <v>3.64</v>
      </c>
      <c r="G9" s="4">
        <v>8.95</v>
      </c>
      <c r="H9" s="4">
        <v>11.57</v>
      </c>
      <c r="I9" s="4">
        <v>8.42</v>
      </c>
      <c r="J9" s="4">
        <v>2.84</v>
      </c>
      <c r="K9" s="4">
        <v>9.15</v>
      </c>
      <c r="L9" s="4">
        <v>8.56</v>
      </c>
      <c r="M9" s="4">
        <v>2.48</v>
      </c>
      <c r="N9" s="4">
        <v>9.39</v>
      </c>
      <c r="O9" s="4">
        <v>8.12</v>
      </c>
      <c r="P9" s="4">
        <v>9.6</v>
      </c>
      <c r="Q9" s="4">
        <v>4.44</v>
      </c>
      <c r="R9" s="4">
        <v>2</v>
      </c>
      <c r="S9" s="4">
        <v>1.21</v>
      </c>
      <c r="T9" s="4">
        <v>11.52</v>
      </c>
      <c r="U9" s="4">
        <v>11.16</v>
      </c>
      <c r="V9" s="4">
        <v>11.22</v>
      </c>
      <c r="W9" s="4">
        <v>1.34</v>
      </c>
      <c r="X9" s="4">
        <v>11.66</v>
      </c>
      <c r="Y9" s="4">
        <v>6.13</v>
      </c>
      <c r="Z9" s="4">
        <v>9.44</v>
      </c>
      <c r="AA9" s="4">
        <v>4.35</v>
      </c>
      <c r="AB9" s="4">
        <v>11.88</v>
      </c>
      <c r="AC9" s="4">
        <v>10.66</v>
      </c>
      <c r="AD9" s="4">
        <v>12.52</v>
      </c>
      <c r="AE9" s="4">
        <v>4.63</v>
      </c>
      <c r="AF9" s="4">
        <v>8.44</v>
      </c>
      <c r="AG9" s="4">
        <v>10.52</v>
      </c>
      <c r="AH9" s="4">
        <v>8.49</v>
      </c>
      <c r="AI9" s="4">
        <v>10.57</v>
      </c>
      <c r="AJ9" s="4">
        <v>11.53</v>
      </c>
      <c r="AK9" s="4">
        <v>8.61</v>
      </c>
      <c r="AL9" s="4">
        <v>10.459999999999999</v>
      </c>
      <c r="AM9" s="4">
        <v>3.7760000000000007</v>
      </c>
      <c r="AN9" s="4">
        <v>0.847</v>
      </c>
      <c r="AO9" s="4">
        <v>11.316999999999998</v>
      </c>
      <c r="AP9" s="4"/>
      <c r="AQ9" s="4"/>
      <c r="AR9" s="4"/>
      <c r="AS9" s="4"/>
      <c r="AT9" s="4"/>
      <c r="AU9" s="4"/>
      <c r="AV9" s="4"/>
      <c r="AX9" s="10">
        <f t="shared" si="0"/>
        <v>8.349</v>
      </c>
      <c r="AY9" s="10">
        <f t="shared" si="1"/>
        <v>7.598500000000001</v>
      </c>
      <c r="AZ9" s="10">
        <f t="shared" si="2"/>
        <v>7.86</v>
      </c>
      <c r="BA9" s="10">
        <f t="shared" si="3"/>
        <v>7.895666666666667</v>
      </c>
    </row>
    <row r="10" spans="1:53" ht="11.25">
      <c r="A10" s="5">
        <v>8</v>
      </c>
      <c r="B10" s="4">
        <v>11.06</v>
      </c>
      <c r="C10" s="4">
        <v>10.7</v>
      </c>
      <c r="D10" s="4">
        <v>7.21</v>
      </c>
      <c r="E10" s="4">
        <v>10.45</v>
      </c>
      <c r="F10" s="4">
        <v>2.93</v>
      </c>
      <c r="G10" s="4">
        <v>10.07</v>
      </c>
      <c r="H10" s="4">
        <v>10.1</v>
      </c>
      <c r="I10" s="4">
        <v>10.4</v>
      </c>
      <c r="J10" s="4">
        <v>7.47</v>
      </c>
      <c r="K10" s="4">
        <v>9.13</v>
      </c>
      <c r="L10" s="4">
        <v>1.9</v>
      </c>
      <c r="M10" s="4">
        <v>2.56</v>
      </c>
      <c r="N10" s="4">
        <v>0.59</v>
      </c>
      <c r="O10" s="4">
        <v>8.55</v>
      </c>
      <c r="P10" s="4">
        <v>8.81</v>
      </c>
      <c r="Q10" s="4">
        <v>7.62</v>
      </c>
      <c r="R10" s="4">
        <v>0.46</v>
      </c>
      <c r="S10" s="4">
        <v>2.22</v>
      </c>
      <c r="T10" s="4">
        <v>11.84</v>
      </c>
      <c r="U10" s="4">
        <v>11.16</v>
      </c>
      <c r="V10" s="4">
        <v>10.98</v>
      </c>
      <c r="W10" s="4">
        <v>2.95</v>
      </c>
      <c r="X10" s="4">
        <v>8.83</v>
      </c>
      <c r="Y10" s="4">
        <v>11.63</v>
      </c>
      <c r="Z10" s="4">
        <v>11.24</v>
      </c>
      <c r="AA10" s="4">
        <v>3.09</v>
      </c>
      <c r="AB10" s="4">
        <v>9.97</v>
      </c>
      <c r="AC10" s="4">
        <v>8.48</v>
      </c>
      <c r="AD10" s="4">
        <v>12.26</v>
      </c>
      <c r="AE10" s="4">
        <v>9.04</v>
      </c>
      <c r="AF10" s="4">
        <v>0.47</v>
      </c>
      <c r="AG10" s="4">
        <v>11.1</v>
      </c>
      <c r="AH10" s="4">
        <v>11.39</v>
      </c>
      <c r="AI10" s="4">
        <v>11.02</v>
      </c>
      <c r="AJ10" s="4">
        <v>11.56</v>
      </c>
      <c r="AK10" s="4">
        <v>11.660000000000002</v>
      </c>
      <c r="AL10" s="4">
        <v>4.15</v>
      </c>
      <c r="AM10" s="4">
        <v>3.8529999999999998</v>
      </c>
      <c r="AN10" s="4">
        <v>9.970999999999998</v>
      </c>
      <c r="AO10" s="4">
        <v>11.356</v>
      </c>
      <c r="AP10" s="4"/>
      <c r="AQ10" s="4"/>
      <c r="AR10" s="4"/>
      <c r="AS10" s="4"/>
      <c r="AT10" s="4"/>
      <c r="AU10" s="4"/>
      <c r="AV10" s="4"/>
      <c r="AX10" s="10">
        <f t="shared" si="0"/>
        <v>8.952</v>
      </c>
      <c r="AY10" s="10">
        <f t="shared" si="1"/>
        <v>7.2615</v>
      </c>
      <c r="AZ10" s="10">
        <f t="shared" si="2"/>
        <v>7.789999999999998</v>
      </c>
      <c r="BA10" s="10">
        <f t="shared" si="3"/>
        <v>7.690333333333333</v>
      </c>
    </row>
    <row r="11" spans="1:53" ht="11.25">
      <c r="A11" s="5">
        <v>9</v>
      </c>
      <c r="B11" s="4">
        <v>11.75</v>
      </c>
      <c r="C11" s="4">
        <v>3.88</v>
      </c>
      <c r="D11" s="4">
        <v>10.06</v>
      </c>
      <c r="E11" s="4">
        <v>10.09</v>
      </c>
      <c r="F11" s="4">
        <v>9.79</v>
      </c>
      <c r="G11" s="4">
        <v>10.23</v>
      </c>
      <c r="H11" s="4">
        <v>4.13</v>
      </c>
      <c r="I11" s="4">
        <v>3.33</v>
      </c>
      <c r="J11" s="4">
        <v>8.2</v>
      </c>
      <c r="K11" s="4">
        <v>5.22</v>
      </c>
      <c r="L11" s="4">
        <v>6.9</v>
      </c>
      <c r="M11" s="4">
        <v>7.31</v>
      </c>
      <c r="N11" s="4">
        <v>8.25</v>
      </c>
      <c r="O11" s="4">
        <v>2.7</v>
      </c>
      <c r="P11" s="4">
        <v>8.25</v>
      </c>
      <c r="Q11" s="4">
        <v>8.57</v>
      </c>
      <c r="R11" s="4">
        <v>0.61</v>
      </c>
      <c r="S11" s="4">
        <v>8.17</v>
      </c>
      <c r="T11" s="4">
        <v>8.93</v>
      </c>
      <c r="U11" s="4">
        <v>10.83</v>
      </c>
      <c r="V11" s="4">
        <v>11</v>
      </c>
      <c r="W11" s="4">
        <v>2.91</v>
      </c>
      <c r="X11" s="4">
        <v>9.46</v>
      </c>
      <c r="Y11" s="4">
        <v>4.09</v>
      </c>
      <c r="Z11" s="4">
        <v>12.49</v>
      </c>
      <c r="AA11" s="4">
        <v>0.84</v>
      </c>
      <c r="AB11" s="4">
        <v>10.3</v>
      </c>
      <c r="AC11" s="4">
        <v>4.97</v>
      </c>
      <c r="AD11" s="4">
        <v>5.53</v>
      </c>
      <c r="AE11" s="4">
        <v>8.07</v>
      </c>
      <c r="AF11" s="4">
        <v>3.35</v>
      </c>
      <c r="AG11" s="4">
        <v>10.66</v>
      </c>
      <c r="AH11" s="4">
        <v>7.17</v>
      </c>
      <c r="AI11" s="4">
        <v>10.189999999999998</v>
      </c>
      <c r="AJ11" s="4">
        <v>11.39</v>
      </c>
      <c r="AK11" s="4">
        <v>11.1</v>
      </c>
      <c r="AL11" s="4">
        <v>11.42</v>
      </c>
      <c r="AM11" s="4">
        <v>5.869000000000001</v>
      </c>
      <c r="AN11" s="4">
        <v>5.122</v>
      </c>
      <c r="AO11" s="4">
        <v>4.52</v>
      </c>
      <c r="AP11" s="4"/>
      <c r="AQ11" s="4"/>
      <c r="AR11" s="4"/>
      <c r="AS11" s="4"/>
      <c r="AT11" s="4"/>
      <c r="AU11" s="4"/>
      <c r="AV11" s="4"/>
      <c r="AX11" s="10">
        <f t="shared" si="0"/>
        <v>7.667999999999999</v>
      </c>
      <c r="AY11" s="10">
        <f t="shared" si="1"/>
        <v>7.360000000000001</v>
      </c>
      <c r="AZ11" s="10">
        <f t="shared" si="2"/>
        <v>7.228666666666668</v>
      </c>
      <c r="BA11" s="10">
        <f t="shared" si="3"/>
        <v>7.365699999999998</v>
      </c>
    </row>
    <row r="12" spans="1:53" ht="11.25">
      <c r="A12" s="5">
        <v>10</v>
      </c>
      <c r="B12" s="4">
        <v>9.93</v>
      </c>
      <c r="C12" s="4">
        <v>10</v>
      </c>
      <c r="D12" s="4">
        <v>9.59</v>
      </c>
      <c r="E12" s="4">
        <v>7.04</v>
      </c>
      <c r="F12" s="4">
        <v>10.79</v>
      </c>
      <c r="G12" s="4">
        <v>6.84</v>
      </c>
      <c r="H12" s="4">
        <v>9.37</v>
      </c>
      <c r="I12" s="4">
        <v>6.9</v>
      </c>
      <c r="J12" s="4">
        <v>10.56</v>
      </c>
      <c r="K12" s="4">
        <v>7.47</v>
      </c>
      <c r="L12" s="4">
        <v>8.93</v>
      </c>
      <c r="M12" s="4">
        <v>6.41</v>
      </c>
      <c r="N12" s="4">
        <v>2.93</v>
      </c>
      <c r="O12" s="4">
        <v>8.56</v>
      </c>
      <c r="P12" s="4">
        <v>8.3</v>
      </c>
      <c r="Q12" s="4">
        <v>6.4</v>
      </c>
      <c r="R12" s="4">
        <v>4.67</v>
      </c>
      <c r="S12" s="4">
        <v>8.88</v>
      </c>
      <c r="T12" s="4">
        <v>9.13</v>
      </c>
      <c r="U12" s="4">
        <v>4.92</v>
      </c>
      <c r="V12" s="4">
        <v>10.32</v>
      </c>
      <c r="W12" s="4">
        <v>3.97</v>
      </c>
      <c r="X12" s="4">
        <v>10.41</v>
      </c>
      <c r="Y12" s="4">
        <v>8.14</v>
      </c>
      <c r="Z12" s="4">
        <v>11.21</v>
      </c>
      <c r="AA12" s="4">
        <v>11.65</v>
      </c>
      <c r="AB12" s="4">
        <v>11.73</v>
      </c>
      <c r="AC12" s="4">
        <v>10.26</v>
      </c>
      <c r="AD12" s="4">
        <v>11.35</v>
      </c>
      <c r="AE12" s="4">
        <v>12.27</v>
      </c>
      <c r="AF12" s="4">
        <v>11.2</v>
      </c>
      <c r="AG12" s="4">
        <v>11.65</v>
      </c>
      <c r="AH12" s="4">
        <v>4.239999999999999</v>
      </c>
      <c r="AI12" s="4">
        <v>8.459999999999999</v>
      </c>
      <c r="AJ12" s="4">
        <v>7.31</v>
      </c>
      <c r="AK12" s="4">
        <v>11.81</v>
      </c>
      <c r="AL12" s="4">
        <v>10.69</v>
      </c>
      <c r="AM12" s="4">
        <v>8.168</v>
      </c>
      <c r="AN12" s="4">
        <v>6.612999999999999</v>
      </c>
      <c r="AO12" s="4">
        <v>3.397</v>
      </c>
      <c r="AP12" s="4"/>
      <c r="AQ12" s="4"/>
      <c r="AR12" s="4"/>
      <c r="AS12" s="4"/>
      <c r="AT12" s="4"/>
      <c r="AU12" s="4"/>
      <c r="AV12" s="4"/>
      <c r="AX12" s="10">
        <f t="shared" si="0"/>
        <v>8.849</v>
      </c>
      <c r="AY12" s="10">
        <f t="shared" si="1"/>
        <v>7.880999999999998</v>
      </c>
      <c r="AZ12" s="10">
        <f t="shared" si="2"/>
        <v>8.630999999999997</v>
      </c>
      <c r="BA12" s="10">
        <f t="shared" si="3"/>
        <v>8.465933333333332</v>
      </c>
    </row>
    <row r="13" spans="1:53" ht="11.25">
      <c r="A13" s="6">
        <v>11</v>
      </c>
      <c r="B13" s="7">
        <v>9.59</v>
      </c>
      <c r="C13" s="7">
        <v>7.66</v>
      </c>
      <c r="D13" s="7">
        <v>2.48</v>
      </c>
      <c r="E13" s="7">
        <v>1.93</v>
      </c>
      <c r="F13" s="7">
        <v>6.24</v>
      </c>
      <c r="G13" s="7">
        <v>10</v>
      </c>
      <c r="H13" s="7">
        <v>4.75</v>
      </c>
      <c r="I13" s="7">
        <v>10.94</v>
      </c>
      <c r="J13" s="7">
        <v>9.81</v>
      </c>
      <c r="K13" s="7">
        <v>4.46</v>
      </c>
      <c r="L13" s="7">
        <v>7.6</v>
      </c>
      <c r="M13" s="7">
        <v>7.55</v>
      </c>
      <c r="N13" s="7">
        <v>4.3</v>
      </c>
      <c r="O13" s="7">
        <v>0.86</v>
      </c>
      <c r="P13" s="7">
        <v>8.62</v>
      </c>
      <c r="Q13" s="7">
        <v>7.2</v>
      </c>
      <c r="R13" s="7">
        <v>8.24</v>
      </c>
      <c r="S13" s="7">
        <v>5.98</v>
      </c>
      <c r="T13" s="7">
        <v>11.42</v>
      </c>
      <c r="U13" s="7">
        <v>10.82</v>
      </c>
      <c r="V13" s="7">
        <v>7.54</v>
      </c>
      <c r="W13" s="7">
        <v>11.75</v>
      </c>
      <c r="X13" s="7">
        <v>1.79</v>
      </c>
      <c r="Y13" s="7">
        <v>11.67</v>
      </c>
      <c r="Z13" s="7">
        <v>7.55</v>
      </c>
      <c r="AA13" s="7">
        <v>12.21</v>
      </c>
      <c r="AB13" s="7">
        <v>5.7</v>
      </c>
      <c r="AC13" s="7">
        <v>8.13</v>
      </c>
      <c r="AD13" s="7">
        <v>1.27</v>
      </c>
      <c r="AE13" s="7">
        <v>11.36</v>
      </c>
      <c r="AF13" s="7">
        <v>11.32</v>
      </c>
      <c r="AG13" s="7">
        <v>11.55</v>
      </c>
      <c r="AH13" s="7">
        <v>5.51</v>
      </c>
      <c r="AI13" s="7">
        <v>2.3</v>
      </c>
      <c r="AJ13" s="7">
        <v>2.09</v>
      </c>
      <c r="AK13" s="7">
        <v>11.660000000000002</v>
      </c>
      <c r="AL13" s="7">
        <v>10.959999999999999</v>
      </c>
      <c r="AM13" s="7">
        <v>8.568999999999999</v>
      </c>
      <c r="AN13" s="7">
        <v>3.5249999999999995</v>
      </c>
      <c r="AO13" s="7">
        <v>9.411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6.786</v>
      </c>
      <c r="AY13" s="11">
        <f t="shared" si="1"/>
        <v>7.022499999999999</v>
      </c>
      <c r="AZ13" s="11">
        <f t="shared" si="2"/>
        <v>7.313999999999998</v>
      </c>
      <c r="BA13" s="10">
        <f t="shared" si="3"/>
        <v>7.615166666666667</v>
      </c>
    </row>
    <row r="14" spans="1:53" ht="11.25">
      <c r="A14" s="14">
        <v>12</v>
      </c>
      <c r="B14" s="15">
        <v>10.33</v>
      </c>
      <c r="C14" s="15">
        <v>2.37</v>
      </c>
      <c r="D14" s="15">
        <v>9.73</v>
      </c>
      <c r="E14" s="15">
        <v>8.23</v>
      </c>
      <c r="F14" s="15">
        <v>10</v>
      </c>
      <c r="G14" s="15">
        <v>3.58</v>
      </c>
      <c r="H14" s="15">
        <v>2.73</v>
      </c>
      <c r="I14" s="15">
        <v>10.57</v>
      </c>
      <c r="J14" s="15">
        <v>10.35</v>
      </c>
      <c r="K14" s="15">
        <v>8.78</v>
      </c>
      <c r="L14" s="15">
        <v>5.99</v>
      </c>
      <c r="M14" s="15">
        <v>9.35</v>
      </c>
      <c r="N14" s="15">
        <v>9.07</v>
      </c>
      <c r="O14" s="15">
        <v>5.47</v>
      </c>
      <c r="P14" s="15">
        <v>6.16</v>
      </c>
      <c r="Q14" s="15">
        <v>5.56</v>
      </c>
      <c r="R14" s="15">
        <v>8.28</v>
      </c>
      <c r="S14" s="15">
        <v>11.47</v>
      </c>
      <c r="T14" s="15">
        <v>12.33</v>
      </c>
      <c r="U14" s="15">
        <v>10.57</v>
      </c>
      <c r="V14" s="15">
        <v>11.06</v>
      </c>
      <c r="W14" s="15">
        <v>9.08</v>
      </c>
      <c r="X14" s="15">
        <v>3.23</v>
      </c>
      <c r="Y14" s="15">
        <v>1.34</v>
      </c>
      <c r="Z14" s="15">
        <v>10.53</v>
      </c>
      <c r="AA14" s="15">
        <v>2.33</v>
      </c>
      <c r="AB14" s="15">
        <v>8.75</v>
      </c>
      <c r="AC14" s="15">
        <v>11.12</v>
      </c>
      <c r="AD14" s="15">
        <v>6.8</v>
      </c>
      <c r="AE14" s="15">
        <v>11.82</v>
      </c>
      <c r="AF14" s="15">
        <v>10.94</v>
      </c>
      <c r="AG14" s="15">
        <v>11.44</v>
      </c>
      <c r="AH14" s="15">
        <v>10.329999999999998</v>
      </c>
      <c r="AI14" s="15">
        <v>4.4</v>
      </c>
      <c r="AJ14" s="15">
        <v>10.89</v>
      </c>
      <c r="AK14" s="15">
        <v>10.52</v>
      </c>
      <c r="AL14" s="15">
        <v>10.32</v>
      </c>
      <c r="AM14" s="15">
        <v>3.9899999999999998</v>
      </c>
      <c r="AN14" s="15">
        <v>11.171</v>
      </c>
      <c r="AO14" s="15">
        <v>7.481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7.666999999999999</v>
      </c>
      <c r="AY14" s="10">
        <f t="shared" si="1"/>
        <v>8.046</v>
      </c>
      <c r="AZ14" s="10">
        <f t="shared" si="2"/>
        <v>7.899333333333334</v>
      </c>
      <c r="BA14" s="10">
        <f t="shared" si="3"/>
        <v>8.393066666666666</v>
      </c>
    </row>
    <row r="15" spans="1:53" ht="11.25">
      <c r="A15" s="14">
        <v>13</v>
      </c>
      <c r="B15" s="15">
        <v>11.73</v>
      </c>
      <c r="C15" s="15">
        <v>6.51</v>
      </c>
      <c r="D15" s="15">
        <v>10.18</v>
      </c>
      <c r="E15" s="15">
        <v>10.45</v>
      </c>
      <c r="F15" s="15">
        <v>7.63</v>
      </c>
      <c r="G15" s="15">
        <v>8.2</v>
      </c>
      <c r="H15" s="15">
        <v>0.98</v>
      </c>
      <c r="I15" s="15">
        <v>1.582</v>
      </c>
      <c r="J15" s="15">
        <v>9.88</v>
      </c>
      <c r="K15" s="15">
        <v>9.81</v>
      </c>
      <c r="L15" s="15">
        <v>9.18</v>
      </c>
      <c r="M15" s="15">
        <v>8.43</v>
      </c>
      <c r="N15" s="15">
        <v>8.64</v>
      </c>
      <c r="O15" s="15">
        <v>2.7</v>
      </c>
      <c r="P15" s="15">
        <v>8.88</v>
      </c>
      <c r="Q15" s="15">
        <v>4.68</v>
      </c>
      <c r="R15" s="15">
        <v>8.45</v>
      </c>
      <c r="S15" s="15">
        <v>11.34</v>
      </c>
      <c r="T15" s="15">
        <v>11.28</v>
      </c>
      <c r="U15" s="15">
        <v>11.41</v>
      </c>
      <c r="V15" s="15">
        <v>1.85</v>
      </c>
      <c r="W15" s="15">
        <v>10.41</v>
      </c>
      <c r="X15" s="15">
        <v>9.97</v>
      </c>
      <c r="Y15" s="15">
        <v>11.84</v>
      </c>
      <c r="Z15" s="15">
        <v>12.09</v>
      </c>
      <c r="AA15" s="15">
        <v>9.7</v>
      </c>
      <c r="AB15" s="15">
        <v>3.54</v>
      </c>
      <c r="AC15" s="15">
        <v>5.68</v>
      </c>
      <c r="AD15" s="15">
        <v>8.17</v>
      </c>
      <c r="AE15" s="15">
        <v>1.14</v>
      </c>
      <c r="AF15" s="15">
        <v>11.13</v>
      </c>
      <c r="AG15" s="15">
        <v>9.57</v>
      </c>
      <c r="AH15" s="15">
        <v>11</v>
      </c>
      <c r="AI15" s="15">
        <v>11.28</v>
      </c>
      <c r="AJ15" s="15">
        <v>4.26</v>
      </c>
      <c r="AK15" s="15">
        <v>6.109999999999999</v>
      </c>
      <c r="AL15" s="15">
        <v>9.129999999999999</v>
      </c>
      <c r="AM15" s="15">
        <v>10.825000000000001</v>
      </c>
      <c r="AN15" s="15">
        <v>2.5820000000000003</v>
      </c>
      <c r="AO15" s="15">
        <v>8.895000000000001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7.6952</v>
      </c>
      <c r="AY15" s="10">
        <f t="shared" si="1"/>
        <v>8.097100000000001</v>
      </c>
      <c r="AZ15" s="10">
        <f t="shared" si="2"/>
        <v>7.877733333333333</v>
      </c>
      <c r="BA15" s="10">
        <f t="shared" si="3"/>
        <v>8.13873333333333</v>
      </c>
    </row>
    <row r="16" spans="1:53" ht="11.25">
      <c r="A16" s="14">
        <v>14</v>
      </c>
      <c r="B16" s="15">
        <v>10.72</v>
      </c>
      <c r="C16" s="15">
        <v>1.78</v>
      </c>
      <c r="D16" s="15">
        <v>8.86</v>
      </c>
      <c r="E16" s="15">
        <v>5.08</v>
      </c>
      <c r="F16" s="15">
        <v>9.33</v>
      </c>
      <c r="G16" s="15">
        <v>1.79</v>
      </c>
      <c r="H16" s="15">
        <v>10.57</v>
      </c>
      <c r="I16" s="15">
        <v>9.55</v>
      </c>
      <c r="J16" s="15">
        <v>2.23</v>
      </c>
      <c r="K16" s="15">
        <v>6.12</v>
      </c>
      <c r="L16" s="15">
        <v>8.59</v>
      </c>
      <c r="M16" s="15">
        <v>7.89</v>
      </c>
      <c r="N16" s="15">
        <v>1.25</v>
      </c>
      <c r="O16" s="15">
        <v>8.83</v>
      </c>
      <c r="P16" s="15">
        <v>8.33</v>
      </c>
      <c r="Q16" s="15">
        <v>7.72</v>
      </c>
      <c r="R16" s="15">
        <v>7.94</v>
      </c>
      <c r="S16" s="15">
        <v>10.97</v>
      </c>
      <c r="T16" s="15">
        <v>6.29</v>
      </c>
      <c r="U16" s="15">
        <v>4.88</v>
      </c>
      <c r="V16" s="15">
        <v>10.34</v>
      </c>
      <c r="W16" s="15">
        <v>11.69</v>
      </c>
      <c r="X16" s="15">
        <v>11.77</v>
      </c>
      <c r="Y16" s="15">
        <v>11.21</v>
      </c>
      <c r="Z16" s="15">
        <v>12.32</v>
      </c>
      <c r="AA16" s="15">
        <v>5.08</v>
      </c>
      <c r="AB16" s="15">
        <v>12.19</v>
      </c>
      <c r="AC16" s="15">
        <v>1.7</v>
      </c>
      <c r="AD16" s="15">
        <v>5.91</v>
      </c>
      <c r="AE16" s="15">
        <v>3.53</v>
      </c>
      <c r="AF16" s="15">
        <v>2.56</v>
      </c>
      <c r="AG16" s="15">
        <v>10.43</v>
      </c>
      <c r="AH16" s="15">
        <v>11.44</v>
      </c>
      <c r="AI16" s="15">
        <v>11.37</v>
      </c>
      <c r="AJ16" s="15">
        <v>4.2</v>
      </c>
      <c r="AK16" s="15">
        <v>2.6599999999999997</v>
      </c>
      <c r="AL16" s="15">
        <v>11.43</v>
      </c>
      <c r="AM16" s="15">
        <v>11.540000000000001</v>
      </c>
      <c r="AN16" s="15">
        <v>10.062000000000001</v>
      </c>
      <c r="AO16" s="15">
        <v>4.036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6.602999999999999</v>
      </c>
      <c r="AY16" s="10">
        <f t="shared" si="1"/>
        <v>6.935999999999998</v>
      </c>
      <c r="AZ16" s="10">
        <f t="shared" si="2"/>
        <v>7.481999999999999</v>
      </c>
      <c r="BA16" s="10">
        <f t="shared" si="3"/>
        <v>7.938599999999999</v>
      </c>
    </row>
    <row r="17" spans="1:53" ht="11.25">
      <c r="A17" s="14">
        <v>15</v>
      </c>
      <c r="B17" s="15">
        <v>10.65</v>
      </c>
      <c r="C17" s="15">
        <v>9.23</v>
      </c>
      <c r="D17" s="15">
        <v>8.34</v>
      </c>
      <c r="E17" s="15">
        <v>9.16</v>
      </c>
      <c r="F17" s="15">
        <v>8.1</v>
      </c>
      <c r="G17" s="15">
        <v>1.54</v>
      </c>
      <c r="H17" s="15">
        <v>8.8</v>
      </c>
      <c r="I17" s="15">
        <v>10.17</v>
      </c>
      <c r="J17" s="15">
        <v>5.71</v>
      </c>
      <c r="K17" s="15">
        <v>9.05</v>
      </c>
      <c r="L17" s="15">
        <v>6.12</v>
      </c>
      <c r="M17" s="15">
        <v>8.54</v>
      </c>
      <c r="N17" s="15">
        <v>8.97</v>
      </c>
      <c r="O17" s="15">
        <v>8.7</v>
      </c>
      <c r="P17" s="15">
        <v>8.37</v>
      </c>
      <c r="Q17" s="15">
        <v>7.54</v>
      </c>
      <c r="R17" s="15">
        <v>7.75</v>
      </c>
      <c r="S17" s="15">
        <v>8.23</v>
      </c>
      <c r="T17" s="15">
        <v>5.78</v>
      </c>
      <c r="U17" s="15">
        <v>10.69</v>
      </c>
      <c r="V17" s="15">
        <v>7.66</v>
      </c>
      <c r="W17" s="15">
        <v>9.54</v>
      </c>
      <c r="X17" s="15">
        <v>10</v>
      </c>
      <c r="Y17" s="15">
        <v>3.31</v>
      </c>
      <c r="Z17" s="15">
        <v>12.34</v>
      </c>
      <c r="AA17" s="15">
        <v>8.35</v>
      </c>
      <c r="AB17" s="15">
        <v>11.02</v>
      </c>
      <c r="AC17" s="15">
        <v>11.9</v>
      </c>
      <c r="AD17" s="15">
        <v>10</v>
      </c>
      <c r="AE17" s="15">
        <v>8.4</v>
      </c>
      <c r="AF17" s="15">
        <v>10.64</v>
      </c>
      <c r="AG17" s="15">
        <v>2.21</v>
      </c>
      <c r="AH17" s="15">
        <v>10.58</v>
      </c>
      <c r="AI17" s="15">
        <v>11.290000000000001</v>
      </c>
      <c r="AJ17" s="15">
        <v>2.7700000000000005</v>
      </c>
      <c r="AK17" s="15">
        <v>11.67</v>
      </c>
      <c r="AL17" s="15">
        <v>8.36</v>
      </c>
      <c r="AM17" s="15">
        <v>9.302000000000001</v>
      </c>
      <c r="AN17" s="15">
        <v>9.948</v>
      </c>
      <c r="AO17" s="15">
        <v>9.857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8.075</v>
      </c>
      <c r="AY17" s="10">
        <f t="shared" si="1"/>
        <v>8.072</v>
      </c>
      <c r="AZ17" s="10">
        <f t="shared" si="2"/>
        <v>8.465333333333334</v>
      </c>
      <c r="BA17" s="10">
        <f t="shared" si="3"/>
        <v>8.661233333333334</v>
      </c>
    </row>
    <row r="18" spans="1:53" ht="11.25">
      <c r="A18" s="14">
        <v>16</v>
      </c>
      <c r="B18" s="15">
        <v>11.3</v>
      </c>
      <c r="C18" s="15">
        <v>4.97</v>
      </c>
      <c r="D18" s="15">
        <v>10.13</v>
      </c>
      <c r="E18" s="15">
        <v>7.24</v>
      </c>
      <c r="F18" s="15">
        <v>10.14</v>
      </c>
      <c r="G18" s="15">
        <v>10.34</v>
      </c>
      <c r="H18" s="15">
        <v>4.24</v>
      </c>
      <c r="I18" s="15">
        <v>10.86</v>
      </c>
      <c r="J18" s="15">
        <v>9.16</v>
      </c>
      <c r="K18" s="15">
        <v>5.79</v>
      </c>
      <c r="L18" s="15">
        <v>8.83</v>
      </c>
      <c r="M18" s="15">
        <v>8.65</v>
      </c>
      <c r="N18" s="15">
        <v>9.86</v>
      </c>
      <c r="O18" s="15">
        <v>9.26</v>
      </c>
      <c r="P18" s="15">
        <v>7.74</v>
      </c>
      <c r="Q18" s="15">
        <v>7.04</v>
      </c>
      <c r="R18" s="15">
        <v>7.42</v>
      </c>
      <c r="S18" s="15">
        <v>5.98</v>
      </c>
      <c r="T18" s="15">
        <v>10.81</v>
      </c>
      <c r="U18" s="15">
        <v>10.15</v>
      </c>
      <c r="V18" s="15">
        <v>11.17</v>
      </c>
      <c r="W18" s="15">
        <v>9.97</v>
      </c>
      <c r="X18" s="15">
        <v>6.3</v>
      </c>
      <c r="Y18" s="15">
        <v>11.78</v>
      </c>
      <c r="Z18" s="15">
        <v>12.34</v>
      </c>
      <c r="AA18" s="15">
        <v>6.14</v>
      </c>
      <c r="AB18" s="15">
        <v>11.17</v>
      </c>
      <c r="AC18" s="15">
        <v>11.29</v>
      </c>
      <c r="AD18" s="15">
        <v>4.25</v>
      </c>
      <c r="AE18" s="15">
        <v>1.91</v>
      </c>
      <c r="AF18" s="15">
        <v>2.5</v>
      </c>
      <c r="AG18" s="15">
        <v>10.91</v>
      </c>
      <c r="AH18" s="15">
        <v>11.579999999999998</v>
      </c>
      <c r="AI18" s="15">
        <v>1.5200000000000002</v>
      </c>
      <c r="AJ18" s="15">
        <v>9.490000000000002</v>
      </c>
      <c r="AK18" s="15">
        <v>10.44</v>
      </c>
      <c r="AL18" s="15">
        <v>10.27</v>
      </c>
      <c r="AM18" s="15">
        <v>4.941999999999999</v>
      </c>
      <c r="AN18" s="15">
        <v>10.995</v>
      </c>
      <c r="AO18" s="15">
        <v>10.347999999999999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8.417</v>
      </c>
      <c r="AY18" s="10">
        <f t="shared" si="1"/>
        <v>8.4955</v>
      </c>
      <c r="AZ18" s="10">
        <f t="shared" si="2"/>
        <v>8.540999999999999</v>
      </c>
      <c r="BA18" s="10">
        <f t="shared" si="3"/>
        <v>8.501833333333334</v>
      </c>
    </row>
    <row r="19" spans="1:53" ht="11.25">
      <c r="A19" s="14">
        <v>17</v>
      </c>
      <c r="B19" s="15">
        <v>10.66</v>
      </c>
      <c r="C19" s="15">
        <v>1.13</v>
      </c>
      <c r="D19" s="15">
        <v>5.92</v>
      </c>
      <c r="E19" s="15">
        <v>8.22</v>
      </c>
      <c r="F19" s="15">
        <v>7.48</v>
      </c>
      <c r="G19" s="15">
        <v>9.81</v>
      </c>
      <c r="H19" s="15">
        <v>10.92</v>
      </c>
      <c r="I19" s="15">
        <v>10.44</v>
      </c>
      <c r="J19" s="15">
        <v>7.95</v>
      </c>
      <c r="K19" s="15">
        <v>9.53</v>
      </c>
      <c r="L19" s="15">
        <v>7.63</v>
      </c>
      <c r="M19" s="15">
        <v>7.28</v>
      </c>
      <c r="N19" s="15">
        <v>9.46</v>
      </c>
      <c r="O19" s="15">
        <v>8.89</v>
      </c>
      <c r="P19" s="15">
        <v>8.95</v>
      </c>
      <c r="Q19" s="15">
        <v>7.13</v>
      </c>
      <c r="R19" s="15">
        <v>1.52</v>
      </c>
      <c r="S19" s="15">
        <v>10.74</v>
      </c>
      <c r="T19" s="15">
        <v>8.2</v>
      </c>
      <c r="U19" s="15">
        <v>8.77</v>
      </c>
      <c r="V19" s="15">
        <v>11.25</v>
      </c>
      <c r="W19" s="15">
        <v>10.6</v>
      </c>
      <c r="X19" s="15">
        <v>2.45</v>
      </c>
      <c r="Y19" s="15">
        <v>11.72</v>
      </c>
      <c r="Z19" s="15">
        <v>12.17</v>
      </c>
      <c r="AA19" s="15">
        <v>3.87</v>
      </c>
      <c r="AB19" s="15">
        <v>9.34</v>
      </c>
      <c r="AC19" s="15">
        <v>4.2</v>
      </c>
      <c r="AD19" s="15">
        <v>8.26</v>
      </c>
      <c r="AE19" s="15">
        <v>12.56</v>
      </c>
      <c r="AF19" s="15">
        <v>10.43</v>
      </c>
      <c r="AG19" s="15">
        <v>2.9</v>
      </c>
      <c r="AH19" s="15">
        <v>10.210000000000003</v>
      </c>
      <c r="AI19" s="15">
        <v>9.72</v>
      </c>
      <c r="AJ19" s="15">
        <v>6.26</v>
      </c>
      <c r="AK19" s="15">
        <v>11.139999999999999</v>
      </c>
      <c r="AL19" s="15">
        <v>8.88</v>
      </c>
      <c r="AM19" s="15">
        <v>6.645</v>
      </c>
      <c r="AN19" s="15">
        <v>1.927</v>
      </c>
      <c r="AO19" s="15">
        <v>9.213000000000001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8.206</v>
      </c>
      <c r="AY19" s="10">
        <f t="shared" si="1"/>
        <v>8.031500000000001</v>
      </c>
      <c r="AZ19" s="10">
        <f t="shared" si="2"/>
        <v>8.235</v>
      </c>
      <c r="BA19" s="10">
        <f t="shared" si="3"/>
        <v>8.077166666666665</v>
      </c>
    </row>
    <row r="20" spans="1:53" ht="11.25">
      <c r="A20" s="14">
        <v>18</v>
      </c>
      <c r="B20" s="15">
        <v>11.04</v>
      </c>
      <c r="C20" s="15">
        <v>10.24</v>
      </c>
      <c r="D20" s="15">
        <v>10.65</v>
      </c>
      <c r="E20" s="15">
        <v>3.11</v>
      </c>
      <c r="F20" s="15">
        <v>10.67</v>
      </c>
      <c r="G20" s="15">
        <v>1.7</v>
      </c>
      <c r="H20" s="15">
        <v>10.64</v>
      </c>
      <c r="I20" s="15">
        <v>10.33</v>
      </c>
      <c r="J20" s="15">
        <v>9.98</v>
      </c>
      <c r="K20" s="15">
        <v>7.15</v>
      </c>
      <c r="L20" s="15">
        <v>5.31</v>
      </c>
      <c r="M20" s="15">
        <v>8.31</v>
      </c>
      <c r="N20" s="15">
        <v>9.44</v>
      </c>
      <c r="O20" s="15">
        <v>8.94</v>
      </c>
      <c r="P20" s="15">
        <v>8.77</v>
      </c>
      <c r="Q20" s="15">
        <v>4.3</v>
      </c>
      <c r="R20" s="15">
        <v>6.57</v>
      </c>
      <c r="S20" s="15">
        <v>11.06</v>
      </c>
      <c r="T20" s="15">
        <v>3.15</v>
      </c>
      <c r="U20" s="15">
        <v>8.92</v>
      </c>
      <c r="V20" s="15">
        <v>11.52</v>
      </c>
      <c r="W20" s="15">
        <v>4.93</v>
      </c>
      <c r="X20" s="15">
        <v>11.52</v>
      </c>
      <c r="Y20" s="15">
        <v>5.94</v>
      </c>
      <c r="Z20" s="15">
        <v>10.98</v>
      </c>
      <c r="AA20" s="15">
        <v>11.1</v>
      </c>
      <c r="AB20" s="15">
        <v>9.74</v>
      </c>
      <c r="AC20" s="15">
        <v>11.49</v>
      </c>
      <c r="AD20" s="15">
        <v>10.62</v>
      </c>
      <c r="AE20" s="15">
        <v>12</v>
      </c>
      <c r="AF20" s="15">
        <v>11.14</v>
      </c>
      <c r="AG20" s="15">
        <v>4.97</v>
      </c>
      <c r="AH20" s="15">
        <v>2.86</v>
      </c>
      <c r="AI20" s="15">
        <v>11.85</v>
      </c>
      <c r="AJ20" s="15">
        <v>10.960000000000003</v>
      </c>
      <c r="AK20" s="15">
        <v>11.03</v>
      </c>
      <c r="AL20" s="15">
        <v>9.34</v>
      </c>
      <c r="AM20" s="15">
        <v>11.281</v>
      </c>
      <c r="AN20" s="15">
        <v>6.809</v>
      </c>
      <c r="AO20" s="15">
        <v>11.269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8.551000000000002</v>
      </c>
      <c r="AY20" s="10">
        <f t="shared" si="1"/>
        <v>8.014</v>
      </c>
      <c r="AZ20" s="10">
        <f t="shared" si="2"/>
        <v>8.670666666666667</v>
      </c>
      <c r="BA20" s="10">
        <f t="shared" si="3"/>
        <v>8.870633333333334</v>
      </c>
    </row>
    <row r="21" spans="1:53" ht="11.25">
      <c r="A21" s="14">
        <v>19</v>
      </c>
      <c r="B21" s="15">
        <v>6.87</v>
      </c>
      <c r="C21" s="15">
        <v>7.09</v>
      </c>
      <c r="D21" s="15">
        <v>10.14</v>
      </c>
      <c r="E21" s="15">
        <v>10.21</v>
      </c>
      <c r="F21" s="15">
        <v>10.14</v>
      </c>
      <c r="G21" s="15">
        <v>1.95</v>
      </c>
      <c r="H21" s="15">
        <v>9.64</v>
      </c>
      <c r="I21" s="15">
        <v>5.78</v>
      </c>
      <c r="J21" s="15">
        <v>10.34</v>
      </c>
      <c r="K21" s="15">
        <v>9.76</v>
      </c>
      <c r="L21" s="15">
        <v>7.35</v>
      </c>
      <c r="M21" s="15">
        <v>9.02</v>
      </c>
      <c r="N21" s="15">
        <v>3.83</v>
      </c>
      <c r="O21" s="15">
        <v>9.52</v>
      </c>
      <c r="P21" s="15">
        <v>4.08</v>
      </c>
      <c r="Q21" s="15">
        <v>5.49</v>
      </c>
      <c r="R21" s="15">
        <v>7.28</v>
      </c>
      <c r="S21" s="15">
        <v>10.46</v>
      </c>
      <c r="T21" s="15">
        <v>11.16</v>
      </c>
      <c r="U21" s="15">
        <v>7.9</v>
      </c>
      <c r="V21" s="15">
        <v>10.86</v>
      </c>
      <c r="W21" s="15">
        <v>3.68</v>
      </c>
      <c r="X21" s="15">
        <v>4.98</v>
      </c>
      <c r="Y21" s="15">
        <v>9.49</v>
      </c>
      <c r="Z21" s="15">
        <v>9.08</v>
      </c>
      <c r="AA21" s="15">
        <v>4.05</v>
      </c>
      <c r="AB21" s="15">
        <v>8.26</v>
      </c>
      <c r="AC21" s="15">
        <v>11.93</v>
      </c>
      <c r="AD21" s="15">
        <v>11.67</v>
      </c>
      <c r="AE21" s="15">
        <v>10.59</v>
      </c>
      <c r="AF21" s="15">
        <v>8.91</v>
      </c>
      <c r="AG21" s="15">
        <v>11.4</v>
      </c>
      <c r="AH21" s="15">
        <v>3.2099999999999995</v>
      </c>
      <c r="AI21" s="15">
        <v>11.3</v>
      </c>
      <c r="AJ21" s="15">
        <v>11.309999999999999</v>
      </c>
      <c r="AK21" s="15">
        <v>10.09</v>
      </c>
      <c r="AL21" s="15">
        <v>11.059999999999999</v>
      </c>
      <c r="AM21" s="15">
        <v>11.168</v>
      </c>
      <c r="AN21" s="15">
        <v>2.9039999999999995</v>
      </c>
      <c r="AO21" s="15">
        <v>10.701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8.192000000000002</v>
      </c>
      <c r="AY21" s="10">
        <f t="shared" si="1"/>
        <v>7.900499999999999</v>
      </c>
      <c r="AZ21" s="10">
        <f t="shared" si="2"/>
        <v>8.086666666666668</v>
      </c>
      <c r="BA21" s="10">
        <f t="shared" si="3"/>
        <v>8.424433333333335</v>
      </c>
    </row>
    <row r="22" spans="1:53" ht="11.25">
      <c r="A22" s="90">
        <v>20</v>
      </c>
      <c r="B22" s="91">
        <v>9.15</v>
      </c>
      <c r="C22" s="91">
        <v>10.09</v>
      </c>
      <c r="D22" s="91">
        <v>10.62</v>
      </c>
      <c r="E22" s="91">
        <v>9.69</v>
      </c>
      <c r="F22" s="91">
        <v>9.82</v>
      </c>
      <c r="G22" s="91">
        <v>10.35</v>
      </c>
      <c r="H22" s="91">
        <v>6.87</v>
      </c>
      <c r="I22" s="91">
        <v>8.91</v>
      </c>
      <c r="J22" s="91">
        <v>10.17</v>
      </c>
      <c r="K22" s="91">
        <v>6.14</v>
      </c>
      <c r="L22" s="91">
        <v>9.18</v>
      </c>
      <c r="M22" s="91">
        <v>7.11</v>
      </c>
      <c r="N22" s="91">
        <v>3.48</v>
      </c>
      <c r="O22" s="91">
        <v>7.03</v>
      </c>
      <c r="P22" s="91">
        <v>8.48</v>
      </c>
      <c r="Q22" s="91">
        <v>8.7</v>
      </c>
      <c r="R22" s="91">
        <v>6.41</v>
      </c>
      <c r="S22" s="91">
        <v>11.49</v>
      </c>
      <c r="T22" s="91">
        <v>11.73</v>
      </c>
      <c r="U22" s="91">
        <v>4.17</v>
      </c>
      <c r="V22" s="91">
        <v>10.45</v>
      </c>
      <c r="W22" s="91">
        <v>9.9</v>
      </c>
      <c r="X22" s="91">
        <v>10.38</v>
      </c>
      <c r="Y22" s="91">
        <v>1.93</v>
      </c>
      <c r="Z22" s="91">
        <v>12.41</v>
      </c>
      <c r="AA22" s="91">
        <v>6.49</v>
      </c>
      <c r="AB22" s="91">
        <v>9.29</v>
      </c>
      <c r="AC22" s="91">
        <v>4.13</v>
      </c>
      <c r="AD22" s="91">
        <v>12.13</v>
      </c>
      <c r="AE22" s="91">
        <v>10.02</v>
      </c>
      <c r="AF22" s="91">
        <v>9.4</v>
      </c>
      <c r="AG22" s="91">
        <v>11.13</v>
      </c>
      <c r="AH22" s="91">
        <v>3.8400000000000003</v>
      </c>
      <c r="AI22" s="91">
        <v>4.77</v>
      </c>
      <c r="AJ22" s="91">
        <v>11.080000000000002</v>
      </c>
      <c r="AK22" s="91">
        <v>9.010000000000002</v>
      </c>
      <c r="AL22" s="91">
        <v>6.749999999999999</v>
      </c>
      <c r="AM22" s="91">
        <v>8.546</v>
      </c>
      <c r="AN22" s="91">
        <v>11.427999999999999</v>
      </c>
      <c r="AO22" s="91">
        <v>11.444000000000003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9.181000000000001</v>
      </c>
      <c r="AY22" s="93">
        <f t="shared" si="1"/>
        <v>8.4795</v>
      </c>
      <c r="AZ22" s="93">
        <f t="shared" si="2"/>
        <v>8.557333333333332</v>
      </c>
      <c r="BA22" s="10">
        <f t="shared" si="3"/>
        <v>8.410266666666667</v>
      </c>
    </row>
    <row r="23" spans="1:53" ht="11.25">
      <c r="A23" s="14">
        <v>21</v>
      </c>
      <c r="B23" s="15">
        <v>10.63</v>
      </c>
      <c r="C23" s="15">
        <v>9.65</v>
      </c>
      <c r="D23" s="15">
        <v>10.12</v>
      </c>
      <c r="E23" s="15">
        <v>4.39</v>
      </c>
      <c r="F23" s="15">
        <v>9.46</v>
      </c>
      <c r="G23" s="15">
        <v>2.57</v>
      </c>
      <c r="H23" s="15">
        <v>10.13</v>
      </c>
      <c r="I23" s="15">
        <v>9.12</v>
      </c>
      <c r="J23" s="15">
        <v>7.87</v>
      </c>
      <c r="K23" s="15">
        <v>2.1</v>
      </c>
      <c r="L23" s="4">
        <v>6.01</v>
      </c>
      <c r="M23" s="4">
        <v>6.49</v>
      </c>
      <c r="N23" s="4">
        <v>2.72</v>
      </c>
      <c r="O23" s="4">
        <v>7.48</v>
      </c>
      <c r="P23" s="4">
        <v>7.34</v>
      </c>
      <c r="Q23" s="4">
        <v>8.08</v>
      </c>
      <c r="R23" s="4">
        <v>5.37</v>
      </c>
      <c r="S23" s="4">
        <v>11.58</v>
      </c>
      <c r="T23" s="4">
        <v>11.82</v>
      </c>
      <c r="U23" s="4">
        <v>10.15</v>
      </c>
      <c r="V23" s="4">
        <v>1.29</v>
      </c>
      <c r="W23" s="4">
        <v>0.69</v>
      </c>
      <c r="X23" s="4">
        <v>10.47</v>
      </c>
      <c r="Y23" s="4">
        <v>11.85</v>
      </c>
      <c r="Z23" s="4">
        <v>5.29</v>
      </c>
      <c r="AA23" s="4">
        <v>3.1</v>
      </c>
      <c r="AB23" s="4">
        <v>9.54</v>
      </c>
      <c r="AC23" s="4">
        <v>10.05</v>
      </c>
      <c r="AD23" s="4">
        <v>12.29</v>
      </c>
      <c r="AE23" s="4">
        <v>7.45</v>
      </c>
      <c r="AF23" s="4">
        <v>6.1</v>
      </c>
      <c r="AG23" s="4">
        <v>7.54</v>
      </c>
      <c r="AH23" s="4">
        <v>9.4</v>
      </c>
      <c r="AI23" s="4">
        <v>5.82</v>
      </c>
      <c r="AJ23" s="4">
        <v>4.62</v>
      </c>
      <c r="AK23" s="4">
        <v>10.479999999999999</v>
      </c>
      <c r="AL23" s="4">
        <v>11.09</v>
      </c>
      <c r="AM23" s="4">
        <v>10.681</v>
      </c>
      <c r="AN23" s="4">
        <v>2.4749999999999996</v>
      </c>
      <c r="AO23" s="4">
        <v>10.302</v>
      </c>
      <c r="AP23" s="4"/>
      <c r="AQ23" s="4"/>
      <c r="AR23" s="4"/>
      <c r="AS23" s="4"/>
      <c r="AT23" s="4"/>
      <c r="AU23" s="4"/>
      <c r="AV23" s="4"/>
      <c r="AX23" s="10">
        <f t="shared" si="0"/>
        <v>7.604000000000001</v>
      </c>
      <c r="AY23" s="10">
        <f t="shared" si="1"/>
        <v>7.654000000000001</v>
      </c>
      <c r="AZ23" s="10">
        <f t="shared" si="2"/>
        <v>7.503333333333332</v>
      </c>
      <c r="BA23" s="10">
        <f t="shared" si="3"/>
        <v>7.5855999999999995</v>
      </c>
    </row>
    <row r="24" spans="1:53" ht="11.25">
      <c r="A24" s="5">
        <v>22</v>
      </c>
      <c r="B24" s="4">
        <v>8.23</v>
      </c>
      <c r="C24" s="4">
        <v>1.16</v>
      </c>
      <c r="D24" s="4">
        <v>7.77</v>
      </c>
      <c r="E24" s="4">
        <v>6.83</v>
      </c>
      <c r="F24" s="4">
        <v>1.59</v>
      </c>
      <c r="G24" s="4">
        <v>10.29</v>
      </c>
      <c r="H24" s="4">
        <v>4.26</v>
      </c>
      <c r="I24" s="4">
        <v>10.68</v>
      </c>
      <c r="J24" s="4">
        <v>8.13</v>
      </c>
      <c r="K24" s="4">
        <v>7</v>
      </c>
      <c r="L24" s="4">
        <v>8.93</v>
      </c>
      <c r="M24" s="4">
        <v>8.46</v>
      </c>
      <c r="N24" s="4">
        <v>9.37</v>
      </c>
      <c r="O24" s="4">
        <v>8.82</v>
      </c>
      <c r="P24" s="4">
        <v>8.88</v>
      </c>
      <c r="Q24" s="4">
        <v>7.02</v>
      </c>
      <c r="R24" s="4">
        <v>5</v>
      </c>
      <c r="S24" s="4">
        <v>9.77</v>
      </c>
      <c r="T24" s="4">
        <v>10.68</v>
      </c>
      <c r="U24" s="4">
        <v>6.72</v>
      </c>
      <c r="V24" s="4">
        <v>11.16</v>
      </c>
      <c r="W24" s="4">
        <v>9.12</v>
      </c>
      <c r="X24" s="4">
        <v>11.47</v>
      </c>
      <c r="Y24" s="4">
        <v>11.74</v>
      </c>
      <c r="Z24" s="4">
        <v>8.36</v>
      </c>
      <c r="AA24" s="4">
        <v>2.32</v>
      </c>
      <c r="AB24" s="4">
        <v>1.97</v>
      </c>
      <c r="AC24" s="4">
        <v>0.36</v>
      </c>
      <c r="AD24" s="4">
        <v>11.95</v>
      </c>
      <c r="AE24" s="4">
        <v>5.8</v>
      </c>
      <c r="AF24" s="4">
        <v>4.08</v>
      </c>
      <c r="AG24" s="4">
        <v>0.81</v>
      </c>
      <c r="AH24" s="4">
        <v>11.17</v>
      </c>
      <c r="AI24" s="4">
        <v>11.62</v>
      </c>
      <c r="AJ24" s="4">
        <v>10.46</v>
      </c>
      <c r="AK24" s="4">
        <v>5.45</v>
      </c>
      <c r="AL24" s="4">
        <v>8.81</v>
      </c>
      <c r="AM24" s="4">
        <v>6.335</v>
      </c>
      <c r="AN24" s="4">
        <v>3.5470000000000006</v>
      </c>
      <c r="AO24" s="4">
        <v>11.347999999999999</v>
      </c>
      <c r="AP24" s="4"/>
      <c r="AQ24" s="4"/>
      <c r="AR24" s="4"/>
      <c r="AS24" s="4"/>
      <c r="AT24" s="4"/>
      <c r="AU24" s="4"/>
      <c r="AV24" s="4"/>
      <c r="AX24" s="10">
        <f t="shared" si="0"/>
        <v>6.593999999999999</v>
      </c>
      <c r="AY24" s="10">
        <f t="shared" si="1"/>
        <v>7.4795</v>
      </c>
      <c r="AZ24" s="10">
        <f t="shared" si="2"/>
        <v>7.461333333333333</v>
      </c>
      <c r="BA24" s="10">
        <f t="shared" si="3"/>
        <v>7.717666666666668</v>
      </c>
    </row>
    <row r="25" spans="1:53" ht="11.25">
      <c r="A25" s="5">
        <v>23</v>
      </c>
      <c r="B25" s="4">
        <v>7.16</v>
      </c>
      <c r="C25" s="4">
        <v>8.74</v>
      </c>
      <c r="D25" s="4">
        <v>4.15</v>
      </c>
      <c r="E25" s="4">
        <v>7.12</v>
      </c>
      <c r="F25" s="4">
        <v>5.89</v>
      </c>
      <c r="G25" s="4">
        <v>9.78</v>
      </c>
      <c r="H25" s="4">
        <v>9.14</v>
      </c>
      <c r="I25" s="4">
        <v>9.66</v>
      </c>
      <c r="J25" s="4">
        <v>8.69</v>
      </c>
      <c r="K25" s="4">
        <v>9.35</v>
      </c>
      <c r="L25" s="4">
        <v>7.62</v>
      </c>
      <c r="M25" s="4">
        <v>6.28</v>
      </c>
      <c r="N25" s="4">
        <v>9.73</v>
      </c>
      <c r="O25" s="4">
        <v>7.96</v>
      </c>
      <c r="P25" s="4">
        <v>8.16</v>
      </c>
      <c r="Q25" s="4">
        <v>8.53</v>
      </c>
      <c r="R25" s="4">
        <v>3.07</v>
      </c>
      <c r="S25" s="4">
        <v>9.17</v>
      </c>
      <c r="T25" s="4">
        <v>10.78</v>
      </c>
      <c r="U25" s="4">
        <v>9.34</v>
      </c>
      <c r="V25" s="4">
        <v>11.62</v>
      </c>
      <c r="W25" s="4">
        <v>10.89</v>
      </c>
      <c r="X25" s="4">
        <v>11.15</v>
      </c>
      <c r="Y25" s="4">
        <v>12.01</v>
      </c>
      <c r="Z25" s="4">
        <v>12.48</v>
      </c>
      <c r="AA25" s="4">
        <v>11.31</v>
      </c>
      <c r="AB25" s="4">
        <v>4.97</v>
      </c>
      <c r="AC25" s="4">
        <v>10.73</v>
      </c>
      <c r="AD25" s="4">
        <v>11.29</v>
      </c>
      <c r="AE25" s="4">
        <v>8.73</v>
      </c>
      <c r="AF25" s="4">
        <v>11.53</v>
      </c>
      <c r="AG25" s="4">
        <v>2.83</v>
      </c>
      <c r="AH25" s="4">
        <v>9.92</v>
      </c>
      <c r="AI25" s="4">
        <v>11.4</v>
      </c>
      <c r="AJ25" s="4">
        <v>4.390000000000001</v>
      </c>
      <c r="AK25" s="4">
        <v>8.42</v>
      </c>
      <c r="AL25" s="4">
        <v>10.91</v>
      </c>
      <c r="AM25" s="4">
        <v>4.3100000000000005</v>
      </c>
      <c r="AN25" s="4">
        <v>9.34</v>
      </c>
      <c r="AO25" s="4">
        <v>11.165</v>
      </c>
      <c r="AP25" s="4"/>
      <c r="AQ25" s="4"/>
      <c r="AR25" s="4"/>
      <c r="AS25" s="4"/>
      <c r="AT25" s="4"/>
      <c r="AU25" s="4"/>
      <c r="AV25" s="4"/>
      <c r="AX25" s="10">
        <f t="shared" si="0"/>
        <v>7.967999999999999</v>
      </c>
      <c r="AY25" s="10">
        <f t="shared" si="1"/>
        <v>8.016</v>
      </c>
      <c r="AZ25" s="10">
        <f t="shared" si="2"/>
        <v>8.85</v>
      </c>
      <c r="BA25" s="10">
        <f t="shared" si="3"/>
        <v>9.001166666666666</v>
      </c>
    </row>
    <row r="26" spans="1:53" ht="11.25">
      <c r="A26" s="5">
        <v>24</v>
      </c>
      <c r="B26" s="4">
        <v>11.31</v>
      </c>
      <c r="C26" s="4">
        <v>9.81</v>
      </c>
      <c r="D26" s="4">
        <v>5.31</v>
      </c>
      <c r="E26" s="4">
        <v>10.64</v>
      </c>
      <c r="F26" s="4">
        <v>10.28</v>
      </c>
      <c r="G26" s="4">
        <v>9.21</v>
      </c>
      <c r="H26" s="4">
        <v>8.06</v>
      </c>
      <c r="I26" s="4">
        <v>9.41</v>
      </c>
      <c r="J26" s="4">
        <v>2.08</v>
      </c>
      <c r="K26" s="4">
        <v>9.83</v>
      </c>
      <c r="L26" s="4">
        <v>7.38</v>
      </c>
      <c r="M26" s="4">
        <v>6.94</v>
      </c>
      <c r="N26" s="4">
        <v>9.08</v>
      </c>
      <c r="O26" s="4">
        <v>8.24</v>
      </c>
      <c r="P26" s="4">
        <v>5.52</v>
      </c>
      <c r="Q26" s="4">
        <v>8.24</v>
      </c>
      <c r="R26" s="4">
        <v>7.85</v>
      </c>
      <c r="S26" s="4">
        <v>11.9</v>
      </c>
      <c r="T26" s="4">
        <v>7.74</v>
      </c>
      <c r="U26" s="4">
        <v>11.47</v>
      </c>
      <c r="V26" s="4">
        <v>10.46</v>
      </c>
      <c r="W26" s="4">
        <v>2.12</v>
      </c>
      <c r="X26" s="4">
        <v>7.79</v>
      </c>
      <c r="Y26" s="4">
        <v>11.85</v>
      </c>
      <c r="Z26" s="4">
        <v>11.87</v>
      </c>
      <c r="AA26" s="4">
        <v>11.85</v>
      </c>
      <c r="AB26" s="4">
        <v>11.04</v>
      </c>
      <c r="AC26" s="4">
        <v>5.95</v>
      </c>
      <c r="AD26" s="4">
        <v>11.26</v>
      </c>
      <c r="AE26" s="4">
        <v>9.34</v>
      </c>
      <c r="AF26" s="4">
        <v>11.12</v>
      </c>
      <c r="AG26" s="4">
        <v>11.36</v>
      </c>
      <c r="AH26" s="4">
        <v>9.799999999999999</v>
      </c>
      <c r="AI26" s="4">
        <v>7.6</v>
      </c>
      <c r="AJ26" s="4">
        <v>7.2700000000000005</v>
      </c>
      <c r="AK26" s="4">
        <v>11.59</v>
      </c>
      <c r="AL26" s="4">
        <v>1.64</v>
      </c>
      <c r="AM26" s="4">
        <v>11.662</v>
      </c>
      <c r="AN26" s="4">
        <v>11.054999999999998</v>
      </c>
      <c r="AO26" s="4">
        <v>7.538999999999999</v>
      </c>
      <c r="AP26" s="4"/>
      <c r="AQ26" s="4"/>
      <c r="AR26" s="4"/>
      <c r="AS26" s="4"/>
      <c r="AT26" s="4"/>
      <c r="AU26" s="4"/>
      <c r="AV26" s="4"/>
      <c r="AX26" s="10">
        <f t="shared" si="0"/>
        <v>8.594</v>
      </c>
      <c r="AY26" s="10">
        <f t="shared" si="1"/>
        <v>8.514999999999999</v>
      </c>
      <c r="AZ26" s="10">
        <f t="shared" si="2"/>
        <v>8.79433333333333</v>
      </c>
      <c r="BA26" s="10">
        <f t="shared" si="3"/>
        <v>8.950866666666665</v>
      </c>
    </row>
    <row r="27" spans="1:53" ht="11.25">
      <c r="A27" s="5">
        <v>25</v>
      </c>
      <c r="B27" s="4">
        <v>5.04</v>
      </c>
      <c r="C27" s="4">
        <v>9.71</v>
      </c>
      <c r="D27" s="4">
        <v>10.26</v>
      </c>
      <c r="E27" s="4">
        <v>10.63</v>
      </c>
      <c r="F27" s="4">
        <v>9.63</v>
      </c>
      <c r="G27" s="4">
        <v>2.67</v>
      </c>
      <c r="H27" s="4">
        <v>9.62</v>
      </c>
      <c r="I27" s="4">
        <v>10.35</v>
      </c>
      <c r="J27" s="4">
        <v>2.74</v>
      </c>
      <c r="K27" s="4">
        <v>9.83</v>
      </c>
      <c r="L27" s="4">
        <v>0.88</v>
      </c>
      <c r="M27" s="4">
        <v>9.27</v>
      </c>
      <c r="N27" s="4">
        <v>6.42</v>
      </c>
      <c r="O27" s="4">
        <v>8.01</v>
      </c>
      <c r="P27" s="4">
        <v>8.05</v>
      </c>
      <c r="Q27" s="4">
        <v>8.28</v>
      </c>
      <c r="R27" s="4">
        <v>8.52</v>
      </c>
      <c r="S27" s="4">
        <v>11.24</v>
      </c>
      <c r="T27" s="4">
        <v>10.72</v>
      </c>
      <c r="U27" s="4">
        <v>9.51</v>
      </c>
      <c r="V27" s="4">
        <v>3.58</v>
      </c>
      <c r="W27" s="4">
        <v>5.91</v>
      </c>
      <c r="X27" s="4">
        <v>6.72</v>
      </c>
      <c r="Y27" s="4">
        <v>11.5</v>
      </c>
      <c r="Z27" s="4">
        <v>10.34</v>
      </c>
      <c r="AA27" s="4">
        <v>8.13</v>
      </c>
      <c r="AB27" s="4">
        <v>6.68</v>
      </c>
      <c r="AC27" s="4">
        <v>10.16</v>
      </c>
      <c r="AD27" s="4">
        <v>10.72</v>
      </c>
      <c r="AE27" s="4">
        <v>11.08</v>
      </c>
      <c r="AF27" s="4">
        <v>10.94</v>
      </c>
      <c r="AG27" s="4">
        <v>11</v>
      </c>
      <c r="AH27" s="4">
        <v>11.490000000000002</v>
      </c>
      <c r="AI27" s="4">
        <v>10.809999999999997</v>
      </c>
      <c r="AJ27" s="4">
        <v>9.129999999999999</v>
      </c>
      <c r="AK27" s="4">
        <v>11.01</v>
      </c>
      <c r="AL27" s="4">
        <v>10.290000000000001</v>
      </c>
      <c r="AM27" s="4">
        <v>10.303</v>
      </c>
      <c r="AN27" s="4">
        <v>3.7619999999999996</v>
      </c>
      <c r="AO27" s="4">
        <v>10.845999999999998</v>
      </c>
      <c r="AP27" s="4"/>
      <c r="AQ27" s="4"/>
      <c r="AR27" s="4"/>
      <c r="AS27" s="4"/>
      <c r="AT27" s="4"/>
      <c r="AU27" s="4"/>
      <c r="AV27" s="4"/>
      <c r="AX27" s="10">
        <f t="shared" si="0"/>
        <v>8.047999999999998</v>
      </c>
      <c r="AY27" s="10">
        <f t="shared" si="1"/>
        <v>8.068999999999999</v>
      </c>
      <c r="AZ27" s="10">
        <f t="shared" si="2"/>
        <v>8.206666666666667</v>
      </c>
      <c r="BA27" s="10">
        <f t="shared" si="3"/>
        <v>8.843366666666666</v>
      </c>
    </row>
    <row r="28" spans="1:53" ht="11.25">
      <c r="A28" s="5">
        <v>26</v>
      </c>
      <c r="B28" s="4">
        <v>10.4</v>
      </c>
      <c r="C28" s="4">
        <v>0.97</v>
      </c>
      <c r="D28" s="4">
        <v>10.91</v>
      </c>
      <c r="E28" s="4">
        <v>9.92</v>
      </c>
      <c r="F28" s="4">
        <v>9.32</v>
      </c>
      <c r="G28" s="4">
        <v>10.04</v>
      </c>
      <c r="H28" s="4">
        <v>9.66</v>
      </c>
      <c r="I28" s="4">
        <v>10.41</v>
      </c>
      <c r="J28" s="4">
        <v>5.27</v>
      </c>
      <c r="K28" s="4">
        <v>3.69</v>
      </c>
      <c r="L28" s="4">
        <v>2.48</v>
      </c>
      <c r="M28" s="4">
        <v>8.65</v>
      </c>
      <c r="N28" s="4">
        <v>5.21</v>
      </c>
      <c r="O28" s="4">
        <v>7.55</v>
      </c>
      <c r="P28" s="4">
        <v>8.06</v>
      </c>
      <c r="Q28" s="4">
        <v>8.33</v>
      </c>
      <c r="R28" s="4">
        <v>6.79</v>
      </c>
      <c r="S28" s="4">
        <v>11.29</v>
      </c>
      <c r="T28" s="4">
        <v>8.52</v>
      </c>
      <c r="U28" s="4">
        <v>10.67</v>
      </c>
      <c r="V28" s="4">
        <v>10.72</v>
      </c>
      <c r="W28" s="4">
        <v>10.57</v>
      </c>
      <c r="X28" s="4">
        <v>8.74</v>
      </c>
      <c r="Y28" s="4">
        <v>6.65</v>
      </c>
      <c r="Z28" s="4">
        <v>12.47</v>
      </c>
      <c r="AA28" s="4">
        <v>1.05</v>
      </c>
      <c r="AB28" s="4">
        <v>9.64</v>
      </c>
      <c r="AC28" s="4">
        <v>9.01</v>
      </c>
      <c r="AD28" s="4">
        <v>6.71</v>
      </c>
      <c r="AE28" s="4">
        <v>10.46</v>
      </c>
      <c r="AF28" s="4">
        <v>9.5</v>
      </c>
      <c r="AG28" s="4">
        <v>11.61</v>
      </c>
      <c r="AH28" s="4">
        <v>5.4799999999999995</v>
      </c>
      <c r="AI28" s="4">
        <v>8.58</v>
      </c>
      <c r="AJ28" s="4">
        <v>8.540000000000001</v>
      </c>
      <c r="AK28" s="4">
        <v>6.1</v>
      </c>
      <c r="AL28" s="4">
        <v>11.059999999999999</v>
      </c>
      <c r="AM28" s="4">
        <v>8.076</v>
      </c>
      <c r="AN28" s="4">
        <v>4.032</v>
      </c>
      <c r="AO28" s="4">
        <v>11.386999999999999</v>
      </c>
      <c r="AP28" s="4"/>
      <c r="AQ28" s="4"/>
      <c r="AR28" s="4"/>
      <c r="AS28" s="4"/>
      <c r="AT28" s="4"/>
      <c r="AU28" s="4"/>
      <c r="AV28" s="4"/>
      <c r="AX28" s="10">
        <f t="shared" si="0"/>
        <v>8.059</v>
      </c>
      <c r="AY28" s="10">
        <f t="shared" si="1"/>
        <v>7.906999999999999</v>
      </c>
      <c r="AZ28" s="10">
        <f t="shared" si="2"/>
        <v>8.138666666666667</v>
      </c>
      <c r="BA28" s="10">
        <f t="shared" si="3"/>
        <v>8.2645</v>
      </c>
    </row>
    <row r="29" spans="1:53" ht="11.25">
      <c r="A29" s="5">
        <v>27</v>
      </c>
      <c r="B29" s="4">
        <v>10.35</v>
      </c>
      <c r="C29" s="4">
        <v>6.73</v>
      </c>
      <c r="D29" s="4">
        <v>10.33</v>
      </c>
      <c r="E29" s="4">
        <v>8.5</v>
      </c>
      <c r="F29" s="4">
        <v>9.13</v>
      </c>
      <c r="G29" s="4">
        <v>6.26</v>
      </c>
      <c r="H29" s="4">
        <v>9.76</v>
      </c>
      <c r="I29" s="4">
        <v>9.702</v>
      </c>
      <c r="J29" s="4">
        <v>3.34</v>
      </c>
      <c r="K29" s="4">
        <v>8.28</v>
      </c>
      <c r="L29" s="4">
        <v>2.25</v>
      </c>
      <c r="M29" s="4">
        <v>7.96</v>
      </c>
      <c r="N29" s="4">
        <v>8.68</v>
      </c>
      <c r="O29" s="4">
        <v>5.47</v>
      </c>
      <c r="P29" s="4">
        <v>9.03</v>
      </c>
      <c r="Q29" s="4">
        <v>8.3</v>
      </c>
      <c r="R29" s="4">
        <v>3.15</v>
      </c>
      <c r="S29" s="4">
        <v>7.57</v>
      </c>
      <c r="T29" s="4">
        <v>11.44</v>
      </c>
      <c r="U29" s="4">
        <v>11.39</v>
      </c>
      <c r="V29" s="4">
        <v>10.17</v>
      </c>
      <c r="W29" s="4">
        <v>9.95</v>
      </c>
      <c r="X29" s="4">
        <v>10.57</v>
      </c>
      <c r="Y29" s="4">
        <v>10.99</v>
      </c>
      <c r="Z29" s="4">
        <v>12.77</v>
      </c>
      <c r="AA29" s="4">
        <v>11.18</v>
      </c>
      <c r="AB29" s="4">
        <v>11.25</v>
      </c>
      <c r="AC29" s="4">
        <v>12.31</v>
      </c>
      <c r="AD29" s="4">
        <v>10.28</v>
      </c>
      <c r="AE29" s="4">
        <v>10.87</v>
      </c>
      <c r="AF29" s="4">
        <v>10.51</v>
      </c>
      <c r="AG29" s="4">
        <v>11.46</v>
      </c>
      <c r="AH29" s="4">
        <v>2.79</v>
      </c>
      <c r="AI29" s="4">
        <v>11.38</v>
      </c>
      <c r="AJ29" s="4">
        <v>11.56</v>
      </c>
      <c r="AK29" s="4">
        <v>1.73</v>
      </c>
      <c r="AL29" s="4">
        <v>10.339999999999998</v>
      </c>
      <c r="AM29" s="4">
        <v>8.017</v>
      </c>
      <c r="AN29" s="4">
        <v>10.122</v>
      </c>
      <c r="AO29" s="4">
        <v>8.450000000000001</v>
      </c>
      <c r="AP29" s="4"/>
      <c r="AQ29" s="4"/>
      <c r="AR29" s="4"/>
      <c r="AS29" s="4"/>
      <c r="AT29" s="4"/>
      <c r="AU29" s="4"/>
      <c r="AV29" s="4"/>
      <c r="AX29" s="10">
        <f t="shared" si="0"/>
        <v>8.2382</v>
      </c>
      <c r="AY29" s="10">
        <f t="shared" si="1"/>
        <v>7.881100000000001</v>
      </c>
      <c r="AZ29" s="10">
        <f t="shared" si="2"/>
        <v>8.932066666666666</v>
      </c>
      <c r="BA29" s="10">
        <f t="shared" si="3"/>
        <v>9.064633333333331</v>
      </c>
    </row>
    <row r="30" spans="1:53" ht="11.25">
      <c r="A30" s="5">
        <v>28</v>
      </c>
      <c r="B30" s="4">
        <v>10.2</v>
      </c>
      <c r="C30" s="4">
        <v>10.12</v>
      </c>
      <c r="D30" s="4">
        <v>9.82</v>
      </c>
      <c r="E30" s="4">
        <v>8.75</v>
      </c>
      <c r="F30" s="4">
        <v>10.08</v>
      </c>
      <c r="G30" s="4">
        <v>4.29</v>
      </c>
      <c r="H30" s="4">
        <v>9.4</v>
      </c>
      <c r="I30" s="4">
        <v>10.67</v>
      </c>
      <c r="J30" s="4">
        <v>9.91</v>
      </c>
      <c r="K30" s="4">
        <v>8.49</v>
      </c>
      <c r="L30" s="4">
        <v>0.99</v>
      </c>
      <c r="M30" s="4">
        <v>3.48</v>
      </c>
      <c r="N30" s="4">
        <v>9.2</v>
      </c>
      <c r="O30" s="4">
        <v>2.56</v>
      </c>
      <c r="P30" s="4">
        <v>8.89</v>
      </c>
      <c r="Q30" s="4">
        <v>8.26</v>
      </c>
      <c r="R30" s="4">
        <v>6.73</v>
      </c>
      <c r="S30" s="4">
        <v>10.88</v>
      </c>
      <c r="T30" s="4">
        <v>10.26</v>
      </c>
      <c r="U30" s="4">
        <v>9.45</v>
      </c>
      <c r="V30" s="4">
        <v>10.47</v>
      </c>
      <c r="W30" s="4">
        <v>10.33</v>
      </c>
      <c r="X30" s="4">
        <v>11.6</v>
      </c>
      <c r="Y30" s="4">
        <v>12.22</v>
      </c>
      <c r="Z30" s="4">
        <v>12.71</v>
      </c>
      <c r="AA30" s="4">
        <v>11.13</v>
      </c>
      <c r="AB30" s="4">
        <v>5.39</v>
      </c>
      <c r="AC30" s="4">
        <v>11.75</v>
      </c>
      <c r="AD30" s="4">
        <v>5.18</v>
      </c>
      <c r="AE30" s="4">
        <v>10.12</v>
      </c>
      <c r="AF30" s="4">
        <v>10.91</v>
      </c>
      <c r="AG30" s="4">
        <v>4.39</v>
      </c>
      <c r="AH30" s="4">
        <v>11.670000000000002</v>
      </c>
      <c r="AI30" s="4">
        <v>8.82</v>
      </c>
      <c r="AJ30" s="4">
        <v>11.64</v>
      </c>
      <c r="AK30" s="4">
        <v>10.620000000000001</v>
      </c>
      <c r="AL30" s="4">
        <v>11.08</v>
      </c>
      <c r="AM30" s="4">
        <v>11.461</v>
      </c>
      <c r="AN30" s="4">
        <v>9.58</v>
      </c>
      <c r="AO30" s="4">
        <v>9.548</v>
      </c>
      <c r="AP30" s="4"/>
      <c r="AQ30" s="4"/>
      <c r="AR30" s="4"/>
      <c r="AS30" s="4"/>
      <c r="AT30" s="4"/>
      <c r="AU30" s="4"/>
      <c r="AV30" s="4"/>
      <c r="AX30" s="10">
        <f t="shared" si="0"/>
        <v>9.172999999999998</v>
      </c>
      <c r="AY30" s="10">
        <f t="shared" si="1"/>
        <v>8.1215</v>
      </c>
      <c r="AZ30" s="10">
        <f t="shared" si="2"/>
        <v>8.777666666666667</v>
      </c>
      <c r="BA30" s="10">
        <f t="shared" si="3"/>
        <v>9.043966666666668</v>
      </c>
    </row>
    <row r="31" spans="1:53" ht="11.25">
      <c r="A31" s="5">
        <v>29</v>
      </c>
      <c r="B31" s="4">
        <v>9.47</v>
      </c>
      <c r="C31" s="4">
        <v>6.16</v>
      </c>
      <c r="D31" s="4">
        <v>9.45</v>
      </c>
      <c r="E31" s="4">
        <v>10.83</v>
      </c>
      <c r="F31" s="4">
        <v>9.22</v>
      </c>
      <c r="G31" s="4">
        <v>7.81</v>
      </c>
      <c r="H31" s="4">
        <v>9.55</v>
      </c>
      <c r="I31" s="4">
        <v>9.64</v>
      </c>
      <c r="J31" s="4">
        <v>6.86</v>
      </c>
      <c r="K31" s="4">
        <v>7.39</v>
      </c>
      <c r="L31" s="4">
        <v>9.14</v>
      </c>
      <c r="M31" s="4">
        <v>7.94</v>
      </c>
      <c r="N31" s="4">
        <v>9.34</v>
      </c>
      <c r="O31" s="4">
        <v>8.81</v>
      </c>
      <c r="P31" s="4">
        <v>2.77</v>
      </c>
      <c r="Q31" s="4">
        <v>8.53</v>
      </c>
      <c r="R31" s="4">
        <v>8.36</v>
      </c>
      <c r="S31" s="4">
        <v>8.94</v>
      </c>
      <c r="T31" s="4">
        <v>10.49</v>
      </c>
      <c r="U31" s="4">
        <v>11.45</v>
      </c>
      <c r="V31" s="4">
        <v>7.88</v>
      </c>
      <c r="W31" s="4">
        <v>10.95</v>
      </c>
      <c r="X31" s="4">
        <v>9.61</v>
      </c>
      <c r="Y31" s="4">
        <v>0.42</v>
      </c>
      <c r="Z31" s="4">
        <v>11.31</v>
      </c>
      <c r="AA31" s="4">
        <v>12.66</v>
      </c>
      <c r="AB31" s="4">
        <v>2.38</v>
      </c>
      <c r="AC31" s="4">
        <v>11.83</v>
      </c>
      <c r="AD31" s="4">
        <v>11.97</v>
      </c>
      <c r="AE31" s="4">
        <v>10.94</v>
      </c>
      <c r="AF31" s="4">
        <v>10.65</v>
      </c>
      <c r="AG31" s="4">
        <v>8.8</v>
      </c>
      <c r="AH31" s="4">
        <v>11.610000000000001</v>
      </c>
      <c r="AI31" s="4">
        <v>1.01</v>
      </c>
      <c r="AJ31" s="4">
        <v>11.43</v>
      </c>
      <c r="AK31" s="4">
        <v>8.7</v>
      </c>
      <c r="AL31" s="4">
        <v>10.15</v>
      </c>
      <c r="AM31" s="4">
        <v>11.407</v>
      </c>
      <c r="AN31" s="4">
        <v>11.298999999999998</v>
      </c>
      <c r="AO31" s="4">
        <v>5.6579999999999995</v>
      </c>
      <c r="AP31" s="4"/>
      <c r="AQ31" s="4"/>
      <c r="AR31" s="4"/>
      <c r="AS31" s="4"/>
      <c r="AT31" s="4"/>
      <c r="AU31" s="4"/>
      <c r="AV31" s="4"/>
      <c r="AX31" s="10">
        <f t="shared" si="0"/>
        <v>8.638</v>
      </c>
      <c r="AY31" s="10">
        <f t="shared" si="1"/>
        <v>8.607499999999998</v>
      </c>
      <c r="AZ31" s="10">
        <f t="shared" si="2"/>
        <v>8.736666666666666</v>
      </c>
      <c r="BA31" s="10">
        <f t="shared" si="3"/>
        <v>8.881133333333336</v>
      </c>
    </row>
    <row r="32" spans="1:53" ht="11.25">
      <c r="A32" s="5">
        <v>30</v>
      </c>
      <c r="B32" s="4">
        <v>8.56</v>
      </c>
      <c r="C32" s="4">
        <v>9.41</v>
      </c>
      <c r="D32" s="4">
        <v>5.88</v>
      </c>
      <c r="E32" s="4">
        <v>11.05</v>
      </c>
      <c r="F32" s="4">
        <v>7.94</v>
      </c>
      <c r="G32" s="4">
        <v>9.85</v>
      </c>
      <c r="H32" s="4">
        <v>9.02</v>
      </c>
      <c r="I32" s="4">
        <v>10.64</v>
      </c>
      <c r="J32" s="4">
        <v>9.63</v>
      </c>
      <c r="K32" s="4">
        <v>9.79</v>
      </c>
      <c r="L32" s="4">
        <v>8.07</v>
      </c>
      <c r="M32" s="4">
        <v>7.71</v>
      </c>
      <c r="N32" s="4">
        <v>6.09</v>
      </c>
      <c r="O32" s="4">
        <v>7.53</v>
      </c>
      <c r="P32" s="4">
        <v>8.81</v>
      </c>
      <c r="Q32" s="4">
        <v>7.99</v>
      </c>
      <c r="R32" s="4">
        <v>1.2</v>
      </c>
      <c r="S32" s="4">
        <v>10.35</v>
      </c>
      <c r="T32" s="4">
        <v>9.11</v>
      </c>
      <c r="U32" s="4">
        <v>6.6</v>
      </c>
      <c r="V32" s="4">
        <v>11</v>
      </c>
      <c r="W32" s="4">
        <v>10.28</v>
      </c>
      <c r="X32" s="4">
        <v>11.81</v>
      </c>
      <c r="Y32" s="4">
        <v>12.42</v>
      </c>
      <c r="Z32" s="4">
        <v>11.67</v>
      </c>
      <c r="AA32" s="4">
        <v>10.25</v>
      </c>
      <c r="AB32" s="4">
        <v>2.03</v>
      </c>
      <c r="AC32" s="4">
        <v>10.4</v>
      </c>
      <c r="AD32" s="4">
        <v>5.59</v>
      </c>
      <c r="AE32" s="4">
        <v>1.9</v>
      </c>
      <c r="AF32" s="4">
        <v>10.93</v>
      </c>
      <c r="AG32" s="4">
        <v>1.52</v>
      </c>
      <c r="AH32" s="4">
        <v>11.68</v>
      </c>
      <c r="AI32" s="4">
        <v>10.57</v>
      </c>
      <c r="AJ32" s="4">
        <v>11.45</v>
      </c>
      <c r="AK32" s="4">
        <v>10.77</v>
      </c>
      <c r="AL32" s="4">
        <v>9.26</v>
      </c>
      <c r="AM32" s="4">
        <v>9.585999999999999</v>
      </c>
      <c r="AN32" s="4">
        <v>1.528</v>
      </c>
      <c r="AO32" s="4">
        <v>2.262</v>
      </c>
      <c r="AP32" s="4"/>
      <c r="AQ32" s="4"/>
      <c r="AR32" s="4"/>
      <c r="AS32" s="4"/>
      <c r="AT32" s="4"/>
      <c r="AU32" s="4"/>
      <c r="AV32" s="4"/>
      <c r="AX32" s="10">
        <f t="shared" si="0"/>
        <v>9.176999999999998</v>
      </c>
      <c r="AY32" s="10">
        <f t="shared" si="1"/>
        <v>8.261499999999996</v>
      </c>
      <c r="AZ32" s="10">
        <f t="shared" si="2"/>
        <v>8.41933333333333</v>
      </c>
      <c r="BA32" s="10">
        <f t="shared" si="3"/>
        <v>8.0122</v>
      </c>
    </row>
    <row r="33" spans="1:53" ht="11.25">
      <c r="A33" s="5">
        <v>31</v>
      </c>
      <c r="B33" s="4">
        <v>1.28</v>
      </c>
      <c r="C33" s="4">
        <v>10.86</v>
      </c>
      <c r="D33" s="4">
        <v>8.8</v>
      </c>
      <c r="E33" s="4">
        <v>10.65</v>
      </c>
      <c r="F33" s="4">
        <v>8.75</v>
      </c>
      <c r="G33" s="4">
        <v>6.66</v>
      </c>
      <c r="H33" s="4">
        <v>11.21</v>
      </c>
      <c r="I33" s="4">
        <v>9.8</v>
      </c>
      <c r="J33" s="4">
        <v>10.28</v>
      </c>
      <c r="K33" s="4">
        <v>9.24</v>
      </c>
      <c r="L33" s="4">
        <v>9.39</v>
      </c>
      <c r="M33" s="4">
        <v>9.11</v>
      </c>
      <c r="N33" s="4">
        <v>2.97</v>
      </c>
      <c r="O33" s="4">
        <v>4.15</v>
      </c>
      <c r="P33" s="4">
        <v>8.07</v>
      </c>
      <c r="Q33" s="4">
        <v>7.76</v>
      </c>
      <c r="R33" s="4">
        <v>7.69</v>
      </c>
      <c r="S33" s="4">
        <v>9.77</v>
      </c>
      <c r="T33" s="4">
        <v>4.87</v>
      </c>
      <c r="U33" s="4">
        <v>2.87</v>
      </c>
      <c r="V33" s="4">
        <v>11.11</v>
      </c>
      <c r="W33" s="4">
        <v>11.33</v>
      </c>
      <c r="X33" s="4">
        <v>6.12</v>
      </c>
      <c r="Y33" s="4">
        <v>1.77</v>
      </c>
      <c r="Z33" s="4">
        <v>10.74</v>
      </c>
      <c r="AA33" s="4">
        <v>9.43</v>
      </c>
      <c r="AB33" s="4">
        <v>12.95</v>
      </c>
      <c r="AC33" s="4">
        <v>12.11</v>
      </c>
      <c r="AD33" s="4">
        <v>6.52</v>
      </c>
      <c r="AE33" s="4">
        <v>6.86</v>
      </c>
      <c r="AF33" s="4">
        <v>11.35</v>
      </c>
      <c r="AG33" s="4">
        <v>3.99</v>
      </c>
      <c r="AH33" s="4">
        <v>11.13</v>
      </c>
      <c r="AI33" s="4">
        <v>10.92</v>
      </c>
      <c r="AJ33" s="4">
        <v>9.799999999999999</v>
      </c>
      <c r="AK33" s="4">
        <v>11.879999999999999</v>
      </c>
      <c r="AL33" s="4">
        <v>2.55</v>
      </c>
      <c r="AM33" s="4">
        <v>11.427</v>
      </c>
      <c r="AN33" s="4">
        <v>10.931</v>
      </c>
      <c r="AO33" s="4">
        <v>10.329</v>
      </c>
      <c r="AP33" s="4"/>
      <c r="AQ33" s="4"/>
      <c r="AR33" s="4"/>
      <c r="AS33" s="4"/>
      <c r="AT33" s="4"/>
      <c r="AU33" s="4"/>
      <c r="AV33" s="4"/>
      <c r="AX33" s="10">
        <f t="shared" si="0"/>
        <v>8.753</v>
      </c>
      <c r="AY33" s="10">
        <f t="shared" si="1"/>
        <v>7.7090000000000005</v>
      </c>
      <c r="AZ33" s="10">
        <f t="shared" si="2"/>
        <v>8.104000000000003</v>
      </c>
      <c r="BA33" s="10">
        <f t="shared" si="3"/>
        <v>8.3299</v>
      </c>
    </row>
    <row r="34" spans="1:53" ht="11.25">
      <c r="A34" s="1" t="s">
        <v>7</v>
      </c>
      <c r="B34" s="13">
        <f aca="true" t="shared" si="4" ref="B34:W34">SUM(B3:B33)</f>
        <v>289.21</v>
      </c>
      <c r="C34" s="13">
        <f t="shared" si="4"/>
        <v>228.68</v>
      </c>
      <c r="D34" s="13">
        <f t="shared" si="4"/>
        <v>280.69000000000005</v>
      </c>
      <c r="E34" s="13">
        <f t="shared" si="4"/>
        <v>255.05000000000004</v>
      </c>
      <c r="F34" s="13">
        <f t="shared" si="4"/>
        <v>261.31999999999994</v>
      </c>
      <c r="G34" s="13">
        <f t="shared" si="4"/>
        <v>220.31999999999996</v>
      </c>
      <c r="H34" s="13">
        <f t="shared" si="4"/>
        <v>241.77000000000004</v>
      </c>
      <c r="I34" s="13">
        <f t="shared" si="4"/>
        <v>282.734</v>
      </c>
      <c r="J34" s="13">
        <f t="shared" si="4"/>
        <v>247.3</v>
      </c>
      <c r="K34" s="13">
        <f t="shared" si="4"/>
        <v>249.01</v>
      </c>
      <c r="L34" s="13">
        <f t="shared" si="4"/>
        <v>208.34999999999997</v>
      </c>
      <c r="M34" s="13">
        <f t="shared" si="4"/>
        <v>228.89000000000004</v>
      </c>
      <c r="N34" s="13">
        <f t="shared" si="4"/>
        <v>199.9</v>
      </c>
      <c r="O34" s="13">
        <f t="shared" si="4"/>
        <v>218.75000000000003</v>
      </c>
      <c r="P34" s="13">
        <f t="shared" si="4"/>
        <v>246.98000000000005</v>
      </c>
      <c r="Q34" s="13">
        <f t="shared" si="4"/>
        <v>216.25000000000003</v>
      </c>
      <c r="R34" s="13">
        <f t="shared" si="4"/>
        <v>179.60999999999996</v>
      </c>
      <c r="S34" s="13">
        <f t="shared" si="4"/>
        <v>264.86</v>
      </c>
      <c r="T34" s="13">
        <f t="shared" si="4"/>
        <v>278.57</v>
      </c>
      <c r="U34" s="13">
        <f t="shared" si="4"/>
        <v>288.99999999999994</v>
      </c>
      <c r="V34" s="13">
        <f t="shared" si="4"/>
        <v>271.22</v>
      </c>
      <c r="W34" s="13">
        <f t="shared" si="4"/>
        <v>235.54000000000002</v>
      </c>
      <c r="X34" s="13">
        <f aca="true" t="shared" si="5" ref="X34:AC34">SUM(X3:X33)</f>
        <v>264.9</v>
      </c>
      <c r="Y34" s="13">
        <f t="shared" si="5"/>
        <v>279.6</v>
      </c>
      <c r="Z34" s="13">
        <f t="shared" si="5"/>
        <v>325.26</v>
      </c>
      <c r="AA34" s="13">
        <f t="shared" si="5"/>
        <v>246.13000000000002</v>
      </c>
      <c r="AB34" s="13">
        <f t="shared" si="5"/>
        <v>263.23999999999995</v>
      </c>
      <c r="AC34" s="13">
        <f t="shared" si="5"/>
        <v>273.91</v>
      </c>
      <c r="AD34" s="13">
        <f aca="true" t="shared" si="6" ref="AD34:AI34">SUM(AD3:AD33)</f>
        <v>278.8999999999999</v>
      </c>
      <c r="AE34" s="13">
        <f t="shared" si="6"/>
        <v>276.39</v>
      </c>
      <c r="AF34" s="13">
        <f t="shared" si="6"/>
        <v>255.83999999999997</v>
      </c>
      <c r="AG34" s="13">
        <f t="shared" si="6"/>
        <v>244.25000000000006</v>
      </c>
      <c r="AH34" s="13">
        <f t="shared" si="6"/>
        <v>277.68000000000006</v>
      </c>
      <c r="AI34" s="13">
        <f t="shared" si="6"/>
        <v>269.69000000000005</v>
      </c>
      <c r="AJ34" s="13">
        <f aca="true" t="shared" si="7" ref="AJ34:AO34">SUM(AJ3:AJ33)</f>
        <v>264.05</v>
      </c>
      <c r="AK34" s="13">
        <f t="shared" si="7"/>
        <v>290.66999999999985</v>
      </c>
      <c r="AL34" s="13">
        <f t="shared" si="7"/>
        <v>282.4</v>
      </c>
      <c r="AM34" s="13">
        <f t="shared" si="7"/>
        <v>250.984</v>
      </c>
      <c r="AN34" s="13">
        <f t="shared" si="7"/>
        <v>223.89000000000004</v>
      </c>
      <c r="AO34" s="13">
        <f t="shared" si="7"/>
        <v>262.042</v>
      </c>
      <c r="AP34" s="13"/>
      <c r="AQ34" s="13"/>
      <c r="AR34" s="13"/>
      <c r="AS34" s="13"/>
      <c r="AT34" s="13"/>
      <c r="AU34" s="13"/>
      <c r="AV34" s="13"/>
      <c r="AX34" s="12">
        <f>AVERAGE(AX3:AX33)</f>
        <v>8.245432258064515</v>
      </c>
      <c r="AY34" s="12">
        <f>AVERAGE(AY3:AY33)</f>
        <v>7.882651612903223</v>
      </c>
      <c r="AZ34" s="12">
        <f>AVERAGE(AZ3:AZ33)</f>
        <v>8.174552688172044</v>
      </c>
      <c r="BA34" s="12">
        <f>AVERAGE(BA3:BA33)</f>
        <v>8.24488817204301</v>
      </c>
    </row>
    <row r="36" spans="1:50" ht="11.25">
      <c r="A36" s="17" t="s">
        <v>25</v>
      </c>
      <c r="B36" s="18">
        <f aca="true" t="shared" si="8" ref="B36:Z36">MAX(B3:B33)</f>
        <v>12.05</v>
      </c>
      <c r="C36" s="18">
        <f t="shared" si="8"/>
        <v>10.86</v>
      </c>
      <c r="D36" s="18">
        <f t="shared" si="8"/>
        <v>11.06</v>
      </c>
      <c r="E36" s="18">
        <f t="shared" si="8"/>
        <v>11.05</v>
      </c>
      <c r="F36" s="18">
        <f t="shared" si="8"/>
        <v>10.79</v>
      </c>
      <c r="G36" s="18">
        <f t="shared" si="8"/>
        <v>10.35</v>
      </c>
      <c r="H36" s="18">
        <f t="shared" si="8"/>
        <v>11.64</v>
      </c>
      <c r="I36" s="18">
        <f t="shared" si="8"/>
        <v>11.13</v>
      </c>
      <c r="J36" s="18">
        <f t="shared" si="8"/>
        <v>10.56</v>
      </c>
      <c r="K36" s="18">
        <f t="shared" si="8"/>
        <v>9.99</v>
      </c>
      <c r="L36" s="18">
        <f t="shared" si="8"/>
        <v>9.86</v>
      </c>
      <c r="M36" s="18">
        <f t="shared" si="8"/>
        <v>9.35</v>
      </c>
      <c r="N36" s="18">
        <f t="shared" si="8"/>
        <v>9.86</v>
      </c>
      <c r="O36" s="18">
        <f t="shared" si="8"/>
        <v>9.87</v>
      </c>
      <c r="P36" s="18">
        <f t="shared" si="8"/>
        <v>9.6</v>
      </c>
      <c r="Q36" s="18">
        <f t="shared" si="8"/>
        <v>8.97</v>
      </c>
      <c r="R36" s="18">
        <f t="shared" si="8"/>
        <v>8.82</v>
      </c>
      <c r="S36" s="18">
        <f t="shared" si="8"/>
        <v>11.9</v>
      </c>
      <c r="T36" s="18">
        <f t="shared" si="8"/>
        <v>12.48</v>
      </c>
      <c r="U36" s="18">
        <f t="shared" si="8"/>
        <v>11.9</v>
      </c>
      <c r="V36" s="18">
        <f t="shared" si="8"/>
        <v>11.62</v>
      </c>
      <c r="W36" s="18">
        <f t="shared" si="8"/>
        <v>11.75</v>
      </c>
      <c r="X36" s="18">
        <f t="shared" si="8"/>
        <v>11.92</v>
      </c>
      <c r="Y36" s="18">
        <f t="shared" si="8"/>
        <v>12.76</v>
      </c>
      <c r="Z36" s="18">
        <f t="shared" si="8"/>
        <v>13</v>
      </c>
      <c r="AA36" s="18">
        <f aca="true" t="shared" si="9" ref="AA36:AF36">MAX(AA3:AA33)</f>
        <v>12.66</v>
      </c>
      <c r="AB36" s="18">
        <f t="shared" si="9"/>
        <v>12.95</v>
      </c>
      <c r="AC36" s="18">
        <f t="shared" si="9"/>
        <v>12.73</v>
      </c>
      <c r="AD36" s="18">
        <f t="shared" si="9"/>
        <v>12.52</v>
      </c>
      <c r="AE36" s="18">
        <f t="shared" si="9"/>
        <v>13.06</v>
      </c>
      <c r="AF36" s="18">
        <f t="shared" si="9"/>
        <v>11.94</v>
      </c>
      <c r="AG36" s="18">
        <f aca="true" t="shared" si="10" ref="AG36:AL36">MAX(AG3:AG33)</f>
        <v>11.65</v>
      </c>
      <c r="AH36" s="18">
        <f t="shared" si="10"/>
        <v>11.68</v>
      </c>
      <c r="AI36" s="18">
        <f t="shared" si="10"/>
        <v>12.35</v>
      </c>
      <c r="AJ36" s="18">
        <f t="shared" si="10"/>
        <v>12.120000000000001</v>
      </c>
      <c r="AK36" s="18">
        <f t="shared" si="10"/>
        <v>12.120000000000001</v>
      </c>
      <c r="AL36" s="18">
        <f t="shared" si="10"/>
        <v>11.829999999999998</v>
      </c>
      <c r="AM36" s="18">
        <f>MAX(AM3:AM33)</f>
        <v>11.662</v>
      </c>
      <c r="AN36" s="18">
        <f>MAX(AN3:AN33)</f>
        <v>12.477</v>
      </c>
      <c r="AO36" s="18">
        <f>MAX(AO3:AO33)</f>
        <v>12.005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9.329354838709676</v>
      </c>
      <c r="C37" s="20">
        <f aca="true" t="shared" si="11" ref="C37:AC37">AVERAGE(C3:C33)</f>
        <v>7.376774193548387</v>
      </c>
      <c r="D37" s="20">
        <f t="shared" si="11"/>
        <v>9.05451612903226</v>
      </c>
      <c r="E37" s="20">
        <f t="shared" si="11"/>
        <v>8.22741935483871</v>
      </c>
      <c r="F37" s="20">
        <f t="shared" si="11"/>
        <v>8.429677419354837</v>
      </c>
      <c r="G37" s="20">
        <f t="shared" si="11"/>
        <v>7.107096774193547</v>
      </c>
      <c r="H37" s="20">
        <f t="shared" si="11"/>
        <v>7.799032258064518</v>
      </c>
      <c r="I37" s="20">
        <f t="shared" si="11"/>
        <v>9.120451612903226</v>
      </c>
      <c r="J37" s="20">
        <f t="shared" si="11"/>
        <v>7.97741935483871</v>
      </c>
      <c r="K37" s="20">
        <f t="shared" si="11"/>
        <v>8.032580645161291</v>
      </c>
      <c r="L37" s="20">
        <f t="shared" si="11"/>
        <v>6.720967741935483</v>
      </c>
      <c r="M37" s="20">
        <f t="shared" si="11"/>
        <v>7.383548387096775</v>
      </c>
      <c r="N37" s="20">
        <f t="shared" si="11"/>
        <v>6.448387096774193</v>
      </c>
      <c r="O37" s="20">
        <f t="shared" si="11"/>
        <v>7.056451612903227</v>
      </c>
      <c r="P37" s="20">
        <f t="shared" si="11"/>
        <v>7.96709677419355</v>
      </c>
      <c r="Q37" s="20">
        <f t="shared" si="11"/>
        <v>6.975806451612904</v>
      </c>
      <c r="R37" s="20">
        <f t="shared" si="11"/>
        <v>5.793870967741934</v>
      </c>
      <c r="S37" s="20">
        <f t="shared" si="11"/>
        <v>8.543870967741936</v>
      </c>
      <c r="T37" s="20">
        <f t="shared" si="11"/>
        <v>8.986129032258065</v>
      </c>
      <c r="U37" s="20">
        <f t="shared" si="11"/>
        <v>9.322580645161288</v>
      </c>
      <c r="V37" s="20">
        <f t="shared" si="11"/>
        <v>8.749032258064517</v>
      </c>
      <c r="W37" s="20">
        <f t="shared" si="11"/>
        <v>7.598064516129033</v>
      </c>
      <c r="X37" s="20">
        <f t="shared" si="11"/>
        <v>8.54516129032258</v>
      </c>
      <c r="Y37" s="20">
        <f t="shared" si="11"/>
        <v>9.019354838709678</v>
      </c>
      <c r="Z37" s="20">
        <f t="shared" si="11"/>
        <v>10.492258064516129</v>
      </c>
      <c r="AA37" s="20">
        <f t="shared" si="11"/>
        <v>7.939677419354839</v>
      </c>
      <c r="AB37" s="20">
        <f t="shared" si="11"/>
        <v>8.491612903225805</v>
      </c>
      <c r="AC37" s="20">
        <f t="shared" si="11"/>
        <v>8.835806451612903</v>
      </c>
      <c r="AD37" s="20">
        <f aca="true" t="shared" si="12" ref="AD37:AI37">AVERAGE(AD3:AD33)</f>
        <v>8.996774193548385</v>
      </c>
      <c r="AE37" s="20">
        <f t="shared" si="12"/>
        <v>8.915806451612903</v>
      </c>
      <c r="AF37" s="20">
        <f t="shared" si="12"/>
        <v>8.25290322580645</v>
      </c>
      <c r="AG37" s="20">
        <f t="shared" si="12"/>
        <v>7.879032258064518</v>
      </c>
      <c r="AH37" s="20">
        <f t="shared" si="12"/>
        <v>8.957419354838711</v>
      </c>
      <c r="AI37" s="20">
        <f t="shared" si="12"/>
        <v>8.69967741935484</v>
      </c>
      <c r="AJ37" s="20">
        <f aca="true" t="shared" si="13" ref="AJ37:AO37">AVERAGE(AJ3:AJ33)</f>
        <v>8.51774193548387</v>
      </c>
      <c r="AK37" s="20">
        <f t="shared" si="13"/>
        <v>9.376451612903221</v>
      </c>
      <c r="AL37" s="20">
        <f t="shared" si="13"/>
        <v>9.109677419354838</v>
      </c>
      <c r="AM37" s="20">
        <f t="shared" si="13"/>
        <v>8.09625806451613</v>
      </c>
      <c r="AN37" s="20">
        <f t="shared" si="13"/>
        <v>7.22225806451613</v>
      </c>
      <c r="AO37" s="20">
        <f t="shared" si="13"/>
        <v>8.452967741935483</v>
      </c>
      <c r="AP37" s="20"/>
      <c r="AQ37" s="20"/>
      <c r="AR37" s="20"/>
      <c r="AS37" s="20"/>
      <c r="AT37" s="20"/>
      <c r="AU37" s="20"/>
      <c r="AV37" s="20"/>
      <c r="AX37" s="41">
        <f>STDEV(B3:K33)</f>
        <v>2.752860624581917</v>
      </c>
      <c r="AY37" s="41">
        <f>STDEV(B3:U33)</f>
        <v>2.7812665867791395</v>
      </c>
      <c r="AZ37" s="41">
        <f>STDEV(B3:AE33)</f>
        <v>3.0874920397814787</v>
      </c>
      <c r="BA37" s="41">
        <f>STDEV(L3:AO33)</f>
        <v>3.302240217261181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41</v>
      </c>
      <c r="AZ40" t="s">
        <v>43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0</v>
      </c>
      <c r="D41" s="49">
        <f t="shared" si="14"/>
        <v>0</v>
      </c>
      <c r="E41" s="49">
        <f t="shared" si="14"/>
        <v>0</v>
      </c>
      <c r="F41" s="49">
        <f t="shared" si="14"/>
        <v>0</v>
      </c>
      <c r="G41" s="49">
        <f t="shared" si="14"/>
        <v>0</v>
      </c>
      <c r="H41" s="49">
        <f t="shared" si="14"/>
        <v>0</v>
      </c>
      <c r="I41" s="49">
        <f t="shared" si="14"/>
        <v>0</v>
      </c>
      <c r="J41" s="49">
        <f t="shared" si="14"/>
        <v>0</v>
      </c>
      <c r="K41" s="49">
        <f t="shared" si="14"/>
        <v>0</v>
      </c>
      <c r="L41" s="49">
        <f t="shared" si="14"/>
        <v>0</v>
      </c>
      <c r="M41" s="49">
        <f t="shared" si="14"/>
        <v>0</v>
      </c>
      <c r="N41" s="49">
        <f t="shared" si="14"/>
        <v>0</v>
      </c>
      <c r="O41" s="49">
        <f t="shared" si="14"/>
        <v>0</v>
      </c>
      <c r="P41" s="49">
        <f t="shared" si="14"/>
        <v>0</v>
      </c>
      <c r="Q41" s="49">
        <f t="shared" si="14"/>
        <v>0</v>
      </c>
      <c r="R41" s="49">
        <f t="shared" si="14"/>
        <v>0</v>
      </c>
      <c r="S41" s="49">
        <f t="shared" si="14"/>
        <v>0</v>
      </c>
      <c r="T41" s="49">
        <f t="shared" si="14"/>
        <v>0</v>
      </c>
      <c r="U41" s="49">
        <f t="shared" si="14"/>
        <v>0</v>
      </c>
      <c r="V41" s="49">
        <f t="shared" si="14"/>
        <v>0</v>
      </c>
      <c r="W41" s="49">
        <f t="shared" si="14"/>
        <v>0</v>
      </c>
      <c r="X41" s="49">
        <f t="shared" si="14"/>
        <v>0</v>
      </c>
      <c r="Y41" s="49">
        <f t="shared" si="14"/>
        <v>0</v>
      </c>
      <c r="Z41" s="49">
        <f t="shared" si="14"/>
        <v>0</v>
      </c>
      <c r="AA41" s="49">
        <f t="shared" si="14"/>
        <v>0</v>
      </c>
      <c r="AB41" s="49">
        <f t="shared" si="14"/>
        <v>0</v>
      </c>
      <c r="AC41" s="49">
        <f t="shared" si="14"/>
        <v>0</v>
      </c>
      <c r="AD41" s="49">
        <f t="shared" si="14"/>
        <v>0</v>
      </c>
      <c r="AE41" s="49">
        <f t="shared" si="14"/>
        <v>0</v>
      </c>
      <c r="AF41" s="49">
        <f t="shared" si="14"/>
        <v>0</v>
      </c>
      <c r="AG41" s="49">
        <f t="shared" si="14"/>
        <v>0</v>
      </c>
      <c r="AH41" s="49">
        <f aca="true" t="shared" si="15" ref="AH41:AN41">COUNTIF(AH3:AH33,$B$40)</f>
        <v>0</v>
      </c>
      <c r="AI41" s="49">
        <f t="shared" si="15"/>
        <v>0</v>
      </c>
      <c r="AJ41" s="49">
        <f t="shared" si="15"/>
        <v>0</v>
      </c>
      <c r="AK41" s="49">
        <f t="shared" si="15"/>
        <v>0</v>
      </c>
      <c r="AL41" s="49">
        <f t="shared" si="15"/>
        <v>0</v>
      </c>
      <c r="AM41" s="49">
        <f t="shared" si="15"/>
        <v>0</v>
      </c>
      <c r="AN41" s="49">
        <f t="shared" si="15"/>
        <v>0</v>
      </c>
      <c r="AO41" s="49">
        <f>COUNTIF(AO3:AO33,$B$40)</f>
        <v>0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0</v>
      </c>
      <c r="AZ41" s="76">
        <f>AVERAGE(B41:AE41)</f>
        <v>0</v>
      </c>
      <c r="BA41" s="76">
        <f>AVERAGE(L41:AO41)</f>
        <v>0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13.06</v>
      </c>
    </row>
    <row r="46" spans="1:2" ht="11.25">
      <c r="A46" s="78">
        <v>2</v>
      </c>
      <c r="B46" s="79">
        <f>LARGE($B$3:$AV$33,2)</f>
        <v>13</v>
      </c>
    </row>
    <row r="47" spans="1:2" ht="11.25">
      <c r="A47" s="78">
        <v>3</v>
      </c>
      <c r="B47" s="79">
        <f>LARGE($B$3:$AV$33,3)</f>
        <v>12.95</v>
      </c>
    </row>
    <row r="48" spans="1:2" ht="11.25">
      <c r="A48" s="78">
        <v>4</v>
      </c>
      <c r="B48" s="79">
        <f>LARGE($B$3:$AV$33,4)</f>
        <v>12.78</v>
      </c>
    </row>
    <row r="49" spans="1:2" ht="11.25">
      <c r="A49" s="78">
        <v>5</v>
      </c>
      <c r="B49" s="79">
        <f>LARGE($B$3:$AV$33,5)</f>
        <v>12.77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0.36</v>
      </c>
    </row>
    <row r="53" spans="1:2" ht="11.25">
      <c r="A53" s="78">
        <v>2</v>
      </c>
      <c r="B53" s="79">
        <f>SMALL($B$3:$AV$33,2)</f>
        <v>0.42</v>
      </c>
    </row>
    <row r="54" spans="1:2" ht="11.25">
      <c r="A54" s="78">
        <v>3</v>
      </c>
      <c r="B54" s="79">
        <f>SMALL($B$3:$AV$33,3)</f>
        <v>0.43</v>
      </c>
    </row>
    <row r="55" spans="1:2" ht="11.25">
      <c r="A55" s="78">
        <v>4</v>
      </c>
      <c r="B55" s="79">
        <f>SMALL($B$3:$AV$33,4)</f>
        <v>0.46</v>
      </c>
    </row>
    <row r="56" spans="1:2" ht="11.25">
      <c r="A56" s="78">
        <v>5</v>
      </c>
      <c r="B56" s="79">
        <f>SMALL($B$3:$AV$33,5)</f>
        <v>0.47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pane xSplit="1" ySplit="2" topLeftCell="R3" activePane="bottomRight" state="frozen"/>
      <selection pane="topLeft" activeCell="AN2" sqref="AN2:AU2"/>
      <selection pane="topRight" activeCell="AN2" sqref="AN2:AU2"/>
      <selection pane="bottomLeft" activeCell="AN2" sqref="AN2:AU2"/>
      <selection pane="bottomRight" activeCell="AP3" sqref="AP3"/>
    </sheetView>
  </sheetViews>
  <sheetFormatPr defaultColWidth="6.75390625" defaultRowHeight="12"/>
  <cols>
    <col min="1" max="49" width="6.75390625" style="0" customWidth="1"/>
    <col min="50" max="51" width="8.75390625" style="8" customWidth="1"/>
    <col min="52" max="53" width="8.75390625" style="0" customWidth="1"/>
  </cols>
  <sheetData>
    <row r="1" spans="2:53" ht="10.5">
      <c r="B1" t="s">
        <v>30</v>
      </c>
      <c r="AX1" s="8" t="s">
        <v>45</v>
      </c>
      <c r="AY1" s="8" t="s">
        <v>47</v>
      </c>
      <c r="AZ1" s="8" t="s">
        <v>39</v>
      </c>
      <c r="BA1" s="8" t="s">
        <v>51</v>
      </c>
    </row>
    <row r="2" spans="1:53" ht="10.5">
      <c r="A2" s="2" t="s">
        <v>0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46</v>
      </c>
      <c r="AY2" s="9" t="s">
        <v>48</v>
      </c>
      <c r="AZ2" s="9" t="s">
        <v>40</v>
      </c>
      <c r="BA2" s="9" t="s">
        <v>40</v>
      </c>
    </row>
    <row r="3" spans="1:53" ht="11.25">
      <c r="A3" s="5">
        <v>1</v>
      </c>
      <c r="B3" s="4" t="s">
        <v>29</v>
      </c>
      <c r="C3" s="4">
        <f>'1月'!C34</f>
        <v>299.54999999999995</v>
      </c>
      <c r="D3" s="4">
        <f>'1月'!D34</f>
        <v>296.13</v>
      </c>
      <c r="E3" s="4">
        <f>'1月'!E34</f>
        <v>288.25999999999993</v>
      </c>
      <c r="F3" s="4">
        <f>'1月'!F34</f>
        <v>300.7199999999999</v>
      </c>
      <c r="G3" s="4">
        <f>'1月'!G34</f>
        <v>269.723</v>
      </c>
      <c r="H3" s="4">
        <f>'1月'!H34</f>
        <v>278.59000000000003</v>
      </c>
      <c r="I3" s="4">
        <f>'1月'!I34</f>
        <v>288.60299999999995</v>
      </c>
      <c r="J3" s="4">
        <f>'1月'!J34</f>
        <v>245.224</v>
      </c>
      <c r="K3" s="4">
        <f>'1月'!K34</f>
        <v>254.17000000000002</v>
      </c>
      <c r="L3" s="4">
        <f>'1月'!L34</f>
        <v>276.6600000000001</v>
      </c>
      <c r="M3" s="4">
        <f>'1月'!M34</f>
        <v>251.72999999999993</v>
      </c>
      <c r="N3" s="4">
        <f>'1月'!N34</f>
        <v>207.89000000000001</v>
      </c>
      <c r="O3" s="4">
        <f>'1月'!O34</f>
        <v>227.18000000000004</v>
      </c>
      <c r="P3" s="4">
        <f>'1月'!P34</f>
        <v>270.03000000000003</v>
      </c>
      <c r="Q3" s="4">
        <f>'1月'!Q34</f>
        <v>257.26</v>
      </c>
      <c r="R3" s="4">
        <f>'1月'!R34</f>
        <v>259.86999999999995</v>
      </c>
      <c r="S3" s="4">
        <f>'1月'!S34</f>
        <v>243.64999999999998</v>
      </c>
      <c r="T3" s="4">
        <f>'1月'!T34</f>
        <v>327.2199999999999</v>
      </c>
      <c r="U3" s="4">
        <f>'1月'!U34</f>
        <v>276.41</v>
      </c>
      <c r="V3" s="4">
        <f>'1月'!V34</f>
        <v>285.84999999999997</v>
      </c>
      <c r="W3" s="4">
        <f>'1月'!W34</f>
        <v>298.71</v>
      </c>
      <c r="X3" s="4">
        <f>'1月'!X34</f>
        <v>328.6600000000001</v>
      </c>
      <c r="Y3" s="4">
        <f>'1月'!Y34</f>
        <v>336.11</v>
      </c>
      <c r="Z3" s="4">
        <f>'1月'!Z34</f>
        <v>330.09999999999997</v>
      </c>
      <c r="AA3" s="4">
        <f>'1月'!AA34</f>
        <v>303.21000000000004</v>
      </c>
      <c r="AB3" s="4">
        <f>'1月'!AB34</f>
        <v>324.32</v>
      </c>
      <c r="AC3" s="4">
        <f>'1月'!AC34</f>
        <v>315.38</v>
      </c>
      <c r="AD3" s="4">
        <f>'1月'!AD34</f>
        <v>286.76</v>
      </c>
      <c r="AE3" s="4">
        <f>'1月'!AE34</f>
        <v>336.38000000000005</v>
      </c>
      <c r="AF3" s="4">
        <f>'1月'!AF34</f>
        <v>325.92</v>
      </c>
      <c r="AG3" s="4">
        <f>'1月'!AG34</f>
        <v>294.1600000000001</v>
      </c>
      <c r="AH3" s="4">
        <f>'1月'!AH34</f>
        <v>330.2300000000001</v>
      </c>
      <c r="AI3" s="4">
        <f>'1月'!AI34</f>
        <v>325.8500000000001</v>
      </c>
      <c r="AJ3" s="4">
        <f>'1月'!AJ34</f>
        <v>301.88</v>
      </c>
      <c r="AK3" s="4">
        <f>'1月'!AK34</f>
        <v>289.78</v>
      </c>
      <c r="AL3" s="4">
        <f>'1月'!AL34</f>
        <v>327.09000000000003</v>
      </c>
      <c r="AM3" s="4">
        <f>'1月'!AM34</f>
        <v>309.371</v>
      </c>
      <c r="AN3" s="4">
        <f>'1月'!AN34</f>
        <v>340.79300000000006</v>
      </c>
      <c r="AO3" s="4">
        <f>'1月'!AO34</f>
        <v>266.36699999999996</v>
      </c>
      <c r="AP3" s="4"/>
      <c r="AQ3" s="4"/>
      <c r="AR3" s="4"/>
      <c r="AS3" s="4"/>
      <c r="AT3" s="4"/>
      <c r="AU3" s="4"/>
      <c r="AV3" s="4"/>
      <c r="AX3" s="21">
        <f aca="true" t="shared" si="0" ref="AX3:AX14">AVERAGE(B3:K3)</f>
        <v>280.1077777777778</v>
      </c>
      <c r="AY3" s="21">
        <f aca="true" t="shared" si="1" ref="AY3:AY14">AVERAGE(B3:U3)</f>
        <v>269.4142105263158</v>
      </c>
      <c r="AZ3" s="21">
        <f>AVERAGE(B3:AE3)</f>
        <v>284.97758620689655</v>
      </c>
      <c r="BA3" s="21">
        <f>AVERAGE(L3:AO3)</f>
        <v>295.1607</v>
      </c>
    </row>
    <row r="4" spans="1:53" ht="11.25">
      <c r="A4" s="5">
        <v>2</v>
      </c>
      <c r="B4" s="4" t="s">
        <v>21</v>
      </c>
      <c r="C4" s="4">
        <f>'2月'!C34</f>
        <v>336.38</v>
      </c>
      <c r="D4" s="4">
        <f>'2月'!D34</f>
        <v>351.13</v>
      </c>
      <c r="E4" s="4">
        <f>'2月'!E34</f>
        <v>326.71999999999997</v>
      </c>
      <c r="F4" s="4">
        <f>'2月'!F34</f>
        <v>281.64000000000004</v>
      </c>
      <c r="G4" s="4">
        <f>'2月'!G34</f>
        <v>317.61</v>
      </c>
      <c r="H4" s="4">
        <f>'2月'!H34</f>
        <v>285.34000000000003</v>
      </c>
      <c r="I4" s="4">
        <f>'2月'!I34</f>
        <v>364.53300000000013</v>
      </c>
      <c r="J4" s="4">
        <f>'2月'!J34</f>
        <v>259.87</v>
      </c>
      <c r="K4" s="4">
        <f>'2月'!K34</f>
        <v>206.04999999999995</v>
      </c>
      <c r="L4" s="4">
        <f>'2月'!L34</f>
        <v>307.39000000000004</v>
      </c>
      <c r="M4" s="4">
        <f>'2月'!M34</f>
        <v>305.4</v>
      </c>
      <c r="N4" s="4">
        <f>'2月'!N34</f>
        <v>279.01</v>
      </c>
      <c r="O4" s="4">
        <f>'2月'!O34</f>
        <v>307.78000000000003</v>
      </c>
      <c r="P4" s="4">
        <f>'2月'!P34</f>
        <v>303.45099999999996</v>
      </c>
      <c r="Q4" s="4">
        <f>'2月'!Q34</f>
        <v>282.39</v>
      </c>
      <c r="R4" s="4">
        <f>'2月'!R34</f>
        <v>279.04999999999995</v>
      </c>
      <c r="S4" s="4">
        <f>'2月'!S34</f>
        <v>327.44</v>
      </c>
      <c r="T4" s="4">
        <f>'2月'!T34</f>
        <v>357.6499999999999</v>
      </c>
      <c r="U4" s="4">
        <f>'2月'!U34</f>
        <v>363.3</v>
      </c>
      <c r="V4" s="4">
        <f>'2月'!V34</f>
        <v>319.92</v>
      </c>
      <c r="W4" s="4">
        <f>'2月'!W34</f>
        <v>342.21</v>
      </c>
      <c r="X4" s="4">
        <f>'2月'!X34</f>
        <v>321.40999999999997</v>
      </c>
      <c r="Y4" s="4">
        <f>'2月'!Y34</f>
        <v>407.1700000000001</v>
      </c>
      <c r="Z4" s="4">
        <f>'2月'!Z34</f>
        <v>364.74</v>
      </c>
      <c r="AA4" s="4">
        <f>'2月'!AA34</f>
        <v>293.93</v>
      </c>
      <c r="AB4" s="4">
        <f>'2月'!AB34</f>
        <v>391.41999999999996</v>
      </c>
      <c r="AC4" s="4">
        <f>'2月'!AC34</f>
        <v>393.96000000000004</v>
      </c>
      <c r="AD4" s="4">
        <f>'2月'!AD34</f>
        <v>328.89000000000004</v>
      </c>
      <c r="AE4" s="4">
        <f>'2月'!AE34</f>
        <v>278.3400000000001</v>
      </c>
      <c r="AF4" s="4">
        <f>'2月'!AF34</f>
        <v>321.95</v>
      </c>
      <c r="AG4" s="4">
        <f>'2月'!AG34</f>
        <v>325.4699999999999</v>
      </c>
      <c r="AH4" s="4">
        <f>'2月'!AH34</f>
        <v>344.67</v>
      </c>
      <c r="AI4" s="4">
        <f>'2月'!AI34</f>
        <v>306.28999999999996</v>
      </c>
      <c r="AJ4" s="4">
        <f>'2月'!AJ34</f>
        <v>311.85999999999996</v>
      </c>
      <c r="AK4" s="4">
        <f>'2月'!AK34</f>
        <v>360.29</v>
      </c>
      <c r="AL4" s="4">
        <f>'2月'!AL34</f>
        <v>380.58</v>
      </c>
      <c r="AM4" s="4">
        <f>'2月'!AM34</f>
        <v>362.026</v>
      </c>
      <c r="AN4" s="4">
        <f>'2月'!AN34</f>
        <v>318.314</v>
      </c>
      <c r="AO4" s="4">
        <f>'2月'!AO34</f>
        <v>361.09300000000013</v>
      </c>
      <c r="AP4" s="4"/>
      <c r="AQ4" s="4"/>
      <c r="AR4" s="4"/>
      <c r="AS4" s="4"/>
      <c r="AT4" s="4"/>
      <c r="AU4" s="4"/>
      <c r="AV4" s="4"/>
      <c r="AX4" s="21">
        <f t="shared" si="0"/>
        <v>303.25255555555555</v>
      </c>
      <c r="AY4" s="21">
        <f t="shared" si="1"/>
        <v>307.4807368421053</v>
      </c>
      <c r="AZ4" s="21">
        <f aca="true" t="shared" si="2" ref="AZ4:AZ14">AVERAGE(B4:AE4)</f>
        <v>320.1422068965517</v>
      </c>
      <c r="BA4" s="21">
        <f aca="true" t="shared" si="3" ref="BA4:BA14">AVERAGE(L4:AO4)</f>
        <v>331.5798000000001</v>
      </c>
    </row>
    <row r="5" spans="1:53" ht="11.25">
      <c r="A5" s="5">
        <v>3</v>
      </c>
      <c r="B5" s="4" t="s">
        <v>21</v>
      </c>
      <c r="C5" s="4">
        <f>'3月'!C34</f>
        <v>456.23999999999995</v>
      </c>
      <c r="D5" s="4">
        <f>'3月'!D34</f>
        <v>424.15</v>
      </c>
      <c r="E5" s="4">
        <f>'3月'!E34</f>
        <v>448.44</v>
      </c>
      <c r="F5" s="4">
        <f>'3月'!F34</f>
        <v>301.49999999999994</v>
      </c>
      <c r="G5" s="4">
        <f>'3月'!G34</f>
        <v>383.26</v>
      </c>
      <c r="H5" s="4">
        <f>'3月'!H34</f>
        <v>368.4500000000001</v>
      </c>
      <c r="I5" s="4">
        <f>'3月'!I34</f>
        <v>397.32</v>
      </c>
      <c r="J5" s="4">
        <f>'3月'!J34</f>
        <v>417.5809999999999</v>
      </c>
      <c r="K5" s="4">
        <f>'3月'!K34</f>
        <v>440.11999999999995</v>
      </c>
      <c r="L5" s="4">
        <f>'3月'!L34</f>
        <v>329.8</v>
      </c>
      <c r="M5" s="4">
        <f>'3月'!M34</f>
        <v>317.43999999999994</v>
      </c>
      <c r="N5" s="4">
        <f>'3月'!N34</f>
        <v>405.07</v>
      </c>
      <c r="O5" s="4">
        <f>'3月'!O34</f>
        <v>401.0899999999999</v>
      </c>
      <c r="P5" s="4">
        <f>'3月'!P34</f>
        <v>301.07</v>
      </c>
      <c r="Q5" s="4">
        <f>'3月'!Q34</f>
        <v>371.10999999999996</v>
      </c>
      <c r="R5" s="4">
        <f>'3月'!R34</f>
        <v>345.84000000000003</v>
      </c>
      <c r="S5" s="4">
        <f>'3月'!S34</f>
        <v>475.52</v>
      </c>
      <c r="T5" s="4">
        <f>'3月'!T34</f>
        <v>383.93</v>
      </c>
      <c r="U5" s="4">
        <f>'3月'!U34</f>
        <v>491.1399999999999</v>
      </c>
      <c r="V5" s="4">
        <f>'3月'!V34</f>
        <v>422.7200000000001</v>
      </c>
      <c r="W5" s="4">
        <f>'3月'!W34</f>
        <v>455.8800000000001</v>
      </c>
      <c r="X5" s="4">
        <f>'3月'!X34</f>
        <v>480.13999999999993</v>
      </c>
      <c r="Y5" s="4">
        <f>'3月'!Y34</f>
        <v>467.62</v>
      </c>
      <c r="Z5" s="4">
        <f>'3月'!Z34</f>
        <v>450.9599999999999</v>
      </c>
      <c r="AA5" s="4">
        <f>'3月'!AA34</f>
        <v>484.12</v>
      </c>
      <c r="AB5" s="4">
        <f>'3月'!AB34</f>
        <v>470.8</v>
      </c>
      <c r="AC5" s="4">
        <f>'3月'!AC34</f>
        <v>450.68999999999994</v>
      </c>
      <c r="AD5" s="4">
        <f>'3月'!AD34</f>
        <v>445.9</v>
      </c>
      <c r="AE5" s="4">
        <f>'3月'!AE34</f>
        <v>385.66999999999996</v>
      </c>
      <c r="AF5" s="4">
        <f>'3月'!AF34</f>
        <v>443.32</v>
      </c>
      <c r="AG5" s="4">
        <f>'3月'!AG34</f>
        <v>420.74</v>
      </c>
      <c r="AH5" s="4">
        <f>'3月'!AH34</f>
        <v>451.7</v>
      </c>
      <c r="AI5" s="4">
        <f>'3月'!AI34</f>
        <v>483.3800000000001</v>
      </c>
      <c r="AJ5" s="4">
        <f>'3月'!AJ34</f>
        <v>479.29</v>
      </c>
      <c r="AK5" s="4">
        <f>'3月'!AK34</f>
        <v>451.61</v>
      </c>
      <c r="AL5" s="4">
        <f>'3月'!AL34</f>
        <v>439.8400000000001</v>
      </c>
      <c r="AM5" s="4">
        <f>'3月'!AM34</f>
        <v>453.09600000000006</v>
      </c>
      <c r="AN5" s="4">
        <f>'3月'!AN34</f>
        <v>437.30899999999997</v>
      </c>
      <c r="AO5" s="4">
        <f>'3月'!AO34</f>
        <v>466.926</v>
      </c>
      <c r="AP5" s="4"/>
      <c r="AQ5" s="4"/>
      <c r="AR5" s="4"/>
      <c r="AS5" s="4"/>
      <c r="AT5" s="4"/>
      <c r="AU5" s="4"/>
      <c r="AV5" s="4"/>
      <c r="AX5" s="21">
        <f t="shared" si="0"/>
        <v>404.11788888888884</v>
      </c>
      <c r="AY5" s="21">
        <f t="shared" si="1"/>
        <v>392.5826842105262</v>
      </c>
      <c r="AZ5" s="21">
        <f t="shared" si="2"/>
        <v>412.8817586206896</v>
      </c>
      <c r="BA5" s="21">
        <f t="shared" si="3"/>
        <v>428.7906999999999</v>
      </c>
    </row>
    <row r="6" spans="1:53" ht="11.25">
      <c r="A6" s="5">
        <v>4</v>
      </c>
      <c r="B6" s="4" t="s">
        <v>21</v>
      </c>
      <c r="C6" s="4">
        <f>'4月'!C34</f>
        <v>479.4700000000001</v>
      </c>
      <c r="D6" s="4">
        <f>'4月'!D34</f>
        <v>423.11999999999995</v>
      </c>
      <c r="E6" s="4">
        <f>'4月'!E34</f>
        <v>500.78000000000003</v>
      </c>
      <c r="F6" s="4">
        <f>'4月'!F34</f>
        <v>423.25999999999993</v>
      </c>
      <c r="G6" s="4">
        <f>'4月'!G34</f>
        <v>467.23</v>
      </c>
      <c r="H6" s="4">
        <f>'4月'!H34</f>
        <v>513.3729999999999</v>
      </c>
      <c r="I6" s="4">
        <f>'4月'!I34</f>
        <v>539.8399999999999</v>
      </c>
      <c r="J6" s="4">
        <f>'4月'!J34</f>
        <v>519.982</v>
      </c>
      <c r="K6" s="4">
        <f>'4月'!K34</f>
        <v>400.88000000000005</v>
      </c>
      <c r="L6" s="4">
        <f>'4月'!L34</f>
        <v>448.02</v>
      </c>
      <c r="M6" s="4">
        <f>'4月'!M34</f>
        <v>410.0810000000001</v>
      </c>
      <c r="N6" s="4">
        <f>'4月'!N34</f>
        <v>452.78000000000003</v>
      </c>
      <c r="O6" s="4">
        <f>'4月'!O34</f>
        <v>528.04</v>
      </c>
      <c r="P6" s="4">
        <f>'4月'!P34</f>
        <v>428.61999999999995</v>
      </c>
      <c r="Q6" s="4">
        <f>'4月'!Q34</f>
        <v>451.97</v>
      </c>
      <c r="R6" s="4">
        <f>'4月'!R34</f>
        <v>385.72999999999996</v>
      </c>
      <c r="S6" s="4">
        <f>'4月'!S34</f>
        <v>385.81</v>
      </c>
      <c r="T6" s="4">
        <f>'4月'!T34</f>
        <v>450.90000000000003</v>
      </c>
      <c r="U6" s="4">
        <f>'4月'!U34</f>
        <v>502.75</v>
      </c>
      <c r="V6" s="4">
        <f>'4月'!V34</f>
        <v>575.08</v>
      </c>
      <c r="W6" s="4">
        <f>'4月'!W34</f>
        <v>506.2300000000001</v>
      </c>
      <c r="X6" s="4">
        <f>'4月'!X34</f>
        <v>474.27000000000015</v>
      </c>
      <c r="Y6" s="4">
        <f>'4月'!Y34</f>
        <v>571.8</v>
      </c>
      <c r="Z6" s="4">
        <f>'4月'!Z34</f>
        <v>555.5699999999999</v>
      </c>
      <c r="AA6" s="4">
        <f>'4月'!AA34</f>
        <v>448.75</v>
      </c>
      <c r="AB6" s="4">
        <f>'4月'!AB34</f>
        <v>501.5899999999999</v>
      </c>
      <c r="AC6" s="4">
        <f>'4月'!AC34</f>
        <v>469.2399999999999</v>
      </c>
      <c r="AD6" s="4">
        <f>'4月'!AD34</f>
        <v>563.52</v>
      </c>
      <c r="AE6" s="4">
        <f>'4月'!AE34</f>
        <v>422.67</v>
      </c>
      <c r="AF6" s="4">
        <f>'4月'!AF34</f>
        <v>557.69</v>
      </c>
      <c r="AG6" s="4">
        <f>'4月'!AG34</f>
        <v>497.27000000000004</v>
      </c>
      <c r="AH6" s="4">
        <f>'4月'!AH34</f>
        <v>534.0499999999998</v>
      </c>
      <c r="AI6" s="4">
        <f>'4月'!AI34</f>
        <v>591.7900000000001</v>
      </c>
      <c r="AJ6" s="4">
        <f>'4月'!AJ34</f>
        <v>478.24000000000007</v>
      </c>
      <c r="AK6" s="4">
        <f>'4月'!AK34</f>
        <v>479.61</v>
      </c>
      <c r="AL6" s="4">
        <f>'4月'!AL34</f>
        <v>537.6100000000001</v>
      </c>
      <c r="AM6" s="4">
        <f>'4月'!AM34</f>
        <v>511.24400000000014</v>
      </c>
      <c r="AN6" s="4">
        <f>'4月'!AN34</f>
        <v>542.6899999999999</v>
      </c>
      <c r="AO6" s="4">
        <f>'4月'!AO34</f>
        <v>555.9050000000002</v>
      </c>
      <c r="AP6" s="4"/>
      <c r="AQ6" s="4"/>
      <c r="AR6" s="4"/>
      <c r="AS6" s="4"/>
      <c r="AT6" s="4"/>
      <c r="AU6" s="4"/>
      <c r="AV6" s="4"/>
      <c r="AX6" s="21">
        <f t="shared" si="0"/>
        <v>474.21500000000003</v>
      </c>
      <c r="AY6" s="21">
        <f t="shared" si="1"/>
        <v>458.55978947368425</v>
      </c>
      <c r="AZ6" s="21">
        <f t="shared" si="2"/>
        <v>475.9088275862069</v>
      </c>
      <c r="BA6" s="21">
        <f t="shared" si="3"/>
        <v>493.9840000000002</v>
      </c>
    </row>
    <row r="7" spans="1:53" ht="11.25">
      <c r="A7" s="5">
        <v>5</v>
      </c>
      <c r="B7" s="4" t="s">
        <v>21</v>
      </c>
      <c r="C7" s="4">
        <f>'5月'!C34</f>
        <v>603.4000000000001</v>
      </c>
      <c r="D7" s="4">
        <f>'5月'!D34</f>
        <v>607.0500000000001</v>
      </c>
      <c r="E7" s="4">
        <f>'5月'!E34</f>
        <v>573.01</v>
      </c>
      <c r="F7" s="4">
        <f>'5月'!F34</f>
        <v>528.5000000000001</v>
      </c>
      <c r="G7" s="4">
        <f>'5月'!G34</f>
        <v>540.7099999999999</v>
      </c>
      <c r="H7" s="4">
        <f>'5月'!H34</f>
        <v>519.6500000000001</v>
      </c>
      <c r="I7" s="4">
        <f>'5月'!I34</f>
        <v>549.0730000000001</v>
      </c>
      <c r="J7" s="4">
        <f>'5月'!J34</f>
        <v>473.4220000000001</v>
      </c>
      <c r="K7" s="4">
        <f>'5月'!K34</f>
        <v>522.0400000000001</v>
      </c>
      <c r="L7" s="4">
        <f>'5月'!L34</f>
        <v>512.8599999999999</v>
      </c>
      <c r="M7" s="4">
        <f>'5月'!M34</f>
        <v>451.9700000000001</v>
      </c>
      <c r="N7" s="4">
        <f>'5月'!N34</f>
        <v>540.28</v>
      </c>
      <c r="O7" s="4">
        <f>'5月'!O34</f>
        <v>489.68</v>
      </c>
      <c r="P7" s="4">
        <f>'5月'!P34</f>
        <v>417.87</v>
      </c>
      <c r="Q7" s="4">
        <f>'5月'!Q34</f>
        <v>451.96000000000015</v>
      </c>
      <c r="R7" s="4">
        <f>'5月'!R34</f>
        <v>395.81</v>
      </c>
      <c r="S7" s="4">
        <f>'5月'!S34</f>
        <v>517.08</v>
      </c>
      <c r="T7" s="4">
        <f>'5月'!T34</f>
        <v>553.36</v>
      </c>
      <c r="U7" s="4">
        <f>'5月'!U34</f>
        <v>553.88</v>
      </c>
      <c r="V7" s="4">
        <f>'5月'!V34</f>
        <v>522.5999999999999</v>
      </c>
      <c r="W7" s="4">
        <f>'5月'!W34</f>
        <v>549.75</v>
      </c>
      <c r="X7" s="4">
        <f>'5月'!X34</f>
        <v>539.4499999999999</v>
      </c>
      <c r="Y7" s="4">
        <f>'5月'!Y34</f>
        <v>484.07</v>
      </c>
      <c r="Z7" s="4">
        <f>'5月'!Z34</f>
        <v>607.4300000000001</v>
      </c>
      <c r="AA7" s="4">
        <f>'5月'!AA34</f>
        <v>469.9499999999999</v>
      </c>
      <c r="AB7" s="4">
        <f>'5月'!AB34</f>
        <v>585.53</v>
      </c>
      <c r="AC7" s="4">
        <f>'5月'!AC34</f>
        <v>511.86000000000007</v>
      </c>
      <c r="AD7" s="4">
        <f>'5月'!AD34</f>
        <v>552.6299999999999</v>
      </c>
      <c r="AE7" s="4">
        <f>'5月'!AE34</f>
        <v>566.4899999999999</v>
      </c>
      <c r="AF7" s="4">
        <f>'5月'!AF34</f>
        <v>515.3499999999999</v>
      </c>
      <c r="AG7" s="4">
        <f>'5月'!AG34</f>
        <v>575.1</v>
      </c>
      <c r="AH7" s="4">
        <f>'5月'!AH34</f>
        <v>683.26</v>
      </c>
      <c r="AI7" s="4">
        <f>'5月'!AI34</f>
        <v>630.9499999999999</v>
      </c>
      <c r="AJ7" s="4">
        <f>'5月'!AJ34</f>
        <v>703.8600000000001</v>
      </c>
      <c r="AK7" s="4">
        <f>'5月'!AK34</f>
        <v>602.1199999999999</v>
      </c>
      <c r="AL7" s="4">
        <f>'5月'!AL34</f>
        <v>595.6599999999999</v>
      </c>
      <c r="AM7" s="4">
        <f>'5月'!AM34</f>
        <v>566.7630000000001</v>
      </c>
      <c r="AN7" s="4">
        <f>'5月'!AN34</f>
        <v>687.1709999999998</v>
      </c>
      <c r="AO7" s="4">
        <f>'5月'!AO34</f>
        <v>558.1920000000001</v>
      </c>
      <c r="AP7" s="4"/>
      <c r="AQ7" s="4"/>
      <c r="AR7" s="4"/>
      <c r="AS7" s="4"/>
      <c r="AT7" s="4"/>
      <c r="AU7" s="4"/>
      <c r="AV7" s="4"/>
      <c r="AX7" s="21">
        <f t="shared" si="0"/>
        <v>546.3172222222224</v>
      </c>
      <c r="AY7" s="21">
        <f t="shared" si="1"/>
        <v>515.8739473684211</v>
      </c>
      <c r="AZ7" s="21">
        <f t="shared" si="2"/>
        <v>523.8401724137932</v>
      </c>
      <c r="BA7" s="21">
        <f t="shared" si="3"/>
        <v>546.4312000000001</v>
      </c>
    </row>
    <row r="8" spans="1:53" ht="11.25">
      <c r="A8" s="5">
        <v>6</v>
      </c>
      <c r="B8" s="4">
        <f>'6月'!B34</f>
        <v>192.01999999999998</v>
      </c>
      <c r="C8" s="4">
        <f>'6月'!C34</f>
        <v>515.74</v>
      </c>
      <c r="D8" s="4">
        <f>'6月'!D34</f>
        <v>450.2799999999999</v>
      </c>
      <c r="E8" s="4">
        <f>'6月'!E34</f>
        <v>368.9000000000001</v>
      </c>
      <c r="F8" s="4">
        <f>'6月'!F34</f>
        <v>388.81</v>
      </c>
      <c r="G8" s="4">
        <f>'6月'!G34</f>
        <v>468.3200000000001</v>
      </c>
      <c r="H8" s="4">
        <f>'6月'!H34</f>
        <v>478.50000000000006</v>
      </c>
      <c r="I8" s="4">
        <f>'6月'!I34</f>
        <v>456.87300000000005</v>
      </c>
      <c r="J8" s="4">
        <f>'6月'!J34</f>
        <v>438.83</v>
      </c>
      <c r="K8" s="4">
        <f>'6月'!K34</f>
        <v>450.75999999999993</v>
      </c>
      <c r="L8" s="4">
        <f>'6月'!L34</f>
        <v>454.56000000000006</v>
      </c>
      <c r="M8" s="4">
        <f>'6月'!M34</f>
        <v>432.6599999999999</v>
      </c>
      <c r="N8" s="4">
        <f>'6月'!N34</f>
        <v>382.8800000000001</v>
      </c>
      <c r="O8" s="4">
        <f>'6月'!O34</f>
        <v>417.87000000000006</v>
      </c>
      <c r="P8" s="4">
        <f>'6月'!P34</f>
        <v>293.29</v>
      </c>
      <c r="Q8" s="4">
        <f>'6月'!Q34</f>
        <v>407.6100000000001</v>
      </c>
      <c r="R8" s="4">
        <f>'6月'!R34</f>
        <v>407.95</v>
      </c>
      <c r="S8" s="4">
        <f>'6月'!S34</f>
        <v>403.68</v>
      </c>
      <c r="T8" s="4">
        <f>'6月'!T34</f>
        <v>476.07000000000005</v>
      </c>
      <c r="U8" s="4">
        <f>'6月'!U34</f>
        <v>460.85</v>
      </c>
      <c r="V8" s="4">
        <f>'6月'!V34</f>
        <v>481.24</v>
      </c>
      <c r="W8" s="4">
        <f>'6月'!W34</f>
        <v>484.0300000000001</v>
      </c>
      <c r="X8" s="4">
        <f>'6月'!X34</f>
        <v>457.95000000000005</v>
      </c>
      <c r="Y8" s="4">
        <f>'6月'!Y34</f>
        <v>542.7400000000001</v>
      </c>
      <c r="Z8" s="4">
        <f>'6月'!Z34</f>
        <v>468.0499999999999</v>
      </c>
      <c r="AA8" s="4">
        <f>'6月'!AA34</f>
        <v>434</v>
      </c>
      <c r="AB8" s="4">
        <f>'6月'!AB34</f>
        <v>578.5100000000001</v>
      </c>
      <c r="AC8" s="4">
        <f>'6月'!AC34</f>
        <v>543.11</v>
      </c>
      <c r="AD8" s="4">
        <f>'6月'!AD34</f>
        <v>441.0199999999999</v>
      </c>
      <c r="AE8" s="4">
        <f>'6月'!AE34</f>
        <v>535.1299999999999</v>
      </c>
      <c r="AF8" s="4">
        <f>'6月'!AF34</f>
        <v>476.73000000000013</v>
      </c>
      <c r="AG8" s="4">
        <f>'6月'!AG34</f>
        <v>574.71</v>
      </c>
      <c r="AH8" s="4">
        <f>'6月'!AH34</f>
        <v>499.07000000000005</v>
      </c>
      <c r="AI8" s="4">
        <f>'6月'!AI34</f>
        <v>530.66</v>
      </c>
      <c r="AJ8" s="4">
        <f>'6月'!AJ34</f>
        <v>524.58</v>
      </c>
      <c r="AK8" s="4">
        <f>'6月'!AK34</f>
        <v>523.9699999999999</v>
      </c>
      <c r="AL8" s="4">
        <f>'6月'!AL34</f>
        <v>568.7000000000002</v>
      </c>
      <c r="AM8" s="4">
        <f>'6月'!AM34</f>
        <v>544.738</v>
      </c>
      <c r="AN8" s="4">
        <f>'6月'!AN34</f>
        <v>512.0670000000001</v>
      </c>
      <c r="AO8" s="4">
        <f>'6月'!AO34</f>
        <v>494.579</v>
      </c>
      <c r="AP8" s="4"/>
      <c r="AQ8" s="4"/>
      <c r="AR8" s="4"/>
      <c r="AS8" s="4"/>
      <c r="AT8" s="4"/>
      <c r="AU8" s="4"/>
      <c r="AV8" s="4"/>
      <c r="AX8" s="21">
        <f t="shared" si="0"/>
        <v>420.90330000000006</v>
      </c>
      <c r="AY8" s="21">
        <f t="shared" si="1"/>
        <v>417.32264999999995</v>
      </c>
      <c r="AZ8" s="21">
        <f t="shared" si="2"/>
        <v>443.7411</v>
      </c>
      <c r="BA8" s="21">
        <f t="shared" si="3"/>
        <v>478.4334666666666</v>
      </c>
    </row>
    <row r="9" spans="1:53" ht="11.25">
      <c r="A9" s="5">
        <v>7</v>
      </c>
      <c r="B9" s="4">
        <f>'7月'!B34</f>
        <v>578.5899999999998</v>
      </c>
      <c r="C9" s="4">
        <f>'7月'!C34</f>
        <v>492.67</v>
      </c>
      <c r="D9" s="4">
        <f>'7月'!D34</f>
        <v>388.95</v>
      </c>
      <c r="E9" s="4">
        <f>'7月'!E34</f>
        <v>528.433</v>
      </c>
      <c r="F9" s="4">
        <f>'7月'!F34</f>
        <v>483.95</v>
      </c>
      <c r="G9" s="4">
        <f>'7月'!G34</f>
        <v>419.7799999999999</v>
      </c>
      <c r="H9" s="4">
        <f>'7月'!H34</f>
        <v>463.92</v>
      </c>
      <c r="I9" s="4">
        <f>'7月'!I34</f>
        <v>340.40999999999997</v>
      </c>
      <c r="J9" s="4">
        <f>'7月'!J34</f>
        <v>517.1999999999999</v>
      </c>
      <c r="K9" s="4">
        <f>'7月'!K34</f>
        <v>426.71999999999997</v>
      </c>
      <c r="L9" s="4">
        <f>'7月'!L34</f>
        <v>420.61199999999997</v>
      </c>
      <c r="M9" s="4">
        <f>'7月'!M34</f>
        <v>446.91</v>
      </c>
      <c r="N9" s="4">
        <f>'7月'!N34</f>
        <v>319.06000000000006</v>
      </c>
      <c r="O9" s="4">
        <f>'7月'!O34</f>
        <v>526.0312</v>
      </c>
      <c r="P9" s="4">
        <f>'7月'!P34</f>
        <v>383.37</v>
      </c>
      <c r="Q9" s="4">
        <f>'7月'!Q34</f>
        <v>483.38999999999993</v>
      </c>
      <c r="R9" s="4">
        <f>'7月'!R34</f>
        <v>456.18999999999994</v>
      </c>
      <c r="S9" s="4">
        <f>'7月'!S34</f>
        <v>414.73</v>
      </c>
      <c r="T9" s="4">
        <f>'7月'!T34</f>
        <v>517.46</v>
      </c>
      <c r="U9" s="4">
        <f>'7月'!U34</f>
        <v>606.7100000000002</v>
      </c>
      <c r="V9" s="4">
        <f>'7月'!V34</f>
        <v>719.55</v>
      </c>
      <c r="W9" s="4">
        <f>'7月'!W34</f>
        <v>558.45</v>
      </c>
      <c r="X9" s="4">
        <f>'7月'!X34</f>
        <v>390.83</v>
      </c>
      <c r="Y9" s="4">
        <f>'7月'!Y34</f>
        <v>625.7999999999998</v>
      </c>
      <c r="Z9" s="4">
        <f>'7月'!Z34</f>
        <v>448</v>
      </c>
      <c r="AA9" s="4">
        <f>'7月'!AA34</f>
        <v>348.9100000000001</v>
      </c>
      <c r="AB9" s="4">
        <f>'7月'!AB34</f>
        <v>410.56000000000006</v>
      </c>
      <c r="AC9" s="4">
        <f>'7月'!AC34</f>
        <v>507.1000000000002</v>
      </c>
      <c r="AD9" s="4">
        <f>'7月'!AD34</f>
        <v>457.65000000000003</v>
      </c>
      <c r="AE9" s="4">
        <f>'7月'!AE34</f>
        <v>564.91</v>
      </c>
      <c r="AF9" s="4">
        <f>'7月'!AF34</f>
        <v>595.2099999999999</v>
      </c>
      <c r="AG9" s="4">
        <f>'7月'!AG34</f>
        <v>572.3000000000002</v>
      </c>
      <c r="AH9" s="4">
        <f>'7月'!AH34</f>
        <v>520.8699999999999</v>
      </c>
      <c r="AI9" s="4">
        <f>'7月'!AI34</f>
        <v>582.9399999999998</v>
      </c>
      <c r="AJ9" s="4">
        <f>'7月'!AJ34</f>
        <v>545.76</v>
      </c>
      <c r="AK9" s="4">
        <f>'7月'!AK34</f>
        <v>540.7900000000001</v>
      </c>
      <c r="AL9" s="4">
        <f>'7月'!AL34</f>
        <v>551.0949999999999</v>
      </c>
      <c r="AM9" s="4">
        <f>'7月'!AM34</f>
        <v>637.119</v>
      </c>
      <c r="AN9" s="4">
        <f>'7月'!AN34</f>
        <v>427.46099999999996</v>
      </c>
      <c r="AO9" s="4">
        <f>'7月'!AO34</f>
        <v>287.252</v>
      </c>
      <c r="AP9" s="4"/>
      <c r="AQ9" s="4"/>
      <c r="AR9" s="4"/>
      <c r="AS9" s="4"/>
      <c r="AT9" s="4"/>
      <c r="AU9" s="4"/>
      <c r="AV9" s="4"/>
      <c r="AX9" s="21">
        <f t="shared" si="0"/>
        <v>464.06229999999994</v>
      </c>
      <c r="AY9" s="21">
        <f t="shared" si="1"/>
        <v>460.75431</v>
      </c>
      <c r="AZ9" s="21">
        <f t="shared" si="2"/>
        <v>474.8948733333333</v>
      </c>
      <c r="BA9" s="21">
        <f t="shared" si="3"/>
        <v>495.56733999999994</v>
      </c>
    </row>
    <row r="10" spans="1:53" ht="11.25">
      <c r="A10" s="5">
        <v>8</v>
      </c>
      <c r="B10" s="4">
        <f>'8月'!B34</f>
        <v>541.12</v>
      </c>
      <c r="C10" s="4">
        <f>'8月'!C34</f>
        <v>458.5499999999999</v>
      </c>
      <c r="D10" s="4">
        <f>'8月'!D34</f>
        <v>469.5899999999999</v>
      </c>
      <c r="E10" s="4">
        <f>'8月'!E34</f>
        <v>579.0999999999999</v>
      </c>
      <c r="F10" s="4">
        <f>'8月'!F34</f>
        <v>613.3699999999999</v>
      </c>
      <c r="G10" s="4">
        <f>'8月'!G34</f>
        <v>496.29</v>
      </c>
      <c r="H10" s="4">
        <f>'8月'!H34</f>
        <v>444.8400000000001</v>
      </c>
      <c r="I10" s="4">
        <f>'8月'!I34</f>
        <v>430.233</v>
      </c>
      <c r="J10" s="4">
        <f>'8月'!J34</f>
        <v>525.8</v>
      </c>
      <c r="K10" s="4">
        <f>'8月'!K34</f>
        <v>558.0200000000001</v>
      </c>
      <c r="L10" s="4">
        <f>'8月'!L34</f>
        <v>387.8500000000001</v>
      </c>
      <c r="M10" s="4">
        <f>'8月'!M34</f>
        <v>496.13000000000005</v>
      </c>
      <c r="N10" s="4">
        <f>'8月'!N34</f>
        <v>351.21</v>
      </c>
      <c r="O10" s="4">
        <f>'8月'!O34</f>
        <v>557.5500000000001</v>
      </c>
      <c r="P10" s="4">
        <f>'8月'!P34</f>
        <v>497.44</v>
      </c>
      <c r="Q10" s="4">
        <f>'8月'!Q34</f>
        <v>442.6199999999999</v>
      </c>
      <c r="R10" s="4">
        <f>'8月'!R34</f>
        <v>436.34000000000003</v>
      </c>
      <c r="S10" s="4">
        <f>'8月'!S34</f>
        <v>370.69999999999993</v>
      </c>
      <c r="T10" s="4">
        <f>'8月'!T34</f>
        <v>591.2</v>
      </c>
      <c r="U10" s="4">
        <f>'8月'!U34</f>
        <v>562.66</v>
      </c>
      <c r="V10" s="4">
        <f>'8月'!V34</f>
        <v>428.59</v>
      </c>
      <c r="W10" s="4">
        <f>'8月'!W34</f>
        <v>605.9099999999999</v>
      </c>
      <c r="X10" s="4">
        <f>'8月'!X34</f>
        <v>454.55000000000007</v>
      </c>
      <c r="Y10" s="4">
        <f>'8月'!Y34</f>
        <v>554.14</v>
      </c>
      <c r="Z10" s="4">
        <f>'8月'!Z34</f>
        <v>532.02</v>
      </c>
      <c r="AA10" s="4">
        <f>'8月'!AA34</f>
        <v>529.63</v>
      </c>
      <c r="AB10" s="4">
        <f>'8月'!AB34</f>
        <v>598.4599999999999</v>
      </c>
      <c r="AC10" s="4">
        <f>'8月'!AC34</f>
        <v>462.77</v>
      </c>
      <c r="AD10" s="4">
        <f>'8月'!AD34</f>
        <v>490.14999999999986</v>
      </c>
      <c r="AE10" s="4">
        <f>'8月'!AE34</f>
        <v>603.2899999999998</v>
      </c>
      <c r="AF10" s="4">
        <f>'8月'!AF34</f>
        <v>534.32</v>
      </c>
      <c r="AG10" s="4">
        <f>'8月'!AG34</f>
        <v>687.8099999999998</v>
      </c>
      <c r="AH10" s="4">
        <f>'8月'!AH34</f>
        <v>596.71</v>
      </c>
      <c r="AI10" s="4">
        <f>'8月'!AI34</f>
        <v>528.9499999999999</v>
      </c>
      <c r="AJ10" s="4">
        <f>'8月'!AJ34</f>
        <v>491.41999999999996</v>
      </c>
      <c r="AK10" s="4">
        <f>'8月'!AK34</f>
        <v>552.0199999999999</v>
      </c>
      <c r="AL10" s="4">
        <f>'8月'!AL34</f>
        <v>368.71000000000004</v>
      </c>
      <c r="AM10" s="4">
        <f>'8月'!AM34</f>
        <v>545.665</v>
      </c>
      <c r="AN10" s="4">
        <f>'8月'!AN34</f>
        <v>547.426</v>
      </c>
      <c r="AO10" s="4">
        <f>'8月'!AO34</f>
        <v>691.6139999999999</v>
      </c>
      <c r="AP10" s="4"/>
      <c r="AQ10" s="4"/>
      <c r="AR10" s="4"/>
      <c r="AS10" s="4"/>
      <c r="AT10" s="4"/>
      <c r="AU10" s="4"/>
      <c r="AV10" s="4"/>
      <c r="AX10" s="21">
        <f t="shared" si="0"/>
        <v>511.69130000000007</v>
      </c>
      <c r="AY10" s="21">
        <f t="shared" si="1"/>
        <v>490.53065000000004</v>
      </c>
      <c r="AZ10" s="21">
        <f t="shared" si="2"/>
        <v>502.33743333333325</v>
      </c>
      <c r="BA10" s="21">
        <f t="shared" si="3"/>
        <v>516.5951666666667</v>
      </c>
    </row>
    <row r="11" spans="1:53" ht="11.25">
      <c r="A11" s="5">
        <v>9</v>
      </c>
      <c r="B11" s="4">
        <f>'9月'!B34</f>
        <v>406.79</v>
      </c>
      <c r="C11" s="4">
        <f>'9月'!C34</f>
        <v>354.6599999999999</v>
      </c>
      <c r="D11" s="4">
        <f>'9月'!D34</f>
        <v>341.80999999999995</v>
      </c>
      <c r="E11" s="4">
        <f>'9月'!E34</f>
        <v>396.02</v>
      </c>
      <c r="F11" s="4">
        <f>'9月'!F34</f>
        <v>327.973</v>
      </c>
      <c r="G11" s="4">
        <f>'9月'!G34</f>
        <v>363.84000000000003</v>
      </c>
      <c r="H11" s="4">
        <f>'9月'!H34</f>
        <v>324.3599999999999</v>
      </c>
      <c r="I11" s="4">
        <f>'9月'!I34</f>
        <v>283.15000000000003</v>
      </c>
      <c r="J11" s="4">
        <f>'9月'!J34</f>
        <v>356.623</v>
      </c>
      <c r="K11" s="4">
        <f>'9月'!K34</f>
        <v>358.0800000000001</v>
      </c>
      <c r="L11" s="4">
        <f>'9月'!L34</f>
        <v>286.58000000000004</v>
      </c>
      <c r="M11" s="4">
        <f>'9月'!M34</f>
        <v>400.85999999999996</v>
      </c>
      <c r="N11" s="4">
        <f>'9月'!N34</f>
        <v>294.49000000000007</v>
      </c>
      <c r="O11" s="4">
        <f>'9月'!O34</f>
        <v>328.21</v>
      </c>
      <c r="P11" s="4">
        <f>'9月'!P34</f>
        <v>331.31000000000006</v>
      </c>
      <c r="Q11" s="4">
        <f>'9月'!Q34</f>
        <v>342.21</v>
      </c>
      <c r="R11" s="4">
        <f>'9月'!R34</f>
        <v>255.83999999999995</v>
      </c>
      <c r="S11" s="4">
        <f>'9月'!S34</f>
        <v>352.7599999999999</v>
      </c>
      <c r="T11" s="4">
        <f>'9月'!T34</f>
        <v>433.38999999999993</v>
      </c>
      <c r="U11" s="4">
        <f>'9月'!U34</f>
        <v>375.86999999999995</v>
      </c>
      <c r="V11" s="4">
        <f>'9月'!V34</f>
        <v>378.87</v>
      </c>
      <c r="W11" s="4">
        <f>'9月'!W34</f>
        <v>379.9000000000001</v>
      </c>
      <c r="X11" s="4">
        <f>'9月'!X34</f>
        <v>447.78999999999996</v>
      </c>
      <c r="Y11" s="4">
        <f>'9月'!Y34</f>
        <v>392.1499999999999</v>
      </c>
      <c r="Z11" s="4">
        <f>'9月'!Z34</f>
        <v>429.56</v>
      </c>
      <c r="AA11" s="4">
        <f>'9月'!AA34</f>
        <v>396.03</v>
      </c>
      <c r="AB11" s="4">
        <f>'9月'!AB34</f>
        <v>409.40000000000003</v>
      </c>
      <c r="AC11" s="4">
        <f>'9月'!AC34</f>
        <v>415.0700000000001</v>
      </c>
      <c r="AD11" s="4">
        <f>'9月'!AD34</f>
        <v>442.73999999999995</v>
      </c>
      <c r="AE11" s="4">
        <f>'9月'!AE34</f>
        <v>427.22</v>
      </c>
      <c r="AF11" s="4">
        <f>'9月'!AF34</f>
        <v>464.82000000000005</v>
      </c>
      <c r="AG11" s="4">
        <f>'9月'!AG34</f>
        <v>462.3500000000001</v>
      </c>
      <c r="AH11" s="4">
        <f>'9月'!AH34</f>
        <v>460.4499999999998</v>
      </c>
      <c r="AI11" s="4">
        <f>'9月'!AI34</f>
        <v>438.74</v>
      </c>
      <c r="AJ11" s="4">
        <f>'9月'!AJ34</f>
        <v>372.3900000000001</v>
      </c>
      <c r="AK11" s="4">
        <f>'9月'!AK34</f>
        <v>361.49</v>
      </c>
      <c r="AL11" s="4">
        <f>'9月'!AL34</f>
        <v>420.03999999999974</v>
      </c>
      <c r="AM11" s="4">
        <f>'9月'!AM34</f>
        <v>309.357</v>
      </c>
      <c r="AN11" s="4">
        <f>'9月'!AN34</f>
        <v>422.52099999999996</v>
      </c>
      <c r="AO11" s="4">
        <f>'9月'!AO34</f>
        <v>386.9170000000001</v>
      </c>
      <c r="AP11" s="4"/>
      <c r="AQ11" s="4"/>
      <c r="AR11" s="4"/>
      <c r="AS11" s="4"/>
      <c r="AT11" s="4"/>
      <c r="AU11" s="4"/>
      <c r="AV11" s="4"/>
      <c r="AX11" s="21">
        <f t="shared" si="0"/>
        <v>351.33059999999995</v>
      </c>
      <c r="AY11" s="21">
        <f t="shared" si="1"/>
        <v>345.7413</v>
      </c>
      <c r="AZ11" s="21">
        <f t="shared" si="2"/>
        <v>367.7852</v>
      </c>
      <c r="BA11" s="21">
        <f t="shared" si="3"/>
        <v>387.3108333333332</v>
      </c>
    </row>
    <row r="12" spans="1:53" ht="11.25">
      <c r="A12" s="5">
        <v>10</v>
      </c>
      <c r="B12" s="4">
        <f>'10月'!B34</f>
        <v>363.27000000000004</v>
      </c>
      <c r="C12" s="4">
        <f>'10月'!C34</f>
        <v>367.9</v>
      </c>
      <c r="D12" s="4">
        <f>'10月'!D34</f>
        <v>345.2329999999999</v>
      </c>
      <c r="E12" s="4">
        <f>'10月'!E34</f>
        <v>292.07300000000004</v>
      </c>
      <c r="F12" s="4">
        <f>'10月'!F34</f>
        <v>331.0229999999999</v>
      </c>
      <c r="G12" s="4">
        <f>'10月'!G34</f>
        <v>318.2200000000001</v>
      </c>
      <c r="H12" s="4">
        <f>'10月'!H34</f>
        <v>311.68</v>
      </c>
      <c r="I12" s="4">
        <f>'10月'!I34</f>
        <v>348.303</v>
      </c>
      <c r="J12" s="4">
        <f>'10月'!J34</f>
        <v>316.46600000000007</v>
      </c>
      <c r="K12" s="4">
        <f>'10月'!K34</f>
        <v>301.04999999999995</v>
      </c>
      <c r="L12" s="4">
        <f>'10月'!L34</f>
        <v>221.63000000000002</v>
      </c>
      <c r="M12" s="4">
        <f>'10月'!M34</f>
        <v>266.37000000000006</v>
      </c>
      <c r="N12" s="4">
        <f>'10月'!N34</f>
        <v>290.04</v>
      </c>
      <c r="O12" s="4">
        <f>'10月'!O34</f>
        <v>262.39200000000005</v>
      </c>
      <c r="P12" s="4">
        <f>'10月'!P34</f>
        <v>305.04999999999995</v>
      </c>
      <c r="Q12" s="4">
        <f>'10月'!Q34</f>
        <v>284.13</v>
      </c>
      <c r="R12" s="4">
        <f>'10月'!R34</f>
        <v>306.87</v>
      </c>
      <c r="S12" s="4">
        <f>'10月'!S34</f>
        <v>318.15999999999997</v>
      </c>
      <c r="T12" s="4">
        <f>'10月'!T34</f>
        <v>346.1799999999999</v>
      </c>
      <c r="U12" s="4">
        <f>'10月'!U34</f>
        <v>309.79</v>
      </c>
      <c r="V12" s="4">
        <f>'10月'!V34</f>
        <v>367.70000000000005</v>
      </c>
      <c r="W12" s="4">
        <f>'10月'!W34</f>
        <v>366.88</v>
      </c>
      <c r="X12" s="4">
        <f>'10月'!X34</f>
        <v>355.78000000000003</v>
      </c>
      <c r="Y12" s="4">
        <f>'10月'!Y34</f>
        <v>286.30999999999995</v>
      </c>
      <c r="Z12" s="4">
        <f>'10月'!Z34</f>
        <v>290.89</v>
      </c>
      <c r="AA12" s="4">
        <f>'10月'!AA34</f>
        <v>335.25</v>
      </c>
      <c r="AB12" s="4">
        <f>'10月'!AB34</f>
        <v>365.13000000000005</v>
      </c>
      <c r="AC12" s="4">
        <f>'10月'!AC34</f>
        <v>362.5999999999999</v>
      </c>
      <c r="AD12" s="4">
        <f>'10月'!AD34</f>
        <v>345.53999999999996</v>
      </c>
      <c r="AE12" s="4">
        <f>'10月'!AE34</f>
        <v>314.75000000000006</v>
      </c>
      <c r="AF12" s="4">
        <f>'10月'!AF34</f>
        <v>343.74000000000007</v>
      </c>
      <c r="AG12" s="4">
        <f>'10月'!AG34</f>
        <v>386.09999999999997</v>
      </c>
      <c r="AH12" s="4">
        <f>'10月'!AH34</f>
        <v>303.36</v>
      </c>
      <c r="AI12" s="4">
        <f>'10月'!AI34</f>
        <v>353.50999999999993</v>
      </c>
      <c r="AJ12" s="4">
        <f>'10月'!AJ34</f>
        <v>400.58</v>
      </c>
      <c r="AK12" s="4">
        <f>'10月'!AK34</f>
        <v>360.12000000000006</v>
      </c>
      <c r="AL12" s="4">
        <f>'10月'!AL34</f>
        <v>266.36999999999995</v>
      </c>
      <c r="AM12" s="4">
        <f>'10月'!AM34</f>
        <v>360.75699999999995</v>
      </c>
      <c r="AN12" s="4">
        <f>'10月'!AN34</f>
        <v>312.152</v>
      </c>
      <c r="AO12" s="4">
        <f>'10月'!AO34</f>
        <v>295.098</v>
      </c>
      <c r="AP12" s="4"/>
      <c r="AQ12" s="4"/>
      <c r="AR12" s="4"/>
      <c r="AS12" s="4"/>
      <c r="AT12" s="4"/>
      <c r="AU12" s="4"/>
      <c r="AV12" s="4"/>
      <c r="AX12" s="21">
        <f t="shared" si="0"/>
        <v>329.5218</v>
      </c>
      <c r="AY12" s="21">
        <f t="shared" si="1"/>
        <v>310.2915</v>
      </c>
      <c r="AZ12" s="21">
        <f t="shared" si="2"/>
        <v>319.88866666666667</v>
      </c>
      <c r="BA12" s="21">
        <f t="shared" si="3"/>
        <v>322.77430000000004</v>
      </c>
    </row>
    <row r="13" spans="1:53" s="16" customFormat="1" ht="11.25">
      <c r="A13" s="14">
        <v>11</v>
      </c>
      <c r="B13" s="15">
        <f>'11月'!B34</f>
        <v>256.66</v>
      </c>
      <c r="C13" s="15">
        <f>'11月'!C34</f>
        <v>239.56</v>
      </c>
      <c r="D13" s="15">
        <f>'11月'!D34</f>
        <v>288.96999999999997</v>
      </c>
      <c r="E13" s="15">
        <f>'11月'!E34</f>
        <v>262.58000000000004</v>
      </c>
      <c r="F13" s="15">
        <f>'11月'!F34</f>
        <v>246.95000000000005</v>
      </c>
      <c r="G13" s="15">
        <f>'11月'!G34</f>
        <v>243.033</v>
      </c>
      <c r="H13" s="15">
        <f>'11月'!H34</f>
        <v>253.12000000000003</v>
      </c>
      <c r="I13" s="15">
        <f>'11月'!I34</f>
        <v>295.60300000000007</v>
      </c>
      <c r="J13" s="15">
        <f>'11月'!J34</f>
        <v>242.32</v>
      </c>
      <c r="K13" s="15">
        <f>'11月'!K34</f>
        <v>234.82399999999998</v>
      </c>
      <c r="L13" s="15">
        <f>'11月'!L34</f>
        <v>243.62</v>
      </c>
      <c r="M13" s="15">
        <f>'11月'!M34</f>
        <v>224.46000000000004</v>
      </c>
      <c r="N13" s="15">
        <f>'11月'!N34</f>
        <v>226.42</v>
      </c>
      <c r="O13" s="15">
        <f>'11月'!O34</f>
        <v>236.95000000000005</v>
      </c>
      <c r="P13" s="15">
        <f>'11月'!P34</f>
        <v>269.67999999999995</v>
      </c>
      <c r="Q13" s="15">
        <f>'11月'!Q34</f>
        <v>194.6</v>
      </c>
      <c r="R13" s="15">
        <f>'11月'!R34</f>
        <v>203.38</v>
      </c>
      <c r="S13" s="15">
        <f>'11月'!S34</f>
        <v>304.49000000000007</v>
      </c>
      <c r="T13" s="15">
        <f>'11月'!T34</f>
        <v>289.64000000000004</v>
      </c>
      <c r="U13" s="15">
        <f>'11月'!U34</f>
        <v>236.78000000000003</v>
      </c>
      <c r="V13" s="15">
        <f>'11月'!V34</f>
        <v>297.65</v>
      </c>
      <c r="W13" s="15">
        <f>'11月'!W34</f>
        <v>278.24000000000007</v>
      </c>
      <c r="X13" s="15">
        <f>'11月'!X34</f>
        <v>225.24999999999994</v>
      </c>
      <c r="Y13" s="15">
        <f>'11月'!Y34</f>
        <v>275.69</v>
      </c>
      <c r="Z13" s="15">
        <f>'11月'!Z34</f>
        <v>344.84999999999997</v>
      </c>
      <c r="AA13" s="15">
        <f>'11月'!AA34</f>
        <v>302.34999999999997</v>
      </c>
      <c r="AB13" s="15">
        <f>'11月'!AB34</f>
        <v>265.20000000000005</v>
      </c>
      <c r="AC13" s="15">
        <f>'11月'!AC34</f>
        <v>277.18999999999994</v>
      </c>
      <c r="AD13" s="15">
        <f>'11月'!AD34</f>
        <v>250.34999999999994</v>
      </c>
      <c r="AE13" s="15">
        <f>'11月'!AE34</f>
        <v>299.7</v>
      </c>
      <c r="AF13" s="15">
        <f>'11月'!AF34</f>
        <v>259.19</v>
      </c>
      <c r="AG13" s="15">
        <f>'11月'!AG34</f>
        <v>268.39000000000004</v>
      </c>
      <c r="AH13" s="15">
        <f>'11月'!AH34</f>
        <v>299.98</v>
      </c>
      <c r="AI13" s="15">
        <f>'11月'!AI34</f>
        <v>258.54999999999995</v>
      </c>
      <c r="AJ13" s="15">
        <f>'11月'!AJ34</f>
        <v>244.43999999999997</v>
      </c>
      <c r="AK13" s="15">
        <f>'11月'!AK34</f>
        <v>270.75999999999993</v>
      </c>
      <c r="AL13" s="15">
        <f>'11月'!AL34</f>
        <v>283.82999999999987</v>
      </c>
      <c r="AM13" s="15">
        <f>'11月'!AM34</f>
        <v>287.95599999999996</v>
      </c>
      <c r="AN13" s="15">
        <f>'11月'!AN34</f>
        <v>301.048</v>
      </c>
      <c r="AO13" s="15">
        <f>'11月'!AO34</f>
        <v>305.12500000000006</v>
      </c>
      <c r="AP13" s="15"/>
      <c r="AQ13" s="15"/>
      <c r="AR13" s="15"/>
      <c r="AS13" s="15"/>
      <c r="AT13" s="15"/>
      <c r="AU13" s="15"/>
      <c r="AV13" s="15"/>
      <c r="AX13" s="21">
        <f t="shared" si="0"/>
        <v>256.362</v>
      </c>
      <c r="AY13" s="21">
        <f t="shared" si="1"/>
        <v>249.68200000000002</v>
      </c>
      <c r="AZ13" s="21">
        <f t="shared" si="2"/>
        <v>260.337</v>
      </c>
      <c r="BA13" s="21">
        <f t="shared" si="3"/>
        <v>267.5253</v>
      </c>
    </row>
    <row r="14" spans="1:53" ht="11.25">
      <c r="A14" s="5">
        <v>12</v>
      </c>
      <c r="B14" s="4">
        <f>'12月'!B34</f>
        <v>289.21</v>
      </c>
      <c r="C14" s="4">
        <f>'12月'!C34</f>
        <v>228.68</v>
      </c>
      <c r="D14" s="4">
        <f>'12月'!D34</f>
        <v>280.69000000000005</v>
      </c>
      <c r="E14" s="4">
        <f>'12月'!E34</f>
        <v>255.05000000000004</v>
      </c>
      <c r="F14" s="4">
        <f>'12月'!F34</f>
        <v>261.31999999999994</v>
      </c>
      <c r="G14" s="4">
        <f>'12月'!G34</f>
        <v>220.31999999999996</v>
      </c>
      <c r="H14" s="4">
        <f>'12月'!H34</f>
        <v>241.77000000000004</v>
      </c>
      <c r="I14" s="4">
        <f>'12月'!I34</f>
        <v>282.734</v>
      </c>
      <c r="J14" s="4">
        <f>'12月'!J34</f>
        <v>247.3</v>
      </c>
      <c r="K14" s="4">
        <f>'12月'!K34</f>
        <v>249.01</v>
      </c>
      <c r="L14" s="4">
        <f>'12月'!L34</f>
        <v>208.34999999999997</v>
      </c>
      <c r="M14" s="4">
        <f>'12月'!M34</f>
        <v>228.89000000000004</v>
      </c>
      <c r="N14" s="4">
        <f>'12月'!N34</f>
        <v>199.9</v>
      </c>
      <c r="O14" s="4">
        <f>'12月'!O34</f>
        <v>218.75000000000003</v>
      </c>
      <c r="P14" s="4">
        <f>'12月'!P34</f>
        <v>246.98000000000005</v>
      </c>
      <c r="Q14" s="4">
        <f>'12月'!Q34</f>
        <v>216.25000000000003</v>
      </c>
      <c r="R14" s="4">
        <f>'12月'!R34</f>
        <v>179.60999999999996</v>
      </c>
      <c r="S14" s="4">
        <f>'12月'!S34</f>
        <v>264.86</v>
      </c>
      <c r="T14" s="4">
        <f>'12月'!T34</f>
        <v>278.57</v>
      </c>
      <c r="U14" s="4">
        <f>'12月'!U34</f>
        <v>288.99999999999994</v>
      </c>
      <c r="V14" s="4">
        <f>'12月'!V34</f>
        <v>271.22</v>
      </c>
      <c r="W14" s="4">
        <f>'12月'!W34</f>
        <v>235.54000000000002</v>
      </c>
      <c r="X14" s="4">
        <f>'12月'!X34</f>
        <v>264.9</v>
      </c>
      <c r="Y14" s="4">
        <f>'12月'!Y34</f>
        <v>279.6</v>
      </c>
      <c r="Z14" s="4">
        <f>'12月'!Z34</f>
        <v>325.26</v>
      </c>
      <c r="AA14" s="4">
        <f>'12月'!AA34</f>
        <v>246.13000000000002</v>
      </c>
      <c r="AB14" s="4">
        <f>'12月'!AB34</f>
        <v>263.23999999999995</v>
      </c>
      <c r="AC14" s="4">
        <f>'12月'!AC34</f>
        <v>273.91</v>
      </c>
      <c r="AD14" s="4">
        <f>'12月'!AD34</f>
        <v>278.8999999999999</v>
      </c>
      <c r="AE14" s="4">
        <f>'12月'!AE34</f>
        <v>276.39</v>
      </c>
      <c r="AF14" s="4">
        <f>'12月'!AF34</f>
        <v>255.83999999999997</v>
      </c>
      <c r="AG14" s="4">
        <f>'12月'!AG34</f>
        <v>244.25000000000006</v>
      </c>
      <c r="AH14" s="4">
        <f>'12月'!AH34</f>
        <v>277.68000000000006</v>
      </c>
      <c r="AI14" s="4">
        <f>'12月'!AI34</f>
        <v>269.69000000000005</v>
      </c>
      <c r="AJ14" s="4">
        <f>'12月'!AJ34</f>
        <v>264.05</v>
      </c>
      <c r="AK14" s="4">
        <f>'12月'!AK34</f>
        <v>290.66999999999985</v>
      </c>
      <c r="AL14" s="4">
        <f>'12月'!AL34</f>
        <v>282.4</v>
      </c>
      <c r="AM14" s="4">
        <f>'12月'!AM34</f>
        <v>250.984</v>
      </c>
      <c r="AN14" s="4">
        <f>'12月'!AN34</f>
        <v>223.89000000000004</v>
      </c>
      <c r="AO14" s="4">
        <f>'12月'!AO34</f>
        <v>262.042</v>
      </c>
      <c r="AP14" s="4"/>
      <c r="AQ14" s="4"/>
      <c r="AR14" s="4"/>
      <c r="AS14" s="4"/>
      <c r="AT14" s="4"/>
      <c r="AU14" s="4"/>
      <c r="AV14" s="4"/>
      <c r="AX14" s="21">
        <f t="shared" si="0"/>
        <v>255.6084</v>
      </c>
      <c r="AY14" s="21">
        <f t="shared" si="1"/>
        <v>244.36219999999997</v>
      </c>
      <c r="AZ14" s="21">
        <f t="shared" si="2"/>
        <v>253.41113333333334</v>
      </c>
      <c r="BA14" s="21">
        <f t="shared" si="3"/>
        <v>255.5915333333334</v>
      </c>
    </row>
    <row r="15" spans="1:53" ht="11.25">
      <c r="A15" s="1" t="s">
        <v>8</v>
      </c>
      <c r="B15" s="13">
        <f aca="true" t="shared" si="4" ref="B15:Y15">SUM(B3:B14)</f>
        <v>2627.66</v>
      </c>
      <c r="C15" s="13">
        <f t="shared" si="4"/>
        <v>4832.8</v>
      </c>
      <c r="D15" s="13">
        <f t="shared" si="4"/>
        <v>4667.102999999999</v>
      </c>
      <c r="E15" s="13">
        <f t="shared" si="4"/>
        <v>4819.366</v>
      </c>
      <c r="F15" s="13">
        <f t="shared" si="4"/>
        <v>4489.015999999999</v>
      </c>
      <c r="G15" s="13">
        <f t="shared" si="4"/>
        <v>4508.336</v>
      </c>
      <c r="H15" s="13">
        <f t="shared" si="4"/>
        <v>4483.593000000001</v>
      </c>
      <c r="I15" s="13">
        <f t="shared" si="4"/>
        <v>4576.675000000001</v>
      </c>
      <c r="J15" s="13">
        <f t="shared" si="4"/>
        <v>4560.6179999999995</v>
      </c>
      <c r="K15" s="13">
        <f t="shared" si="4"/>
        <v>4401.723999999999</v>
      </c>
      <c r="L15" s="13">
        <f t="shared" si="4"/>
        <v>4097.932</v>
      </c>
      <c r="M15" s="13">
        <f t="shared" si="4"/>
        <v>4232.901</v>
      </c>
      <c r="N15" s="13">
        <f t="shared" si="4"/>
        <v>3949.03</v>
      </c>
      <c r="O15" s="13">
        <f t="shared" si="4"/>
        <v>4501.5232</v>
      </c>
      <c r="P15" s="13">
        <f t="shared" si="4"/>
        <v>4048.160999999999</v>
      </c>
      <c r="Q15" s="13">
        <f t="shared" si="4"/>
        <v>4185.5</v>
      </c>
      <c r="R15" s="13">
        <f t="shared" si="4"/>
        <v>3912.48</v>
      </c>
      <c r="S15" s="13">
        <f t="shared" si="4"/>
        <v>4378.879999999999</v>
      </c>
      <c r="T15" s="13">
        <f t="shared" si="4"/>
        <v>5005.57</v>
      </c>
      <c r="U15" s="13">
        <f t="shared" si="4"/>
        <v>5029.139999999999</v>
      </c>
      <c r="V15" s="13">
        <f t="shared" si="4"/>
        <v>5070.99</v>
      </c>
      <c r="W15" s="13">
        <f t="shared" si="4"/>
        <v>5061.73</v>
      </c>
      <c r="X15" s="13">
        <f t="shared" si="4"/>
        <v>4740.98</v>
      </c>
      <c r="Y15" s="13">
        <f t="shared" si="4"/>
        <v>5223.2</v>
      </c>
      <c r="Z15" s="13">
        <f aca="true" t="shared" si="5" ref="Z15:AF15">SUM(Z3:Z14)</f>
        <v>5147.43</v>
      </c>
      <c r="AA15" s="13">
        <f t="shared" si="5"/>
        <v>4592.26</v>
      </c>
      <c r="AB15" s="13">
        <f t="shared" si="5"/>
        <v>5164.16</v>
      </c>
      <c r="AC15" s="13">
        <f t="shared" si="5"/>
        <v>4982.88</v>
      </c>
      <c r="AD15" s="13">
        <f t="shared" si="5"/>
        <v>4884.049999999999</v>
      </c>
      <c r="AE15" s="13">
        <f t="shared" si="5"/>
        <v>5010.9400000000005</v>
      </c>
      <c r="AF15" s="13">
        <f t="shared" si="5"/>
        <v>5094.08</v>
      </c>
      <c r="AG15" s="13">
        <f aca="true" t="shared" si="6" ref="AG15:AM15">SUM(AG3:AG14)</f>
        <v>5308.650000000001</v>
      </c>
      <c r="AH15" s="13">
        <f t="shared" si="6"/>
        <v>5302.030000000001</v>
      </c>
      <c r="AI15" s="13">
        <f t="shared" si="6"/>
        <v>5301.299999999999</v>
      </c>
      <c r="AJ15" s="13">
        <f t="shared" si="6"/>
        <v>5118.35</v>
      </c>
      <c r="AK15" s="13">
        <f t="shared" si="6"/>
        <v>5083.23</v>
      </c>
      <c r="AL15" s="13">
        <f t="shared" si="6"/>
        <v>5021.924999999999</v>
      </c>
      <c r="AM15" s="13">
        <f t="shared" si="6"/>
        <v>5139.076000000001</v>
      </c>
      <c r="AN15" s="13">
        <f>SUM(AN3:AN14)</f>
        <v>5072.842</v>
      </c>
      <c r="AO15" s="13">
        <f>SUM(AO3:AO14)</f>
        <v>4931.110000000001</v>
      </c>
      <c r="AP15" s="13"/>
      <c r="AQ15" s="13"/>
      <c r="AR15" s="13"/>
      <c r="AS15" s="13"/>
      <c r="AT15" s="13"/>
      <c r="AU15" s="13"/>
      <c r="AV15" s="13"/>
      <c r="AX15" s="22">
        <f>SUM(AX3:AX14)</f>
        <v>4597.490144444444</v>
      </c>
      <c r="AY15" s="22">
        <f>SUM(AY3:AY14)</f>
        <v>4462.595978421052</v>
      </c>
      <c r="AZ15" s="22">
        <f>SUM(AZ3:AZ14)</f>
        <v>4640.145958390804</v>
      </c>
      <c r="BA15" s="22">
        <f>SUM(BA3:BA14)</f>
        <v>4819.74434</v>
      </c>
    </row>
    <row r="22" ht="10.5">
      <c r="AW22" s="8"/>
    </row>
    <row r="23" ht="10.5">
      <c r="AW23" s="8"/>
    </row>
    <row r="24" ht="10.5">
      <c r="AX24"/>
    </row>
    <row r="25" ht="10.5">
      <c r="AX25"/>
    </row>
    <row r="26" ht="10.5">
      <c r="AX26"/>
    </row>
    <row r="27" ht="10.5">
      <c r="AX27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31"/>
  <sheetViews>
    <sheetView zoomScalePageLayoutView="0" workbookViewId="0" topLeftCell="A1">
      <pane xSplit="1" ySplit="2" topLeftCell="Y3" activePane="bottomRight" state="frozen"/>
      <selection pane="topLeft" activeCell="AN2" sqref="AN2:AU2"/>
      <selection pane="topRight" activeCell="AN2" sqref="AN2:AU2"/>
      <selection pane="bottomLeft" activeCell="AN2" sqref="AN2:AU2"/>
      <selection pane="bottomRight" activeCell="AP3" sqref="AP3"/>
    </sheetView>
  </sheetViews>
  <sheetFormatPr defaultColWidth="6.75390625" defaultRowHeight="12"/>
  <cols>
    <col min="1" max="49" width="6.75390625" style="0" customWidth="1"/>
    <col min="50" max="51" width="8.75390625" style="8" customWidth="1"/>
  </cols>
  <sheetData>
    <row r="1" spans="2:50" ht="10.5">
      <c r="B1" t="s">
        <v>31</v>
      </c>
      <c r="AX1" s="74" t="s">
        <v>32</v>
      </c>
    </row>
    <row r="2" spans="1:54" ht="11.25">
      <c r="A2" s="2" t="s">
        <v>0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10</v>
      </c>
      <c r="AY2" s="54" t="s">
        <v>18</v>
      </c>
      <c r="AZ2" s="55" t="s">
        <v>0</v>
      </c>
      <c r="BB2" s="44" t="s">
        <v>19</v>
      </c>
    </row>
    <row r="3" spans="1:54" ht="11.25">
      <c r="A3" s="5">
        <v>1</v>
      </c>
      <c r="B3" s="4"/>
      <c r="C3" s="4">
        <f>'1月'!C36</f>
        <v>14.16</v>
      </c>
      <c r="D3" s="4">
        <f>'1月'!D36</f>
        <v>12.59</v>
      </c>
      <c r="E3" s="4">
        <f>'1月'!E36</f>
        <v>12.94</v>
      </c>
      <c r="F3" s="4">
        <f>'1月'!F36</f>
        <v>14.03</v>
      </c>
      <c r="G3" s="4">
        <f>'1月'!G36</f>
        <v>12.27</v>
      </c>
      <c r="H3" s="4">
        <f>'1月'!H36</f>
        <v>12.02</v>
      </c>
      <c r="I3" s="4">
        <f>'1月'!I36</f>
        <v>13.82</v>
      </c>
      <c r="J3" s="4">
        <f>'1月'!J36</f>
        <v>13.23</v>
      </c>
      <c r="K3" s="4">
        <f>'1月'!K36</f>
        <v>11.99</v>
      </c>
      <c r="L3" s="4">
        <f>'1月'!L36</f>
        <v>12.85</v>
      </c>
      <c r="M3" s="4">
        <f>'1月'!M36</f>
        <v>11.2</v>
      </c>
      <c r="N3" s="4">
        <f>'1月'!N36</f>
        <v>12.11</v>
      </c>
      <c r="O3" s="4">
        <f>'1月'!O36</f>
        <v>11.75</v>
      </c>
      <c r="P3" s="4">
        <f>'1月'!P36</f>
        <v>11.53</v>
      </c>
      <c r="Q3" s="4">
        <f>'1月'!Q36</f>
        <v>11</v>
      </c>
      <c r="R3" s="4">
        <f>'1月'!R36</f>
        <v>11.47</v>
      </c>
      <c r="S3" s="4">
        <f>'1月'!S36</f>
        <v>14.87</v>
      </c>
      <c r="T3" s="4">
        <f>'1月'!T36</f>
        <v>14.76</v>
      </c>
      <c r="U3" s="4">
        <f>'1月'!U36</f>
        <v>14.36</v>
      </c>
      <c r="V3" s="4">
        <f>'1月'!V36</f>
        <v>14.81</v>
      </c>
      <c r="W3" s="4">
        <f>'1月'!W36</f>
        <v>14.47</v>
      </c>
      <c r="X3" s="4">
        <f>'1月'!X36</f>
        <v>14.81</v>
      </c>
      <c r="Y3" s="4">
        <f>'1月'!Y36</f>
        <v>14.67</v>
      </c>
      <c r="Z3" s="4">
        <f>'1月'!Z36</f>
        <v>15.4</v>
      </c>
      <c r="AA3" s="4">
        <f>'1月'!AA36</f>
        <v>14.69</v>
      </c>
      <c r="AB3" s="4">
        <f>'1月'!AB36</f>
        <v>14.86</v>
      </c>
      <c r="AC3" s="4">
        <f>'1月'!AC36</f>
        <v>14.35</v>
      </c>
      <c r="AD3" s="4">
        <f>'1月'!AD36</f>
        <v>14.91</v>
      </c>
      <c r="AE3" s="4">
        <f>'1月'!AE36</f>
        <v>15.14</v>
      </c>
      <c r="AF3" s="4">
        <f>'1月'!AF36</f>
        <v>12.99</v>
      </c>
      <c r="AG3" s="4">
        <f>'1月'!AG36</f>
        <v>14.08</v>
      </c>
      <c r="AH3" s="4">
        <f>'1月'!AH36</f>
        <v>13.790000000000001</v>
      </c>
      <c r="AI3" s="4">
        <f>'1月'!AI36</f>
        <v>14.66</v>
      </c>
      <c r="AJ3" s="4">
        <f>'1月'!AJ36</f>
        <v>15.06</v>
      </c>
      <c r="AK3" s="4">
        <f>'1月'!AK36</f>
        <v>14.01</v>
      </c>
      <c r="AL3" s="4">
        <f>'1月'!AL36</f>
        <v>14.800000000000002</v>
      </c>
      <c r="AM3" s="4">
        <f>'1月'!AM36</f>
        <v>14.048000000000002</v>
      </c>
      <c r="AN3" s="4">
        <f>'1月'!AN36</f>
        <v>14.111999999999998</v>
      </c>
      <c r="AO3" s="4">
        <f>'1月'!AO36</f>
        <v>14.781999999999998</v>
      </c>
      <c r="AP3" s="4"/>
      <c r="AQ3" s="4"/>
      <c r="AR3" s="4"/>
      <c r="AS3" s="4"/>
      <c r="AT3" s="4"/>
      <c r="AU3" s="4"/>
      <c r="AV3" s="4"/>
      <c r="AX3" s="21">
        <f>MAX(B3:AV3)</f>
        <v>15.4</v>
      </c>
      <c r="AY3" s="56">
        <f aca="true" t="shared" si="0" ref="AY3:AY15">INDEX($B$2:$AV$2,,BB3)</f>
        <v>2005</v>
      </c>
      <c r="AZ3" s="57">
        <v>1</v>
      </c>
      <c r="BB3" s="44">
        <f aca="true" t="shared" si="1" ref="BB3:BB15">MATCH(AX3,B3:AV3,0)</f>
        <v>25</v>
      </c>
    </row>
    <row r="4" spans="1:54" ht="11.25">
      <c r="A4" s="5">
        <v>2</v>
      </c>
      <c r="B4" s="4"/>
      <c r="C4" s="4">
        <f>'2月'!C36</f>
        <v>17.97</v>
      </c>
      <c r="D4" s="4">
        <f>'2月'!D36</f>
        <v>17.28</v>
      </c>
      <c r="E4" s="4">
        <f>'2月'!E36</f>
        <v>16.65</v>
      </c>
      <c r="F4" s="4">
        <f>'2月'!F36</f>
        <v>17.85</v>
      </c>
      <c r="G4" s="4">
        <f>'2月'!G36</f>
        <v>16.42</v>
      </c>
      <c r="H4" s="4">
        <f>'2月'!H36</f>
        <v>15.35</v>
      </c>
      <c r="I4" s="4">
        <f>'2月'!I36</f>
        <v>17.92</v>
      </c>
      <c r="J4" s="4">
        <f>'2月'!J36</f>
        <v>16.75</v>
      </c>
      <c r="K4" s="4">
        <f>'2月'!K36</f>
        <v>15.97</v>
      </c>
      <c r="L4" s="4">
        <f>'2月'!L36</f>
        <v>16.48</v>
      </c>
      <c r="M4" s="4">
        <f>'2月'!M36</f>
        <v>14.96</v>
      </c>
      <c r="N4" s="4">
        <f>'2月'!N36</f>
        <v>15.07</v>
      </c>
      <c r="O4" s="4">
        <f>'2月'!O36</f>
        <v>15.98</v>
      </c>
      <c r="P4" s="4">
        <f>'2月'!P36</f>
        <v>15.29</v>
      </c>
      <c r="Q4" s="4">
        <f>'2月'!Q36</f>
        <v>13.89</v>
      </c>
      <c r="R4" s="4">
        <f>'2月'!R36</f>
        <v>14.4</v>
      </c>
      <c r="S4" s="4">
        <f>'2月'!S36</f>
        <v>17.86</v>
      </c>
      <c r="T4" s="4">
        <f>'2月'!T36</f>
        <v>20.3</v>
      </c>
      <c r="U4" s="4">
        <f>'2月'!U36</f>
        <v>18.81</v>
      </c>
      <c r="V4" s="4">
        <f>'2月'!V36</f>
        <v>18.63</v>
      </c>
      <c r="W4" s="4">
        <f>'2月'!W36</f>
        <v>17.87</v>
      </c>
      <c r="X4" s="4">
        <f>'2月'!X36</f>
        <v>20.03</v>
      </c>
      <c r="Y4" s="4">
        <f>'2月'!Y36</f>
        <v>19.36</v>
      </c>
      <c r="Z4" s="4">
        <f>'2月'!Z36</f>
        <v>20.13</v>
      </c>
      <c r="AA4" s="4">
        <f>'2月'!AA36</f>
        <v>17.47</v>
      </c>
      <c r="AB4" s="4">
        <f>'2月'!AB36</f>
        <v>19.75</v>
      </c>
      <c r="AC4" s="4">
        <f>'2月'!AC36</f>
        <v>19.23</v>
      </c>
      <c r="AD4" s="4">
        <f>'2月'!AD36</f>
        <v>19.15</v>
      </c>
      <c r="AE4" s="4">
        <f>'2月'!AE36</f>
        <v>17.71</v>
      </c>
      <c r="AF4" s="4">
        <f>'2月'!AF36</f>
        <v>17.75</v>
      </c>
      <c r="AG4" s="4">
        <f>'2月'!AG36</f>
        <v>19.34</v>
      </c>
      <c r="AH4" s="4">
        <f>'2月'!AH36</f>
        <v>18.68</v>
      </c>
      <c r="AI4" s="4">
        <f>'2月'!AI36</f>
        <v>17.43</v>
      </c>
      <c r="AJ4" s="4">
        <f>'2月'!AJ36</f>
        <v>18.950000000000003</v>
      </c>
      <c r="AK4" s="4">
        <f>'2月'!AK36</f>
        <v>18.25</v>
      </c>
      <c r="AL4" s="4">
        <f>'2月'!AL36</f>
        <v>18.95</v>
      </c>
      <c r="AM4" s="4">
        <f>'2月'!AM36</f>
        <v>16.924000000000003</v>
      </c>
      <c r="AN4" s="4">
        <f>'2月'!AN36</f>
        <v>18.068</v>
      </c>
      <c r="AO4" s="4">
        <f>'2月'!AO36</f>
        <v>18.319999999999997</v>
      </c>
      <c r="AP4" s="4"/>
      <c r="AQ4" s="4"/>
      <c r="AR4" s="4"/>
      <c r="AS4" s="4"/>
      <c r="AT4" s="4"/>
      <c r="AU4" s="4"/>
      <c r="AV4" s="4"/>
      <c r="AX4" s="21">
        <f aca="true" t="shared" si="2" ref="AX4:AX15">MAX(B4:AV4)</f>
        <v>20.3</v>
      </c>
      <c r="AY4" s="56">
        <f t="shared" si="0"/>
        <v>1999</v>
      </c>
      <c r="AZ4" s="57">
        <v>2</v>
      </c>
      <c r="BB4" s="44">
        <f t="shared" si="1"/>
        <v>19</v>
      </c>
    </row>
    <row r="5" spans="1:54" ht="11.25">
      <c r="A5" s="5">
        <v>3</v>
      </c>
      <c r="B5" s="4"/>
      <c r="C5" s="4">
        <f>'3月'!C36</f>
        <v>23.56</v>
      </c>
      <c r="D5" s="4">
        <f>'3月'!D36</f>
        <v>21.97</v>
      </c>
      <c r="E5" s="4">
        <f>'3月'!E36</f>
        <v>22.36</v>
      </c>
      <c r="F5" s="4">
        <f>'3月'!F36</f>
        <v>21.29</v>
      </c>
      <c r="G5" s="4">
        <f>'3月'!G36</f>
        <v>21.55</v>
      </c>
      <c r="H5" s="4">
        <f>'3月'!H36</f>
        <v>19.9</v>
      </c>
      <c r="I5" s="4">
        <f>'3月'!I36</f>
        <v>22.34</v>
      </c>
      <c r="J5" s="4">
        <f>'3月'!J36</f>
        <v>22.25</v>
      </c>
      <c r="K5" s="4">
        <f>'3月'!K36</f>
        <v>21.89</v>
      </c>
      <c r="L5" s="4">
        <f>'3月'!L36</f>
        <v>20.4</v>
      </c>
      <c r="M5" s="4">
        <f>'3月'!M36</f>
        <v>19.45</v>
      </c>
      <c r="N5" s="4">
        <f>'3月'!N36</f>
        <v>20.39</v>
      </c>
      <c r="O5" s="4">
        <f>'3月'!O36</f>
        <v>20.37</v>
      </c>
      <c r="P5" s="4">
        <f>'3月'!P36</f>
        <v>18.44</v>
      </c>
      <c r="Q5" s="4">
        <f>'3月'!Q36</f>
        <v>19.38</v>
      </c>
      <c r="R5" s="4">
        <f>'3月'!R36</f>
        <v>18.54</v>
      </c>
      <c r="S5" s="4">
        <f>'3月'!S36</f>
        <v>21.13</v>
      </c>
      <c r="T5" s="4">
        <f>'3月'!T36</f>
        <v>23.74</v>
      </c>
      <c r="U5" s="4">
        <f>'3月'!U36</f>
        <v>23.95</v>
      </c>
      <c r="V5" s="4">
        <f>'3月'!V36</f>
        <v>22.1</v>
      </c>
      <c r="W5" s="4">
        <f>'3月'!W36</f>
        <v>22.75</v>
      </c>
      <c r="X5" s="4">
        <f>'3月'!X36</f>
        <v>23.12</v>
      </c>
      <c r="Y5" s="4">
        <f>'3月'!Y36</f>
        <v>24.84</v>
      </c>
      <c r="Z5" s="4">
        <f>'3月'!Z36</f>
        <v>23.49</v>
      </c>
      <c r="AA5" s="4">
        <f>'3月'!AA36</f>
        <v>24.3</v>
      </c>
      <c r="AB5" s="4">
        <f>'3月'!AB36</f>
        <v>23.45</v>
      </c>
      <c r="AC5" s="4">
        <f>'3月'!AC36</f>
        <v>23.64</v>
      </c>
      <c r="AD5" s="4">
        <f>'3月'!AD36</f>
        <v>25.04</v>
      </c>
      <c r="AE5" s="4">
        <f>'3月'!AE36</f>
        <v>25.16</v>
      </c>
      <c r="AF5" s="4">
        <f>'3月'!AF36</f>
        <v>21.69</v>
      </c>
      <c r="AG5" s="4">
        <f>'3月'!AG36</f>
        <v>24.2</v>
      </c>
      <c r="AH5" s="4">
        <f>'3月'!AH36</f>
        <v>23.41</v>
      </c>
      <c r="AI5" s="4">
        <f>'3月'!AI36</f>
        <v>24.979999999999997</v>
      </c>
      <c r="AJ5" s="4">
        <f>'3月'!AJ36</f>
        <v>24.51</v>
      </c>
      <c r="AK5" s="4">
        <f>'3月'!AK36</f>
        <v>23.890000000000004</v>
      </c>
      <c r="AL5" s="4">
        <f>'3月'!AL36</f>
        <v>23.06</v>
      </c>
      <c r="AM5" s="4">
        <f>'3月'!AM36</f>
        <v>24.747000000000003</v>
      </c>
      <c r="AN5" s="4">
        <f>'3月'!AN36</f>
        <v>22.656000000000002</v>
      </c>
      <c r="AO5" s="4">
        <f>'3月'!AO36</f>
        <v>24.970999999999997</v>
      </c>
      <c r="AP5" s="4"/>
      <c r="AQ5" s="4"/>
      <c r="AR5" s="4"/>
      <c r="AS5" s="4"/>
      <c r="AT5" s="4"/>
      <c r="AU5" s="4"/>
      <c r="AV5" s="4"/>
      <c r="AX5" s="21">
        <f t="shared" si="2"/>
        <v>25.16</v>
      </c>
      <c r="AY5" s="56">
        <f t="shared" si="0"/>
        <v>2010</v>
      </c>
      <c r="AZ5" s="57">
        <v>3</v>
      </c>
      <c r="BB5" s="44">
        <f t="shared" si="1"/>
        <v>30</v>
      </c>
    </row>
    <row r="6" spans="1:54" ht="11.25">
      <c r="A6" s="5">
        <v>4</v>
      </c>
      <c r="B6" s="4"/>
      <c r="C6" s="4">
        <f>'4月'!C36</f>
        <v>26.13</v>
      </c>
      <c r="D6" s="4">
        <f>'4月'!D36</f>
        <v>25.35</v>
      </c>
      <c r="E6" s="4">
        <f>'4月'!E36</f>
        <v>25.59</v>
      </c>
      <c r="F6" s="4">
        <f>'4月'!F36</f>
        <v>25.4</v>
      </c>
      <c r="G6" s="4">
        <f>'4月'!G36</f>
        <v>25.23</v>
      </c>
      <c r="H6" s="4">
        <f>'4月'!H36</f>
        <v>24.33</v>
      </c>
      <c r="I6" s="4">
        <f>'4月'!I36</f>
        <v>26.8</v>
      </c>
      <c r="J6" s="4">
        <f>'4月'!J36</f>
        <v>26.06</v>
      </c>
      <c r="K6" s="4">
        <f>'4月'!K36</f>
        <v>25.35</v>
      </c>
      <c r="L6" s="4">
        <f>'4月'!L36</f>
        <v>25.23</v>
      </c>
      <c r="M6" s="4">
        <f>'4月'!M36</f>
        <v>24.53</v>
      </c>
      <c r="N6" s="4">
        <f>'4月'!N36</f>
        <v>22.58</v>
      </c>
      <c r="O6" s="4">
        <f>'4月'!O36</f>
        <v>22.29</v>
      </c>
      <c r="P6" s="4">
        <f>'4月'!P36</f>
        <v>21.77</v>
      </c>
      <c r="Q6" s="4">
        <f>'4月'!Q36</f>
        <v>21.3</v>
      </c>
      <c r="R6" s="4">
        <f>'4月'!R36</f>
        <v>21.48</v>
      </c>
      <c r="S6" s="4">
        <f>'4月'!S36</f>
        <v>27.04</v>
      </c>
      <c r="T6" s="4">
        <f>'4月'!T36</f>
        <v>28.89</v>
      </c>
      <c r="U6" s="4">
        <f>'4月'!U36</f>
        <v>26.84</v>
      </c>
      <c r="V6" s="4">
        <f>'4月'!V36</f>
        <v>26.53</v>
      </c>
      <c r="W6" s="4">
        <f>'4月'!W36</f>
        <v>27.21</v>
      </c>
      <c r="X6" s="4">
        <f>'4月'!X36</f>
        <v>27.85</v>
      </c>
      <c r="Y6" s="4">
        <f>'4月'!Y36</f>
        <v>28.87</v>
      </c>
      <c r="Z6" s="4">
        <f>'4月'!Z36</f>
        <v>28.33</v>
      </c>
      <c r="AA6" s="4">
        <f>'4月'!AA36</f>
        <v>27.29</v>
      </c>
      <c r="AB6" s="4">
        <f>'4月'!AB36</f>
        <v>27.22</v>
      </c>
      <c r="AC6" s="4">
        <f>'4月'!AC36</f>
        <v>25.71</v>
      </c>
      <c r="AD6" s="4">
        <f>'4月'!AD36</f>
        <v>28.72</v>
      </c>
      <c r="AE6" s="4">
        <f>'4月'!AE36</f>
        <v>28.57</v>
      </c>
      <c r="AF6" s="4">
        <f>'4月'!AF36</f>
        <v>27.32</v>
      </c>
      <c r="AG6" s="4">
        <f>'4月'!AG36</f>
        <v>26.23</v>
      </c>
      <c r="AH6" s="4">
        <f>'4月'!AH36</f>
        <v>28.84</v>
      </c>
      <c r="AI6" s="4">
        <f>'4月'!AI36</f>
        <v>27.889999999999997</v>
      </c>
      <c r="AJ6" s="4">
        <f>'4月'!AJ36</f>
        <v>27.559999999999995</v>
      </c>
      <c r="AK6" s="4">
        <f>'4月'!AK36</f>
        <v>28.039999999999996</v>
      </c>
      <c r="AL6" s="4">
        <f>'4月'!AL36</f>
        <v>27.330000000000002</v>
      </c>
      <c r="AM6" s="4">
        <f>'4月'!AM36</f>
        <v>28.054000000000002</v>
      </c>
      <c r="AN6" s="4">
        <f>'4月'!AN36</f>
        <v>28.477000000000004</v>
      </c>
      <c r="AO6" s="4">
        <f>'4月'!AO36</f>
        <v>27.753000000000004</v>
      </c>
      <c r="AP6" s="4"/>
      <c r="AQ6" s="4"/>
      <c r="AR6" s="4"/>
      <c r="AS6" s="4"/>
      <c r="AT6" s="4"/>
      <c r="AU6" s="4"/>
      <c r="AV6" s="4"/>
      <c r="AX6" s="21">
        <f t="shared" si="2"/>
        <v>28.89</v>
      </c>
      <c r="AY6" s="56">
        <f t="shared" si="0"/>
        <v>1999</v>
      </c>
      <c r="AZ6" s="57">
        <v>4</v>
      </c>
      <c r="BB6" s="44">
        <f t="shared" si="1"/>
        <v>19</v>
      </c>
    </row>
    <row r="7" spans="1:54" ht="11.25">
      <c r="A7" s="5">
        <v>5</v>
      </c>
      <c r="B7" s="4"/>
      <c r="C7" s="4">
        <f>'5月'!C36</f>
        <v>29.34</v>
      </c>
      <c r="D7" s="4">
        <f>'5月'!D36</f>
        <v>27.14</v>
      </c>
      <c r="E7" s="4">
        <f>'5月'!E36</f>
        <v>27.65</v>
      </c>
      <c r="F7" s="4">
        <f>'5月'!F36</f>
        <v>27.44</v>
      </c>
      <c r="G7" s="4">
        <f>'5月'!G36</f>
        <v>26.85</v>
      </c>
      <c r="H7" s="4">
        <f>'5月'!H36</f>
        <v>26.07</v>
      </c>
      <c r="I7" s="4">
        <f>'5月'!I36</f>
        <v>28.99</v>
      </c>
      <c r="J7" s="4">
        <f>'5月'!J36</f>
        <v>27.76</v>
      </c>
      <c r="K7" s="4">
        <f>'5月'!K36</f>
        <v>27.54</v>
      </c>
      <c r="L7" s="4">
        <f>'5月'!L36</f>
        <v>27.46</v>
      </c>
      <c r="M7" s="4">
        <f>'5月'!M36</f>
        <v>26.89</v>
      </c>
      <c r="N7" s="4">
        <f>'5月'!N36</f>
        <v>26.29</v>
      </c>
      <c r="O7" s="4">
        <f>'5月'!O36</f>
        <v>24.21</v>
      </c>
      <c r="P7" s="4">
        <f>'5月'!P36</f>
        <v>24.93</v>
      </c>
      <c r="Q7" s="4">
        <f>'5月'!Q36</f>
        <v>24.27</v>
      </c>
      <c r="R7" s="4">
        <f>'5月'!R36</f>
        <v>23.81</v>
      </c>
      <c r="S7" s="4">
        <f>'5月'!S36</f>
        <v>29.23</v>
      </c>
      <c r="T7" s="4">
        <f>'5月'!T36</f>
        <v>28.44</v>
      </c>
      <c r="U7" s="4">
        <f>'5月'!U36</f>
        <v>28.88</v>
      </c>
      <c r="V7" s="4">
        <f>'5月'!V36</f>
        <v>29.87</v>
      </c>
      <c r="W7" s="4">
        <f>'5月'!W36</f>
        <v>29.76</v>
      </c>
      <c r="X7" s="4">
        <f>'5月'!X36</f>
        <v>29.43</v>
      </c>
      <c r="Y7" s="4">
        <f>'5月'!Y36</f>
        <v>28.69</v>
      </c>
      <c r="Z7" s="4">
        <f>'5月'!Z36</f>
        <v>30.38</v>
      </c>
      <c r="AA7" s="4">
        <f>'5月'!AA36</f>
        <v>29.2</v>
      </c>
      <c r="AB7" s="4">
        <f>'5月'!AB36</f>
        <v>30.34</v>
      </c>
      <c r="AC7" s="4">
        <f>'5月'!AC36</f>
        <v>29.41</v>
      </c>
      <c r="AD7" s="4">
        <f>'5月'!AD36</f>
        <v>29.53</v>
      </c>
      <c r="AE7" s="4">
        <f>'5月'!AE36</f>
        <v>28.45</v>
      </c>
      <c r="AF7" s="4">
        <f>'5月'!AF36</f>
        <v>27.82</v>
      </c>
      <c r="AG7" s="4">
        <f>'5月'!AG36</f>
        <v>29.23</v>
      </c>
      <c r="AH7" s="4">
        <f>'5月'!AH36</f>
        <v>30.13</v>
      </c>
      <c r="AI7" s="4">
        <f>'5月'!AI36</f>
        <v>30.180000000000003</v>
      </c>
      <c r="AJ7" s="4">
        <f>'5月'!AJ36</f>
        <v>30.4</v>
      </c>
      <c r="AK7" s="4">
        <f>'5月'!AK36</f>
        <v>30.6</v>
      </c>
      <c r="AL7" s="4">
        <f>'5月'!AL36</f>
        <v>29.53</v>
      </c>
      <c r="AM7" s="4">
        <f>'5月'!AM36</f>
        <v>30.071999999999996</v>
      </c>
      <c r="AN7" s="4">
        <f>'5月'!AN36</f>
        <v>30.380999999999997</v>
      </c>
      <c r="AO7" s="4">
        <f>'5月'!AO36</f>
        <v>30.484999999999996</v>
      </c>
      <c r="AP7" s="4"/>
      <c r="AQ7" s="4"/>
      <c r="AR7" s="4"/>
      <c r="AS7" s="4"/>
      <c r="AT7" s="4"/>
      <c r="AU7" s="4"/>
      <c r="AV7" s="4"/>
      <c r="AX7" s="21">
        <f t="shared" si="2"/>
        <v>30.6</v>
      </c>
      <c r="AY7" s="56">
        <f t="shared" si="0"/>
        <v>2016</v>
      </c>
      <c r="AZ7" s="57">
        <v>5</v>
      </c>
      <c r="BB7" s="44">
        <f t="shared" si="1"/>
        <v>36</v>
      </c>
    </row>
    <row r="8" spans="1:54" ht="11.25">
      <c r="A8" s="5">
        <v>6</v>
      </c>
      <c r="B8" s="4">
        <f>'6月'!B36</f>
        <v>21.9</v>
      </c>
      <c r="C8" s="4">
        <f>'6月'!C36</f>
        <v>29.05</v>
      </c>
      <c r="D8" s="4">
        <f>'6月'!D36</f>
        <v>28.54</v>
      </c>
      <c r="E8" s="4">
        <f>'6月'!E36</f>
        <v>27.46</v>
      </c>
      <c r="F8" s="4">
        <f>'6月'!F36</f>
        <v>27.66</v>
      </c>
      <c r="G8" s="4">
        <f>'6月'!G36</f>
        <v>27.89</v>
      </c>
      <c r="H8" s="4">
        <f>'6月'!H36</f>
        <v>26.11</v>
      </c>
      <c r="I8" s="4">
        <f>'6月'!I36</f>
        <v>29.31</v>
      </c>
      <c r="J8" s="4">
        <f>'6月'!J36</f>
        <v>28.68</v>
      </c>
      <c r="K8" s="4">
        <f>'6月'!K36</f>
        <v>26.85</v>
      </c>
      <c r="L8" s="4">
        <f>'6月'!L36</f>
        <v>25.55</v>
      </c>
      <c r="M8" s="4">
        <f>'6月'!M36</f>
        <v>24.83</v>
      </c>
      <c r="N8" s="4">
        <f>'6月'!N36</f>
        <v>25.36</v>
      </c>
      <c r="O8" s="4">
        <f>'6月'!O36</f>
        <v>25.75</v>
      </c>
      <c r="P8" s="4">
        <f>'6月'!P36</f>
        <v>19.71</v>
      </c>
      <c r="Q8" s="4">
        <f>'6月'!Q36</f>
        <v>25.34</v>
      </c>
      <c r="R8" s="4">
        <f>'6月'!R36</f>
        <v>23.54</v>
      </c>
      <c r="S8" s="4">
        <f>'6月'!S36</f>
        <v>28.5</v>
      </c>
      <c r="T8" s="4">
        <f>'6月'!T36</f>
        <v>29.72</v>
      </c>
      <c r="U8" s="4">
        <f>'6月'!U36</f>
        <v>27.7</v>
      </c>
      <c r="V8" s="4">
        <f>'6月'!V36</f>
        <v>29.2</v>
      </c>
      <c r="W8" s="4">
        <f>'6月'!W36</f>
        <v>30.74</v>
      </c>
      <c r="X8" s="4">
        <f>'6月'!X36</f>
        <v>27.71</v>
      </c>
      <c r="Y8" s="4">
        <f>'6月'!Y36</f>
        <v>30.59</v>
      </c>
      <c r="Z8" s="4">
        <f>'6月'!Z36</f>
        <v>29.72</v>
      </c>
      <c r="AA8" s="4">
        <f>'6月'!AA36</f>
        <v>27.09</v>
      </c>
      <c r="AB8" s="4">
        <f>'6月'!AB36</f>
        <v>31.09</v>
      </c>
      <c r="AC8" s="4">
        <f>'6月'!AC36</f>
        <v>29.89</v>
      </c>
      <c r="AD8" s="4">
        <f>'6月'!AD36</f>
        <v>29.71</v>
      </c>
      <c r="AE8" s="4">
        <f>'6月'!AE36</f>
        <v>30.9</v>
      </c>
      <c r="AF8" s="4">
        <f>'6月'!AF36</f>
        <v>27.93</v>
      </c>
      <c r="AG8" s="4">
        <f>'6月'!AG36</f>
        <v>30.73</v>
      </c>
      <c r="AH8" s="4">
        <f>'6月'!AH36</f>
        <v>28.939999999999998</v>
      </c>
      <c r="AI8" s="4">
        <f>'6月'!AI36</f>
        <v>30.44</v>
      </c>
      <c r="AJ8" s="4">
        <f>'6月'!AJ36</f>
        <v>30.259999999999998</v>
      </c>
      <c r="AK8" s="4">
        <f>'6月'!AK36</f>
        <v>31.330000000000005</v>
      </c>
      <c r="AL8" s="4">
        <f>'6月'!AL36</f>
        <v>30.72</v>
      </c>
      <c r="AM8" s="4">
        <f>'6月'!AM36</f>
        <v>29.901</v>
      </c>
      <c r="AN8" s="4">
        <f>'6月'!AN36</f>
        <v>30.356000000000005</v>
      </c>
      <c r="AO8" s="4">
        <f>'6月'!AO36</f>
        <v>28.959000000000003</v>
      </c>
      <c r="AP8" s="4"/>
      <c r="AQ8" s="4"/>
      <c r="AR8" s="4"/>
      <c r="AS8" s="4"/>
      <c r="AT8" s="4"/>
      <c r="AU8" s="4"/>
      <c r="AV8" s="4"/>
      <c r="AX8" s="21">
        <f t="shared" si="2"/>
        <v>31.330000000000005</v>
      </c>
      <c r="AY8" s="56">
        <f t="shared" si="0"/>
        <v>2016</v>
      </c>
      <c r="AZ8" s="57">
        <v>6</v>
      </c>
      <c r="BB8" s="44">
        <f t="shared" si="1"/>
        <v>36</v>
      </c>
    </row>
    <row r="9" spans="1:54" ht="11.25">
      <c r="A9" s="5">
        <v>7</v>
      </c>
      <c r="B9" s="4">
        <f>'7月'!B36</f>
        <v>26.81</v>
      </c>
      <c r="C9" s="4">
        <f>'7月'!C36</f>
        <v>27.57</v>
      </c>
      <c r="D9" s="4">
        <f>'7月'!D36</f>
        <v>25.09</v>
      </c>
      <c r="E9" s="4">
        <f>'7月'!E36</f>
        <v>26.17</v>
      </c>
      <c r="F9" s="4">
        <f>'7月'!F36</f>
        <v>25.96</v>
      </c>
      <c r="G9" s="4">
        <f>'7月'!G36</f>
        <v>24.91</v>
      </c>
      <c r="H9" s="4">
        <f>'7月'!H36</f>
        <v>25.98</v>
      </c>
      <c r="I9" s="4">
        <f>'7月'!I36</f>
        <v>22.47</v>
      </c>
      <c r="J9" s="4">
        <f>'7月'!J36</f>
        <v>27.28</v>
      </c>
      <c r="K9" s="4">
        <f>'7月'!K36</f>
        <v>23.81</v>
      </c>
      <c r="L9" s="4">
        <f>'7月'!L36</f>
        <v>24.06</v>
      </c>
      <c r="M9" s="4">
        <f>'7月'!M36</f>
        <v>24.11</v>
      </c>
      <c r="N9" s="4">
        <f>'7月'!N36</f>
        <v>25.33</v>
      </c>
      <c r="O9" s="4">
        <f>'7月'!O36</f>
        <v>24.21</v>
      </c>
      <c r="P9" s="4">
        <f>'7月'!P36</f>
        <v>22.36</v>
      </c>
      <c r="Q9" s="4">
        <f>'7月'!Q36</f>
        <v>23.01</v>
      </c>
      <c r="R9" s="4">
        <f>'7月'!R36</f>
        <v>22.49</v>
      </c>
      <c r="S9" s="4">
        <f>'7月'!S36</f>
        <v>22.41</v>
      </c>
      <c r="T9" s="4">
        <f>'7月'!T36</f>
        <v>30.57</v>
      </c>
      <c r="U9" s="4">
        <f>'7月'!U36</f>
        <v>27.95</v>
      </c>
      <c r="V9" s="4">
        <f>'7月'!V36</f>
        <v>29.17</v>
      </c>
      <c r="W9" s="4">
        <f>'7月'!W36</f>
        <v>28.87</v>
      </c>
      <c r="X9" s="4">
        <f>'7月'!X36</f>
        <v>24.55</v>
      </c>
      <c r="Y9" s="4">
        <f>'7月'!Y36</f>
        <v>30.24</v>
      </c>
      <c r="Z9" s="4">
        <f>'7月'!Z36</f>
        <v>27.79</v>
      </c>
      <c r="AA9" s="4">
        <f>'7月'!AA36</f>
        <v>25.16</v>
      </c>
      <c r="AB9" s="4">
        <f>'7月'!AB36</f>
        <v>29.06</v>
      </c>
      <c r="AC9" s="4">
        <f>'7月'!AC36</f>
        <v>27.73</v>
      </c>
      <c r="AD9" s="4">
        <f>'7月'!AD36</f>
        <v>27.29</v>
      </c>
      <c r="AE9" s="4">
        <f>'7月'!AE36</f>
        <v>27.63</v>
      </c>
      <c r="AF9" s="4">
        <f>'7月'!AF36</f>
        <v>28.32</v>
      </c>
      <c r="AG9" s="4">
        <f>'7月'!AG36</f>
        <v>28.7</v>
      </c>
      <c r="AH9" s="4">
        <f>'7月'!AH36</f>
        <v>30.239999999999995</v>
      </c>
      <c r="AI9" s="4">
        <f>'7月'!AI36</f>
        <v>29.699999999999996</v>
      </c>
      <c r="AJ9" s="4">
        <f>'7月'!AJ36</f>
        <v>29.29</v>
      </c>
      <c r="AK9" s="4">
        <f>'7月'!AK36</f>
        <v>28.72</v>
      </c>
      <c r="AL9" s="4">
        <f>'7月'!AL36</f>
        <v>28.41</v>
      </c>
      <c r="AM9" s="4">
        <f>'7月'!AM36</f>
        <v>28.946</v>
      </c>
      <c r="AN9" s="4">
        <f>'7月'!AN36</f>
        <v>25.808999999999994</v>
      </c>
      <c r="AO9" s="4">
        <f>'7月'!AO36</f>
        <v>23.563000000000002</v>
      </c>
      <c r="AP9" s="4"/>
      <c r="AQ9" s="4"/>
      <c r="AR9" s="4"/>
      <c r="AS9" s="4"/>
      <c r="AT9" s="4"/>
      <c r="AU9" s="4"/>
      <c r="AV9" s="4"/>
      <c r="AX9" s="21">
        <f t="shared" si="2"/>
        <v>30.57</v>
      </c>
      <c r="AY9" s="56">
        <f t="shared" si="0"/>
        <v>1999</v>
      </c>
      <c r="AZ9" s="57">
        <v>7</v>
      </c>
      <c r="BB9" s="44">
        <f t="shared" si="1"/>
        <v>19</v>
      </c>
    </row>
    <row r="10" spans="1:54" ht="11.25">
      <c r="A10" s="5">
        <v>8</v>
      </c>
      <c r="B10" s="4">
        <f>'8月'!B36</f>
        <v>27.33</v>
      </c>
      <c r="C10" s="4">
        <f>'8月'!C36</f>
        <v>23.2</v>
      </c>
      <c r="D10" s="4">
        <f>'8月'!D36</f>
        <v>24.88</v>
      </c>
      <c r="E10" s="4">
        <f>'8月'!E36</f>
        <v>23.7</v>
      </c>
      <c r="F10" s="4">
        <f>'8月'!F36</f>
        <v>24.54</v>
      </c>
      <c r="G10" s="4">
        <f>'8月'!G36</f>
        <v>23.89</v>
      </c>
      <c r="H10" s="4">
        <f>'8月'!H36</f>
        <v>22.47</v>
      </c>
      <c r="I10" s="4">
        <f>'8月'!I36</f>
        <v>24.68</v>
      </c>
      <c r="J10" s="4">
        <f>'8月'!J36</f>
        <v>23.48</v>
      </c>
      <c r="K10" s="4">
        <f>'8月'!K36</f>
        <v>24.62</v>
      </c>
      <c r="L10" s="4">
        <f>'8月'!L36</f>
        <v>22.11</v>
      </c>
      <c r="M10" s="4">
        <f>'8月'!M36</f>
        <v>23.02</v>
      </c>
      <c r="N10" s="4">
        <f>'8月'!N36</f>
        <v>23.74</v>
      </c>
      <c r="O10" s="4">
        <f>'8月'!O36</f>
        <v>22.38</v>
      </c>
      <c r="P10" s="4">
        <f>'8月'!P36</f>
        <v>20.47</v>
      </c>
      <c r="Q10" s="4">
        <f>'8月'!Q36</f>
        <v>21.84</v>
      </c>
      <c r="R10" s="4">
        <f>'8月'!R36</f>
        <v>20.86</v>
      </c>
      <c r="S10" s="4">
        <f>'8月'!S36</f>
        <v>23.68</v>
      </c>
      <c r="T10" s="4">
        <f>'8月'!T36</f>
        <v>27.56</v>
      </c>
      <c r="U10" s="4">
        <f>'8月'!U36</f>
        <v>26.48</v>
      </c>
      <c r="V10" s="4">
        <f>'8月'!V36</f>
        <v>26.61</v>
      </c>
      <c r="W10" s="4">
        <f>'8月'!W36</f>
        <v>26.22</v>
      </c>
      <c r="X10" s="4">
        <f>'8月'!X36</f>
        <v>26.33</v>
      </c>
      <c r="Y10" s="4">
        <f>'8月'!Y36</f>
        <v>26.16</v>
      </c>
      <c r="Z10" s="4">
        <f>'8月'!Z36</f>
        <v>26</v>
      </c>
      <c r="AA10" s="4">
        <f>'8月'!AA36</f>
        <v>25.52</v>
      </c>
      <c r="AB10" s="4">
        <f>'8月'!AB36</f>
        <v>26.13</v>
      </c>
      <c r="AC10" s="4">
        <f>'8月'!AC36</f>
        <v>25.28</v>
      </c>
      <c r="AD10" s="4">
        <f>'8月'!AD36</f>
        <v>27.29</v>
      </c>
      <c r="AE10" s="4">
        <f>'8月'!AE36</f>
        <v>27.15</v>
      </c>
      <c r="AF10" s="4">
        <f>'8月'!AF36</f>
        <v>25.16</v>
      </c>
      <c r="AG10" s="4">
        <f>'8月'!AG36</f>
        <v>27.87</v>
      </c>
      <c r="AH10" s="4">
        <f>'8月'!AH36</f>
        <v>25.400000000000002</v>
      </c>
      <c r="AI10" s="4">
        <f>'8月'!AI36</f>
        <v>27.479999999999997</v>
      </c>
      <c r="AJ10" s="4">
        <f>'8月'!AJ36</f>
        <v>26.009999999999998</v>
      </c>
      <c r="AK10" s="4">
        <f>'8月'!AK36</f>
        <v>27.440000000000005</v>
      </c>
      <c r="AL10" s="4">
        <f>'8月'!AL36</f>
        <v>22.960000000000004</v>
      </c>
      <c r="AM10" s="4">
        <f>'8月'!AM36</f>
        <v>27.346</v>
      </c>
      <c r="AN10" s="4">
        <f>'8月'!AN36</f>
        <v>27.625000000000004</v>
      </c>
      <c r="AO10" s="4">
        <f>'8月'!AO36</f>
        <v>28.179000000000002</v>
      </c>
      <c r="AP10" s="4"/>
      <c r="AQ10" s="4"/>
      <c r="AR10" s="4"/>
      <c r="AS10" s="4"/>
      <c r="AT10" s="4"/>
      <c r="AU10" s="4"/>
      <c r="AV10" s="4"/>
      <c r="AX10" s="21">
        <f t="shared" si="2"/>
        <v>28.179000000000002</v>
      </c>
      <c r="AY10" s="56">
        <f t="shared" si="0"/>
        <v>2020</v>
      </c>
      <c r="AZ10" s="57">
        <v>8</v>
      </c>
      <c r="BB10" s="44">
        <f t="shared" si="1"/>
        <v>40</v>
      </c>
    </row>
    <row r="11" spans="1:54" ht="11.25">
      <c r="A11" s="5">
        <v>9</v>
      </c>
      <c r="B11" s="4">
        <f>'9月'!B36</f>
        <v>22.23</v>
      </c>
      <c r="C11" s="4">
        <f>'9月'!C36</f>
        <v>24.47</v>
      </c>
      <c r="D11" s="4">
        <f>'9月'!D36</f>
        <v>21.1</v>
      </c>
      <c r="E11" s="4">
        <f>'9月'!E36</f>
        <v>22.76</v>
      </c>
      <c r="F11" s="4">
        <f>'9月'!F36</f>
        <v>20.01</v>
      </c>
      <c r="G11" s="4">
        <f>'9月'!G36</f>
        <v>20.63</v>
      </c>
      <c r="H11" s="4">
        <f>'9月'!H36</f>
        <v>20.07</v>
      </c>
      <c r="I11" s="4">
        <f>'9月'!I36</f>
        <v>20.18</v>
      </c>
      <c r="J11" s="4">
        <f>'9月'!J36</f>
        <v>20.24</v>
      </c>
      <c r="K11" s="4">
        <f>'9月'!K36</f>
        <v>18.69</v>
      </c>
      <c r="L11" s="4">
        <f>'9月'!L36</f>
        <v>19.29</v>
      </c>
      <c r="M11" s="4">
        <f>'9月'!M36</f>
        <v>20.96</v>
      </c>
      <c r="N11" s="4">
        <f>'9月'!N36</f>
        <v>18.53</v>
      </c>
      <c r="O11" s="4">
        <f>'9月'!O36</f>
        <v>19.46</v>
      </c>
      <c r="P11" s="4">
        <f>'9月'!P36</f>
        <v>17.99</v>
      </c>
      <c r="Q11" s="4">
        <f>'9月'!Q36</f>
        <v>19.84</v>
      </c>
      <c r="R11" s="4">
        <f>'9月'!R36</f>
        <v>17.05</v>
      </c>
      <c r="S11" s="4">
        <f>'9月'!S36</f>
        <v>23.56</v>
      </c>
      <c r="T11" s="4">
        <f>'9月'!T36</f>
        <v>23.56</v>
      </c>
      <c r="U11" s="4">
        <f>'9月'!U36</f>
        <v>22.9</v>
      </c>
      <c r="V11" s="4">
        <f>'9月'!V36</f>
        <v>23.15</v>
      </c>
      <c r="W11" s="4">
        <f>'9月'!W36</f>
        <v>24.71</v>
      </c>
      <c r="X11" s="4">
        <f>'9月'!X36</f>
        <v>23.78</v>
      </c>
      <c r="Y11" s="4">
        <f>'9月'!Y36</f>
        <v>24.13</v>
      </c>
      <c r="Z11" s="4">
        <f>'9月'!Z36</f>
        <v>24.1</v>
      </c>
      <c r="AA11" s="4">
        <f>'9月'!AA36</f>
        <v>24.74</v>
      </c>
      <c r="AB11" s="4">
        <f>'9月'!AB36</f>
        <v>23.94</v>
      </c>
      <c r="AC11" s="4">
        <f>'9月'!AC36</f>
        <v>24.41</v>
      </c>
      <c r="AD11" s="4">
        <f>'9月'!AD36</f>
        <v>24.7</v>
      </c>
      <c r="AE11" s="4">
        <f>'9月'!AE36</f>
        <v>24.49</v>
      </c>
      <c r="AF11" s="4">
        <f>'9月'!AF36</f>
        <v>22.02</v>
      </c>
      <c r="AG11" s="4">
        <f>'9月'!AG36</f>
        <v>23.63</v>
      </c>
      <c r="AH11" s="4">
        <f>'9月'!AH36</f>
        <v>23.459999999999997</v>
      </c>
      <c r="AI11" s="4">
        <f>'9月'!AI36</f>
        <v>21.35</v>
      </c>
      <c r="AJ11" s="4">
        <f>'9月'!AJ36</f>
        <v>21.87</v>
      </c>
      <c r="AK11" s="4">
        <f>'9月'!AK36</f>
        <v>23.860000000000003</v>
      </c>
      <c r="AL11" s="4">
        <f>'9月'!AL36</f>
        <v>23.65</v>
      </c>
      <c r="AM11" s="4">
        <f>'9月'!AM36</f>
        <v>21.849999999999998</v>
      </c>
      <c r="AN11" s="4">
        <f>'9月'!AN36</f>
        <v>22.901999999999994</v>
      </c>
      <c r="AO11" s="4">
        <f>'9月'!AO36</f>
        <v>20.456999999999994</v>
      </c>
      <c r="AP11" s="4"/>
      <c r="AQ11" s="4"/>
      <c r="AR11" s="4"/>
      <c r="AS11" s="4"/>
      <c r="AT11" s="4"/>
      <c r="AU11" s="4"/>
      <c r="AV11" s="4"/>
      <c r="AX11" s="21">
        <f t="shared" si="2"/>
        <v>24.74</v>
      </c>
      <c r="AY11" s="56">
        <f t="shared" si="0"/>
        <v>2006</v>
      </c>
      <c r="AZ11" s="57">
        <v>9</v>
      </c>
      <c r="BB11" s="44">
        <f t="shared" si="1"/>
        <v>26</v>
      </c>
    </row>
    <row r="12" spans="1:54" ht="11.25">
      <c r="A12" s="5">
        <v>10</v>
      </c>
      <c r="B12" s="4">
        <f>'10月'!B36</f>
        <v>19.54</v>
      </c>
      <c r="C12" s="4">
        <f>'10月'!C36</f>
        <v>18.19</v>
      </c>
      <c r="D12" s="4">
        <f>'10月'!D36</f>
        <v>17.32</v>
      </c>
      <c r="E12" s="4">
        <f>'10月'!E36</f>
        <v>17.95</v>
      </c>
      <c r="F12" s="4">
        <f>'10月'!F36</f>
        <v>17.83</v>
      </c>
      <c r="G12" s="4">
        <f>'10月'!G36</f>
        <v>16.13</v>
      </c>
      <c r="H12" s="4">
        <f>'10月'!H36</f>
        <v>17.28</v>
      </c>
      <c r="I12" s="4">
        <f>'10月'!I36</f>
        <v>17.37</v>
      </c>
      <c r="J12" s="4">
        <f>'10月'!J36</f>
        <v>17.35</v>
      </c>
      <c r="K12" s="4">
        <f>'10月'!K36</f>
        <v>15.89</v>
      </c>
      <c r="L12" s="4">
        <f>'10月'!L36</f>
        <v>13.09</v>
      </c>
      <c r="M12" s="4">
        <f>'10月'!M36</f>
        <v>15.15</v>
      </c>
      <c r="N12" s="4">
        <f>'10月'!N36</f>
        <v>16.6</v>
      </c>
      <c r="O12" s="4">
        <f>'10月'!O36</f>
        <v>14.39</v>
      </c>
      <c r="P12" s="4">
        <f>'10月'!P36</f>
        <v>16.15</v>
      </c>
      <c r="Q12" s="4">
        <f>'10月'!Q36</f>
        <v>15.74</v>
      </c>
      <c r="R12" s="4">
        <f>'10月'!R36</f>
        <v>15.97</v>
      </c>
      <c r="S12" s="4">
        <f>'10月'!S36</f>
        <v>19.79</v>
      </c>
      <c r="T12" s="4">
        <f>'10月'!T36</f>
        <v>18.87</v>
      </c>
      <c r="U12" s="4">
        <f>'10月'!U36</f>
        <v>19.04</v>
      </c>
      <c r="V12" s="4">
        <f>'10月'!V36</f>
        <v>21.22</v>
      </c>
      <c r="W12" s="4">
        <f>'10月'!W36</f>
        <v>19.56</v>
      </c>
      <c r="X12" s="4">
        <f>'10月'!X36</f>
        <v>19.32</v>
      </c>
      <c r="Y12" s="4">
        <f>'10月'!Y36</f>
        <v>20.1</v>
      </c>
      <c r="Z12" s="4">
        <f>'10月'!Z36</f>
        <v>19.53</v>
      </c>
      <c r="AA12" s="4">
        <f>'10月'!AA36</f>
        <v>19.88</v>
      </c>
      <c r="AB12" s="4">
        <f>'10月'!AB36</f>
        <v>18.24</v>
      </c>
      <c r="AC12" s="4">
        <f>'10月'!AC36</f>
        <v>20.78</v>
      </c>
      <c r="AD12" s="4">
        <f>'10月'!AD36</f>
        <v>19.72</v>
      </c>
      <c r="AE12" s="4">
        <f>'10月'!AE36</f>
        <v>19.17</v>
      </c>
      <c r="AF12" s="4">
        <f>'10月'!AF36</f>
        <v>20.32</v>
      </c>
      <c r="AG12" s="4">
        <f>'10月'!AG36</f>
        <v>18.82</v>
      </c>
      <c r="AH12" s="4">
        <f>'10月'!AH36</f>
        <v>17.209999999999997</v>
      </c>
      <c r="AI12" s="4">
        <f>'10月'!AI36</f>
        <v>17.97</v>
      </c>
      <c r="AJ12" s="4">
        <f>'10月'!AJ36</f>
        <v>19.089999999999996</v>
      </c>
      <c r="AK12" s="4">
        <f>'10月'!AK36</f>
        <v>19.229999999999997</v>
      </c>
      <c r="AL12" s="4">
        <f>'10月'!AL36</f>
        <v>19.009999999999998</v>
      </c>
      <c r="AM12" s="4">
        <f>'10月'!AM36</f>
        <v>19.773</v>
      </c>
      <c r="AN12" s="4">
        <f>'10月'!AN36</f>
        <v>19.632</v>
      </c>
      <c r="AO12" s="4">
        <f>'10月'!AO36</f>
        <v>19.993000000000006</v>
      </c>
      <c r="AP12" s="4"/>
      <c r="AQ12" s="4"/>
      <c r="AR12" s="4"/>
      <c r="AS12" s="4"/>
      <c r="AT12" s="4"/>
      <c r="AU12" s="4"/>
      <c r="AV12" s="4"/>
      <c r="AX12" s="21">
        <f t="shared" si="2"/>
        <v>21.22</v>
      </c>
      <c r="AY12" s="56">
        <f t="shared" si="0"/>
        <v>2001</v>
      </c>
      <c r="AZ12" s="57">
        <v>10</v>
      </c>
      <c r="BB12" s="44">
        <f t="shared" si="1"/>
        <v>21</v>
      </c>
    </row>
    <row r="13" spans="1:54" s="16" customFormat="1" ht="11.25">
      <c r="A13" s="14">
        <v>11</v>
      </c>
      <c r="B13" s="15">
        <f>'11月'!B36</f>
        <v>14.23</v>
      </c>
      <c r="C13" s="15">
        <f>'11月'!C36</f>
        <v>13.74</v>
      </c>
      <c r="D13" s="15">
        <f>'11月'!D36</f>
        <v>13.34</v>
      </c>
      <c r="E13" s="15">
        <f>'11月'!E36</f>
        <v>13.58</v>
      </c>
      <c r="F13" s="15">
        <f>'11月'!F36</f>
        <v>13.38</v>
      </c>
      <c r="G13" s="15">
        <f>'11月'!G36</f>
        <v>12.95</v>
      </c>
      <c r="H13" s="15">
        <f>'11月'!H36</f>
        <v>12.62</v>
      </c>
      <c r="I13" s="15">
        <f>'11月'!I36</f>
        <v>14.13</v>
      </c>
      <c r="J13" s="15">
        <f>'11月'!J36</f>
        <v>14.23</v>
      </c>
      <c r="K13" s="15">
        <f>'11月'!K36</f>
        <v>12.8</v>
      </c>
      <c r="L13" s="15">
        <f>'11月'!L36</f>
        <v>12.47</v>
      </c>
      <c r="M13" s="15">
        <f>'11月'!M36</f>
        <v>13</v>
      </c>
      <c r="N13" s="15">
        <f>'11月'!N36</f>
        <v>12.89</v>
      </c>
      <c r="O13" s="15">
        <f>'11月'!O36</f>
        <v>13.05</v>
      </c>
      <c r="P13" s="15">
        <f>'11月'!P36</f>
        <v>12.22</v>
      </c>
      <c r="Q13" s="15">
        <f>'11月'!Q36</f>
        <v>11.42</v>
      </c>
      <c r="R13" s="15">
        <f>'11月'!R36</f>
        <v>11.1</v>
      </c>
      <c r="S13" s="15">
        <f>'11月'!S36</f>
        <v>14.31</v>
      </c>
      <c r="T13" s="15">
        <f>'11月'!T36</f>
        <v>14.81</v>
      </c>
      <c r="U13" s="15">
        <f>'11月'!U36</f>
        <v>14.33</v>
      </c>
      <c r="V13" s="15">
        <f>'11月'!V36</f>
        <v>14.57</v>
      </c>
      <c r="W13" s="15">
        <f>'11月'!W36</f>
        <v>15.53</v>
      </c>
      <c r="X13" s="15">
        <f>'11月'!X36</f>
        <v>14.15</v>
      </c>
      <c r="Y13" s="15">
        <f>'11月'!Y36</f>
        <v>14.82</v>
      </c>
      <c r="Z13" s="15">
        <f>'11月'!Z36</f>
        <v>16.1</v>
      </c>
      <c r="AA13" s="15">
        <f>'11月'!AA36</f>
        <v>15.45</v>
      </c>
      <c r="AB13" s="15">
        <f>'11月'!AB36</f>
        <v>14.61</v>
      </c>
      <c r="AC13" s="15">
        <f>'11月'!AC36</f>
        <v>15.92</v>
      </c>
      <c r="AD13" s="15">
        <f>'11月'!AD36</f>
        <v>15.57</v>
      </c>
      <c r="AE13" s="15">
        <f>'11月'!AE36</f>
        <v>15.27</v>
      </c>
      <c r="AF13" s="15">
        <f>'11月'!AF36</f>
        <v>14.67</v>
      </c>
      <c r="AG13" s="15">
        <f>'11月'!AG36</f>
        <v>15.61</v>
      </c>
      <c r="AH13" s="15">
        <f>'11月'!AH36</f>
        <v>14.930000000000001</v>
      </c>
      <c r="AI13" s="15">
        <f>'11月'!AI36</f>
        <v>15.16</v>
      </c>
      <c r="AJ13" s="15">
        <f>'11月'!AJ36</f>
        <v>15.63</v>
      </c>
      <c r="AK13" s="15">
        <f>'11月'!AK36</f>
        <v>14.95</v>
      </c>
      <c r="AL13" s="15">
        <f>'11月'!AL36</f>
        <v>14.03</v>
      </c>
      <c r="AM13" s="15">
        <f>'11月'!AM36</f>
        <v>14.181000000000001</v>
      </c>
      <c r="AN13" s="15">
        <f>'11月'!AN36</f>
        <v>15.086999999999998</v>
      </c>
      <c r="AO13" s="15">
        <f>'11月'!AO36</f>
        <v>15.087</v>
      </c>
      <c r="AP13" s="15"/>
      <c r="AQ13" s="15"/>
      <c r="AR13" s="15"/>
      <c r="AS13" s="15"/>
      <c r="AT13" s="15"/>
      <c r="AU13" s="15"/>
      <c r="AV13" s="15"/>
      <c r="AX13" s="21">
        <f t="shared" si="2"/>
        <v>16.1</v>
      </c>
      <c r="AY13" s="56">
        <f t="shared" si="0"/>
        <v>2005</v>
      </c>
      <c r="AZ13" s="57">
        <v>11</v>
      </c>
      <c r="BB13" s="73">
        <f t="shared" si="1"/>
        <v>25</v>
      </c>
    </row>
    <row r="14" spans="1:54" ht="11.25">
      <c r="A14" s="5">
        <v>12</v>
      </c>
      <c r="B14" s="4">
        <f>'12月'!B36</f>
        <v>12.05</v>
      </c>
      <c r="C14" s="4">
        <f>'12月'!C36</f>
        <v>10.86</v>
      </c>
      <c r="D14" s="4">
        <f>'12月'!D36</f>
        <v>11.06</v>
      </c>
      <c r="E14" s="4">
        <f>'12月'!E36</f>
        <v>11.05</v>
      </c>
      <c r="F14" s="4">
        <f>'12月'!F36</f>
        <v>10.79</v>
      </c>
      <c r="G14" s="4">
        <f>'12月'!G36</f>
        <v>10.35</v>
      </c>
      <c r="H14" s="4">
        <f>'12月'!H36</f>
        <v>11.64</v>
      </c>
      <c r="I14" s="4">
        <f>'12月'!I36</f>
        <v>11.13</v>
      </c>
      <c r="J14" s="4">
        <f>'12月'!J36</f>
        <v>10.56</v>
      </c>
      <c r="K14" s="4">
        <f>'12月'!K36</f>
        <v>9.99</v>
      </c>
      <c r="L14" s="4">
        <f>'12月'!L36</f>
        <v>9.86</v>
      </c>
      <c r="M14" s="4">
        <f>'12月'!M36</f>
        <v>9.35</v>
      </c>
      <c r="N14" s="4">
        <f>'12月'!N36</f>
        <v>9.86</v>
      </c>
      <c r="O14" s="4">
        <f>'12月'!O36</f>
        <v>9.87</v>
      </c>
      <c r="P14" s="4">
        <f>'12月'!P36</f>
        <v>9.6</v>
      </c>
      <c r="Q14" s="4">
        <f>'12月'!Q36</f>
        <v>8.97</v>
      </c>
      <c r="R14" s="4">
        <f>'12月'!R36</f>
        <v>8.82</v>
      </c>
      <c r="S14" s="4">
        <f>'12月'!S36</f>
        <v>11.9</v>
      </c>
      <c r="T14" s="4">
        <f>'12月'!T36</f>
        <v>12.48</v>
      </c>
      <c r="U14" s="4">
        <f>'12月'!U36</f>
        <v>11.9</v>
      </c>
      <c r="V14" s="4">
        <f>'12月'!V36</f>
        <v>11.62</v>
      </c>
      <c r="W14" s="4">
        <f>'12月'!W36</f>
        <v>11.75</v>
      </c>
      <c r="X14" s="4">
        <f>'12月'!X36</f>
        <v>11.92</v>
      </c>
      <c r="Y14" s="4">
        <f>'12月'!Y36</f>
        <v>12.76</v>
      </c>
      <c r="Z14" s="4">
        <f>'12月'!Z36</f>
        <v>13</v>
      </c>
      <c r="AA14" s="4">
        <f>'12月'!AA36</f>
        <v>12.66</v>
      </c>
      <c r="AB14" s="4">
        <f>'12月'!AB36</f>
        <v>12.95</v>
      </c>
      <c r="AC14" s="4">
        <f>'12月'!AC36</f>
        <v>12.73</v>
      </c>
      <c r="AD14" s="4">
        <f>'12月'!AD36</f>
        <v>12.52</v>
      </c>
      <c r="AE14" s="4">
        <f>'12月'!AE36</f>
        <v>13.06</v>
      </c>
      <c r="AF14" s="4">
        <f>'12月'!AF36</f>
        <v>11.94</v>
      </c>
      <c r="AG14" s="4">
        <f>'12月'!AG36</f>
        <v>11.65</v>
      </c>
      <c r="AH14" s="4">
        <f>'12月'!AH36</f>
        <v>11.68</v>
      </c>
      <c r="AI14" s="4">
        <f>'12月'!AI36</f>
        <v>12.35</v>
      </c>
      <c r="AJ14" s="4">
        <f>'12月'!AJ36</f>
        <v>12.120000000000001</v>
      </c>
      <c r="AK14" s="4">
        <f>'12月'!AK36</f>
        <v>12.120000000000001</v>
      </c>
      <c r="AL14" s="4">
        <f>'12月'!AL36</f>
        <v>11.829999999999998</v>
      </c>
      <c r="AM14" s="4">
        <f>'12月'!AM36</f>
        <v>11.662</v>
      </c>
      <c r="AN14" s="4">
        <f>'12月'!AN36</f>
        <v>12.477</v>
      </c>
      <c r="AO14" s="4">
        <f>'12月'!AO36</f>
        <v>12.005</v>
      </c>
      <c r="AP14" s="4"/>
      <c r="AQ14" s="4"/>
      <c r="AR14" s="4"/>
      <c r="AS14" s="4"/>
      <c r="AT14" s="4"/>
      <c r="AU14" s="4"/>
      <c r="AV14" s="4"/>
      <c r="AX14" s="21">
        <f t="shared" si="2"/>
        <v>13.06</v>
      </c>
      <c r="AY14" s="56">
        <f t="shared" si="0"/>
        <v>2010</v>
      </c>
      <c r="AZ14" s="57">
        <v>12</v>
      </c>
      <c r="BB14" s="44">
        <f t="shared" si="1"/>
        <v>30</v>
      </c>
    </row>
    <row r="15" spans="1:54" ht="11.25">
      <c r="A15" s="1" t="s">
        <v>9</v>
      </c>
      <c r="B15" s="13">
        <f aca="true" t="shared" si="3" ref="B15:AA15">MAX(B3:B14)</f>
        <v>27.33</v>
      </c>
      <c r="C15" s="13">
        <f t="shared" si="3"/>
        <v>29.34</v>
      </c>
      <c r="D15" s="13">
        <f t="shared" si="3"/>
        <v>28.54</v>
      </c>
      <c r="E15" s="13">
        <f t="shared" si="3"/>
        <v>27.65</v>
      </c>
      <c r="F15" s="13">
        <f t="shared" si="3"/>
        <v>27.66</v>
      </c>
      <c r="G15" s="13">
        <f t="shared" si="3"/>
        <v>27.89</v>
      </c>
      <c r="H15" s="13">
        <f t="shared" si="3"/>
        <v>26.11</v>
      </c>
      <c r="I15" s="13">
        <f t="shared" si="3"/>
        <v>29.31</v>
      </c>
      <c r="J15" s="13">
        <f t="shared" si="3"/>
        <v>28.68</v>
      </c>
      <c r="K15" s="13">
        <f t="shared" si="3"/>
        <v>27.54</v>
      </c>
      <c r="L15" s="13">
        <f t="shared" si="3"/>
        <v>27.46</v>
      </c>
      <c r="M15" s="13">
        <f t="shared" si="3"/>
        <v>26.89</v>
      </c>
      <c r="N15" s="13">
        <f t="shared" si="3"/>
        <v>26.29</v>
      </c>
      <c r="O15" s="13">
        <f t="shared" si="3"/>
        <v>25.75</v>
      </c>
      <c r="P15" s="13">
        <f t="shared" si="3"/>
        <v>24.93</v>
      </c>
      <c r="Q15" s="13">
        <f t="shared" si="3"/>
        <v>25.34</v>
      </c>
      <c r="R15" s="13">
        <f t="shared" si="3"/>
        <v>23.81</v>
      </c>
      <c r="S15" s="13">
        <f t="shared" si="3"/>
        <v>29.23</v>
      </c>
      <c r="T15" s="13">
        <f t="shared" si="3"/>
        <v>30.57</v>
      </c>
      <c r="U15" s="13">
        <f t="shared" si="3"/>
        <v>28.88</v>
      </c>
      <c r="V15" s="13">
        <f t="shared" si="3"/>
        <v>29.87</v>
      </c>
      <c r="W15" s="13">
        <f t="shared" si="3"/>
        <v>30.74</v>
      </c>
      <c r="X15" s="13">
        <f t="shared" si="3"/>
        <v>29.43</v>
      </c>
      <c r="Y15" s="13">
        <f t="shared" si="3"/>
        <v>30.59</v>
      </c>
      <c r="Z15" s="13">
        <f t="shared" si="3"/>
        <v>30.38</v>
      </c>
      <c r="AA15" s="13">
        <f t="shared" si="3"/>
        <v>29.2</v>
      </c>
      <c r="AB15" s="13">
        <f aca="true" t="shared" si="4" ref="AB15:AG15">MAX(AB3:AB14)</f>
        <v>31.09</v>
      </c>
      <c r="AC15" s="13">
        <f t="shared" si="4"/>
        <v>29.89</v>
      </c>
      <c r="AD15" s="13">
        <f t="shared" si="4"/>
        <v>29.71</v>
      </c>
      <c r="AE15" s="13">
        <f t="shared" si="4"/>
        <v>30.9</v>
      </c>
      <c r="AF15" s="13">
        <f t="shared" si="4"/>
        <v>28.32</v>
      </c>
      <c r="AG15" s="13">
        <f t="shared" si="4"/>
        <v>30.73</v>
      </c>
      <c r="AH15" s="13">
        <f aca="true" t="shared" si="5" ref="AH15:AN15">MAX(AH3:AH14)</f>
        <v>30.239999999999995</v>
      </c>
      <c r="AI15" s="13">
        <f t="shared" si="5"/>
        <v>30.44</v>
      </c>
      <c r="AJ15" s="13">
        <f t="shared" si="5"/>
        <v>30.4</v>
      </c>
      <c r="AK15" s="13">
        <f t="shared" si="5"/>
        <v>31.330000000000005</v>
      </c>
      <c r="AL15" s="13">
        <f t="shared" si="5"/>
        <v>30.72</v>
      </c>
      <c r="AM15" s="13">
        <f t="shared" si="5"/>
        <v>30.071999999999996</v>
      </c>
      <c r="AN15" s="13">
        <f t="shared" si="5"/>
        <v>30.380999999999997</v>
      </c>
      <c r="AO15" s="13">
        <f>MAX(AO3:AO14)</f>
        <v>30.484999999999996</v>
      </c>
      <c r="AP15" s="13"/>
      <c r="AQ15" s="13"/>
      <c r="AR15" s="13"/>
      <c r="AS15" s="13"/>
      <c r="AT15" s="13"/>
      <c r="AU15" s="13"/>
      <c r="AV15" s="13"/>
      <c r="AX15" s="22">
        <f t="shared" si="2"/>
        <v>31.330000000000005</v>
      </c>
      <c r="AY15" s="58">
        <f t="shared" si="0"/>
        <v>2016</v>
      </c>
      <c r="BB15" s="44">
        <f t="shared" si="1"/>
        <v>36</v>
      </c>
    </row>
    <row r="30" ht="10.5">
      <c r="AH30" s="8"/>
    </row>
    <row r="31" ht="10.5">
      <c r="AH31" s="8"/>
    </row>
  </sheetData>
  <sheetProtection/>
  <conditionalFormatting sqref="B3:AV14">
    <cfRule type="cellIs" priority="1" dxfId="0" operator="greaterThanOrEqual" stopIfTrue="1">
      <formula>25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B28"/>
  <sheetViews>
    <sheetView zoomScalePageLayoutView="0" workbookViewId="0" topLeftCell="A1">
      <pane xSplit="1" ySplit="2" topLeftCell="Y3" activePane="bottomRight" state="frozen"/>
      <selection pane="topLeft" activeCell="AN2" sqref="AN2:AU2"/>
      <selection pane="topRight" activeCell="AN2" sqref="AN2:AU2"/>
      <selection pane="bottomLeft" activeCell="AN2" sqref="AN2:AU2"/>
      <selection pane="bottomRight" activeCell="AP3" sqref="AP3"/>
    </sheetView>
  </sheetViews>
  <sheetFormatPr defaultColWidth="6.75390625" defaultRowHeight="12"/>
  <cols>
    <col min="1" max="1" width="6.75390625" style="0" customWidth="1"/>
    <col min="2" max="2" width="8.625" style="0" bestFit="1" customWidth="1"/>
    <col min="3" max="49" width="6.75390625" style="0" customWidth="1"/>
    <col min="50" max="51" width="8.75390625" style="8" customWidth="1"/>
  </cols>
  <sheetData>
    <row r="1" spans="2:50" ht="10.5">
      <c r="B1" t="s">
        <v>27</v>
      </c>
      <c r="AX1" s="74" t="s">
        <v>34</v>
      </c>
    </row>
    <row r="2" spans="1:54" ht="11.25">
      <c r="A2" s="2" t="s">
        <v>0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10</v>
      </c>
      <c r="AY2" s="54" t="s">
        <v>18</v>
      </c>
      <c r="AZ2" s="55" t="s">
        <v>0</v>
      </c>
      <c r="BB2" s="44" t="s">
        <v>19</v>
      </c>
    </row>
    <row r="3" spans="1:54" ht="11.25">
      <c r="A3" s="5">
        <v>1</v>
      </c>
      <c r="B3" s="4"/>
      <c r="C3" s="4">
        <f>'1月'!C37</f>
        <v>9.662903225806451</v>
      </c>
      <c r="D3" s="4">
        <f>'1月'!D37</f>
        <v>9.55258064516129</v>
      </c>
      <c r="E3" s="4">
        <f>'1月'!E37</f>
        <v>9.298709677419353</v>
      </c>
      <c r="F3" s="4">
        <f>'1月'!F37</f>
        <v>9.70064516129032</v>
      </c>
      <c r="G3" s="4">
        <f>'1月'!G37</f>
        <v>8.70074193548387</v>
      </c>
      <c r="H3" s="4">
        <f>'1月'!H37</f>
        <v>8.986774193548388</v>
      </c>
      <c r="I3" s="4">
        <f>'1月'!I37</f>
        <v>9.309774193548385</v>
      </c>
      <c r="J3" s="4">
        <f>'1月'!J37</f>
        <v>7.910451612903225</v>
      </c>
      <c r="K3" s="4">
        <f>'1月'!K37</f>
        <v>8.199032258064516</v>
      </c>
      <c r="L3" s="4">
        <f>'1月'!L37</f>
        <v>8.924516129032261</v>
      </c>
      <c r="M3" s="4">
        <f>'1月'!M37</f>
        <v>8.120322580645158</v>
      </c>
      <c r="N3" s="4">
        <f>'1月'!N37</f>
        <v>6.706129032258065</v>
      </c>
      <c r="O3" s="4">
        <f>'1月'!O37</f>
        <v>7.328387096774195</v>
      </c>
      <c r="P3" s="4">
        <f>'1月'!P37</f>
        <v>8.710645161290323</v>
      </c>
      <c r="Q3" s="4">
        <f>'1月'!Q37</f>
        <v>8.298709677419355</v>
      </c>
      <c r="R3" s="4">
        <f>'1月'!R37</f>
        <v>8.38290322580645</v>
      </c>
      <c r="S3" s="4">
        <f>'1月'!S37</f>
        <v>7.8596774193548375</v>
      </c>
      <c r="T3" s="4">
        <f>'1月'!T37</f>
        <v>10.55548387096774</v>
      </c>
      <c r="U3" s="4">
        <f>'1月'!U37</f>
        <v>8.916451612903227</v>
      </c>
      <c r="V3" s="4">
        <f>'1月'!V37</f>
        <v>9.220967741935484</v>
      </c>
      <c r="W3" s="4">
        <f>'1月'!W37</f>
        <v>9.635806451612902</v>
      </c>
      <c r="X3" s="4">
        <f>'1月'!X37</f>
        <v>10.601935483870971</v>
      </c>
      <c r="Y3" s="4">
        <f>'1月'!Y37</f>
        <v>10.842258064516129</v>
      </c>
      <c r="Z3" s="4">
        <f>'1月'!Z37</f>
        <v>10.648387096774192</v>
      </c>
      <c r="AA3" s="4">
        <f>'1月'!AA37</f>
        <v>9.780967741935486</v>
      </c>
      <c r="AB3" s="4">
        <f>'1月'!AB37</f>
        <v>10.461935483870967</v>
      </c>
      <c r="AC3" s="4">
        <f>'1月'!AC37</f>
        <v>10.173548387096774</v>
      </c>
      <c r="AD3" s="4">
        <f>'1月'!AD37</f>
        <v>9.250322580645161</v>
      </c>
      <c r="AE3" s="4">
        <f>'1月'!AE37</f>
        <v>10.850967741935486</v>
      </c>
      <c r="AF3" s="4">
        <f>'1月'!AF37</f>
        <v>10.513548387096774</v>
      </c>
      <c r="AG3" s="4">
        <f>'1月'!AG37</f>
        <v>9.489032258064519</v>
      </c>
      <c r="AH3" s="4">
        <f>'1月'!AH37</f>
        <v>10.652580645161292</v>
      </c>
      <c r="AI3" s="4">
        <f>'1月'!AI37</f>
        <v>10.511290322580647</v>
      </c>
      <c r="AJ3" s="4">
        <f>'1月'!AJ37</f>
        <v>9.738064516129032</v>
      </c>
      <c r="AK3" s="4">
        <f>'1月'!AK37</f>
        <v>9.347741935483871</v>
      </c>
      <c r="AL3" s="4">
        <f>'1月'!AL37</f>
        <v>10.551290322580646</v>
      </c>
      <c r="AM3" s="4">
        <f>'1月'!AM37</f>
        <v>9.979709677419354</v>
      </c>
      <c r="AN3" s="4">
        <f>'1月'!AN37</f>
        <v>10.993322580645163</v>
      </c>
      <c r="AO3" s="4">
        <f>'1月'!AO37</f>
        <v>8.59248387096774</v>
      </c>
      <c r="AP3" s="4"/>
      <c r="AQ3" s="4"/>
      <c r="AR3" s="4"/>
      <c r="AS3" s="4"/>
      <c r="AT3" s="4"/>
      <c r="AU3" s="4"/>
      <c r="AV3" s="4"/>
      <c r="AX3" s="21">
        <f>MAX(B3:AV3)</f>
        <v>10.993322580645163</v>
      </c>
      <c r="AY3" s="56">
        <f aca="true" t="shared" si="0" ref="AY3:AY15">INDEX($B$2:$AV$2,,BB3)</f>
        <v>2019</v>
      </c>
      <c r="AZ3" s="57">
        <v>1</v>
      </c>
      <c r="BB3" s="44">
        <f aca="true" t="shared" si="1" ref="BB3:BB15">MATCH(AX3,B3:AV3,0)</f>
        <v>39</v>
      </c>
    </row>
    <row r="4" spans="1:54" ht="11.25">
      <c r="A4" s="5">
        <v>2</v>
      </c>
      <c r="B4" s="4"/>
      <c r="C4" s="4">
        <f>'2月'!C37</f>
        <v>12.013571428571428</v>
      </c>
      <c r="D4" s="4">
        <f>'2月'!D37</f>
        <v>12.540357142857143</v>
      </c>
      <c r="E4" s="4">
        <f>'2月'!E37</f>
        <v>11.266206896551724</v>
      </c>
      <c r="F4" s="4">
        <f>'2月'!F37</f>
        <v>10.05857142857143</v>
      </c>
      <c r="G4" s="4">
        <f>'2月'!G37</f>
        <v>11.343214285714286</v>
      </c>
      <c r="H4" s="4">
        <f>'2月'!H37</f>
        <v>10.190714285714288</v>
      </c>
      <c r="I4" s="4">
        <f>'2月'!I37</f>
        <v>12.570103448275866</v>
      </c>
      <c r="J4" s="4">
        <f>'2月'!J37</f>
        <v>9.281071428571428</v>
      </c>
      <c r="K4" s="4">
        <f>'2月'!K37</f>
        <v>7.35892857142857</v>
      </c>
      <c r="L4" s="4">
        <f>'2月'!L37</f>
        <v>10.978214285714287</v>
      </c>
      <c r="M4" s="4">
        <f>'2月'!M37</f>
        <v>10.53103448275862</v>
      </c>
      <c r="N4" s="4">
        <f>'2月'!N37</f>
        <v>9.964642857142858</v>
      </c>
      <c r="O4" s="4">
        <f>'2月'!O37</f>
        <v>10.992142857142857</v>
      </c>
      <c r="P4" s="4">
        <f>'2月'!P37</f>
        <v>10.837535714285712</v>
      </c>
      <c r="Q4" s="4">
        <f>'2月'!Q37</f>
        <v>9.737586206896552</v>
      </c>
      <c r="R4" s="4">
        <f>'2月'!R37</f>
        <v>9.966071428571427</v>
      </c>
      <c r="S4" s="4">
        <f>'2月'!S37</f>
        <v>11.694285714285714</v>
      </c>
      <c r="T4" s="4">
        <f>'2月'!T37</f>
        <v>12.773214285714284</v>
      </c>
      <c r="U4" s="4">
        <f>'2月'!U37</f>
        <v>12.527586206896553</v>
      </c>
      <c r="V4" s="4">
        <f>'2月'!V37</f>
        <v>11.425714285714287</v>
      </c>
      <c r="W4" s="4">
        <f>'2月'!W37</f>
        <v>12.221785714285714</v>
      </c>
      <c r="X4" s="4">
        <f>'2月'!X37</f>
        <v>11.47892857142857</v>
      </c>
      <c r="Y4" s="4">
        <f>'2月'!Y37</f>
        <v>14.040344827586209</v>
      </c>
      <c r="Z4" s="4">
        <f>'2月'!Z37</f>
        <v>13.026428571428571</v>
      </c>
      <c r="AA4" s="4">
        <f>'2月'!AA37</f>
        <v>10.4975</v>
      </c>
      <c r="AB4" s="4">
        <f>'2月'!AB37</f>
        <v>13.979285714285712</v>
      </c>
      <c r="AC4" s="4">
        <f>'2月'!AC37</f>
        <v>13.584827586206897</v>
      </c>
      <c r="AD4" s="4">
        <f>'2月'!AD37</f>
        <v>11.74607142857143</v>
      </c>
      <c r="AE4" s="4">
        <f>'2月'!AE37</f>
        <v>9.94071428571429</v>
      </c>
      <c r="AF4" s="4">
        <f>'2月'!AF37</f>
        <v>11.498214285714285</v>
      </c>
      <c r="AG4" s="4">
        <f>'2月'!AG37</f>
        <v>11.22310344827586</v>
      </c>
      <c r="AH4" s="4">
        <f>'2月'!AH37</f>
        <v>12.309642857142858</v>
      </c>
      <c r="AI4" s="4">
        <f>'2月'!AI37</f>
        <v>10.938928571428571</v>
      </c>
      <c r="AJ4" s="4">
        <f>'2月'!AJ37</f>
        <v>11.137857142857142</v>
      </c>
      <c r="AK4" s="4">
        <f>'2月'!AK37</f>
        <v>12.423793103448277</v>
      </c>
      <c r="AL4" s="4">
        <f>'2月'!AL37</f>
        <v>13.592142857142857</v>
      </c>
      <c r="AM4" s="4">
        <f>'2月'!AM37</f>
        <v>12.9295</v>
      </c>
      <c r="AN4" s="4">
        <f>'2月'!AN37</f>
        <v>11.368357142857144</v>
      </c>
      <c r="AO4" s="4">
        <f>'2月'!AO37</f>
        <v>12.451482758620694</v>
      </c>
      <c r="AP4" s="4"/>
      <c r="AQ4" s="4"/>
      <c r="AR4" s="4"/>
      <c r="AS4" s="4"/>
      <c r="AT4" s="4"/>
      <c r="AU4" s="4"/>
      <c r="AV4" s="4"/>
      <c r="AX4" s="21">
        <f aca="true" t="shared" si="2" ref="AX4:AX15">MAX(B4:AV4)</f>
        <v>14.040344827586209</v>
      </c>
      <c r="AY4" s="56">
        <f t="shared" si="0"/>
        <v>2004</v>
      </c>
      <c r="AZ4" s="57">
        <v>2</v>
      </c>
      <c r="BB4" s="44">
        <f t="shared" si="1"/>
        <v>24</v>
      </c>
    </row>
    <row r="5" spans="1:54" ht="11.25">
      <c r="A5" s="5">
        <v>3</v>
      </c>
      <c r="B5" s="4"/>
      <c r="C5" s="4">
        <f>'3月'!C37</f>
        <v>14.717419354838707</v>
      </c>
      <c r="D5" s="4">
        <f>'3月'!D37</f>
        <v>13.682258064516128</v>
      </c>
      <c r="E5" s="4">
        <f>'3月'!E37</f>
        <v>14.465806451612902</v>
      </c>
      <c r="F5" s="4">
        <f>'3月'!F37</f>
        <v>9.725806451612902</v>
      </c>
      <c r="G5" s="4">
        <f>'3月'!G37</f>
        <v>12.363225806451613</v>
      </c>
      <c r="H5" s="4">
        <f>'3月'!H37</f>
        <v>11.885483870967745</v>
      </c>
      <c r="I5" s="4">
        <f>'3月'!I37</f>
        <v>12.816774193548387</v>
      </c>
      <c r="J5" s="4">
        <f>'3月'!J37</f>
        <v>13.470354838709675</v>
      </c>
      <c r="K5" s="4">
        <f>'3月'!K37</f>
        <v>14.197419354838708</v>
      </c>
      <c r="L5" s="4">
        <f>'3月'!L37</f>
        <v>10.638709677419355</v>
      </c>
      <c r="M5" s="4">
        <f>'3月'!M37</f>
        <v>10.239999999999998</v>
      </c>
      <c r="N5" s="4">
        <f>'3月'!N37</f>
        <v>13.066774193548387</v>
      </c>
      <c r="O5" s="4">
        <f>'3月'!O37</f>
        <v>12.938387096774191</v>
      </c>
      <c r="P5" s="4">
        <f>'3月'!P37</f>
        <v>9.711935483870967</v>
      </c>
      <c r="Q5" s="4">
        <f>'3月'!Q37</f>
        <v>11.971290322580645</v>
      </c>
      <c r="R5" s="4">
        <f>'3月'!R37</f>
        <v>11.925517241379312</v>
      </c>
      <c r="S5" s="4">
        <f>'3月'!S37</f>
        <v>15.339354838709676</v>
      </c>
      <c r="T5" s="4">
        <f>'3月'!T37</f>
        <v>12.38483870967742</v>
      </c>
      <c r="U5" s="4">
        <f>'3月'!U37</f>
        <v>15.843225806451608</v>
      </c>
      <c r="V5" s="4">
        <f>'3月'!V37</f>
        <v>13.636129032258067</v>
      </c>
      <c r="W5" s="4">
        <f>'3月'!W37</f>
        <v>14.705806451612906</v>
      </c>
      <c r="X5" s="4">
        <f>'3月'!X37</f>
        <v>15.488387096774192</v>
      </c>
      <c r="Y5" s="4">
        <f>'3月'!Y37</f>
        <v>15.084516129032258</v>
      </c>
      <c r="Z5" s="4">
        <f>'3月'!Z37</f>
        <v>14.547096774193546</v>
      </c>
      <c r="AA5" s="4">
        <f>'3月'!AA37</f>
        <v>15.616774193548387</v>
      </c>
      <c r="AB5" s="4">
        <f>'3月'!AB37</f>
        <v>15.187096774193549</v>
      </c>
      <c r="AC5" s="4">
        <f>'3月'!AC37</f>
        <v>14.538387096774192</v>
      </c>
      <c r="AD5" s="4">
        <f>'3月'!AD37</f>
        <v>14.383870967741935</v>
      </c>
      <c r="AE5" s="4">
        <f>'3月'!AE37</f>
        <v>12.440967741935482</v>
      </c>
      <c r="AF5" s="4">
        <f>'3月'!AF37</f>
        <v>15.286896551724137</v>
      </c>
      <c r="AG5" s="4">
        <f>'3月'!AG37</f>
        <v>13.572258064516129</v>
      </c>
      <c r="AH5" s="4">
        <f>'3月'!AH37</f>
        <v>14.570967741935483</v>
      </c>
      <c r="AI5" s="4">
        <f>'3月'!AI37</f>
        <v>15.592903225806456</v>
      </c>
      <c r="AJ5" s="4">
        <f>'3月'!AJ37</f>
        <v>15.460967741935484</v>
      </c>
      <c r="AK5" s="4">
        <f>'3月'!AK37</f>
        <v>14.568064516129033</v>
      </c>
      <c r="AL5" s="4">
        <f>'3月'!AL37</f>
        <v>14.188387096774196</v>
      </c>
      <c r="AM5" s="4">
        <f>'3月'!AM37</f>
        <v>14.616000000000001</v>
      </c>
      <c r="AN5" s="4">
        <f>'3月'!AN37</f>
        <v>14.10674193548387</v>
      </c>
      <c r="AO5" s="4">
        <f>'3月'!AO37</f>
        <v>15.062129032258063</v>
      </c>
      <c r="AP5" s="4"/>
      <c r="AQ5" s="4"/>
      <c r="AR5" s="4"/>
      <c r="AS5" s="4"/>
      <c r="AT5" s="4"/>
      <c r="AU5" s="4"/>
      <c r="AV5" s="4"/>
      <c r="AX5" s="21">
        <f t="shared" si="2"/>
        <v>15.843225806451608</v>
      </c>
      <c r="AY5" s="56">
        <f t="shared" si="0"/>
        <v>2000</v>
      </c>
      <c r="AZ5" s="57">
        <v>3</v>
      </c>
      <c r="BB5" s="44">
        <f t="shared" si="1"/>
        <v>20</v>
      </c>
    </row>
    <row r="6" spans="1:54" ht="11.25">
      <c r="A6" s="5">
        <v>4</v>
      </c>
      <c r="B6" s="4"/>
      <c r="C6" s="4">
        <f>'4月'!C37</f>
        <v>15.982333333333337</v>
      </c>
      <c r="D6" s="4">
        <f>'4月'!D37</f>
        <v>14.103999999999997</v>
      </c>
      <c r="E6" s="4">
        <f>'4月'!E37</f>
        <v>16.692666666666668</v>
      </c>
      <c r="F6" s="4">
        <f>'4月'!F37</f>
        <v>14.108666666666664</v>
      </c>
      <c r="G6" s="4">
        <f>'4月'!G37</f>
        <v>15.574333333333334</v>
      </c>
      <c r="H6" s="4">
        <f>'4月'!H37</f>
        <v>17.112433333333332</v>
      </c>
      <c r="I6" s="4">
        <f>'4月'!I37</f>
        <v>17.994666666666664</v>
      </c>
      <c r="J6" s="4">
        <f>'4月'!J37</f>
        <v>17.332733333333334</v>
      </c>
      <c r="K6" s="4">
        <f>'4月'!K37</f>
        <v>13.362666666666668</v>
      </c>
      <c r="L6" s="4">
        <f>'4月'!L37</f>
        <v>14.934</v>
      </c>
      <c r="M6" s="4">
        <f>'4月'!M37</f>
        <v>13.669366666666669</v>
      </c>
      <c r="N6" s="4">
        <f>'4月'!N37</f>
        <v>15.092666666666668</v>
      </c>
      <c r="O6" s="4">
        <f>'4月'!O37</f>
        <v>17.601333333333333</v>
      </c>
      <c r="P6" s="4">
        <f>'4月'!P37</f>
        <v>14.287333333333331</v>
      </c>
      <c r="Q6" s="4">
        <f>'4月'!Q37</f>
        <v>15.065666666666667</v>
      </c>
      <c r="R6" s="4">
        <f>'4月'!R37</f>
        <v>12.857666666666665</v>
      </c>
      <c r="S6" s="4">
        <f>'4月'!S37</f>
        <v>12.860333333333333</v>
      </c>
      <c r="T6" s="4">
        <f>'4月'!T37</f>
        <v>15.030000000000001</v>
      </c>
      <c r="U6" s="4">
        <f>'4月'!U37</f>
        <v>16.758333333333333</v>
      </c>
      <c r="V6" s="4">
        <f>'4月'!V37</f>
        <v>19.169333333333334</v>
      </c>
      <c r="W6" s="4">
        <f>'4月'!W37</f>
        <v>16.874333333333336</v>
      </c>
      <c r="X6" s="4">
        <f>'4月'!X37</f>
        <v>15.809000000000005</v>
      </c>
      <c r="Y6" s="4">
        <f>'4月'!Y37</f>
        <v>19.06</v>
      </c>
      <c r="Z6" s="4">
        <f>'4月'!Z37</f>
        <v>18.519</v>
      </c>
      <c r="AA6" s="4">
        <f>'4月'!AA37</f>
        <v>14.958333333333334</v>
      </c>
      <c r="AB6" s="4">
        <f>'4月'!AB37</f>
        <v>16.719666666666665</v>
      </c>
      <c r="AC6" s="4">
        <f>'4月'!AC37</f>
        <v>15.64133333333333</v>
      </c>
      <c r="AD6" s="4">
        <f>'4月'!AD37</f>
        <v>18.784</v>
      </c>
      <c r="AE6" s="4">
        <f>'4月'!AE37</f>
        <v>14.089</v>
      </c>
      <c r="AF6" s="4">
        <f>'4月'!AF37</f>
        <v>18.58966666666667</v>
      </c>
      <c r="AG6" s="4">
        <f>'4月'!AG37</f>
        <v>16.575666666666667</v>
      </c>
      <c r="AH6" s="4">
        <f>'4月'!AH37</f>
        <v>17.801666666666662</v>
      </c>
      <c r="AI6" s="4">
        <f>'4月'!AI37</f>
        <v>19.726333333333336</v>
      </c>
      <c r="AJ6" s="4">
        <f>'4月'!AJ37</f>
        <v>15.941333333333336</v>
      </c>
      <c r="AK6" s="4">
        <f>'4月'!AK37</f>
        <v>15.987</v>
      </c>
      <c r="AL6" s="4">
        <f>'4月'!AL37</f>
        <v>17.92033333333334</v>
      </c>
      <c r="AM6" s="4">
        <f>'4月'!AM37</f>
        <v>17.041466666666672</v>
      </c>
      <c r="AN6" s="4">
        <f>'4月'!AN37</f>
        <v>18.089666666666666</v>
      </c>
      <c r="AO6" s="4">
        <f>'4月'!AO37</f>
        <v>18.530166666666673</v>
      </c>
      <c r="AP6" s="4"/>
      <c r="AQ6" s="4"/>
      <c r="AR6" s="4"/>
      <c r="AS6" s="4"/>
      <c r="AT6" s="4"/>
      <c r="AU6" s="4"/>
      <c r="AV6" s="4"/>
      <c r="AX6" s="21">
        <f t="shared" si="2"/>
        <v>19.726333333333336</v>
      </c>
      <c r="AY6" s="56">
        <f t="shared" si="0"/>
        <v>2014</v>
      </c>
      <c r="AZ6" s="57">
        <v>4</v>
      </c>
      <c r="BB6" s="44">
        <f t="shared" si="1"/>
        <v>34</v>
      </c>
    </row>
    <row r="7" spans="1:54" ht="11.25">
      <c r="A7" s="5">
        <v>5</v>
      </c>
      <c r="B7" s="4"/>
      <c r="C7" s="4">
        <f>'5月'!C37</f>
        <v>19.464516129032262</v>
      </c>
      <c r="D7" s="4">
        <f>'5月'!D37</f>
        <v>19.582258064516132</v>
      </c>
      <c r="E7" s="4">
        <f>'5月'!E37</f>
        <v>18.484193548387097</v>
      </c>
      <c r="F7" s="4">
        <f>'5月'!F37</f>
        <v>17.048387096774196</v>
      </c>
      <c r="G7" s="4">
        <f>'5月'!G37</f>
        <v>17.44225806451613</v>
      </c>
      <c r="H7" s="4">
        <f>'5月'!H37</f>
        <v>16.762903225806454</v>
      </c>
      <c r="I7" s="4">
        <f>'5月'!I37</f>
        <v>17.712032258064518</v>
      </c>
      <c r="J7" s="4">
        <f>'5月'!J37</f>
        <v>15.271677419354841</v>
      </c>
      <c r="K7" s="4">
        <f>'5月'!K37</f>
        <v>16.840000000000003</v>
      </c>
      <c r="L7" s="4">
        <f>'5月'!L37</f>
        <v>16.54387096774193</v>
      </c>
      <c r="M7" s="4">
        <f>'5月'!M37</f>
        <v>14.57967741935484</v>
      </c>
      <c r="N7" s="4">
        <f>'5月'!N37</f>
        <v>17.42838709677419</v>
      </c>
      <c r="O7" s="4">
        <f>'5月'!O37</f>
        <v>15.796129032258065</v>
      </c>
      <c r="P7" s="4">
        <f>'5月'!P37</f>
        <v>13.47967741935484</v>
      </c>
      <c r="Q7" s="4">
        <f>'5月'!Q37</f>
        <v>14.579354838709682</v>
      </c>
      <c r="R7" s="4">
        <f>'5月'!R37</f>
        <v>12.768064516129032</v>
      </c>
      <c r="S7" s="4">
        <f>'5月'!S37</f>
        <v>16.68</v>
      </c>
      <c r="T7" s="4">
        <f>'5月'!T37</f>
        <v>17.850322580645162</v>
      </c>
      <c r="U7" s="4">
        <f>'5月'!U37</f>
        <v>17.86709677419355</v>
      </c>
      <c r="V7" s="4">
        <f>'5月'!V37</f>
        <v>16.85806451612903</v>
      </c>
      <c r="W7" s="4">
        <f>'5月'!W37</f>
        <v>17.733870967741936</v>
      </c>
      <c r="X7" s="4">
        <f>'5月'!X37</f>
        <v>17.401612903225804</v>
      </c>
      <c r="Y7" s="4">
        <f>'5月'!Y37</f>
        <v>15.61516129032258</v>
      </c>
      <c r="Z7" s="4">
        <f>'5月'!Z37</f>
        <v>19.59451612903226</v>
      </c>
      <c r="AA7" s="4">
        <f>'5月'!AA37</f>
        <v>15.159677419354834</v>
      </c>
      <c r="AB7" s="4">
        <f>'5月'!AB37</f>
        <v>18.88806451612903</v>
      </c>
      <c r="AC7" s="4">
        <f>'5月'!AC37</f>
        <v>16.51161290322581</v>
      </c>
      <c r="AD7" s="4">
        <f>'5月'!AD37</f>
        <v>17.826774193548385</v>
      </c>
      <c r="AE7" s="4">
        <f>'5月'!AE37</f>
        <v>18.27387096774193</v>
      </c>
      <c r="AF7" s="4">
        <f>'5月'!AF37</f>
        <v>16.624193548387094</v>
      </c>
      <c r="AG7" s="4">
        <f>'5月'!AG37</f>
        <v>18.551612903225806</v>
      </c>
      <c r="AH7" s="4">
        <f>'5月'!AH37</f>
        <v>22.04064516129032</v>
      </c>
      <c r="AI7" s="4">
        <f>'5月'!AI37</f>
        <v>20.35322580645161</v>
      </c>
      <c r="AJ7" s="4">
        <f>'5月'!AJ37</f>
        <v>22.705161290322586</v>
      </c>
      <c r="AK7" s="4">
        <f>'5月'!AK37</f>
        <v>19.423225806451608</v>
      </c>
      <c r="AL7" s="4">
        <f>'5月'!AL37</f>
        <v>19.214838709677416</v>
      </c>
      <c r="AM7" s="4">
        <f>'5月'!AM37</f>
        <v>18.282677419354844</v>
      </c>
      <c r="AN7" s="4">
        <f>'5月'!AN37</f>
        <v>22.166806451612896</v>
      </c>
      <c r="AO7" s="4">
        <f>'5月'!AO37</f>
        <v>18.0061935483871</v>
      </c>
      <c r="AP7" s="4"/>
      <c r="AQ7" s="4"/>
      <c r="AR7" s="4"/>
      <c r="AS7" s="4"/>
      <c r="AT7" s="4"/>
      <c r="AU7" s="4"/>
      <c r="AV7" s="4"/>
      <c r="AX7" s="21">
        <f t="shared" si="2"/>
        <v>22.705161290322586</v>
      </c>
      <c r="AY7" s="56">
        <f t="shared" si="0"/>
        <v>2015</v>
      </c>
      <c r="AZ7" s="57">
        <v>5</v>
      </c>
      <c r="BB7" s="44">
        <f t="shared" si="1"/>
        <v>35</v>
      </c>
    </row>
    <row r="8" spans="1:54" ht="11.25">
      <c r="A8" s="5">
        <v>6</v>
      </c>
      <c r="B8" s="4"/>
      <c r="C8" s="4">
        <f>'6月'!C37</f>
        <v>17.191333333333333</v>
      </c>
      <c r="D8" s="4">
        <f>'6月'!D37</f>
        <v>15.00933333333333</v>
      </c>
      <c r="E8" s="4">
        <f>'6月'!E37</f>
        <v>12.29666666666667</v>
      </c>
      <c r="F8" s="4">
        <f>'6月'!F37</f>
        <v>12.960333333333333</v>
      </c>
      <c r="G8" s="4">
        <f>'6月'!G37</f>
        <v>15.61066666666667</v>
      </c>
      <c r="H8" s="4">
        <f>'6月'!H37</f>
        <v>15.950000000000001</v>
      </c>
      <c r="I8" s="4">
        <f>'6月'!I37</f>
        <v>15.2291</v>
      </c>
      <c r="J8" s="4">
        <f>'6月'!J37</f>
        <v>14.627666666666666</v>
      </c>
      <c r="K8" s="4">
        <f>'6月'!K37</f>
        <v>15.02533333333333</v>
      </c>
      <c r="L8" s="4">
        <f>'6月'!L37</f>
        <v>15.152000000000003</v>
      </c>
      <c r="M8" s="4">
        <f>'6月'!M37</f>
        <v>14.421999999999997</v>
      </c>
      <c r="N8" s="4">
        <f>'6月'!N37</f>
        <v>12.76266666666667</v>
      </c>
      <c r="O8" s="4">
        <f>'6月'!O37</f>
        <v>13.929000000000002</v>
      </c>
      <c r="P8" s="4">
        <f>'6月'!P37</f>
        <v>9.776333333333334</v>
      </c>
      <c r="Q8" s="4">
        <f>'6月'!Q37</f>
        <v>13.587000000000005</v>
      </c>
      <c r="R8" s="4">
        <f>'6月'!R37</f>
        <v>13.598333333333333</v>
      </c>
      <c r="S8" s="4">
        <f>'6月'!S37</f>
        <v>13.456</v>
      </c>
      <c r="T8" s="4">
        <f>'6月'!T37</f>
        <v>15.869000000000002</v>
      </c>
      <c r="U8" s="4">
        <f>'6月'!U37</f>
        <v>15.361666666666668</v>
      </c>
      <c r="V8" s="4">
        <f>'6月'!V37</f>
        <v>16.041333333333334</v>
      </c>
      <c r="W8" s="4">
        <f>'6月'!W37</f>
        <v>16.134333333333338</v>
      </c>
      <c r="X8" s="4">
        <f>'6月'!X37</f>
        <v>15.265000000000002</v>
      </c>
      <c r="Y8" s="4">
        <f>'6月'!Y37</f>
        <v>18.09133333333334</v>
      </c>
      <c r="Z8" s="4">
        <f>'6月'!Z37</f>
        <v>15.601666666666663</v>
      </c>
      <c r="AA8" s="4">
        <f>'6月'!AA37</f>
        <v>14.466666666666667</v>
      </c>
      <c r="AB8" s="4">
        <f>'6月'!AB37</f>
        <v>19.28366666666667</v>
      </c>
      <c r="AC8" s="4">
        <f>'6月'!AC37</f>
        <v>18.103666666666665</v>
      </c>
      <c r="AD8" s="4">
        <f>'6月'!AD37</f>
        <v>14.700666666666665</v>
      </c>
      <c r="AE8" s="4">
        <f>'6月'!AE37</f>
        <v>17.837666666666664</v>
      </c>
      <c r="AF8" s="4">
        <f>'6月'!AF37</f>
        <v>15.891000000000004</v>
      </c>
      <c r="AG8" s="4">
        <f>'6月'!AG37</f>
        <v>19.157</v>
      </c>
      <c r="AH8" s="4">
        <f>'6月'!AH37</f>
        <v>16.63566666666667</v>
      </c>
      <c r="AI8" s="4">
        <f>'6月'!AI37</f>
        <v>17.688666666666666</v>
      </c>
      <c r="AJ8" s="4">
        <f>'6月'!AJ37</f>
        <v>17.486</v>
      </c>
      <c r="AK8" s="4">
        <f>'6月'!AK37</f>
        <v>17.465666666666664</v>
      </c>
      <c r="AL8" s="4">
        <f>'6月'!AL37</f>
        <v>18.95666666666667</v>
      </c>
      <c r="AM8" s="4">
        <f>'6月'!AM37</f>
        <v>18.157933333333336</v>
      </c>
      <c r="AN8" s="4">
        <f>'6月'!AN37</f>
        <v>17.068900000000003</v>
      </c>
      <c r="AO8" s="4">
        <f>'6月'!AO37</f>
        <v>16.485966666666666</v>
      </c>
      <c r="AP8" s="4"/>
      <c r="AQ8" s="4"/>
      <c r="AR8" s="4"/>
      <c r="AS8" s="4"/>
      <c r="AT8" s="4"/>
      <c r="AU8" s="4"/>
      <c r="AV8" s="4"/>
      <c r="AX8" s="21">
        <f t="shared" si="2"/>
        <v>19.28366666666667</v>
      </c>
      <c r="AY8" s="56">
        <f t="shared" si="0"/>
        <v>2007</v>
      </c>
      <c r="AZ8" s="57">
        <v>6</v>
      </c>
      <c r="BB8" s="44">
        <f t="shared" si="1"/>
        <v>27</v>
      </c>
    </row>
    <row r="9" spans="1:54" ht="11.25">
      <c r="A9" s="5">
        <v>7</v>
      </c>
      <c r="B9" s="4">
        <f>'7月'!B37</f>
        <v>18.66419354838709</v>
      </c>
      <c r="C9" s="4">
        <f>'7月'!C37</f>
        <v>15.89258064516129</v>
      </c>
      <c r="D9" s="4">
        <f>'7月'!D37</f>
        <v>12.546774193548387</v>
      </c>
      <c r="E9" s="4">
        <f>'7月'!E37</f>
        <v>17.046225806451613</v>
      </c>
      <c r="F9" s="4">
        <f>'7月'!F37</f>
        <v>15.611290322580645</v>
      </c>
      <c r="G9" s="4">
        <f>'7月'!G37</f>
        <v>13.541290322580643</v>
      </c>
      <c r="H9" s="4">
        <f>'7月'!H37</f>
        <v>14.96516129032258</v>
      </c>
      <c r="I9" s="4">
        <f>'7月'!I37</f>
        <v>10.980967741935483</v>
      </c>
      <c r="J9" s="4">
        <f>'7月'!J37</f>
        <v>16.68387096774193</v>
      </c>
      <c r="K9" s="4">
        <f>'7月'!K37</f>
        <v>13.76516129032258</v>
      </c>
      <c r="L9" s="4">
        <f>'7月'!L37</f>
        <v>13.568129032258064</v>
      </c>
      <c r="M9" s="4">
        <f>'7月'!M37</f>
        <v>14.416451612903227</v>
      </c>
      <c r="N9" s="4">
        <f>'7月'!N37</f>
        <v>10.292258064516131</v>
      </c>
      <c r="O9" s="4">
        <f>'7月'!O37</f>
        <v>16.968748387096774</v>
      </c>
      <c r="P9" s="4">
        <f>'7月'!P37</f>
        <v>12.366774193548387</v>
      </c>
      <c r="Q9" s="4">
        <f>'7月'!Q37</f>
        <v>15.59322580645161</v>
      </c>
      <c r="R9" s="4">
        <f>'7月'!R37</f>
        <v>14.7158064516129</v>
      </c>
      <c r="S9" s="4">
        <f>'7月'!S37</f>
        <v>13.378387096774194</v>
      </c>
      <c r="T9" s="4">
        <f>'7月'!T37</f>
        <v>16.692258064516132</v>
      </c>
      <c r="U9" s="4">
        <f>'7月'!U37</f>
        <v>19.57129032258065</v>
      </c>
      <c r="V9" s="4">
        <f>'7月'!V37</f>
        <v>23.211290322580645</v>
      </c>
      <c r="W9" s="4">
        <f>'7月'!W37</f>
        <v>18.01451612903226</v>
      </c>
      <c r="X9" s="4">
        <f>'7月'!X37</f>
        <v>12.60741935483871</v>
      </c>
      <c r="Y9" s="4">
        <f>'7月'!Y37</f>
        <v>20.18709677419354</v>
      </c>
      <c r="Z9" s="4">
        <f>'7月'!Z37</f>
        <v>14.451612903225806</v>
      </c>
      <c r="AA9" s="4">
        <f>'7月'!AA37</f>
        <v>11.255161290322583</v>
      </c>
      <c r="AB9" s="4">
        <f>'7月'!AB37</f>
        <v>13.243870967741938</v>
      </c>
      <c r="AC9" s="4">
        <f>'7月'!AC37</f>
        <v>16.358064516129037</v>
      </c>
      <c r="AD9" s="4">
        <f>'7月'!AD37</f>
        <v>14.762903225806452</v>
      </c>
      <c r="AE9" s="4">
        <f>'7月'!AE37</f>
        <v>18.22290322580645</v>
      </c>
      <c r="AF9" s="4">
        <f>'7月'!AF37</f>
        <v>19.20032258064516</v>
      </c>
      <c r="AG9" s="4">
        <f>'7月'!AG37</f>
        <v>18.461290322580652</v>
      </c>
      <c r="AH9" s="4">
        <f>'7月'!AH37</f>
        <v>16.802258064516124</v>
      </c>
      <c r="AI9" s="4">
        <f>'7月'!AI37</f>
        <v>18.80451612903225</v>
      </c>
      <c r="AJ9" s="4">
        <f>'7月'!AJ37</f>
        <v>17.60516129032258</v>
      </c>
      <c r="AK9" s="4">
        <f>'7月'!AK37</f>
        <v>17.444838709677423</v>
      </c>
      <c r="AL9" s="4">
        <f>'7月'!AL37</f>
        <v>17.777258064516126</v>
      </c>
      <c r="AM9" s="4">
        <f>'7月'!AM37</f>
        <v>20.552225806451613</v>
      </c>
      <c r="AN9" s="4">
        <f>'7月'!AN37</f>
        <v>13.78906451612903</v>
      </c>
      <c r="AO9" s="4">
        <f>'7月'!AO37</f>
        <v>9.266193548387097</v>
      </c>
      <c r="AP9" s="4"/>
      <c r="AQ9" s="4"/>
      <c r="AR9" s="4"/>
      <c r="AS9" s="4"/>
      <c r="AT9" s="4"/>
      <c r="AU9" s="4"/>
      <c r="AV9" s="4"/>
      <c r="AX9" s="21">
        <f t="shared" si="2"/>
        <v>23.211290322580645</v>
      </c>
      <c r="AY9" s="56">
        <f t="shared" si="0"/>
        <v>2001</v>
      </c>
      <c r="AZ9" s="57">
        <v>7</v>
      </c>
      <c r="BB9" s="44">
        <f t="shared" si="1"/>
        <v>21</v>
      </c>
    </row>
    <row r="10" spans="1:54" ht="11.25">
      <c r="A10" s="5">
        <v>8</v>
      </c>
      <c r="B10" s="4">
        <f>'8月'!B37</f>
        <v>17.455483870967743</v>
      </c>
      <c r="C10" s="4">
        <f>'8月'!C37</f>
        <v>14.791935483870965</v>
      </c>
      <c r="D10" s="4">
        <f>'8月'!D37</f>
        <v>15.148064516129029</v>
      </c>
      <c r="E10" s="4">
        <f>'8月'!E37</f>
        <v>18.680645161290318</v>
      </c>
      <c r="F10" s="4">
        <f>'8月'!F37</f>
        <v>19.78612903225806</v>
      </c>
      <c r="G10" s="4">
        <f>'8月'!G37</f>
        <v>16.00935483870968</v>
      </c>
      <c r="H10" s="4">
        <f>'8月'!H37</f>
        <v>14.349677419354842</v>
      </c>
      <c r="I10" s="4">
        <f>'8月'!I37</f>
        <v>13.878483870967742</v>
      </c>
      <c r="J10" s="4">
        <f>'8月'!J37</f>
        <v>16.961290322580645</v>
      </c>
      <c r="K10" s="4">
        <f>'8月'!K37</f>
        <v>18.000645161290326</v>
      </c>
      <c r="L10" s="4">
        <f>'8月'!L37</f>
        <v>12.511290322580647</v>
      </c>
      <c r="M10" s="4">
        <f>'8月'!M37</f>
        <v>16.0041935483871</v>
      </c>
      <c r="N10" s="4">
        <f>'8月'!N37</f>
        <v>11.329354838709676</v>
      </c>
      <c r="O10" s="4">
        <f>'8月'!O37</f>
        <v>17.985483870967744</v>
      </c>
      <c r="P10" s="4">
        <f>'8月'!P37</f>
        <v>16.046451612903226</v>
      </c>
      <c r="Q10" s="4">
        <f>'8月'!Q37</f>
        <v>14.278064516129028</v>
      </c>
      <c r="R10" s="4">
        <f>'8月'!R37</f>
        <v>14.075483870967743</v>
      </c>
      <c r="S10" s="4">
        <f>'8月'!S37</f>
        <v>11.95806451612903</v>
      </c>
      <c r="T10" s="4">
        <f>'8月'!T37</f>
        <v>19.070967741935487</v>
      </c>
      <c r="U10" s="4">
        <f>'8月'!U37</f>
        <v>18.15032258064516</v>
      </c>
      <c r="V10" s="4">
        <f>'8月'!V37</f>
        <v>13.82548387096774</v>
      </c>
      <c r="W10" s="4">
        <f>'8月'!W37</f>
        <v>19.545483870967736</v>
      </c>
      <c r="X10" s="4">
        <f>'8月'!X37</f>
        <v>14.662903225806454</v>
      </c>
      <c r="Y10" s="4">
        <f>'8月'!Y37</f>
        <v>17.87548387096774</v>
      </c>
      <c r="Z10" s="4">
        <f>'8月'!Z37</f>
        <v>17.161935483870966</v>
      </c>
      <c r="AA10" s="4">
        <f>'8月'!AA37</f>
        <v>17.08483870967742</v>
      </c>
      <c r="AB10" s="4">
        <f>'8月'!AB37</f>
        <v>19.305161290322577</v>
      </c>
      <c r="AC10" s="4">
        <f>'8月'!AC37</f>
        <v>14.928064516129032</v>
      </c>
      <c r="AD10" s="4">
        <f>'8月'!AD37</f>
        <v>15.811290322580641</v>
      </c>
      <c r="AE10" s="4">
        <f>'8月'!AE37</f>
        <v>19.46096774193548</v>
      </c>
      <c r="AF10" s="4">
        <f>'8月'!AF37</f>
        <v>17.236129032258066</v>
      </c>
      <c r="AG10" s="4">
        <f>'8月'!AG37</f>
        <v>22.187419354838703</v>
      </c>
      <c r="AH10" s="4">
        <f>'8月'!AH37</f>
        <v>19.248709677419356</v>
      </c>
      <c r="AI10" s="4">
        <f>'8月'!AI37</f>
        <v>17.062903225806448</v>
      </c>
      <c r="AJ10" s="4">
        <f>'8月'!AJ37</f>
        <v>15.852258064516128</v>
      </c>
      <c r="AK10" s="4">
        <f>'8月'!AK37</f>
        <v>17.807096774193543</v>
      </c>
      <c r="AL10" s="4">
        <f>'8月'!AL37</f>
        <v>11.893870967741936</v>
      </c>
      <c r="AM10" s="4">
        <f>'8月'!AM37</f>
        <v>17.602096774193548</v>
      </c>
      <c r="AN10" s="4">
        <f>'8月'!AN37</f>
        <v>17.65890322580645</v>
      </c>
      <c r="AO10" s="4">
        <f>'8月'!AO37</f>
        <v>22.31012903225806</v>
      </c>
      <c r="AP10" s="4"/>
      <c r="AQ10" s="4"/>
      <c r="AR10" s="4"/>
      <c r="AS10" s="4"/>
      <c r="AT10" s="4"/>
      <c r="AU10" s="4"/>
      <c r="AV10" s="4"/>
      <c r="AX10" s="21">
        <f t="shared" si="2"/>
        <v>22.31012903225806</v>
      </c>
      <c r="AY10" s="56">
        <f t="shared" si="0"/>
        <v>2020</v>
      </c>
      <c r="AZ10" s="57">
        <v>8</v>
      </c>
      <c r="BB10" s="44">
        <f t="shared" si="1"/>
        <v>40</v>
      </c>
    </row>
    <row r="11" spans="1:54" ht="11.25">
      <c r="A11" s="5">
        <v>9</v>
      </c>
      <c r="B11" s="4">
        <f>'9月'!B37</f>
        <v>13.559666666666667</v>
      </c>
      <c r="C11" s="4">
        <f>'9月'!C37</f>
        <v>11.821999999999997</v>
      </c>
      <c r="D11" s="4">
        <f>'9月'!D37</f>
        <v>11.393666666666665</v>
      </c>
      <c r="E11" s="4">
        <f>'9月'!E37</f>
        <v>13.200666666666667</v>
      </c>
      <c r="F11" s="4">
        <f>'9月'!F37</f>
        <v>10.932433333333334</v>
      </c>
      <c r="G11" s="4">
        <f>'9月'!G37</f>
        <v>12.128000000000002</v>
      </c>
      <c r="H11" s="4">
        <f>'9月'!H37</f>
        <v>10.811999999999996</v>
      </c>
      <c r="I11" s="4">
        <f>'9月'!I37</f>
        <v>9.438333333333334</v>
      </c>
      <c r="J11" s="4">
        <f>'9月'!J37</f>
        <v>11.887433333333332</v>
      </c>
      <c r="K11" s="4">
        <f>'9月'!K37</f>
        <v>11.936000000000003</v>
      </c>
      <c r="L11" s="4">
        <f>'9月'!L37</f>
        <v>9.552666666666669</v>
      </c>
      <c r="M11" s="4">
        <f>'9月'!M37</f>
        <v>13.361999999999998</v>
      </c>
      <c r="N11" s="4">
        <f>'9月'!N37</f>
        <v>9.816333333333336</v>
      </c>
      <c r="O11" s="4">
        <f>'9月'!O37</f>
        <v>10.940333333333333</v>
      </c>
      <c r="P11" s="4">
        <f>'9月'!P37</f>
        <v>11.043666666666669</v>
      </c>
      <c r="Q11" s="4">
        <f>'9月'!Q37</f>
        <v>11.407</v>
      </c>
      <c r="R11" s="4">
        <f>'9月'!R37</f>
        <v>8.527999999999999</v>
      </c>
      <c r="S11" s="4">
        <f>'9月'!S37</f>
        <v>11.758666666666663</v>
      </c>
      <c r="T11" s="4">
        <f>'9月'!T37</f>
        <v>14.446333333333332</v>
      </c>
      <c r="U11" s="4">
        <f>'9月'!U37</f>
        <v>12.528999999999998</v>
      </c>
      <c r="V11" s="4">
        <f>'9月'!V37</f>
        <v>12.629</v>
      </c>
      <c r="W11" s="4">
        <f>'9月'!W37</f>
        <v>12.663333333333336</v>
      </c>
      <c r="X11" s="4">
        <f>'9月'!X37</f>
        <v>14.926333333333332</v>
      </c>
      <c r="Y11" s="4">
        <f>'9月'!Y37</f>
        <v>13.071666666666664</v>
      </c>
      <c r="Z11" s="4">
        <f>'9月'!Z37</f>
        <v>14.318666666666667</v>
      </c>
      <c r="AA11" s="4">
        <f>'9月'!AA37</f>
        <v>13.200999999999999</v>
      </c>
      <c r="AB11" s="4">
        <f>'9月'!AB37</f>
        <v>13.646666666666668</v>
      </c>
      <c r="AC11" s="4">
        <f>'9月'!AC37</f>
        <v>13.83566666666667</v>
      </c>
      <c r="AD11" s="4">
        <f>'9月'!AD37</f>
        <v>14.758</v>
      </c>
      <c r="AE11" s="4">
        <f>'9月'!AE37</f>
        <v>14.240666666666668</v>
      </c>
      <c r="AF11" s="4">
        <f>'9月'!AF37</f>
        <v>15.494000000000002</v>
      </c>
      <c r="AG11" s="4">
        <f>'9月'!AG37</f>
        <v>15.411666666666669</v>
      </c>
      <c r="AH11" s="4">
        <f>'9月'!AH37</f>
        <v>15.348333333333327</v>
      </c>
      <c r="AI11" s="4">
        <f>'9月'!AI37</f>
        <v>14.624666666666666</v>
      </c>
      <c r="AJ11" s="4">
        <f>'9月'!AJ37</f>
        <v>12.413000000000004</v>
      </c>
      <c r="AK11" s="4">
        <f>'9月'!AK37</f>
        <v>12.049666666666667</v>
      </c>
      <c r="AL11" s="4">
        <f>'9月'!AL37</f>
        <v>14.001333333333324</v>
      </c>
      <c r="AM11" s="4">
        <f>'9月'!AM37</f>
        <v>10.311900000000001</v>
      </c>
      <c r="AN11" s="4">
        <f>'9月'!AN37</f>
        <v>14.084033333333332</v>
      </c>
      <c r="AO11" s="4">
        <f>'9月'!AO37</f>
        <v>12.897233333333336</v>
      </c>
      <c r="AP11" s="4"/>
      <c r="AQ11" s="4"/>
      <c r="AR11" s="4"/>
      <c r="AS11" s="4"/>
      <c r="AT11" s="4"/>
      <c r="AU11" s="4"/>
      <c r="AV11" s="4"/>
      <c r="AX11" s="21">
        <f t="shared" si="2"/>
        <v>15.494000000000002</v>
      </c>
      <c r="AY11" s="56">
        <f t="shared" si="0"/>
        <v>2011</v>
      </c>
      <c r="AZ11" s="57">
        <v>9</v>
      </c>
      <c r="BB11" s="44">
        <f t="shared" si="1"/>
        <v>31</v>
      </c>
    </row>
    <row r="12" spans="1:54" ht="11.25">
      <c r="A12" s="5">
        <v>10</v>
      </c>
      <c r="B12" s="4">
        <f>'10月'!B37</f>
        <v>11.718387096774196</v>
      </c>
      <c r="C12" s="4">
        <f>'10月'!C37</f>
        <v>11.86774193548387</v>
      </c>
      <c r="D12" s="4">
        <f>'10月'!D37</f>
        <v>11.13654838709677</v>
      </c>
      <c r="E12" s="4">
        <f>'10月'!E37</f>
        <v>9.735766666666668</v>
      </c>
      <c r="F12" s="4">
        <f>'10月'!F37</f>
        <v>10.678161290322578</v>
      </c>
      <c r="G12" s="4">
        <f>'10月'!G37</f>
        <v>10.265161290322583</v>
      </c>
      <c r="H12" s="4">
        <f>'10月'!H37</f>
        <v>10.054193548387097</v>
      </c>
      <c r="I12" s="4">
        <f>'10月'!I37</f>
        <v>11.23558064516129</v>
      </c>
      <c r="J12" s="4">
        <f>'10月'!J37</f>
        <v>10.208580645161293</v>
      </c>
      <c r="K12" s="4">
        <f>'10月'!K37</f>
        <v>9.711290322580643</v>
      </c>
      <c r="L12" s="4">
        <f>'10月'!L37</f>
        <v>7.149354838709678</v>
      </c>
      <c r="M12" s="4">
        <f>'10月'!M37</f>
        <v>8.592580645161293</v>
      </c>
      <c r="N12" s="4">
        <f>'10月'!N37</f>
        <v>9.356129032258066</v>
      </c>
      <c r="O12" s="4">
        <f>'10月'!O37</f>
        <v>8.46425806451613</v>
      </c>
      <c r="P12" s="4">
        <f>'10月'!P37</f>
        <v>9.840322580645159</v>
      </c>
      <c r="Q12" s="4">
        <f>'10月'!Q37</f>
        <v>9.165483870967742</v>
      </c>
      <c r="R12" s="4">
        <f>'10月'!R37</f>
        <v>9.899032258064516</v>
      </c>
      <c r="S12" s="4">
        <f>'10月'!S37</f>
        <v>10.263225806451612</v>
      </c>
      <c r="T12" s="4">
        <f>'10月'!T37</f>
        <v>11.167096774193546</v>
      </c>
      <c r="U12" s="4">
        <f>'10月'!U37</f>
        <v>9.993225806451614</v>
      </c>
      <c r="V12" s="4">
        <f>'10月'!V37</f>
        <v>11.861290322580647</v>
      </c>
      <c r="W12" s="4">
        <f>'10月'!W37</f>
        <v>11.834838709677419</v>
      </c>
      <c r="X12" s="4">
        <f>'10月'!X37</f>
        <v>11.476774193548389</v>
      </c>
      <c r="Y12" s="4">
        <f>'10月'!Y37</f>
        <v>9.235806451612902</v>
      </c>
      <c r="Z12" s="4">
        <f>'10月'!Z37</f>
        <v>9.383548387096774</v>
      </c>
      <c r="AA12" s="4">
        <f>'10月'!AA37</f>
        <v>10.814516129032258</v>
      </c>
      <c r="AB12" s="4">
        <f>'10月'!AB37</f>
        <v>11.778387096774194</v>
      </c>
      <c r="AC12" s="4">
        <f>'10月'!AC37</f>
        <v>11.696774193548384</v>
      </c>
      <c r="AD12" s="4">
        <f>'10月'!AD37</f>
        <v>11.146451612903224</v>
      </c>
      <c r="AE12" s="4">
        <f>'10月'!AE37</f>
        <v>10.153225806451614</v>
      </c>
      <c r="AF12" s="4">
        <f>'10月'!AF37</f>
        <v>11.088387096774195</v>
      </c>
      <c r="AG12" s="4">
        <f>'10月'!AG37</f>
        <v>12.454838709677418</v>
      </c>
      <c r="AH12" s="4">
        <f>'10月'!AH37</f>
        <v>9.785806451612904</v>
      </c>
      <c r="AI12" s="4">
        <f>'10月'!AI37</f>
        <v>11.403548387096771</v>
      </c>
      <c r="AJ12" s="4">
        <f>'10月'!AJ37</f>
        <v>12.921935483870968</v>
      </c>
      <c r="AK12" s="4">
        <f>'10月'!AK37</f>
        <v>11.61677419354839</v>
      </c>
      <c r="AL12" s="4">
        <f>'10月'!AL37</f>
        <v>8.592580645161288</v>
      </c>
      <c r="AM12" s="4">
        <f>'10月'!AM37</f>
        <v>11.63732258064516</v>
      </c>
      <c r="AN12" s="4">
        <f>'10月'!AN37</f>
        <v>10.06941935483871</v>
      </c>
      <c r="AO12" s="4">
        <f>'10月'!AO37</f>
        <v>9.519290322580646</v>
      </c>
      <c r="AP12" s="4"/>
      <c r="AQ12" s="4"/>
      <c r="AR12" s="4"/>
      <c r="AS12" s="4"/>
      <c r="AT12" s="4"/>
      <c r="AU12" s="4"/>
      <c r="AV12" s="4"/>
      <c r="AX12" s="21">
        <f t="shared" si="2"/>
        <v>12.921935483870968</v>
      </c>
      <c r="AY12" s="56">
        <f t="shared" si="0"/>
        <v>2015</v>
      </c>
      <c r="AZ12" s="57">
        <v>10</v>
      </c>
      <c r="BB12" s="44">
        <f t="shared" si="1"/>
        <v>35</v>
      </c>
    </row>
    <row r="13" spans="1:54" s="16" customFormat="1" ht="11.25">
      <c r="A13" s="14">
        <v>11</v>
      </c>
      <c r="B13" s="15">
        <f>'11月'!B37</f>
        <v>8.555333333333333</v>
      </c>
      <c r="C13" s="15">
        <f>'11月'!C37</f>
        <v>7.985333333333333</v>
      </c>
      <c r="D13" s="15">
        <f>'11月'!D37</f>
        <v>9.632333333333332</v>
      </c>
      <c r="E13" s="15">
        <f>'11月'!E37</f>
        <v>8.752666666666668</v>
      </c>
      <c r="F13" s="15">
        <f>'11月'!F37</f>
        <v>8.231666666666667</v>
      </c>
      <c r="G13" s="15">
        <f>'11月'!G37</f>
        <v>8.101099999999999</v>
      </c>
      <c r="H13" s="15">
        <f>'11月'!H37</f>
        <v>8.437333333333335</v>
      </c>
      <c r="I13" s="15">
        <f>'11月'!I37</f>
        <v>9.853433333333335</v>
      </c>
      <c r="J13" s="15">
        <f>'11月'!J37</f>
        <v>8.077333333333334</v>
      </c>
      <c r="K13" s="15">
        <f>'11月'!K37</f>
        <v>7.827466666666666</v>
      </c>
      <c r="L13" s="15">
        <f>'11月'!L37</f>
        <v>8.120666666666667</v>
      </c>
      <c r="M13" s="15">
        <f>'11月'!M37</f>
        <v>7.482000000000001</v>
      </c>
      <c r="N13" s="15">
        <f>'11月'!N37</f>
        <v>7.547333333333333</v>
      </c>
      <c r="O13" s="15">
        <f>'11月'!O37</f>
        <v>7.898333333333335</v>
      </c>
      <c r="P13" s="15">
        <f>'11月'!P37</f>
        <v>8.989333333333331</v>
      </c>
      <c r="Q13" s="15">
        <f>'11月'!Q37</f>
        <v>6.486666666666666</v>
      </c>
      <c r="R13" s="15">
        <f>'11月'!R37</f>
        <v>6.779333333333333</v>
      </c>
      <c r="S13" s="15">
        <f>'11月'!S37</f>
        <v>10.149666666666668</v>
      </c>
      <c r="T13" s="15">
        <f>'11月'!T37</f>
        <v>9.654666666666667</v>
      </c>
      <c r="U13" s="15">
        <f>'11月'!U37</f>
        <v>7.892666666666668</v>
      </c>
      <c r="V13" s="15">
        <f>'11月'!V37</f>
        <v>9.921666666666665</v>
      </c>
      <c r="W13" s="15">
        <f>'11月'!W37</f>
        <v>9.274666666666668</v>
      </c>
      <c r="X13" s="15">
        <f>'11月'!X37</f>
        <v>7.508333333333331</v>
      </c>
      <c r="Y13" s="15">
        <f>'11月'!Y37</f>
        <v>9.189666666666666</v>
      </c>
      <c r="Z13" s="15">
        <f>'11月'!Z37</f>
        <v>11.495</v>
      </c>
      <c r="AA13" s="15">
        <f>'11月'!AA37</f>
        <v>10.078333333333331</v>
      </c>
      <c r="AB13" s="15">
        <f>'11月'!AB37</f>
        <v>8.840000000000002</v>
      </c>
      <c r="AC13" s="15">
        <f>'11月'!AC37</f>
        <v>9.239666666666665</v>
      </c>
      <c r="AD13" s="15">
        <f>'11月'!AD37</f>
        <v>8.344999999999997</v>
      </c>
      <c r="AE13" s="15">
        <f>'11月'!AE37</f>
        <v>9.99</v>
      </c>
      <c r="AF13" s="15">
        <f>'11月'!AF37</f>
        <v>8.639666666666667</v>
      </c>
      <c r="AG13" s="15">
        <f>'11月'!AG37</f>
        <v>8.946333333333335</v>
      </c>
      <c r="AH13" s="15">
        <f>'11月'!AH37</f>
        <v>9.999333333333334</v>
      </c>
      <c r="AI13" s="15">
        <f>'11月'!AI37</f>
        <v>8.618333333333332</v>
      </c>
      <c r="AJ13" s="15">
        <f>'11月'!AJ37</f>
        <v>8.148</v>
      </c>
      <c r="AK13" s="15">
        <f>'11月'!AK37</f>
        <v>9.02533333333333</v>
      </c>
      <c r="AL13" s="15">
        <f>'11月'!AL37</f>
        <v>9.460999999999995</v>
      </c>
      <c r="AM13" s="15">
        <f>'11月'!AM37</f>
        <v>9.598533333333332</v>
      </c>
      <c r="AN13" s="15">
        <f>'11月'!AN37</f>
        <v>10.034933333333333</v>
      </c>
      <c r="AO13" s="15">
        <f>'11月'!AO37</f>
        <v>10.170833333333336</v>
      </c>
      <c r="AP13" s="15"/>
      <c r="AQ13" s="15"/>
      <c r="AR13" s="15"/>
      <c r="AS13" s="15"/>
      <c r="AT13" s="15"/>
      <c r="AU13" s="15"/>
      <c r="AV13" s="15"/>
      <c r="AX13" s="21">
        <f t="shared" si="2"/>
        <v>11.495</v>
      </c>
      <c r="AY13" s="56">
        <f t="shared" si="0"/>
        <v>2005</v>
      </c>
      <c r="AZ13" s="57">
        <v>11</v>
      </c>
      <c r="BB13" s="73">
        <f t="shared" si="1"/>
        <v>25</v>
      </c>
    </row>
    <row r="14" spans="1:54" ht="11.25">
      <c r="A14" s="5">
        <v>12</v>
      </c>
      <c r="B14" s="4">
        <f>'12月'!B37</f>
        <v>9.329354838709676</v>
      </c>
      <c r="C14" s="4">
        <f>'12月'!C37</f>
        <v>7.376774193548387</v>
      </c>
      <c r="D14" s="4">
        <f>'12月'!D37</f>
        <v>9.05451612903226</v>
      </c>
      <c r="E14" s="4">
        <f>'12月'!E37</f>
        <v>8.22741935483871</v>
      </c>
      <c r="F14" s="4">
        <f>'12月'!F37</f>
        <v>8.429677419354837</v>
      </c>
      <c r="G14" s="4">
        <f>'12月'!G37</f>
        <v>7.107096774193547</v>
      </c>
      <c r="H14" s="4">
        <f>'12月'!H37</f>
        <v>7.799032258064518</v>
      </c>
      <c r="I14" s="4">
        <f>'12月'!I37</f>
        <v>9.120451612903226</v>
      </c>
      <c r="J14" s="4">
        <f>'12月'!J37</f>
        <v>7.97741935483871</v>
      </c>
      <c r="K14" s="4">
        <f>'12月'!K37</f>
        <v>8.032580645161291</v>
      </c>
      <c r="L14" s="4">
        <f>'12月'!L37</f>
        <v>6.720967741935483</v>
      </c>
      <c r="M14" s="4">
        <f>'12月'!M37</f>
        <v>7.383548387096775</v>
      </c>
      <c r="N14" s="4">
        <f>'12月'!N37</f>
        <v>6.448387096774193</v>
      </c>
      <c r="O14" s="4">
        <f>'12月'!O37</f>
        <v>7.056451612903227</v>
      </c>
      <c r="P14" s="4">
        <f>'12月'!P37</f>
        <v>7.96709677419355</v>
      </c>
      <c r="Q14" s="4">
        <f>'12月'!Q37</f>
        <v>6.975806451612904</v>
      </c>
      <c r="R14" s="4">
        <f>'12月'!R37</f>
        <v>5.793870967741934</v>
      </c>
      <c r="S14" s="4">
        <f>'12月'!S37</f>
        <v>8.543870967741936</v>
      </c>
      <c r="T14" s="4">
        <f>'12月'!T37</f>
        <v>8.986129032258065</v>
      </c>
      <c r="U14" s="4">
        <f>'12月'!U37</f>
        <v>9.322580645161288</v>
      </c>
      <c r="V14" s="4">
        <f>'12月'!V37</f>
        <v>8.749032258064517</v>
      </c>
      <c r="W14" s="4">
        <f>'12月'!W37</f>
        <v>7.598064516129033</v>
      </c>
      <c r="X14" s="4">
        <f>'12月'!X37</f>
        <v>8.54516129032258</v>
      </c>
      <c r="Y14" s="4">
        <f>'12月'!Y37</f>
        <v>9.019354838709678</v>
      </c>
      <c r="Z14" s="4">
        <f>'12月'!Z37</f>
        <v>10.492258064516129</v>
      </c>
      <c r="AA14" s="4">
        <f>'12月'!AA37</f>
        <v>7.939677419354839</v>
      </c>
      <c r="AB14" s="4">
        <f>'12月'!AB37</f>
        <v>8.491612903225805</v>
      </c>
      <c r="AC14" s="4">
        <f>'12月'!AC37</f>
        <v>8.835806451612903</v>
      </c>
      <c r="AD14" s="4">
        <f>'12月'!AD37</f>
        <v>8.996774193548385</v>
      </c>
      <c r="AE14" s="4">
        <f>'12月'!AE37</f>
        <v>8.915806451612903</v>
      </c>
      <c r="AF14" s="4">
        <f>'12月'!AF37</f>
        <v>8.25290322580645</v>
      </c>
      <c r="AG14" s="4">
        <f>'12月'!AG37</f>
        <v>7.879032258064518</v>
      </c>
      <c r="AH14" s="4">
        <f>'12月'!AH37</f>
        <v>8.957419354838711</v>
      </c>
      <c r="AI14" s="4">
        <f>'12月'!AI37</f>
        <v>8.69967741935484</v>
      </c>
      <c r="AJ14" s="4">
        <f>'12月'!AJ37</f>
        <v>8.51774193548387</v>
      </c>
      <c r="AK14" s="4">
        <f>'12月'!AK37</f>
        <v>9.376451612903221</v>
      </c>
      <c r="AL14" s="4">
        <f>'12月'!AL37</f>
        <v>9.109677419354838</v>
      </c>
      <c r="AM14" s="4">
        <f>'12月'!AM37</f>
        <v>8.09625806451613</v>
      </c>
      <c r="AN14" s="4">
        <f>'12月'!AN37</f>
        <v>7.22225806451613</v>
      </c>
      <c r="AO14" s="4">
        <f>'12月'!AO37</f>
        <v>8.452967741935483</v>
      </c>
      <c r="AP14" s="4"/>
      <c r="AQ14" s="4"/>
      <c r="AR14" s="4"/>
      <c r="AS14" s="4"/>
      <c r="AT14" s="4"/>
      <c r="AU14" s="4"/>
      <c r="AV14" s="4"/>
      <c r="AX14" s="21">
        <f t="shared" si="2"/>
        <v>10.492258064516129</v>
      </c>
      <c r="AY14" s="56">
        <f t="shared" si="0"/>
        <v>2005</v>
      </c>
      <c r="AZ14" s="57">
        <v>12</v>
      </c>
      <c r="BB14" s="44">
        <f t="shared" si="1"/>
        <v>25</v>
      </c>
    </row>
    <row r="15" spans="1:54" ht="11.25">
      <c r="A15" s="1" t="s">
        <v>28</v>
      </c>
      <c r="B15" s="13">
        <f>AVERAGE(B3:B14)</f>
        <v>13.213736559139782</v>
      </c>
      <c r="C15" s="13">
        <f aca="true" t="shared" si="3" ref="C15:AC15">AVERAGE(C3:C14)</f>
        <v>13.230703533026114</v>
      </c>
      <c r="D15" s="13">
        <f t="shared" si="3"/>
        <v>12.78189087301587</v>
      </c>
      <c r="E15" s="13">
        <f t="shared" si="3"/>
        <v>13.17897001915709</v>
      </c>
      <c r="F15" s="13">
        <f t="shared" si="3"/>
        <v>12.272647350230415</v>
      </c>
      <c r="G15" s="13">
        <f t="shared" si="3"/>
        <v>12.348870276497697</v>
      </c>
      <c r="H15" s="13">
        <f t="shared" si="3"/>
        <v>12.27547556323605</v>
      </c>
      <c r="I15" s="13">
        <f t="shared" si="3"/>
        <v>12.511641774811517</v>
      </c>
      <c r="J15" s="13">
        <f t="shared" si="3"/>
        <v>12.474156938044034</v>
      </c>
      <c r="K15" s="13">
        <f t="shared" si="3"/>
        <v>12.021377022529443</v>
      </c>
      <c r="L15" s="13">
        <f t="shared" si="3"/>
        <v>11.232865527393754</v>
      </c>
      <c r="M15" s="13">
        <f t="shared" si="3"/>
        <v>11.566931278581139</v>
      </c>
      <c r="N15" s="13">
        <f t="shared" si="3"/>
        <v>10.817588517665131</v>
      </c>
      <c r="O15" s="13">
        <f t="shared" si="3"/>
        <v>12.324915668202765</v>
      </c>
      <c r="P15" s="13">
        <f t="shared" si="3"/>
        <v>11.088092133896572</v>
      </c>
      <c r="Q15" s="13">
        <f t="shared" si="3"/>
        <v>11.428821252008404</v>
      </c>
      <c r="R15" s="13">
        <f t="shared" si="3"/>
        <v>10.774173607800554</v>
      </c>
      <c r="S15" s="13">
        <f t="shared" si="3"/>
        <v>11.995127752176138</v>
      </c>
      <c r="T15" s="13">
        <f t="shared" si="3"/>
        <v>13.706692588325652</v>
      </c>
      <c r="U15" s="13">
        <f t="shared" si="3"/>
        <v>13.727787201829193</v>
      </c>
      <c r="V15" s="13">
        <f t="shared" si="3"/>
        <v>13.879108806963648</v>
      </c>
      <c r="W15" s="13">
        <f t="shared" si="3"/>
        <v>13.853069956477215</v>
      </c>
      <c r="X15" s="13">
        <f t="shared" si="3"/>
        <v>12.980982398873527</v>
      </c>
      <c r="Y15" s="13">
        <f t="shared" si="3"/>
        <v>14.276057409467306</v>
      </c>
      <c r="Z15" s="13">
        <f t="shared" si="3"/>
        <v>14.103343061955963</v>
      </c>
      <c r="AA15" s="13">
        <f t="shared" si="3"/>
        <v>12.571120519713261</v>
      </c>
      <c r="AB15" s="13">
        <f t="shared" si="3"/>
        <v>14.152117895545317</v>
      </c>
      <c r="AC15" s="13">
        <f t="shared" si="3"/>
        <v>13.620618248671363</v>
      </c>
      <c r="AD15" s="13">
        <f aca="true" t="shared" si="4" ref="AD15:AI15">AVERAGE(AD3:AD14)</f>
        <v>13.376010432667691</v>
      </c>
      <c r="AE15" s="13">
        <f t="shared" si="4"/>
        <v>13.701396441372246</v>
      </c>
      <c r="AF15" s="13">
        <f t="shared" si="4"/>
        <v>14.026244003478295</v>
      </c>
      <c r="AG15" s="13">
        <f t="shared" si="4"/>
        <v>14.49243783215919</v>
      </c>
      <c r="AH15" s="13">
        <f t="shared" si="4"/>
        <v>14.512752496159754</v>
      </c>
      <c r="AI15" s="13">
        <f t="shared" si="4"/>
        <v>14.502082757296465</v>
      </c>
      <c r="AJ15" s="13">
        <f aca="true" t="shared" si="5" ref="AJ15:AO15">AVERAGE(AJ3:AJ14)</f>
        <v>13.993956733230931</v>
      </c>
      <c r="AK15" s="13">
        <f t="shared" si="5"/>
        <v>13.877971109875169</v>
      </c>
      <c r="AL15" s="13">
        <f t="shared" si="5"/>
        <v>13.771614951356886</v>
      </c>
      <c r="AM15" s="13">
        <f t="shared" si="5"/>
        <v>14.0671353046595</v>
      </c>
      <c r="AN15" s="13">
        <f t="shared" si="5"/>
        <v>13.887700550435227</v>
      </c>
      <c r="AO15" s="13">
        <f t="shared" si="5"/>
        <v>13.47875582128291</v>
      </c>
      <c r="AP15" s="13"/>
      <c r="AQ15" s="13"/>
      <c r="AR15" s="13"/>
      <c r="AS15" s="13"/>
      <c r="AT15" s="13"/>
      <c r="AU15" s="13"/>
      <c r="AV15" s="13"/>
      <c r="AX15" s="22">
        <f t="shared" si="2"/>
        <v>14.512752496159754</v>
      </c>
      <c r="AY15" s="58">
        <f t="shared" si="0"/>
        <v>2013</v>
      </c>
      <c r="BB15" s="44">
        <f t="shared" si="1"/>
        <v>33</v>
      </c>
    </row>
    <row r="27" ht="10.5">
      <c r="AH27" s="8"/>
    </row>
    <row r="28" ht="10.5">
      <c r="AH28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19"/>
  <sheetViews>
    <sheetView zoomScalePageLayoutView="0" workbookViewId="0" topLeftCell="A1">
      <pane xSplit="1" ySplit="2" topLeftCell="Y3" activePane="bottomRight" state="frozen"/>
      <selection pane="topLeft" activeCell="AN2" sqref="AN2:AU2"/>
      <selection pane="topRight" activeCell="AN2" sqref="AN2:AU2"/>
      <selection pane="bottomLeft" activeCell="AN2" sqref="AN2:AU2"/>
      <selection pane="bottomRight" activeCell="AP3" sqref="AP3"/>
    </sheetView>
  </sheetViews>
  <sheetFormatPr defaultColWidth="6.75390625" defaultRowHeight="12"/>
  <cols>
    <col min="1" max="48" width="6.75390625" style="0" customWidth="1"/>
    <col min="49" max="49" width="2.75390625" style="0" customWidth="1"/>
    <col min="50" max="53" width="8.75390625" style="8" customWidth="1"/>
    <col min="54" max="54" width="2.75390625" style="0" customWidth="1"/>
    <col min="55" max="56" width="6.75390625" style="0" customWidth="1"/>
    <col min="57" max="57" width="3.75390625" style="0" customWidth="1"/>
    <col min="58" max="59" width="6.75390625" style="0" customWidth="1"/>
    <col min="60" max="60" width="2.75390625" style="0" customWidth="1"/>
  </cols>
  <sheetData>
    <row r="1" spans="2:53" ht="10.5">
      <c r="B1" t="s">
        <v>33</v>
      </c>
      <c r="AX1" s="8" t="s">
        <v>45</v>
      </c>
      <c r="AY1" s="8" t="s">
        <v>47</v>
      </c>
      <c r="AZ1" s="8" t="s">
        <v>39</v>
      </c>
      <c r="BA1" s="8" t="s">
        <v>51</v>
      </c>
    </row>
    <row r="2" spans="1:62" ht="10.5">
      <c r="A2" s="2" t="s">
        <v>0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46</v>
      </c>
      <c r="AY2" s="9" t="s">
        <v>48</v>
      </c>
      <c r="AZ2" s="9" t="s">
        <v>40</v>
      </c>
      <c r="BA2" s="9" t="s">
        <v>40</v>
      </c>
      <c r="BC2" s="54" t="s">
        <v>13</v>
      </c>
      <c r="BD2" s="54" t="s">
        <v>11</v>
      </c>
      <c r="BE2" s="55" t="s">
        <v>0</v>
      </c>
      <c r="BF2" s="54" t="s">
        <v>14</v>
      </c>
      <c r="BG2" s="54" t="s">
        <v>11</v>
      </c>
      <c r="BI2" s="8" t="s">
        <v>12</v>
      </c>
      <c r="BJ2" s="8" t="s">
        <v>12</v>
      </c>
    </row>
    <row r="3" spans="1:62" ht="11.25">
      <c r="A3" s="5">
        <v>1</v>
      </c>
      <c r="B3" s="51">
        <f>'1月'!B41</f>
        <v>0</v>
      </c>
      <c r="C3" s="51">
        <f>'1月'!C41</f>
        <v>0</v>
      </c>
      <c r="D3" s="51">
        <f>'1月'!D41</f>
        <v>0</v>
      </c>
      <c r="E3" s="51">
        <f>'1月'!E41</f>
        <v>0</v>
      </c>
      <c r="F3" s="51">
        <f>'1月'!F41</f>
        <v>0</v>
      </c>
      <c r="G3" s="51">
        <f>'1月'!G41</f>
        <v>0</v>
      </c>
      <c r="H3" s="51">
        <f>'1月'!H41</f>
        <v>0</v>
      </c>
      <c r="I3" s="51">
        <f>'1月'!I41</f>
        <v>0</v>
      </c>
      <c r="J3" s="51">
        <f>'1月'!J41</f>
        <v>0</v>
      </c>
      <c r="K3" s="51">
        <f>'1月'!K41</f>
        <v>0</v>
      </c>
      <c r="L3" s="51">
        <f>'1月'!L41</f>
        <v>0</v>
      </c>
      <c r="M3" s="51">
        <f>'1月'!M41</f>
        <v>0</v>
      </c>
      <c r="N3" s="51">
        <f>'1月'!N41</f>
        <v>0</v>
      </c>
      <c r="O3" s="51">
        <f>'1月'!O41</f>
        <v>0</v>
      </c>
      <c r="P3" s="51">
        <f>'1月'!P41</f>
        <v>0</v>
      </c>
      <c r="Q3" s="51">
        <f>'1月'!Q41</f>
        <v>0</v>
      </c>
      <c r="R3" s="51">
        <f>'1月'!R41</f>
        <v>0</v>
      </c>
      <c r="S3" s="51">
        <f>'1月'!S41</f>
        <v>0</v>
      </c>
      <c r="T3" s="51">
        <f>'1月'!T41</f>
        <v>0</v>
      </c>
      <c r="U3" s="51">
        <f>'1月'!U41</f>
        <v>0</v>
      </c>
      <c r="V3" s="51">
        <f>'1月'!V41</f>
        <v>0</v>
      </c>
      <c r="W3" s="51">
        <f>'1月'!W41</f>
        <v>0</v>
      </c>
      <c r="X3" s="51">
        <f>'1月'!X41</f>
        <v>0</v>
      </c>
      <c r="Y3" s="51">
        <f>'1月'!Y41</f>
        <v>0</v>
      </c>
      <c r="Z3" s="51">
        <f>'1月'!Z41</f>
        <v>1</v>
      </c>
      <c r="AA3" s="51">
        <f>'1月'!AA41</f>
        <v>0</v>
      </c>
      <c r="AB3" s="51">
        <f>'1月'!AB41</f>
        <v>0</v>
      </c>
      <c r="AC3" s="51">
        <f>'1月'!AC41</f>
        <v>0</v>
      </c>
      <c r="AD3" s="51">
        <f>'1月'!AD41</f>
        <v>0</v>
      </c>
      <c r="AE3" s="51">
        <f>'1月'!AE41</f>
        <v>2</v>
      </c>
      <c r="AF3" s="51">
        <f>'1月'!AF41</f>
        <v>0</v>
      </c>
      <c r="AG3" s="51">
        <f>'1月'!AG41</f>
        <v>0</v>
      </c>
      <c r="AH3" s="51">
        <f>'1月'!AH41</f>
        <v>0</v>
      </c>
      <c r="AI3" s="51">
        <f>'1月'!AI41</f>
        <v>0</v>
      </c>
      <c r="AJ3" s="51">
        <f>'1月'!AJ41</f>
        <v>1</v>
      </c>
      <c r="AK3" s="51">
        <f>'1月'!AK41</f>
        <v>0</v>
      </c>
      <c r="AL3" s="51">
        <f>'1月'!AL41</f>
        <v>0</v>
      </c>
      <c r="AM3" s="51">
        <f>'1月'!AM41</f>
        <v>0</v>
      </c>
      <c r="AN3" s="51">
        <f>'1月'!AN41</f>
        <v>0</v>
      </c>
      <c r="AO3" s="51">
        <f>'1月'!AO41</f>
        <v>0</v>
      </c>
      <c r="AP3" s="51"/>
      <c r="AQ3" s="51"/>
      <c r="AR3" s="51"/>
      <c r="AS3" s="51"/>
      <c r="AT3" s="51"/>
      <c r="AU3" s="51"/>
      <c r="AV3" s="51"/>
      <c r="AX3" s="21">
        <f aca="true" t="shared" si="0" ref="AX3:AX14">AVERAGE(B3:K3)</f>
        <v>0</v>
      </c>
      <c r="AY3" s="21">
        <f aca="true" t="shared" si="1" ref="AY3:AY14">AVERAGE(B3:U3)</f>
        <v>0</v>
      </c>
      <c r="AZ3" s="21">
        <f>AVERAGE(B3:AE3)</f>
        <v>0.1</v>
      </c>
      <c r="BA3" s="21">
        <f>AVERAGE(L3:AO3)</f>
        <v>0.13333333333333333</v>
      </c>
      <c r="BC3" s="60">
        <f>MAX(B3:AV3)</f>
        <v>2</v>
      </c>
      <c r="BD3" s="56">
        <f aca="true" t="shared" si="2" ref="BD3:BD15">INDEX($B$2:$AV$2,,BI3)</f>
        <v>2010</v>
      </c>
      <c r="BE3" s="57">
        <v>1</v>
      </c>
      <c r="BF3" s="60">
        <f aca="true" t="shared" si="3" ref="BF3:BF15">MIN(B3:AV3)</f>
        <v>0</v>
      </c>
      <c r="BG3" s="56">
        <f aca="true" t="shared" si="4" ref="BG3:BG15">INDEX($B$2:$AV$2,,BJ3)</f>
        <v>1981</v>
      </c>
      <c r="BI3">
        <f aca="true" t="shared" si="5" ref="BI3:BI15">MATCH(BC3,B3:AV3,0)</f>
        <v>30</v>
      </c>
      <c r="BJ3">
        <f aca="true" t="shared" si="6" ref="BJ3:BJ15">MATCH(BF3,B3:AV3,0)</f>
        <v>1</v>
      </c>
    </row>
    <row r="4" spans="1:62" ht="11.25">
      <c r="A4" s="5">
        <v>2</v>
      </c>
      <c r="B4" s="51">
        <f>'2月'!B41</f>
        <v>0</v>
      </c>
      <c r="C4" s="51">
        <f>'2月'!C41</f>
        <v>8</v>
      </c>
      <c r="D4" s="51">
        <f>'2月'!D41</f>
        <v>9</v>
      </c>
      <c r="E4" s="51">
        <f>'2月'!E41</f>
        <v>4</v>
      </c>
      <c r="F4" s="51">
        <f>'2月'!F41</f>
        <v>5</v>
      </c>
      <c r="G4" s="51">
        <f>'2月'!G41</f>
        <v>2</v>
      </c>
      <c r="H4" s="51">
        <f>'2月'!H41</f>
        <v>1</v>
      </c>
      <c r="I4" s="51">
        <f>'2月'!I41</f>
        <v>9</v>
      </c>
      <c r="J4" s="51">
        <f>'2月'!J41</f>
        <v>4</v>
      </c>
      <c r="K4" s="51">
        <f>'2月'!K41</f>
        <v>3</v>
      </c>
      <c r="L4" s="51">
        <f>'2月'!L41</f>
        <v>3</v>
      </c>
      <c r="M4" s="51">
        <f>'2月'!M41</f>
        <v>0</v>
      </c>
      <c r="N4" s="51">
        <f>'2月'!N41</f>
        <v>1</v>
      </c>
      <c r="O4" s="51">
        <f>'2月'!O41</f>
        <v>1</v>
      </c>
      <c r="P4" s="51">
        <f>'2月'!P41</f>
        <v>1</v>
      </c>
      <c r="Q4" s="51">
        <f>'2月'!Q41</f>
        <v>0</v>
      </c>
      <c r="R4" s="51">
        <f>'2月'!R41</f>
        <v>0</v>
      </c>
      <c r="S4" s="51">
        <f>'2月'!S41</f>
        <v>9</v>
      </c>
      <c r="T4" s="51">
        <f>'2月'!T41</f>
        <v>10</v>
      </c>
      <c r="U4" s="51">
        <f>'2月'!U41</f>
        <v>11</v>
      </c>
      <c r="V4" s="51">
        <f>'2月'!V41</f>
        <v>10</v>
      </c>
      <c r="W4" s="51">
        <f>'2月'!W41</f>
        <v>9</v>
      </c>
      <c r="X4" s="51">
        <f>'2月'!X41</f>
        <v>7</v>
      </c>
      <c r="Y4" s="51">
        <f>'2月'!Y41</f>
        <v>13</v>
      </c>
      <c r="Z4" s="51">
        <f>'2月'!Z41</f>
        <v>10</v>
      </c>
      <c r="AA4" s="51">
        <f>'2月'!AA41</f>
        <v>7</v>
      </c>
      <c r="AB4" s="51">
        <f>'2月'!AB41</f>
        <v>18</v>
      </c>
      <c r="AC4" s="51">
        <f>'2月'!AC41</f>
        <v>15</v>
      </c>
      <c r="AD4" s="51">
        <f>'2月'!AD41</f>
        <v>13</v>
      </c>
      <c r="AE4" s="51">
        <f>'2月'!AE41</f>
        <v>9</v>
      </c>
      <c r="AF4" s="51">
        <f>'2月'!AF41</f>
        <v>8</v>
      </c>
      <c r="AG4" s="51">
        <f>'2月'!AG41</f>
        <v>11</v>
      </c>
      <c r="AH4" s="51">
        <f>'2月'!AH41</f>
        <v>13</v>
      </c>
      <c r="AI4" s="51">
        <f>'2月'!AI41</f>
        <v>9</v>
      </c>
      <c r="AJ4" s="51">
        <f>'2月'!AJ41</f>
        <v>8</v>
      </c>
      <c r="AK4" s="51">
        <f>'2月'!AK41</f>
        <v>10</v>
      </c>
      <c r="AL4" s="51">
        <f>'2月'!AL41</f>
        <v>12</v>
      </c>
      <c r="AM4" s="51">
        <f>'2月'!AM41</f>
        <v>10</v>
      </c>
      <c r="AN4" s="51">
        <f>'2月'!AN41</f>
        <v>9</v>
      </c>
      <c r="AO4" s="51">
        <f>'2月'!AO41</f>
        <v>11</v>
      </c>
      <c r="AP4" s="51"/>
      <c r="AQ4" s="51"/>
      <c r="AR4" s="51"/>
      <c r="AS4" s="51"/>
      <c r="AT4" s="51"/>
      <c r="AU4" s="51"/>
      <c r="AV4" s="51"/>
      <c r="AX4" s="21">
        <f t="shared" si="0"/>
        <v>4.5</v>
      </c>
      <c r="AY4" s="21">
        <f t="shared" si="1"/>
        <v>4.05</v>
      </c>
      <c r="AZ4" s="21">
        <f aca="true" t="shared" si="7" ref="AZ4:AZ14">AVERAGE(B4:AE4)</f>
        <v>6.4</v>
      </c>
      <c r="BA4" s="21">
        <f aca="true" t="shared" si="8" ref="BA4:BA14">AVERAGE(L4:AO4)</f>
        <v>8.266666666666667</v>
      </c>
      <c r="BC4" s="60">
        <f aca="true" t="shared" si="9" ref="BC4:BC15">MAX(B4:AV4)</f>
        <v>18</v>
      </c>
      <c r="BD4" s="56">
        <f t="shared" si="2"/>
        <v>2007</v>
      </c>
      <c r="BE4" s="57">
        <v>2</v>
      </c>
      <c r="BF4" s="60">
        <f t="shared" si="3"/>
        <v>0</v>
      </c>
      <c r="BG4" s="56">
        <f t="shared" si="4"/>
        <v>1981</v>
      </c>
      <c r="BI4">
        <f t="shared" si="5"/>
        <v>27</v>
      </c>
      <c r="BJ4">
        <f t="shared" si="6"/>
        <v>1</v>
      </c>
    </row>
    <row r="5" spans="1:62" ht="11.25">
      <c r="A5" s="5">
        <v>3</v>
      </c>
      <c r="B5" s="51">
        <f>'3月'!B41</f>
        <v>0</v>
      </c>
      <c r="C5" s="51">
        <f>'3月'!C41</f>
        <v>18</v>
      </c>
      <c r="D5" s="51">
        <f>'3月'!D41</f>
        <v>17</v>
      </c>
      <c r="E5" s="51">
        <f>'3月'!E41</f>
        <v>18</v>
      </c>
      <c r="F5" s="51">
        <f>'3月'!F41</f>
        <v>11</v>
      </c>
      <c r="G5" s="51">
        <f>'3月'!G41</f>
        <v>13</v>
      </c>
      <c r="H5" s="51">
        <f>'3月'!H41</f>
        <v>13</v>
      </c>
      <c r="I5" s="51">
        <f>'3月'!I41</f>
        <v>14</v>
      </c>
      <c r="J5" s="51">
        <f>'3月'!J41</f>
        <v>13</v>
      </c>
      <c r="K5" s="51">
        <f>'3月'!K41</f>
        <v>18</v>
      </c>
      <c r="L5" s="51">
        <f>'3月'!L41</f>
        <v>13</v>
      </c>
      <c r="M5" s="51">
        <f>'3月'!M41</f>
        <v>11</v>
      </c>
      <c r="N5" s="51">
        <f>'3月'!N41</f>
        <v>14</v>
      </c>
      <c r="O5" s="51">
        <f>'3月'!O41</f>
        <v>12</v>
      </c>
      <c r="P5" s="51">
        <f>'3月'!P41</f>
        <v>6</v>
      </c>
      <c r="Q5" s="51">
        <f>'3月'!Q41</f>
        <v>13</v>
      </c>
      <c r="R5" s="51">
        <f>'3月'!R41</f>
        <v>9</v>
      </c>
      <c r="S5" s="51">
        <f>'3月'!S41</f>
        <v>22</v>
      </c>
      <c r="T5" s="51">
        <f>'3月'!T41</f>
        <v>15</v>
      </c>
      <c r="U5" s="51">
        <f>'3月'!U41</f>
        <v>21</v>
      </c>
      <c r="V5" s="51">
        <f>'3月'!V41</f>
        <v>18</v>
      </c>
      <c r="W5" s="51">
        <f>'3月'!W41</f>
        <v>18</v>
      </c>
      <c r="X5" s="51">
        <f>'3月'!X41</f>
        <v>22</v>
      </c>
      <c r="Y5" s="51">
        <f>'3月'!Y41</f>
        <v>18</v>
      </c>
      <c r="Z5" s="51">
        <f>'3月'!Z41</f>
        <v>17</v>
      </c>
      <c r="AA5" s="51">
        <f>'3月'!AA41</f>
        <v>19</v>
      </c>
      <c r="AB5" s="51">
        <f>'3月'!AB41</f>
        <v>19</v>
      </c>
      <c r="AC5" s="51">
        <f>'3月'!AC41</f>
        <v>17</v>
      </c>
      <c r="AD5" s="51">
        <f>'3月'!AD41</f>
        <v>16</v>
      </c>
      <c r="AE5" s="51">
        <f>'3月'!AE41</f>
        <v>13</v>
      </c>
      <c r="AF5" s="51">
        <f>'3月'!AF41</f>
        <v>20</v>
      </c>
      <c r="AG5" s="51">
        <f>'3月'!AG41</f>
        <v>15</v>
      </c>
      <c r="AH5" s="51">
        <f>'3月'!AH41</f>
        <v>18</v>
      </c>
      <c r="AI5" s="51">
        <f>'3月'!AI41</f>
        <v>20</v>
      </c>
      <c r="AJ5" s="51">
        <f>'3月'!AJ41</f>
        <v>20</v>
      </c>
      <c r="AK5" s="51">
        <f>'3月'!AK41</f>
        <v>18</v>
      </c>
      <c r="AL5" s="51">
        <f>'3月'!AL41</f>
        <v>19</v>
      </c>
      <c r="AM5" s="51">
        <f>'3月'!AM41</f>
        <v>18</v>
      </c>
      <c r="AN5" s="51">
        <f>'3月'!AN41</f>
        <v>17</v>
      </c>
      <c r="AO5" s="51">
        <f>'3月'!AO41</f>
        <v>20</v>
      </c>
      <c r="AP5" s="51"/>
      <c r="AQ5" s="51"/>
      <c r="AR5" s="51"/>
      <c r="AS5" s="51"/>
      <c r="AT5" s="51"/>
      <c r="AU5" s="51"/>
      <c r="AV5" s="51"/>
      <c r="AX5" s="21">
        <f t="shared" si="0"/>
        <v>13.5</v>
      </c>
      <c r="AY5" s="21">
        <f t="shared" si="1"/>
        <v>13.55</v>
      </c>
      <c r="AZ5" s="21">
        <f t="shared" si="7"/>
        <v>14.933333333333334</v>
      </c>
      <c r="BA5" s="21">
        <f t="shared" si="8"/>
        <v>16.6</v>
      </c>
      <c r="BC5" s="60">
        <f t="shared" si="9"/>
        <v>22</v>
      </c>
      <c r="BD5" s="56">
        <f t="shared" si="2"/>
        <v>1998</v>
      </c>
      <c r="BE5" s="57">
        <v>3</v>
      </c>
      <c r="BF5" s="60">
        <f t="shared" si="3"/>
        <v>0</v>
      </c>
      <c r="BG5" s="56">
        <f t="shared" si="4"/>
        <v>1981</v>
      </c>
      <c r="BI5">
        <f t="shared" si="5"/>
        <v>18</v>
      </c>
      <c r="BJ5">
        <f t="shared" si="6"/>
        <v>1</v>
      </c>
    </row>
    <row r="6" spans="1:62" ht="11.25">
      <c r="A6" s="5">
        <v>4</v>
      </c>
      <c r="B6" s="51">
        <f>'4月'!B41</f>
        <v>0</v>
      </c>
      <c r="C6" s="51">
        <f>'4月'!C41</f>
        <v>14</v>
      </c>
      <c r="D6" s="51">
        <f>'4月'!D41</f>
        <v>15</v>
      </c>
      <c r="E6" s="51">
        <f>'4月'!E41</f>
        <v>19</v>
      </c>
      <c r="F6" s="51">
        <f>'4月'!F41</f>
        <v>15</v>
      </c>
      <c r="G6" s="51">
        <f>'4月'!G41</f>
        <v>18</v>
      </c>
      <c r="H6" s="51">
        <f>'4月'!H41</f>
        <v>23</v>
      </c>
      <c r="I6" s="51">
        <f>'4月'!I41</f>
        <v>22</v>
      </c>
      <c r="J6" s="51">
        <f>'4月'!J41</f>
        <v>20</v>
      </c>
      <c r="K6" s="51">
        <f>'4月'!K41</f>
        <v>15</v>
      </c>
      <c r="L6" s="51">
        <f>'4月'!L41</f>
        <v>17</v>
      </c>
      <c r="M6" s="51">
        <f>'4月'!M41</f>
        <v>15</v>
      </c>
      <c r="N6" s="51">
        <f>'4月'!N41</f>
        <v>19</v>
      </c>
      <c r="O6" s="51">
        <f>'4月'!O41</f>
        <v>24</v>
      </c>
      <c r="P6" s="51">
        <f>'4月'!P41</f>
        <v>15</v>
      </c>
      <c r="Q6" s="51">
        <f>'4月'!Q41</f>
        <v>16</v>
      </c>
      <c r="R6" s="51">
        <f>'4月'!R41</f>
        <v>15</v>
      </c>
      <c r="S6" s="51">
        <f>'4月'!S41</f>
        <v>14</v>
      </c>
      <c r="T6" s="51">
        <f>'4月'!T41</f>
        <v>14</v>
      </c>
      <c r="U6" s="51">
        <f>'4月'!U41</f>
        <v>18</v>
      </c>
      <c r="V6" s="51">
        <f>'4月'!V41</f>
        <v>22</v>
      </c>
      <c r="W6" s="51">
        <f>'4月'!W41</f>
        <v>18</v>
      </c>
      <c r="X6" s="51">
        <f>'4月'!X41</f>
        <v>16</v>
      </c>
      <c r="Y6" s="51">
        <f>'4月'!Y41</f>
        <v>22</v>
      </c>
      <c r="Z6" s="51">
        <f>'4月'!Z41</f>
        <v>22</v>
      </c>
      <c r="AA6" s="51">
        <f>'4月'!AA41</f>
        <v>14</v>
      </c>
      <c r="AB6" s="51">
        <f>'4月'!AB41</f>
        <v>19</v>
      </c>
      <c r="AC6" s="51">
        <f>'4月'!AC41</f>
        <v>17</v>
      </c>
      <c r="AD6" s="51">
        <f>'4月'!AD41</f>
        <v>21</v>
      </c>
      <c r="AE6" s="51">
        <f>'4月'!AE41</f>
        <v>15</v>
      </c>
      <c r="AF6" s="51">
        <f>'4月'!AF41</f>
        <v>25</v>
      </c>
      <c r="AG6" s="51">
        <f>'4月'!AG41</f>
        <v>19</v>
      </c>
      <c r="AH6" s="51">
        <f>'4月'!AH41</f>
        <v>21</v>
      </c>
      <c r="AI6" s="51">
        <f>'4月'!AI41</f>
        <v>22</v>
      </c>
      <c r="AJ6" s="51">
        <f>'4月'!AJ41</f>
        <v>17</v>
      </c>
      <c r="AK6" s="51">
        <f>'4月'!AK41</f>
        <v>18</v>
      </c>
      <c r="AL6" s="51">
        <f>'4月'!AL41</f>
        <v>18</v>
      </c>
      <c r="AM6" s="51">
        <f>'4月'!AM41</f>
        <v>20</v>
      </c>
      <c r="AN6" s="51">
        <f>'4月'!AN41</f>
        <v>22</v>
      </c>
      <c r="AO6" s="51">
        <f>'4月'!AO41</f>
        <v>21</v>
      </c>
      <c r="AP6" s="51"/>
      <c r="AQ6" s="51"/>
      <c r="AR6" s="51"/>
      <c r="AS6" s="51"/>
      <c r="AT6" s="51"/>
      <c r="AU6" s="51"/>
      <c r="AV6" s="51"/>
      <c r="AX6" s="21">
        <f t="shared" si="0"/>
        <v>16.1</v>
      </c>
      <c r="AY6" s="21">
        <f t="shared" si="1"/>
        <v>16.4</v>
      </c>
      <c r="AZ6" s="21">
        <f t="shared" si="7"/>
        <v>17.133333333333333</v>
      </c>
      <c r="BA6" s="21">
        <f t="shared" si="8"/>
        <v>18.533333333333335</v>
      </c>
      <c r="BC6" s="60">
        <f t="shared" si="9"/>
        <v>25</v>
      </c>
      <c r="BD6" s="56">
        <f t="shared" si="2"/>
        <v>2011</v>
      </c>
      <c r="BE6" s="57">
        <v>4</v>
      </c>
      <c r="BF6" s="60">
        <f t="shared" si="3"/>
        <v>0</v>
      </c>
      <c r="BG6" s="56">
        <f t="shared" si="4"/>
        <v>1981</v>
      </c>
      <c r="BI6">
        <f t="shared" si="5"/>
        <v>31</v>
      </c>
      <c r="BJ6">
        <f t="shared" si="6"/>
        <v>1</v>
      </c>
    </row>
    <row r="7" spans="1:62" ht="11.25">
      <c r="A7" s="5">
        <v>5</v>
      </c>
      <c r="B7" s="51">
        <f>'5月'!B41</f>
        <v>0</v>
      </c>
      <c r="C7" s="51">
        <f>'5月'!C41</f>
        <v>23</v>
      </c>
      <c r="D7" s="51">
        <f>'5月'!D41</f>
        <v>23</v>
      </c>
      <c r="E7" s="51">
        <f>'5月'!E41</f>
        <v>21</v>
      </c>
      <c r="F7" s="51">
        <f>'5月'!F41</f>
        <v>19</v>
      </c>
      <c r="G7" s="51">
        <f>'5月'!G41</f>
        <v>19</v>
      </c>
      <c r="H7" s="51">
        <f>'5月'!H41</f>
        <v>20</v>
      </c>
      <c r="I7" s="51">
        <f>'5月'!I41</f>
        <v>20</v>
      </c>
      <c r="J7" s="51">
        <f>'5月'!J41</f>
        <v>15</v>
      </c>
      <c r="K7" s="51">
        <f>'5月'!K41</f>
        <v>19</v>
      </c>
      <c r="L7" s="51">
        <f>'5月'!L41</f>
        <v>20</v>
      </c>
      <c r="M7" s="51">
        <f>'5月'!M41</f>
        <v>19</v>
      </c>
      <c r="N7" s="51">
        <f>'5月'!N41</f>
        <v>20</v>
      </c>
      <c r="O7" s="51">
        <f>'5月'!O41</f>
        <v>19</v>
      </c>
      <c r="P7" s="51">
        <f>'5月'!P41</f>
        <v>14</v>
      </c>
      <c r="Q7" s="51">
        <f>'5月'!Q41</f>
        <v>19</v>
      </c>
      <c r="R7" s="51">
        <f>'5月'!R41</f>
        <v>14</v>
      </c>
      <c r="S7" s="51">
        <f>'5月'!S41</f>
        <v>17</v>
      </c>
      <c r="T7" s="51">
        <f>'5月'!T41</f>
        <v>20</v>
      </c>
      <c r="U7" s="51">
        <f>'5月'!U41</f>
        <v>19</v>
      </c>
      <c r="V7" s="51">
        <f>'5月'!V41</f>
        <v>16</v>
      </c>
      <c r="W7" s="51">
        <f>'5月'!W41</f>
        <v>19</v>
      </c>
      <c r="X7" s="51">
        <f>'5月'!X41</f>
        <v>18</v>
      </c>
      <c r="Y7" s="51">
        <f>'5月'!Y41</f>
        <v>17</v>
      </c>
      <c r="Z7" s="51">
        <f>'5月'!Z41</f>
        <v>21</v>
      </c>
      <c r="AA7" s="51">
        <f>'5月'!AA41</f>
        <v>14</v>
      </c>
      <c r="AB7" s="51">
        <f>'5月'!AB41</f>
        <v>19</v>
      </c>
      <c r="AC7" s="51">
        <f>'5月'!AC41</f>
        <v>17</v>
      </c>
      <c r="AD7" s="51">
        <f>'5月'!AD41</f>
        <v>20</v>
      </c>
      <c r="AE7" s="51">
        <f>'5月'!AE41</f>
        <v>20</v>
      </c>
      <c r="AF7" s="51">
        <f>'5月'!AF41</f>
        <v>17</v>
      </c>
      <c r="AG7" s="51">
        <f>'5月'!AG41</f>
        <v>23</v>
      </c>
      <c r="AH7" s="51">
        <f>'5月'!AH41</f>
        <v>25</v>
      </c>
      <c r="AI7" s="51">
        <f>'5月'!AI41</f>
        <v>23</v>
      </c>
      <c r="AJ7" s="51">
        <f>'5月'!AJ41</f>
        <v>26</v>
      </c>
      <c r="AK7" s="51">
        <f>'5月'!AK41</f>
        <v>23</v>
      </c>
      <c r="AL7" s="51">
        <f>'5月'!AL41</f>
        <v>21</v>
      </c>
      <c r="AM7" s="51">
        <f>'5月'!AM41</f>
        <v>20</v>
      </c>
      <c r="AN7" s="51">
        <f>'5月'!AN41</f>
        <v>25</v>
      </c>
      <c r="AO7" s="51">
        <f>'5月'!AO41</f>
        <v>18</v>
      </c>
      <c r="AP7" s="51"/>
      <c r="AQ7" s="51"/>
      <c r="AR7" s="51"/>
      <c r="AS7" s="51"/>
      <c r="AT7" s="51"/>
      <c r="AU7" s="51"/>
      <c r="AV7" s="51"/>
      <c r="AX7" s="21">
        <f t="shared" si="0"/>
        <v>17.9</v>
      </c>
      <c r="AY7" s="21">
        <f t="shared" si="1"/>
        <v>18</v>
      </c>
      <c r="AZ7" s="21">
        <f t="shared" si="7"/>
        <v>18.033333333333335</v>
      </c>
      <c r="BA7" s="21">
        <f t="shared" si="8"/>
        <v>19.433333333333334</v>
      </c>
      <c r="BC7" s="60">
        <f t="shared" si="9"/>
        <v>26</v>
      </c>
      <c r="BD7" s="56">
        <f t="shared" si="2"/>
        <v>2015</v>
      </c>
      <c r="BE7" s="57">
        <v>5</v>
      </c>
      <c r="BF7" s="60">
        <f t="shared" si="3"/>
        <v>0</v>
      </c>
      <c r="BG7" s="56">
        <f t="shared" si="4"/>
        <v>1981</v>
      </c>
      <c r="BI7">
        <f t="shared" si="5"/>
        <v>35</v>
      </c>
      <c r="BJ7">
        <f t="shared" si="6"/>
        <v>1</v>
      </c>
    </row>
    <row r="8" spans="1:62" ht="11.25">
      <c r="A8" s="5">
        <v>6</v>
      </c>
      <c r="B8" s="51">
        <f>'6月'!B41</f>
        <v>3</v>
      </c>
      <c r="C8" s="51">
        <f>'6月'!C41</f>
        <v>19</v>
      </c>
      <c r="D8" s="51">
        <f>'6月'!D41</f>
        <v>15</v>
      </c>
      <c r="E8" s="51">
        <f>'6月'!E41</f>
        <v>7</v>
      </c>
      <c r="F8" s="51">
        <f>'6月'!F41</f>
        <v>11</v>
      </c>
      <c r="G8" s="51">
        <f>'6月'!G41</f>
        <v>16</v>
      </c>
      <c r="H8" s="51">
        <f>'6月'!H41</f>
        <v>16</v>
      </c>
      <c r="I8" s="51">
        <f>'6月'!I41</f>
        <v>15</v>
      </c>
      <c r="J8" s="51">
        <f>'6月'!J41</f>
        <v>15</v>
      </c>
      <c r="K8" s="51">
        <f>'6月'!K41</f>
        <v>15</v>
      </c>
      <c r="L8" s="51">
        <f>'6月'!L41</f>
        <v>18</v>
      </c>
      <c r="M8" s="51">
        <f>'6月'!M41</f>
        <v>15</v>
      </c>
      <c r="N8" s="51">
        <f>'6月'!N41</f>
        <v>10</v>
      </c>
      <c r="O8" s="51">
        <f>'6月'!O41</f>
        <v>13</v>
      </c>
      <c r="P8" s="51">
        <f>'6月'!P41</f>
        <v>7</v>
      </c>
      <c r="Q8" s="51">
        <f>'6月'!Q41</f>
        <v>12</v>
      </c>
      <c r="R8" s="51">
        <f>'6月'!R41</f>
        <v>18</v>
      </c>
      <c r="S8" s="51">
        <f>'6月'!S41</f>
        <v>10</v>
      </c>
      <c r="T8" s="51">
        <f>'6月'!T41</f>
        <v>17</v>
      </c>
      <c r="U8" s="51">
        <f>'6月'!U41</f>
        <v>16</v>
      </c>
      <c r="V8" s="51">
        <f>'6月'!V41</f>
        <v>17</v>
      </c>
      <c r="W8" s="51">
        <f>'6月'!W41</f>
        <v>15</v>
      </c>
      <c r="X8" s="51">
        <f>'6月'!X41</f>
        <v>15</v>
      </c>
      <c r="Y8" s="51">
        <f>'6月'!Y41</f>
        <v>18</v>
      </c>
      <c r="Z8" s="51">
        <f>'6月'!Z41</f>
        <v>16</v>
      </c>
      <c r="AA8" s="51">
        <f>'6月'!AA41</f>
        <v>16</v>
      </c>
      <c r="AB8" s="51">
        <f>'6月'!AB41</f>
        <v>19</v>
      </c>
      <c r="AC8" s="51">
        <f>'6月'!AC41</f>
        <v>19</v>
      </c>
      <c r="AD8" s="51">
        <f>'6月'!AD41</f>
        <v>14</v>
      </c>
      <c r="AE8" s="51">
        <f>'6月'!AE41</f>
        <v>19</v>
      </c>
      <c r="AF8" s="51">
        <f>'6月'!AF41</f>
        <v>18</v>
      </c>
      <c r="AG8" s="51">
        <f>'6月'!AG41</f>
        <v>21</v>
      </c>
      <c r="AH8" s="51">
        <f>'6月'!AH41</f>
        <v>16</v>
      </c>
      <c r="AI8" s="51">
        <f>'6月'!AI41</f>
        <v>19</v>
      </c>
      <c r="AJ8" s="51">
        <f>'6月'!AJ41</f>
        <v>15</v>
      </c>
      <c r="AK8" s="51">
        <f>'6月'!AK41</f>
        <v>18</v>
      </c>
      <c r="AL8" s="51">
        <f>'6月'!AL41</f>
        <v>19</v>
      </c>
      <c r="AM8" s="51">
        <f>'6月'!AM41</f>
        <v>19</v>
      </c>
      <c r="AN8" s="51">
        <f>'6月'!AN41</f>
        <v>17</v>
      </c>
      <c r="AO8" s="51">
        <f>'6月'!AO41</f>
        <v>17</v>
      </c>
      <c r="AP8" s="51"/>
      <c r="AQ8" s="51"/>
      <c r="AR8" s="51"/>
      <c r="AS8" s="51"/>
      <c r="AT8" s="51"/>
      <c r="AU8" s="51"/>
      <c r="AV8" s="51"/>
      <c r="AX8" s="21">
        <f t="shared" si="0"/>
        <v>13.2</v>
      </c>
      <c r="AY8" s="21">
        <f t="shared" si="1"/>
        <v>13.4</v>
      </c>
      <c r="AZ8" s="21">
        <f t="shared" si="7"/>
        <v>14.533333333333333</v>
      </c>
      <c r="BA8" s="21">
        <f t="shared" si="8"/>
        <v>16.1</v>
      </c>
      <c r="BC8" s="60">
        <f t="shared" si="9"/>
        <v>21</v>
      </c>
      <c r="BD8" s="56">
        <f t="shared" si="2"/>
        <v>2012</v>
      </c>
      <c r="BE8" s="57">
        <v>6</v>
      </c>
      <c r="BF8" s="60">
        <f t="shared" si="3"/>
        <v>3</v>
      </c>
      <c r="BG8" s="56">
        <f t="shared" si="4"/>
        <v>1981</v>
      </c>
      <c r="BI8">
        <f t="shared" si="5"/>
        <v>32</v>
      </c>
      <c r="BJ8">
        <f t="shared" si="6"/>
        <v>1</v>
      </c>
    </row>
    <row r="9" spans="1:62" ht="11.25">
      <c r="A9" s="5">
        <v>7</v>
      </c>
      <c r="B9" s="51">
        <f>'7月'!B41</f>
        <v>25</v>
      </c>
      <c r="C9" s="51">
        <f>'7月'!C41</f>
        <v>16</v>
      </c>
      <c r="D9" s="51">
        <f>'7月'!D41</f>
        <v>12</v>
      </c>
      <c r="E9" s="51">
        <f>'7月'!E41</f>
        <v>20</v>
      </c>
      <c r="F9" s="51">
        <f>'7月'!F41</f>
        <v>18</v>
      </c>
      <c r="G9" s="51">
        <f>'7月'!G41</f>
        <v>14</v>
      </c>
      <c r="H9" s="51">
        <f>'7月'!H41</f>
        <v>17</v>
      </c>
      <c r="I9" s="51">
        <f>'7月'!I41</f>
        <v>9</v>
      </c>
      <c r="J9" s="51">
        <f>'7月'!J41</f>
        <v>20</v>
      </c>
      <c r="K9" s="51">
        <f>'7月'!K41</f>
        <v>13</v>
      </c>
      <c r="L9" s="51">
        <f>'7月'!L41</f>
        <v>16</v>
      </c>
      <c r="M9" s="51">
        <f>'7月'!M41</f>
        <v>17</v>
      </c>
      <c r="N9" s="51">
        <f>'7月'!N41</f>
        <v>5</v>
      </c>
      <c r="O9" s="51">
        <f>'7月'!O41</f>
        <v>22</v>
      </c>
      <c r="P9" s="51">
        <f>'7月'!P41</f>
        <v>11</v>
      </c>
      <c r="Q9" s="51">
        <f>'7月'!Q41</f>
        <v>19</v>
      </c>
      <c r="R9" s="51">
        <f>'7月'!R41</f>
        <v>17</v>
      </c>
      <c r="S9" s="51">
        <f>'7月'!S41</f>
        <v>13</v>
      </c>
      <c r="T9" s="51">
        <f>'7月'!T41</f>
        <v>17</v>
      </c>
      <c r="U9" s="51">
        <f>'7月'!U41</f>
        <v>25</v>
      </c>
      <c r="V9" s="51">
        <f>'7月'!V41</f>
        <v>28</v>
      </c>
      <c r="W9" s="51">
        <f>'7月'!W41</f>
        <v>20</v>
      </c>
      <c r="X9" s="51">
        <f>'7月'!X41</f>
        <v>10</v>
      </c>
      <c r="Y9" s="51">
        <f>'7月'!Y41</f>
        <v>23</v>
      </c>
      <c r="Z9" s="51">
        <f>'7月'!Z41</f>
        <v>17</v>
      </c>
      <c r="AA9" s="51">
        <f>'7月'!AA41</f>
        <v>10</v>
      </c>
      <c r="AB9" s="51">
        <f>'7月'!AB41</f>
        <v>14</v>
      </c>
      <c r="AC9" s="51">
        <f>'7月'!AC41</f>
        <v>19</v>
      </c>
      <c r="AD9" s="51">
        <f>'7月'!AD41</f>
        <v>14</v>
      </c>
      <c r="AE9" s="51">
        <f>'7月'!AE41</f>
        <v>19</v>
      </c>
      <c r="AF9" s="51">
        <f>'7月'!AF41</f>
        <v>22</v>
      </c>
      <c r="AG9" s="51">
        <f>'7月'!AG41</f>
        <v>21</v>
      </c>
      <c r="AH9" s="51">
        <f>'7月'!AH41</f>
        <v>18</v>
      </c>
      <c r="AI9" s="51">
        <f>'7月'!AI41</f>
        <v>21</v>
      </c>
      <c r="AJ9" s="51">
        <f>'7月'!AJ41</f>
        <v>18</v>
      </c>
      <c r="AK9" s="51">
        <f>'7月'!AK41</f>
        <v>18</v>
      </c>
      <c r="AL9" s="51">
        <f>'7月'!AL41</f>
        <v>19</v>
      </c>
      <c r="AM9" s="51">
        <f>'7月'!AM41</f>
        <v>25</v>
      </c>
      <c r="AN9" s="51">
        <f>'7月'!AN41</f>
        <v>12</v>
      </c>
      <c r="AO9" s="51">
        <f>'7月'!AO41</f>
        <v>3</v>
      </c>
      <c r="AP9" s="51"/>
      <c r="AQ9" s="51"/>
      <c r="AR9" s="51"/>
      <c r="AS9" s="51"/>
      <c r="AT9" s="51"/>
      <c r="AU9" s="51"/>
      <c r="AV9" s="51"/>
      <c r="AX9" s="21">
        <f t="shared" si="0"/>
        <v>16.4</v>
      </c>
      <c r="AY9" s="21">
        <f t="shared" si="1"/>
        <v>16.3</v>
      </c>
      <c r="AZ9" s="21">
        <f t="shared" si="7"/>
        <v>16.666666666666668</v>
      </c>
      <c r="BA9" s="21">
        <f t="shared" si="8"/>
        <v>17.1</v>
      </c>
      <c r="BC9" s="60">
        <f t="shared" si="9"/>
        <v>28</v>
      </c>
      <c r="BD9" s="56">
        <f t="shared" si="2"/>
        <v>2001</v>
      </c>
      <c r="BE9" s="57">
        <v>7</v>
      </c>
      <c r="BF9" s="60">
        <f t="shared" si="3"/>
        <v>3</v>
      </c>
      <c r="BG9" s="56">
        <f t="shared" si="4"/>
        <v>2020</v>
      </c>
      <c r="BI9">
        <f t="shared" si="5"/>
        <v>21</v>
      </c>
      <c r="BJ9">
        <f t="shared" si="6"/>
        <v>40</v>
      </c>
    </row>
    <row r="10" spans="1:62" ht="11.25">
      <c r="A10" s="5">
        <v>8</v>
      </c>
      <c r="B10" s="51">
        <f>'8月'!B41</f>
        <v>20</v>
      </c>
      <c r="C10" s="51">
        <f>'8月'!C41</f>
        <v>19</v>
      </c>
      <c r="D10" s="51">
        <f>'8月'!D41</f>
        <v>17</v>
      </c>
      <c r="E10" s="51">
        <f>'8月'!E41</f>
        <v>24</v>
      </c>
      <c r="F10" s="51">
        <f>'8月'!F41</f>
        <v>26</v>
      </c>
      <c r="G10" s="51">
        <f>'8月'!G41</f>
        <v>19</v>
      </c>
      <c r="H10" s="51">
        <f>'8月'!H41</f>
        <v>16</v>
      </c>
      <c r="I10" s="51">
        <f>'8月'!I41</f>
        <v>14</v>
      </c>
      <c r="J10" s="51">
        <f>'8月'!J41</f>
        <v>22</v>
      </c>
      <c r="K10" s="51">
        <f>'8月'!K41</f>
        <v>26</v>
      </c>
      <c r="L10" s="51">
        <f>'8月'!L41</f>
        <v>15</v>
      </c>
      <c r="M10" s="51">
        <f>'8月'!M41</f>
        <v>18</v>
      </c>
      <c r="N10" s="51">
        <f>'8月'!N41</f>
        <v>9</v>
      </c>
      <c r="O10" s="51">
        <f>'8月'!O41</f>
        <v>27</v>
      </c>
      <c r="P10" s="51">
        <f>'8月'!P41</f>
        <v>20</v>
      </c>
      <c r="Q10" s="51">
        <f>'8月'!Q41</f>
        <v>17</v>
      </c>
      <c r="R10" s="51">
        <f>'8月'!R41</f>
        <v>16</v>
      </c>
      <c r="S10" s="51">
        <f>'8月'!S41</f>
        <v>11</v>
      </c>
      <c r="T10" s="51">
        <f>'8月'!T41</f>
        <v>24</v>
      </c>
      <c r="U10" s="51">
        <f>'8月'!U41</f>
        <v>24</v>
      </c>
      <c r="V10" s="51">
        <f>'8月'!V41</f>
        <v>13</v>
      </c>
      <c r="W10" s="51">
        <f>'8月'!W41</f>
        <v>26</v>
      </c>
      <c r="X10" s="51">
        <f>'8月'!X41</f>
        <v>15</v>
      </c>
      <c r="Y10" s="51">
        <f>'8月'!Y41</f>
        <v>22</v>
      </c>
      <c r="Z10" s="51">
        <f>'8月'!Z41</f>
        <v>21</v>
      </c>
      <c r="AA10" s="51">
        <f>'8月'!AA41</f>
        <v>21</v>
      </c>
      <c r="AB10" s="51">
        <f>'8月'!AB41</f>
        <v>24</v>
      </c>
      <c r="AC10" s="51">
        <f>'8月'!AC41</f>
        <v>17</v>
      </c>
      <c r="AD10" s="51">
        <f>'8月'!AD41</f>
        <v>17</v>
      </c>
      <c r="AE10" s="51">
        <f>'8月'!AE41</f>
        <v>24</v>
      </c>
      <c r="AF10" s="51">
        <f>'8月'!AF41</f>
        <v>22</v>
      </c>
      <c r="AG10" s="51">
        <f>'8月'!AG41</f>
        <v>26</v>
      </c>
      <c r="AH10" s="51">
        <f>'8月'!AH41</f>
        <v>25</v>
      </c>
      <c r="AI10" s="51">
        <f>'8月'!AI41</f>
        <v>18</v>
      </c>
      <c r="AJ10" s="51">
        <f>'8月'!AJ41</f>
        <v>19</v>
      </c>
      <c r="AK10" s="51">
        <f>'8月'!AK41</f>
        <v>21</v>
      </c>
      <c r="AL10" s="51">
        <f>'8月'!AL41</f>
        <v>9</v>
      </c>
      <c r="AM10" s="51">
        <f>'8月'!AM41</f>
        <v>21</v>
      </c>
      <c r="AN10" s="51">
        <f>'8月'!AN41</f>
        <v>20</v>
      </c>
      <c r="AO10" s="51">
        <f>'8月'!AO41</f>
        <v>29</v>
      </c>
      <c r="AP10" s="51"/>
      <c r="AQ10" s="51"/>
      <c r="AR10" s="51"/>
      <c r="AS10" s="51"/>
      <c r="AT10" s="51"/>
      <c r="AU10" s="51"/>
      <c r="AV10" s="51"/>
      <c r="AX10" s="21">
        <f t="shared" si="0"/>
        <v>20.3</v>
      </c>
      <c r="AY10" s="21">
        <f t="shared" si="1"/>
        <v>19.2</v>
      </c>
      <c r="AZ10" s="21">
        <f t="shared" si="7"/>
        <v>19.466666666666665</v>
      </c>
      <c r="BA10" s="21">
        <f t="shared" si="8"/>
        <v>19.7</v>
      </c>
      <c r="BC10" s="60">
        <f t="shared" si="9"/>
        <v>29</v>
      </c>
      <c r="BD10" s="56">
        <f t="shared" si="2"/>
        <v>2020</v>
      </c>
      <c r="BE10" s="57">
        <v>8</v>
      </c>
      <c r="BF10" s="60">
        <f t="shared" si="3"/>
        <v>9</v>
      </c>
      <c r="BG10" s="56">
        <f t="shared" si="4"/>
        <v>1993</v>
      </c>
      <c r="BI10">
        <f t="shared" si="5"/>
        <v>40</v>
      </c>
      <c r="BJ10">
        <f t="shared" si="6"/>
        <v>13</v>
      </c>
    </row>
    <row r="11" spans="1:62" ht="11.25">
      <c r="A11" s="5">
        <v>9</v>
      </c>
      <c r="B11" s="51">
        <f>'9月'!B41</f>
        <v>12</v>
      </c>
      <c r="C11" s="51">
        <f>'9月'!C41</f>
        <v>10</v>
      </c>
      <c r="D11" s="51">
        <f>'9月'!D41</f>
        <v>11</v>
      </c>
      <c r="E11" s="51">
        <f>'9月'!E41</f>
        <v>14</v>
      </c>
      <c r="F11" s="51">
        <f>'9月'!F41</f>
        <v>11</v>
      </c>
      <c r="G11" s="51">
        <f>'9月'!G41</f>
        <v>14</v>
      </c>
      <c r="H11" s="51">
        <f>'9月'!H41</f>
        <v>10</v>
      </c>
      <c r="I11" s="51">
        <f>'9月'!I41</f>
        <v>3</v>
      </c>
      <c r="J11" s="51">
        <f>'9月'!J41</f>
        <v>10</v>
      </c>
      <c r="K11" s="51">
        <f>'9月'!K41</f>
        <v>11</v>
      </c>
      <c r="L11" s="51">
        <f>'9月'!L41</f>
        <v>6</v>
      </c>
      <c r="M11" s="51">
        <f>'9月'!M41</f>
        <v>13</v>
      </c>
      <c r="N11" s="51">
        <f>'9月'!N41</f>
        <v>7</v>
      </c>
      <c r="O11" s="51">
        <f>'9月'!O41</f>
        <v>8</v>
      </c>
      <c r="P11" s="51">
        <f>'9月'!P41</f>
        <v>10</v>
      </c>
      <c r="Q11" s="51">
        <f>'9月'!Q41</f>
        <v>9</v>
      </c>
      <c r="R11" s="51">
        <f>'9月'!R41</f>
        <v>4</v>
      </c>
      <c r="S11" s="51">
        <f>'9月'!S41</f>
        <v>9</v>
      </c>
      <c r="T11" s="51">
        <f>'9月'!T41</f>
        <v>15</v>
      </c>
      <c r="U11" s="51">
        <f>'9月'!U41</f>
        <v>12</v>
      </c>
      <c r="V11" s="51">
        <f>'9月'!V41</f>
        <v>12</v>
      </c>
      <c r="W11" s="51">
        <f>'9月'!W41</f>
        <v>15</v>
      </c>
      <c r="X11" s="51">
        <f>'9月'!X41</f>
        <v>19</v>
      </c>
      <c r="Y11" s="51">
        <f>'9月'!Y41</f>
        <v>11</v>
      </c>
      <c r="Z11" s="51">
        <f>'9月'!Z41</f>
        <v>15</v>
      </c>
      <c r="AA11" s="51">
        <f>'9月'!AA41</f>
        <v>12</v>
      </c>
      <c r="AB11" s="51">
        <f>'9月'!AB41</f>
        <v>15</v>
      </c>
      <c r="AC11" s="51">
        <f>'9月'!AC41</f>
        <v>14</v>
      </c>
      <c r="AD11" s="51">
        <f>'9月'!AD41</f>
        <v>14</v>
      </c>
      <c r="AE11" s="51">
        <f>'9月'!AE41</f>
        <v>17</v>
      </c>
      <c r="AF11" s="51">
        <f>'9月'!AF41</f>
        <v>18</v>
      </c>
      <c r="AG11" s="51">
        <f>'9月'!AG41</f>
        <v>18</v>
      </c>
      <c r="AH11" s="51">
        <f>'9月'!AH41</f>
        <v>20</v>
      </c>
      <c r="AI11" s="51">
        <f>'9月'!AI41</f>
        <v>17</v>
      </c>
      <c r="AJ11" s="51">
        <f>'9月'!AJ41</f>
        <v>12</v>
      </c>
      <c r="AK11" s="51">
        <f>'9月'!AK41</f>
        <v>13</v>
      </c>
      <c r="AL11" s="51">
        <f>'9月'!AL41</f>
        <v>15</v>
      </c>
      <c r="AM11" s="51">
        <f>'9月'!AM41</f>
        <v>7</v>
      </c>
      <c r="AN11" s="51">
        <f>'9月'!AN41</f>
        <v>13</v>
      </c>
      <c r="AO11" s="51">
        <f>'9月'!AO41</f>
        <v>12</v>
      </c>
      <c r="AP11" s="51"/>
      <c r="AQ11" s="51"/>
      <c r="AR11" s="51"/>
      <c r="AS11" s="51"/>
      <c r="AT11" s="51"/>
      <c r="AU11" s="51"/>
      <c r="AV11" s="51"/>
      <c r="AX11" s="21">
        <f t="shared" si="0"/>
        <v>10.6</v>
      </c>
      <c r="AY11" s="21">
        <f t="shared" si="1"/>
        <v>9.95</v>
      </c>
      <c r="AZ11" s="21">
        <f t="shared" si="7"/>
        <v>11.433333333333334</v>
      </c>
      <c r="BA11" s="21">
        <f t="shared" si="8"/>
        <v>12.733333333333333</v>
      </c>
      <c r="BC11" s="60">
        <f t="shared" si="9"/>
        <v>20</v>
      </c>
      <c r="BD11" s="56">
        <f t="shared" si="2"/>
        <v>2013</v>
      </c>
      <c r="BE11" s="57">
        <v>9</v>
      </c>
      <c r="BF11" s="60">
        <f t="shared" si="3"/>
        <v>3</v>
      </c>
      <c r="BG11" s="56">
        <f t="shared" si="4"/>
        <v>1988</v>
      </c>
      <c r="BI11">
        <f t="shared" si="5"/>
        <v>33</v>
      </c>
      <c r="BJ11">
        <f t="shared" si="6"/>
        <v>8</v>
      </c>
    </row>
    <row r="12" spans="1:62" ht="11.25">
      <c r="A12" s="5">
        <v>10</v>
      </c>
      <c r="B12" s="51">
        <f>'10月'!B41</f>
        <v>11</v>
      </c>
      <c r="C12" s="51">
        <f>'10月'!C41</f>
        <v>13</v>
      </c>
      <c r="D12" s="51">
        <f>'10月'!D41</f>
        <v>6</v>
      </c>
      <c r="E12" s="51">
        <f>'10月'!E41</f>
        <v>4</v>
      </c>
      <c r="F12" s="51">
        <f>'10月'!F41</f>
        <v>7</v>
      </c>
      <c r="G12" s="51">
        <f>'10月'!G41</f>
        <v>5</v>
      </c>
      <c r="H12" s="51">
        <f>'10月'!H41</f>
        <v>7</v>
      </c>
      <c r="I12" s="51">
        <f>'10月'!I41</f>
        <v>7</v>
      </c>
      <c r="J12" s="51">
        <f>'10月'!J41</f>
        <v>7</v>
      </c>
      <c r="K12" s="51">
        <f>'10月'!K41</f>
        <v>3</v>
      </c>
      <c r="L12" s="51">
        <f>'10月'!L41</f>
        <v>0</v>
      </c>
      <c r="M12" s="51">
        <f>'10月'!M41</f>
        <v>1</v>
      </c>
      <c r="N12" s="51">
        <f>'10月'!N41</f>
        <v>3</v>
      </c>
      <c r="O12" s="51">
        <f>'10月'!O41</f>
        <v>0</v>
      </c>
      <c r="P12" s="51">
        <f>'10月'!P41</f>
        <v>1</v>
      </c>
      <c r="Q12" s="51">
        <f>'10月'!Q41</f>
        <v>1</v>
      </c>
      <c r="R12" s="51">
        <f>'10月'!R41</f>
        <v>2</v>
      </c>
      <c r="S12" s="51">
        <f>'10月'!S41</f>
        <v>8</v>
      </c>
      <c r="T12" s="51">
        <f>'10月'!T41</f>
        <v>10</v>
      </c>
      <c r="U12" s="51">
        <f>'10月'!U41</f>
        <v>7</v>
      </c>
      <c r="V12" s="51">
        <f>'10月'!V41</f>
        <v>12</v>
      </c>
      <c r="W12" s="51">
        <f>'10月'!W41</f>
        <v>14</v>
      </c>
      <c r="X12" s="51">
        <f>'10月'!X41</f>
        <v>11</v>
      </c>
      <c r="Y12" s="51">
        <f>'10月'!Y41</f>
        <v>10</v>
      </c>
      <c r="Z12" s="51">
        <f>'10月'!Z41</f>
        <v>9</v>
      </c>
      <c r="AA12" s="51">
        <f>'10月'!AA41</f>
        <v>8</v>
      </c>
      <c r="AB12" s="51">
        <f>'10月'!AB41</f>
        <v>11</v>
      </c>
      <c r="AC12" s="51">
        <f>'10月'!AC41</f>
        <v>11</v>
      </c>
      <c r="AD12" s="51">
        <f>'10月'!AD41</f>
        <v>8</v>
      </c>
      <c r="AE12" s="51">
        <f>'10月'!AE41</f>
        <v>11</v>
      </c>
      <c r="AF12" s="51">
        <f>'10月'!AF41</f>
        <v>8</v>
      </c>
      <c r="AG12" s="51">
        <f>'10月'!AG41</f>
        <v>14</v>
      </c>
      <c r="AH12" s="51">
        <f>'10月'!AH41</f>
        <v>7</v>
      </c>
      <c r="AI12" s="51">
        <f>'10月'!AI41</f>
        <v>14</v>
      </c>
      <c r="AJ12" s="51">
        <f>'10月'!AJ41</f>
        <v>15</v>
      </c>
      <c r="AK12" s="51">
        <f>'10月'!AK41</f>
        <v>12</v>
      </c>
      <c r="AL12" s="51">
        <f>'10月'!AL41</f>
        <v>6</v>
      </c>
      <c r="AM12" s="51">
        <f>'10月'!AM41</f>
        <v>9</v>
      </c>
      <c r="AN12" s="51">
        <f>'10月'!AN41</f>
        <v>8</v>
      </c>
      <c r="AO12" s="51">
        <f>'10月'!AO41</f>
        <v>6</v>
      </c>
      <c r="AP12" s="51"/>
      <c r="AQ12" s="51"/>
      <c r="AR12" s="51"/>
      <c r="AS12" s="51"/>
      <c r="AT12" s="51"/>
      <c r="AU12" s="51"/>
      <c r="AV12" s="51"/>
      <c r="AX12" s="21">
        <f t="shared" si="0"/>
        <v>7</v>
      </c>
      <c r="AY12" s="21">
        <f t="shared" si="1"/>
        <v>5.15</v>
      </c>
      <c r="AZ12" s="21">
        <f t="shared" si="7"/>
        <v>6.933333333333334</v>
      </c>
      <c r="BA12" s="21">
        <f t="shared" si="8"/>
        <v>7.9</v>
      </c>
      <c r="BC12" s="60">
        <f t="shared" si="9"/>
        <v>15</v>
      </c>
      <c r="BD12" s="56">
        <f t="shared" si="2"/>
        <v>2015</v>
      </c>
      <c r="BE12" s="57">
        <v>10</v>
      </c>
      <c r="BF12" s="60">
        <f t="shared" si="3"/>
        <v>0</v>
      </c>
      <c r="BG12" s="56">
        <f t="shared" si="4"/>
        <v>1991</v>
      </c>
      <c r="BI12">
        <f t="shared" si="5"/>
        <v>35</v>
      </c>
      <c r="BJ12">
        <f t="shared" si="6"/>
        <v>11</v>
      </c>
    </row>
    <row r="13" spans="1:62" s="16" customFormat="1" ht="11.25">
      <c r="A13" s="14">
        <v>11</v>
      </c>
      <c r="B13" s="52">
        <f>'11月'!B41</f>
        <v>0</v>
      </c>
      <c r="C13" s="52">
        <f>'11月'!C41</f>
        <v>0</v>
      </c>
      <c r="D13" s="52">
        <f>'11月'!D41</f>
        <v>0</v>
      </c>
      <c r="E13" s="52">
        <f>'11月'!E41</f>
        <v>0</v>
      </c>
      <c r="F13" s="52">
        <f>'11月'!F41</f>
        <v>0</v>
      </c>
      <c r="G13" s="52">
        <f>'11月'!G41</f>
        <v>0</v>
      </c>
      <c r="H13" s="52">
        <f>'11月'!H41</f>
        <v>0</v>
      </c>
      <c r="I13" s="52">
        <f>'11月'!I41</f>
        <v>0</v>
      </c>
      <c r="J13" s="52">
        <f>'11月'!J41</f>
        <v>0</v>
      </c>
      <c r="K13" s="52">
        <f>'11月'!K41</f>
        <v>0</v>
      </c>
      <c r="L13" s="52">
        <f>'11月'!L41</f>
        <v>0</v>
      </c>
      <c r="M13" s="52">
        <f>'11月'!M41</f>
        <v>0</v>
      </c>
      <c r="N13" s="52">
        <f>'11月'!N41</f>
        <v>0</v>
      </c>
      <c r="O13" s="52">
        <f>'11月'!O41</f>
        <v>0</v>
      </c>
      <c r="P13" s="52">
        <f>'11月'!P41</f>
        <v>0</v>
      </c>
      <c r="Q13" s="52">
        <f>'11月'!Q41</f>
        <v>0</v>
      </c>
      <c r="R13" s="52">
        <f>'11月'!R41</f>
        <v>0</v>
      </c>
      <c r="S13" s="52">
        <f>'11月'!S41</f>
        <v>0</v>
      </c>
      <c r="T13" s="52">
        <f>'11月'!T41</f>
        <v>0</v>
      </c>
      <c r="U13" s="52">
        <f>'11月'!U41</f>
        <v>0</v>
      </c>
      <c r="V13" s="52">
        <f>'11月'!V41</f>
        <v>0</v>
      </c>
      <c r="W13" s="52">
        <f>'11月'!W41</f>
        <v>1</v>
      </c>
      <c r="X13" s="52">
        <f>'11月'!X41</f>
        <v>0</v>
      </c>
      <c r="Y13" s="52">
        <f>'11月'!Y41</f>
        <v>0</v>
      </c>
      <c r="Z13" s="52">
        <f>'11月'!Z41</f>
        <v>2</v>
      </c>
      <c r="AA13" s="52">
        <f>'11月'!AA41</f>
        <v>1</v>
      </c>
      <c r="AB13" s="52">
        <f>'11月'!AB41</f>
        <v>0</v>
      </c>
      <c r="AC13" s="52">
        <f>'11月'!AC41</f>
        <v>1</v>
      </c>
      <c r="AD13" s="52">
        <f>'11月'!AD41</f>
        <v>1</v>
      </c>
      <c r="AE13" s="52">
        <f>'11月'!AE41</f>
        <v>2</v>
      </c>
      <c r="AF13" s="52">
        <f>'11月'!AF41</f>
        <v>0</v>
      </c>
      <c r="AG13" s="52">
        <f>'11月'!AG41</f>
        <v>3</v>
      </c>
      <c r="AH13" s="52">
        <f>'11月'!AH41</f>
        <v>0</v>
      </c>
      <c r="AI13" s="52">
        <f>'11月'!AI41</f>
        <v>1</v>
      </c>
      <c r="AJ13" s="52">
        <f>'11月'!AJ41</f>
        <v>2</v>
      </c>
      <c r="AK13" s="52">
        <f>'11月'!AK41</f>
        <v>0</v>
      </c>
      <c r="AL13" s="52">
        <f>'11月'!AL41</f>
        <v>0</v>
      </c>
      <c r="AM13" s="52">
        <f>'11月'!AM41</f>
        <v>0</v>
      </c>
      <c r="AN13" s="52">
        <f>'11月'!AN41</f>
        <v>2</v>
      </c>
      <c r="AO13" s="52">
        <f>'11月'!AO41</f>
        <v>1</v>
      </c>
      <c r="AP13" s="52"/>
      <c r="AQ13" s="52"/>
      <c r="AR13" s="52"/>
      <c r="AS13" s="52"/>
      <c r="AT13" s="52"/>
      <c r="AU13" s="52"/>
      <c r="AV13" s="52"/>
      <c r="AX13" s="21">
        <f t="shared" si="0"/>
        <v>0</v>
      </c>
      <c r="AY13" s="21">
        <f t="shared" si="1"/>
        <v>0</v>
      </c>
      <c r="AZ13" s="21">
        <f t="shared" si="7"/>
        <v>0.26666666666666666</v>
      </c>
      <c r="BA13" s="21">
        <f t="shared" si="8"/>
        <v>0.5666666666666667</v>
      </c>
      <c r="BC13" s="60">
        <f t="shared" si="9"/>
        <v>3</v>
      </c>
      <c r="BD13" s="56">
        <f t="shared" si="2"/>
        <v>2012</v>
      </c>
      <c r="BE13" s="57">
        <v>11</v>
      </c>
      <c r="BF13" s="60">
        <f t="shared" si="3"/>
        <v>0</v>
      </c>
      <c r="BG13" s="56">
        <f t="shared" si="4"/>
        <v>1981</v>
      </c>
      <c r="BI13" s="16">
        <f t="shared" si="5"/>
        <v>32</v>
      </c>
      <c r="BJ13">
        <f t="shared" si="6"/>
        <v>1</v>
      </c>
    </row>
    <row r="14" spans="1:62" ht="11.25">
      <c r="A14" s="5">
        <v>12</v>
      </c>
      <c r="B14" s="51">
        <f>'12月'!B41</f>
        <v>0</v>
      </c>
      <c r="C14" s="51">
        <f>'12月'!C41</f>
        <v>0</v>
      </c>
      <c r="D14" s="51">
        <f>'12月'!D41</f>
        <v>0</v>
      </c>
      <c r="E14" s="51">
        <f>'12月'!E41</f>
        <v>0</v>
      </c>
      <c r="F14" s="51">
        <f>'12月'!F41</f>
        <v>0</v>
      </c>
      <c r="G14" s="51">
        <f>'12月'!G41</f>
        <v>0</v>
      </c>
      <c r="H14" s="51">
        <f>'12月'!H41</f>
        <v>0</v>
      </c>
      <c r="I14" s="51">
        <f>'12月'!I41</f>
        <v>0</v>
      </c>
      <c r="J14" s="51">
        <f>'12月'!J41</f>
        <v>0</v>
      </c>
      <c r="K14" s="51">
        <f>'12月'!K41</f>
        <v>0</v>
      </c>
      <c r="L14" s="51">
        <f>'12月'!L41</f>
        <v>0</v>
      </c>
      <c r="M14" s="51">
        <f>'12月'!M41</f>
        <v>0</v>
      </c>
      <c r="N14" s="51">
        <f>'12月'!N41</f>
        <v>0</v>
      </c>
      <c r="O14" s="51">
        <f>'12月'!O41</f>
        <v>0</v>
      </c>
      <c r="P14" s="51">
        <f>'12月'!P41</f>
        <v>0</v>
      </c>
      <c r="Q14" s="51">
        <f>'12月'!Q41</f>
        <v>0</v>
      </c>
      <c r="R14" s="51">
        <f>'12月'!R41</f>
        <v>0</v>
      </c>
      <c r="S14" s="51">
        <f>'12月'!S41</f>
        <v>0</v>
      </c>
      <c r="T14" s="51">
        <f>'12月'!T41</f>
        <v>0</v>
      </c>
      <c r="U14" s="51">
        <f>'12月'!U41</f>
        <v>0</v>
      </c>
      <c r="V14" s="51">
        <f>'12月'!V41</f>
        <v>0</v>
      </c>
      <c r="W14" s="51">
        <f>'12月'!W41</f>
        <v>0</v>
      </c>
      <c r="X14" s="51">
        <f>'12月'!X41</f>
        <v>0</v>
      </c>
      <c r="Y14" s="51">
        <f>'12月'!Y41</f>
        <v>0</v>
      </c>
      <c r="Z14" s="51">
        <f>'12月'!Z41</f>
        <v>0</v>
      </c>
      <c r="AA14" s="51">
        <f>'12月'!AA41</f>
        <v>0</v>
      </c>
      <c r="AB14" s="51">
        <f>'12月'!AB41</f>
        <v>0</v>
      </c>
      <c r="AC14" s="51">
        <f>'12月'!AC41</f>
        <v>0</v>
      </c>
      <c r="AD14" s="51">
        <f>'12月'!AD41</f>
        <v>0</v>
      </c>
      <c r="AE14" s="51">
        <f>'12月'!AE41</f>
        <v>0</v>
      </c>
      <c r="AF14" s="51">
        <f>'12月'!AF41</f>
        <v>0</v>
      </c>
      <c r="AG14" s="51">
        <f>'12月'!AG41</f>
        <v>0</v>
      </c>
      <c r="AH14" s="51">
        <f>'12月'!AH41</f>
        <v>0</v>
      </c>
      <c r="AI14" s="51">
        <f>'12月'!AI41</f>
        <v>0</v>
      </c>
      <c r="AJ14" s="51">
        <f>'12月'!AJ41</f>
        <v>0</v>
      </c>
      <c r="AK14" s="51">
        <f>'12月'!AK41</f>
        <v>0</v>
      </c>
      <c r="AL14" s="51">
        <f>'12月'!AL41</f>
        <v>0</v>
      </c>
      <c r="AM14" s="51">
        <f>'12月'!AM41</f>
        <v>0</v>
      </c>
      <c r="AN14" s="51">
        <f>'12月'!AN41</f>
        <v>0</v>
      </c>
      <c r="AO14" s="51">
        <f>'12月'!AO41</f>
        <v>0</v>
      </c>
      <c r="AP14" s="51"/>
      <c r="AQ14" s="51"/>
      <c r="AR14" s="51"/>
      <c r="AS14" s="51"/>
      <c r="AT14" s="51"/>
      <c r="AU14" s="51"/>
      <c r="AV14" s="51"/>
      <c r="AX14" s="21">
        <f t="shared" si="0"/>
        <v>0</v>
      </c>
      <c r="AY14" s="21">
        <f t="shared" si="1"/>
        <v>0</v>
      </c>
      <c r="AZ14" s="21">
        <f t="shared" si="7"/>
        <v>0</v>
      </c>
      <c r="BA14" s="21">
        <f t="shared" si="8"/>
        <v>0</v>
      </c>
      <c r="BC14" s="60">
        <f t="shared" si="9"/>
        <v>0</v>
      </c>
      <c r="BD14" s="56">
        <f t="shared" si="2"/>
        <v>1981</v>
      </c>
      <c r="BE14" s="57">
        <v>12</v>
      </c>
      <c r="BF14" s="60">
        <f t="shared" si="3"/>
        <v>0</v>
      </c>
      <c r="BG14" s="56">
        <f t="shared" si="4"/>
        <v>1981</v>
      </c>
      <c r="BI14">
        <f t="shared" si="5"/>
        <v>1</v>
      </c>
      <c r="BJ14">
        <f t="shared" si="6"/>
        <v>1</v>
      </c>
    </row>
    <row r="15" spans="1:62" ht="11.25">
      <c r="A15" s="1" t="s">
        <v>8</v>
      </c>
      <c r="B15" s="53">
        <f aca="true" t="shared" si="10" ref="B15:Y15">SUM(B3:B14)</f>
        <v>71</v>
      </c>
      <c r="C15" s="53">
        <f t="shared" si="10"/>
        <v>140</v>
      </c>
      <c r="D15" s="53">
        <f t="shared" si="10"/>
        <v>125</v>
      </c>
      <c r="E15" s="53">
        <f t="shared" si="10"/>
        <v>131</v>
      </c>
      <c r="F15" s="53">
        <f t="shared" si="10"/>
        <v>123</v>
      </c>
      <c r="G15" s="53">
        <f t="shared" si="10"/>
        <v>120</v>
      </c>
      <c r="H15" s="53">
        <f t="shared" si="10"/>
        <v>123</v>
      </c>
      <c r="I15" s="53">
        <f t="shared" si="10"/>
        <v>113</v>
      </c>
      <c r="J15" s="53">
        <f t="shared" si="10"/>
        <v>126</v>
      </c>
      <c r="K15" s="53">
        <f t="shared" si="10"/>
        <v>123</v>
      </c>
      <c r="L15" s="53">
        <f t="shared" si="10"/>
        <v>108</v>
      </c>
      <c r="M15" s="53">
        <f t="shared" si="10"/>
        <v>109</v>
      </c>
      <c r="N15" s="53">
        <f t="shared" si="10"/>
        <v>88</v>
      </c>
      <c r="O15" s="53">
        <f t="shared" si="10"/>
        <v>126</v>
      </c>
      <c r="P15" s="53">
        <f t="shared" si="10"/>
        <v>85</v>
      </c>
      <c r="Q15" s="53">
        <f t="shared" si="10"/>
        <v>106</v>
      </c>
      <c r="R15" s="53">
        <f t="shared" si="10"/>
        <v>95</v>
      </c>
      <c r="S15" s="53">
        <f t="shared" si="10"/>
        <v>113</v>
      </c>
      <c r="T15" s="53">
        <f t="shared" si="10"/>
        <v>142</v>
      </c>
      <c r="U15" s="53">
        <f t="shared" si="10"/>
        <v>153</v>
      </c>
      <c r="V15" s="53">
        <f t="shared" si="10"/>
        <v>148</v>
      </c>
      <c r="W15" s="53">
        <f t="shared" si="10"/>
        <v>155</v>
      </c>
      <c r="X15" s="53">
        <f t="shared" si="10"/>
        <v>133</v>
      </c>
      <c r="Y15" s="53">
        <f t="shared" si="10"/>
        <v>154</v>
      </c>
      <c r="Z15" s="53">
        <f aca="true" t="shared" si="11" ref="Z15:AG15">SUM(Z3:Z14)</f>
        <v>151</v>
      </c>
      <c r="AA15" s="53">
        <f t="shared" si="11"/>
        <v>122</v>
      </c>
      <c r="AB15" s="53">
        <f t="shared" si="11"/>
        <v>158</v>
      </c>
      <c r="AC15" s="53">
        <f t="shared" si="11"/>
        <v>147</v>
      </c>
      <c r="AD15" s="53">
        <f t="shared" si="11"/>
        <v>138</v>
      </c>
      <c r="AE15" s="53">
        <f t="shared" si="11"/>
        <v>151</v>
      </c>
      <c r="AF15" s="53">
        <f t="shared" si="11"/>
        <v>158</v>
      </c>
      <c r="AG15" s="53">
        <f t="shared" si="11"/>
        <v>171</v>
      </c>
      <c r="AH15" s="53">
        <f aca="true" t="shared" si="12" ref="AH15:AN15">SUM(AH3:AH14)</f>
        <v>163</v>
      </c>
      <c r="AI15" s="53">
        <f t="shared" si="12"/>
        <v>164</v>
      </c>
      <c r="AJ15" s="53">
        <f t="shared" si="12"/>
        <v>153</v>
      </c>
      <c r="AK15" s="53">
        <f t="shared" si="12"/>
        <v>151</v>
      </c>
      <c r="AL15" s="53">
        <f t="shared" si="12"/>
        <v>138</v>
      </c>
      <c r="AM15" s="53">
        <f t="shared" si="12"/>
        <v>149</v>
      </c>
      <c r="AN15" s="53">
        <f t="shared" si="12"/>
        <v>145</v>
      </c>
      <c r="AO15" s="53">
        <f>SUM(AO3:AO14)</f>
        <v>138</v>
      </c>
      <c r="AP15" s="53"/>
      <c r="AQ15" s="53"/>
      <c r="AR15" s="53"/>
      <c r="AS15" s="53"/>
      <c r="AT15" s="53"/>
      <c r="AU15" s="53"/>
      <c r="AV15" s="53"/>
      <c r="AX15" s="22">
        <f>SUM(AX3:AX14)</f>
        <v>119.49999999999999</v>
      </c>
      <c r="AY15" s="22">
        <f>SUM(AY3:AY14)</f>
        <v>116.00000000000001</v>
      </c>
      <c r="AZ15" s="22">
        <f>SUM(AZ3:AZ14)</f>
        <v>125.9</v>
      </c>
      <c r="BA15" s="22">
        <f>SUM(BA3:BA14)</f>
        <v>137.06666666666666</v>
      </c>
      <c r="BC15" s="61">
        <f t="shared" si="9"/>
        <v>171</v>
      </c>
      <c r="BD15" s="58">
        <f t="shared" si="2"/>
        <v>2012</v>
      </c>
      <c r="BE15" s="16"/>
      <c r="BF15" s="61">
        <f t="shared" si="3"/>
        <v>71</v>
      </c>
      <c r="BG15" s="59">
        <f t="shared" si="4"/>
        <v>1981</v>
      </c>
      <c r="BI15">
        <f t="shared" si="5"/>
        <v>32</v>
      </c>
      <c r="BJ15">
        <f t="shared" si="6"/>
        <v>1</v>
      </c>
    </row>
    <row r="17" spans="50:53" ht="10.5">
      <c r="AX17" t="s">
        <v>17</v>
      </c>
      <c r="AY17"/>
      <c r="AZ17"/>
      <c r="BA17"/>
    </row>
    <row r="18" spans="50:53" ht="11.25" thickBot="1">
      <c r="AX18"/>
      <c r="AY18"/>
      <c r="AZ18" t="s">
        <v>15</v>
      </c>
      <c r="BA18"/>
    </row>
    <row r="19" spans="50:54" ht="11.25" thickBot="1">
      <c r="AX19" s="70" t="s">
        <v>16</v>
      </c>
      <c r="AY19" s="86"/>
      <c r="AZ19" s="71" t="s">
        <v>24</v>
      </c>
      <c r="BA19" s="71"/>
      <c r="BB19" s="72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13" width="6.125" style="0" bestFit="1" customWidth="1"/>
  </cols>
  <sheetData>
    <row r="1" ht="10.5">
      <c r="A1" t="s">
        <v>37</v>
      </c>
    </row>
    <row r="2" ht="11.25" thickBot="1">
      <c r="A2" t="s">
        <v>38</v>
      </c>
    </row>
    <row r="3" spans="1:13" ht="11.25">
      <c r="A3" s="80" t="s">
        <v>0</v>
      </c>
      <c r="B3" s="81">
        <v>1</v>
      </c>
      <c r="C3" s="81">
        <v>2</v>
      </c>
      <c r="D3" s="81">
        <v>3</v>
      </c>
      <c r="E3" s="81">
        <v>4</v>
      </c>
      <c r="F3" s="81">
        <v>5</v>
      </c>
      <c r="G3" s="81">
        <v>6</v>
      </c>
      <c r="H3" s="81">
        <v>7</v>
      </c>
      <c r="I3" s="81">
        <v>8</v>
      </c>
      <c r="J3" s="81">
        <v>9</v>
      </c>
      <c r="K3" s="81">
        <v>10</v>
      </c>
      <c r="L3" s="81">
        <v>11</v>
      </c>
      <c r="M3" s="81">
        <v>12</v>
      </c>
    </row>
    <row r="4" spans="1:13" ht="11.25">
      <c r="A4" s="78">
        <v>1</v>
      </c>
      <c r="B4" s="82">
        <f>'1月'!B45</f>
        <v>15.4</v>
      </c>
      <c r="C4" s="82">
        <f>'2月'!B45</f>
        <v>20.3</v>
      </c>
      <c r="D4" s="82">
        <f>'3月'!B45</f>
        <v>25.16</v>
      </c>
      <c r="E4" s="82">
        <f>'4月'!B45</f>
        <v>28.89</v>
      </c>
      <c r="F4" s="82">
        <f>'5月'!B45</f>
        <v>30.6</v>
      </c>
      <c r="G4" s="82">
        <f>'6月'!B45</f>
        <v>31.330000000000005</v>
      </c>
      <c r="H4" s="82">
        <f>'7月'!B45</f>
        <v>30.57</v>
      </c>
      <c r="I4" s="82">
        <f>'8月'!B45</f>
        <v>28.179000000000002</v>
      </c>
      <c r="J4" s="82">
        <f>'9月'!B45</f>
        <v>24.74</v>
      </c>
      <c r="K4" s="82">
        <f>'10月'!B45</f>
        <v>21.22</v>
      </c>
      <c r="L4" s="82">
        <f>'11月'!B45</f>
        <v>16.1</v>
      </c>
      <c r="M4" s="82">
        <f>'12月'!B45</f>
        <v>13.06</v>
      </c>
    </row>
    <row r="5" spans="1:13" ht="11.25">
      <c r="A5" s="78">
        <v>2</v>
      </c>
      <c r="B5" s="82">
        <f>'1月'!B46</f>
        <v>15.14</v>
      </c>
      <c r="C5" s="82">
        <f>'2月'!B46</f>
        <v>20.13</v>
      </c>
      <c r="D5" s="82">
        <f>'3月'!B46</f>
        <v>25.04</v>
      </c>
      <c r="E5" s="82">
        <f>'4月'!B46</f>
        <v>28.87</v>
      </c>
      <c r="F5" s="82">
        <f>'5月'!B46</f>
        <v>30.484999999999996</v>
      </c>
      <c r="G5" s="82">
        <f>'6月'!B46</f>
        <v>31.09</v>
      </c>
      <c r="H5" s="82">
        <f>'7月'!B46</f>
        <v>30.24</v>
      </c>
      <c r="I5" s="82">
        <f>'8月'!B46</f>
        <v>27.87</v>
      </c>
      <c r="J5" s="82">
        <f>'9月'!B46</f>
        <v>24.71</v>
      </c>
      <c r="K5" s="82">
        <f>'10月'!B46</f>
        <v>20.78</v>
      </c>
      <c r="L5" s="82">
        <f>'11月'!B46</f>
        <v>15.92</v>
      </c>
      <c r="M5" s="82">
        <f>'12月'!B46</f>
        <v>13</v>
      </c>
    </row>
    <row r="6" spans="1:13" ht="11.25">
      <c r="A6" s="78">
        <v>3</v>
      </c>
      <c r="B6" s="82">
        <f>'1月'!B47</f>
        <v>15.1</v>
      </c>
      <c r="C6" s="82">
        <f>'2月'!B47</f>
        <v>20.03</v>
      </c>
      <c r="D6" s="82">
        <f>'3月'!B47</f>
        <v>24.979999999999997</v>
      </c>
      <c r="E6" s="82">
        <f>'4月'!B47</f>
        <v>28.84</v>
      </c>
      <c r="F6" s="82">
        <f>'5月'!B47</f>
        <v>30.4</v>
      </c>
      <c r="G6" s="82">
        <f>'6月'!B47</f>
        <v>30.9</v>
      </c>
      <c r="H6" s="82">
        <f>'7月'!B47</f>
        <v>30.239999999999995</v>
      </c>
      <c r="I6" s="82">
        <f>'8月'!B47</f>
        <v>27.625000000000004</v>
      </c>
      <c r="J6" s="82">
        <f>'9月'!B47</f>
        <v>24.7</v>
      </c>
      <c r="K6" s="82">
        <f>'10月'!B47</f>
        <v>20.32</v>
      </c>
      <c r="L6" s="82">
        <f>'11月'!B47</f>
        <v>15.63</v>
      </c>
      <c r="M6" s="82">
        <f>'12月'!B47</f>
        <v>12.95</v>
      </c>
    </row>
    <row r="7" spans="1:13" ht="11.25">
      <c r="A7" s="78">
        <v>4</v>
      </c>
      <c r="B7" s="82">
        <f>'1月'!B48</f>
        <v>15.06</v>
      </c>
      <c r="C7" s="82">
        <f>'2月'!B48</f>
        <v>19.75</v>
      </c>
      <c r="D7" s="82">
        <f>'3月'!B48</f>
        <v>24.970999999999997</v>
      </c>
      <c r="E7" s="82">
        <f>'4月'!B48</f>
        <v>28.72</v>
      </c>
      <c r="F7" s="82">
        <f>'5月'!B48</f>
        <v>30.380999999999997</v>
      </c>
      <c r="G7" s="82">
        <f>'6月'!B48</f>
        <v>30.74</v>
      </c>
      <c r="H7" s="82">
        <f>'7月'!B48</f>
        <v>29.699999999999996</v>
      </c>
      <c r="I7" s="82">
        <f>'8月'!B48</f>
        <v>27.6</v>
      </c>
      <c r="J7" s="82">
        <f>'9月'!B48</f>
        <v>24.49</v>
      </c>
      <c r="K7" s="82">
        <f>'10月'!B48</f>
        <v>20.1</v>
      </c>
      <c r="L7" s="82">
        <f>'11月'!B48</f>
        <v>15.61</v>
      </c>
      <c r="M7" s="82">
        <f>'12月'!B48</f>
        <v>12.78</v>
      </c>
    </row>
    <row r="8" spans="1:13" ht="12" thickBot="1">
      <c r="A8" s="83">
        <v>5</v>
      </c>
      <c r="B8" s="84">
        <f>'1月'!B49</f>
        <v>14.91</v>
      </c>
      <c r="C8" s="84">
        <f>'2月'!B49</f>
        <v>19.62</v>
      </c>
      <c r="D8" s="84">
        <f>'3月'!B49</f>
        <v>24.84</v>
      </c>
      <c r="E8" s="84">
        <f>'4月'!B49</f>
        <v>28.57</v>
      </c>
      <c r="F8" s="84">
        <f>'5月'!B49</f>
        <v>30.38</v>
      </c>
      <c r="G8" s="84">
        <f>'6月'!B49</f>
        <v>30.73</v>
      </c>
      <c r="H8" s="84">
        <f>'7月'!B49</f>
        <v>29.64</v>
      </c>
      <c r="I8" s="84">
        <f>'8月'!B49</f>
        <v>27.56</v>
      </c>
      <c r="J8" s="84">
        <f>'9月'!B49</f>
        <v>24.47</v>
      </c>
      <c r="K8" s="84">
        <f>'10月'!B49</f>
        <v>19.993000000000006</v>
      </c>
      <c r="L8" s="84">
        <f>'11月'!B49</f>
        <v>15.57</v>
      </c>
      <c r="M8" s="84">
        <f>'12月'!B49</f>
        <v>12.77</v>
      </c>
    </row>
    <row r="9" spans="1:13" ht="11.25">
      <c r="A9" s="85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ht="11.25" thickBot="1"/>
    <row r="11" spans="1:13" ht="11.25">
      <c r="A11" s="80" t="s">
        <v>0</v>
      </c>
      <c r="B11" s="81">
        <v>1</v>
      </c>
      <c r="C11" s="81">
        <v>2</v>
      </c>
      <c r="D11" s="81">
        <v>3</v>
      </c>
      <c r="E11" s="81">
        <v>4</v>
      </c>
      <c r="F11" s="81">
        <v>5</v>
      </c>
      <c r="G11" s="81">
        <v>6</v>
      </c>
      <c r="H11" s="81">
        <v>7</v>
      </c>
      <c r="I11" s="81">
        <v>8</v>
      </c>
      <c r="J11" s="81">
        <v>9</v>
      </c>
      <c r="K11" s="81">
        <v>10</v>
      </c>
      <c r="L11" s="81">
        <v>11</v>
      </c>
      <c r="M11" s="81">
        <v>12</v>
      </c>
    </row>
    <row r="12" spans="1:13" ht="11.25">
      <c r="A12" s="78">
        <v>1</v>
      </c>
      <c r="B12" s="82">
        <f>'1月'!B52</f>
        <v>0.25</v>
      </c>
      <c r="C12" s="82">
        <f>'2月'!B52</f>
        <v>0.73</v>
      </c>
      <c r="D12" s="82">
        <f>'3月'!B52</f>
        <v>0.79</v>
      </c>
      <c r="E12" s="82">
        <f>'4月'!B52</f>
        <v>0.89</v>
      </c>
      <c r="F12" s="82">
        <f>'5月'!B52</f>
        <v>0.67</v>
      </c>
      <c r="G12" s="82">
        <f>'6月'!B52</f>
        <v>1.07</v>
      </c>
      <c r="H12" s="82">
        <f>'7月'!B52</f>
        <v>0</v>
      </c>
      <c r="I12" s="82">
        <f>'8月'!B52</f>
        <v>0.72</v>
      </c>
      <c r="J12" s="82">
        <f>'9月'!B52</f>
        <v>0.52</v>
      </c>
      <c r="K12" s="82">
        <f>'10月'!B52</f>
        <v>0</v>
      </c>
      <c r="L12" s="82">
        <f>'11月'!B52</f>
        <v>0.23</v>
      </c>
      <c r="M12" s="82">
        <f>'12月'!B52</f>
        <v>0.36</v>
      </c>
    </row>
    <row r="13" spans="1:13" ht="11.25">
      <c r="A13" s="78">
        <v>2</v>
      </c>
      <c r="B13" s="82">
        <f>'1月'!B53</f>
        <v>0.49</v>
      </c>
      <c r="C13" s="82">
        <f>'2月'!B53</f>
        <v>0.9</v>
      </c>
      <c r="D13" s="82">
        <f>'3月'!B53</f>
        <v>0.841</v>
      </c>
      <c r="E13" s="82">
        <f>'4月'!B53</f>
        <v>1.043</v>
      </c>
      <c r="F13" s="82">
        <f>'5月'!B53</f>
        <v>0.951</v>
      </c>
      <c r="G13" s="82">
        <f>'6月'!B53</f>
        <v>1.41</v>
      </c>
      <c r="H13" s="82">
        <f>'7月'!B53</f>
        <v>0</v>
      </c>
      <c r="I13" s="82">
        <f>'8月'!B53</f>
        <v>0.87</v>
      </c>
      <c r="J13" s="82">
        <f>'9月'!B53</f>
        <v>0.54</v>
      </c>
      <c r="K13" s="82">
        <f>'10月'!B53</f>
        <v>0.38</v>
      </c>
      <c r="L13" s="82">
        <f>'11月'!B53</f>
        <v>0.41</v>
      </c>
      <c r="M13" s="82">
        <f>'12月'!B53</f>
        <v>0.42</v>
      </c>
    </row>
    <row r="14" spans="1:13" ht="11.25">
      <c r="A14" s="78">
        <v>3</v>
      </c>
      <c r="B14" s="82">
        <f>'1月'!B54</f>
        <v>0.51</v>
      </c>
      <c r="C14" s="82">
        <f>'2月'!B54</f>
        <v>0.9</v>
      </c>
      <c r="D14" s="82">
        <f>'3月'!B54</f>
        <v>0.94</v>
      </c>
      <c r="E14" s="82">
        <f>'4月'!B54</f>
        <v>1.18</v>
      </c>
      <c r="F14" s="82">
        <f>'5月'!B54</f>
        <v>1.15</v>
      </c>
      <c r="G14" s="82">
        <f>'6月'!B54</f>
        <v>1.56</v>
      </c>
      <c r="H14" s="82">
        <f>'7月'!B54</f>
        <v>1.49</v>
      </c>
      <c r="I14" s="82">
        <f>'8月'!B54</f>
        <v>0.95</v>
      </c>
      <c r="J14" s="82">
        <f>'9月'!B54</f>
        <v>0.55</v>
      </c>
      <c r="K14" s="82">
        <f>'10月'!B54</f>
        <v>0.4</v>
      </c>
      <c r="L14" s="82">
        <f>'11月'!B54</f>
        <v>0.56</v>
      </c>
      <c r="M14" s="82">
        <f>'12月'!B54</f>
        <v>0.43</v>
      </c>
    </row>
    <row r="15" spans="1:13" ht="11.25">
      <c r="A15" s="85">
        <v>4</v>
      </c>
      <c r="B15" s="100">
        <f>'1月'!B55</f>
        <v>0.59</v>
      </c>
      <c r="C15" s="100">
        <f>'2月'!B55</f>
        <v>0.96</v>
      </c>
      <c r="D15" s="100">
        <f>'3月'!B55</f>
        <v>0.9500000000000001</v>
      </c>
      <c r="E15" s="100">
        <f>'4月'!B55</f>
        <v>1.2</v>
      </c>
      <c r="F15" s="100">
        <f>'5月'!B55</f>
        <v>1.2500000000000002</v>
      </c>
      <c r="G15" s="100">
        <f>'6月'!B55</f>
        <v>1.69</v>
      </c>
      <c r="H15" s="100">
        <f>'7月'!B55</f>
        <v>1.56</v>
      </c>
      <c r="I15" s="100">
        <f>'8月'!B55</f>
        <v>1.03</v>
      </c>
      <c r="J15" s="100">
        <f>'9月'!B55</f>
        <v>0.73</v>
      </c>
      <c r="K15" s="100">
        <f>'10月'!B55</f>
        <v>0.63</v>
      </c>
      <c r="L15" s="100">
        <f>'11月'!B55</f>
        <v>0.63</v>
      </c>
      <c r="M15" s="100">
        <f>'12月'!B55</f>
        <v>0.46</v>
      </c>
    </row>
    <row r="16" spans="1:13" ht="12" thickBot="1">
      <c r="A16" s="83">
        <v>5</v>
      </c>
      <c r="B16" s="84">
        <f>'1月'!B56</f>
        <v>0.59</v>
      </c>
      <c r="C16" s="84">
        <f>'2月'!B56</f>
        <v>0.97</v>
      </c>
      <c r="D16" s="84">
        <f>'3月'!B56</f>
        <v>0.98</v>
      </c>
      <c r="E16" s="84">
        <f>'4月'!B56</f>
        <v>1.44</v>
      </c>
      <c r="F16" s="84">
        <f>'5月'!B56</f>
        <v>1.36</v>
      </c>
      <c r="G16" s="84">
        <f>'6月'!B56</f>
        <v>1.79</v>
      </c>
      <c r="H16" s="84">
        <f>'7月'!B56</f>
        <v>1.89</v>
      </c>
      <c r="I16" s="84">
        <f>'8月'!B56</f>
        <v>1.28</v>
      </c>
      <c r="J16" s="84">
        <f>'9月'!B56</f>
        <v>1.01</v>
      </c>
      <c r="K16" s="84">
        <f>'10月'!B56</f>
        <v>0.638</v>
      </c>
      <c r="L16" s="84">
        <f>'11月'!B56</f>
        <v>0.69</v>
      </c>
      <c r="M16" s="84">
        <f>'12月'!B56</f>
        <v>0.47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12.38</v>
      </c>
      <c r="D3" s="4">
        <v>5.71</v>
      </c>
      <c r="E3" s="4">
        <v>13.05</v>
      </c>
      <c r="F3" s="4">
        <v>13.21</v>
      </c>
      <c r="G3" s="4">
        <v>9.71</v>
      </c>
      <c r="H3" s="4">
        <v>13.2</v>
      </c>
      <c r="I3" s="4">
        <v>10.84</v>
      </c>
      <c r="J3" s="4">
        <v>2.15</v>
      </c>
      <c r="K3" s="4">
        <v>3.36</v>
      </c>
      <c r="L3" s="4">
        <v>13.19</v>
      </c>
      <c r="M3" s="4">
        <v>5.26</v>
      </c>
      <c r="N3" s="4">
        <v>5.84</v>
      </c>
      <c r="O3" s="4">
        <v>3.19</v>
      </c>
      <c r="P3" s="4">
        <v>11.34</v>
      </c>
      <c r="Q3" s="4">
        <v>8.36</v>
      </c>
      <c r="R3" s="4">
        <v>9.3</v>
      </c>
      <c r="S3" s="4">
        <v>12.54</v>
      </c>
      <c r="T3" s="4">
        <v>10.22</v>
      </c>
      <c r="U3" s="4">
        <v>14.48</v>
      </c>
      <c r="V3" s="4">
        <v>2.17</v>
      </c>
      <c r="W3" s="4">
        <v>14.71</v>
      </c>
      <c r="X3" s="4">
        <v>15.09</v>
      </c>
      <c r="Y3" s="4">
        <v>13.54</v>
      </c>
      <c r="Z3" s="4">
        <v>12.77</v>
      </c>
      <c r="AA3" s="4">
        <v>0.9</v>
      </c>
      <c r="AB3" s="4">
        <v>13.17</v>
      </c>
      <c r="AC3" s="4">
        <v>15.23</v>
      </c>
      <c r="AD3" s="4">
        <v>15.8</v>
      </c>
      <c r="AE3" s="4">
        <v>5.06</v>
      </c>
      <c r="AF3" s="4">
        <v>13.7</v>
      </c>
      <c r="AG3" s="4">
        <v>12.29</v>
      </c>
      <c r="AH3" s="4">
        <v>13.439999999999998</v>
      </c>
      <c r="AI3" s="4">
        <v>4.11</v>
      </c>
      <c r="AJ3" s="4">
        <v>15.21</v>
      </c>
      <c r="AK3" s="4">
        <v>5.9399999999999995</v>
      </c>
      <c r="AL3" s="4">
        <v>6.52</v>
      </c>
      <c r="AM3" s="4">
        <v>6.973</v>
      </c>
      <c r="AN3" s="4">
        <v>15.104</v>
      </c>
      <c r="AO3" s="4">
        <v>14.876999999999999</v>
      </c>
      <c r="AP3" s="4"/>
      <c r="AQ3" s="4"/>
      <c r="AR3" s="4"/>
      <c r="AS3" s="4"/>
      <c r="AT3" s="4"/>
      <c r="AU3" s="4"/>
      <c r="AV3" s="4"/>
      <c r="AX3" s="10">
        <f aca="true" t="shared" si="0" ref="AX3:AX31">AVERAGE(B3:K3)</f>
        <v>9.290000000000001</v>
      </c>
      <c r="AY3" s="10">
        <f aca="true" t="shared" si="1" ref="AY3:AY31">AVERAGE(B3:U3)</f>
        <v>9.333157894736843</v>
      </c>
      <c r="AZ3" s="10">
        <f>AVERAGE(B3:AE3)</f>
        <v>9.854137931034485</v>
      </c>
      <c r="BA3" s="10">
        <f>AVERAGE(L3:AO3)</f>
        <v>10.344133333333334</v>
      </c>
    </row>
    <row r="4" spans="1:53" ht="11.25">
      <c r="A4" s="5">
        <v>2</v>
      </c>
      <c r="B4" s="4" t="s">
        <v>20</v>
      </c>
      <c r="C4" s="4">
        <v>14.19</v>
      </c>
      <c r="D4" s="4">
        <v>1.22</v>
      </c>
      <c r="E4" s="4">
        <v>10.57</v>
      </c>
      <c r="F4" s="4">
        <v>12.47</v>
      </c>
      <c r="G4" s="4">
        <v>9.94</v>
      </c>
      <c r="H4" s="4">
        <v>2.79</v>
      </c>
      <c r="I4" s="4">
        <v>12.07</v>
      </c>
      <c r="J4" s="4">
        <v>8.81</v>
      </c>
      <c r="K4" s="4">
        <v>13.03</v>
      </c>
      <c r="L4" s="4">
        <v>10.57</v>
      </c>
      <c r="M4" s="4">
        <v>12.55</v>
      </c>
      <c r="N4" s="4">
        <v>9.82</v>
      </c>
      <c r="O4" s="4">
        <v>12.65</v>
      </c>
      <c r="P4" s="4">
        <v>10.31</v>
      </c>
      <c r="Q4" s="4">
        <v>9.19</v>
      </c>
      <c r="R4" s="4">
        <v>10.32</v>
      </c>
      <c r="S4" s="4">
        <v>14.45</v>
      </c>
      <c r="T4" s="4">
        <v>5.47</v>
      </c>
      <c r="U4" s="4">
        <v>13.2</v>
      </c>
      <c r="V4" s="4">
        <v>7.65</v>
      </c>
      <c r="W4" s="4">
        <v>12.7</v>
      </c>
      <c r="X4" s="4">
        <v>13.1</v>
      </c>
      <c r="Y4" s="4">
        <v>0.97</v>
      </c>
      <c r="Z4" s="4">
        <v>13.55</v>
      </c>
      <c r="AA4" s="4">
        <v>12.19</v>
      </c>
      <c r="AB4" s="4">
        <v>15.63</v>
      </c>
      <c r="AC4" s="4">
        <v>7.79</v>
      </c>
      <c r="AD4" s="4">
        <v>15.56</v>
      </c>
      <c r="AE4" s="4">
        <v>10.08</v>
      </c>
      <c r="AF4" s="4">
        <v>12.02</v>
      </c>
      <c r="AG4" s="4">
        <v>15.29</v>
      </c>
      <c r="AH4" s="4">
        <v>3.59</v>
      </c>
      <c r="AI4" s="4">
        <v>6.1000000000000005</v>
      </c>
      <c r="AJ4" s="4">
        <v>12.910000000000002</v>
      </c>
      <c r="AK4" s="4">
        <v>13.539999999999997</v>
      </c>
      <c r="AL4" s="4">
        <v>15.350000000000001</v>
      </c>
      <c r="AM4" s="4">
        <v>4.886</v>
      </c>
      <c r="AN4" s="4">
        <v>14.675</v>
      </c>
      <c r="AO4" s="4">
        <v>13.514</v>
      </c>
      <c r="AP4" s="4"/>
      <c r="AQ4" s="4"/>
      <c r="AR4" s="4"/>
      <c r="AS4" s="4"/>
      <c r="AT4" s="4"/>
      <c r="AU4" s="4"/>
      <c r="AV4" s="4"/>
      <c r="AX4" s="10">
        <f t="shared" si="0"/>
        <v>9.454444444444444</v>
      </c>
      <c r="AY4" s="10">
        <f t="shared" si="1"/>
        <v>10.190526315789473</v>
      </c>
      <c r="AZ4" s="10">
        <f aca="true" t="shared" si="2" ref="AZ4:AZ31">AVERAGE(B4:AE4)</f>
        <v>10.442758620689654</v>
      </c>
      <c r="BA4" s="10">
        <f aca="true" t="shared" si="3" ref="BA4:BA31">AVERAGE(L4:AO4)</f>
        <v>10.987500000000004</v>
      </c>
    </row>
    <row r="5" spans="1:53" ht="11.25">
      <c r="A5" s="5">
        <v>3</v>
      </c>
      <c r="B5" s="4" t="s">
        <v>20</v>
      </c>
      <c r="C5" s="4">
        <v>12.41</v>
      </c>
      <c r="D5" s="4">
        <v>11.98</v>
      </c>
      <c r="E5" s="4">
        <v>7.04</v>
      </c>
      <c r="F5" s="4">
        <v>9.14</v>
      </c>
      <c r="G5" s="4">
        <v>11.28</v>
      </c>
      <c r="H5" s="4">
        <v>1.56</v>
      </c>
      <c r="I5" s="4">
        <v>11.47</v>
      </c>
      <c r="J5" s="4">
        <v>14.32</v>
      </c>
      <c r="K5" s="4">
        <v>8.18</v>
      </c>
      <c r="L5" s="4">
        <v>11.53</v>
      </c>
      <c r="M5" s="4">
        <v>9.52</v>
      </c>
      <c r="N5" s="4">
        <v>11.98</v>
      </c>
      <c r="O5" s="4">
        <v>11.96</v>
      </c>
      <c r="P5" s="4">
        <v>10.63</v>
      </c>
      <c r="Q5" s="4">
        <v>11.51</v>
      </c>
      <c r="R5" s="4">
        <v>1.86</v>
      </c>
      <c r="S5" s="4">
        <v>10.95</v>
      </c>
      <c r="T5" s="4">
        <v>10.85</v>
      </c>
      <c r="U5" s="4">
        <v>11.48</v>
      </c>
      <c r="V5" s="4">
        <v>15.04</v>
      </c>
      <c r="W5" s="4">
        <v>1.44</v>
      </c>
      <c r="X5" s="4">
        <v>13.16</v>
      </c>
      <c r="Y5" s="4">
        <v>3.79</v>
      </c>
      <c r="Z5" s="4">
        <v>10.35</v>
      </c>
      <c r="AA5" s="4">
        <v>12.34</v>
      </c>
      <c r="AB5" s="4">
        <v>15.6</v>
      </c>
      <c r="AC5" s="4">
        <v>1.84</v>
      </c>
      <c r="AD5" s="4">
        <v>14.14</v>
      </c>
      <c r="AE5" s="4">
        <v>13.87</v>
      </c>
      <c r="AF5" s="4">
        <v>14.34</v>
      </c>
      <c r="AG5" s="4">
        <v>13.49</v>
      </c>
      <c r="AH5" s="4">
        <v>14.660000000000002</v>
      </c>
      <c r="AI5" s="4">
        <v>8.94</v>
      </c>
      <c r="AJ5" s="4">
        <v>15.21</v>
      </c>
      <c r="AK5" s="4">
        <v>15.099999999999998</v>
      </c>
      <c r="AL5" s="4">
        <v>13.17</v>
      </c>
      <c r="AM5" s="4">
        <v>8.657</v>
      </c>
      <c r="AN5" s="4">
        <v>11.669</v>
      </c>
      <c r="AO5" s="4">
        <v>10.190000000000001</v>
      </c>
      <c r="AP5" s="4"/>
      <c r="AQ5" s="4"/>
      <c r="AR5" s="4"/>
      <c r="AS5" s="4"/>
      <c r="AT5" s="4"/>
      <c r="AU5" s="4"/>
      <c r="AV5" s="4"/>
      <c r="AX5" s="10">
        <f t="shared" si="0"/>
        <v>9.708888888888891</v>
      </c>
      <c r="AY5" s="10">
        <f t="shared" si="1"/>
        <v>9.98157894736842</v>
      </c>
      <c r="AZ5" s="10">
        <f t="shared" si="2"/>
        <v>10.04206896551724</v>
      </c>
      <c r="BA5" s="10">
        <f t="shared" si="3"/>
        <v>10.975533333333333</v>
      </c>
    </row>
    <row r="6" spans="1:53" ht="11.25">
      <c r="A6" s="5">
        <v>4</v>
      </c>
      <c r="B6" s="4" t="s">
        <v>20</v>
      </c>
      <c r="C6" s="4">
        <v>11.59</v>
      </c>
      <c r="D6" s="4">
        <v>13.65</v>
      </c>
      <c r="E6" s="4">
        <v>13.87</v>
      </c>
      <c r="F6" s="4">
        <v>12.78</v>
      </c>
      <c r="G6" s="4">
        <v>13.18</v>
      </c>
      <c r="H6" s="4">
        <v>10.64</v>
      </c>
      <c r="I6" s="4">
        <v>13.79</v>
      </c>
      <c r="J6" s="4">
        <v>13.5</v>
      </c>
      <c r="K6" s="4">
        <v>2.86</v>
      </c>
      <c r="L6" s="4">
        <v>10.87</v>
      </c>
      <c r="M6" s="4">
        <v>4.51</v>
      </c>
      <c r="N6" s="4">
        <v>10.78</v>
      </c>
      <c r="O6" s="4">
        <v>11.89</v>
      </c>
      <c r="P6" s="4">
        <v>7.42</v>
      </c>
      <c r="Q6" s="4">
        <v>12.1</v>
      </c>
      <c r="R6" s="4">
        <v>12.31</v>
      </c>
      <c r="S6" s="4">
        <v>14.13</v>
      </c>
      <c r="T6" s="4">
        <v>12.26</v>
      </c>
      <c r="U6" s="4">
        <v>7.19</v>
      </c>
      <c r="V6" s="4">
        <v>7.93</v>
      </c>
      <c r="W6" s="4">
        <v>12.53</v>
      </c>
      <c r="X6" s="4">
        <v>6.19</v>
      </c>
      <c r="Y6" s="4">
        <v>15.14</v>
      </c>
      <c r="Z6" s="4">
        <v>14.56</v>
      </c>
      <c r="AA6" s="4">
        <v>12.52</v>
      </c>
      <c r="AB6" s="4">
        <v>16</v>
      </c>
      <c r="AC6" s="4">
        <v>14.86</v>
      </c>
      <c r="AD6" s="4">
        <v>10.39</v>
      </c>
      <c r="AE6" s="4">
        <v>16.13</v>
      </c>
      <c r="AF6" s="4">
        <v>13.04</v>
      </c>
      <c r="AG6" s="4">
        <v>12.75</v>
      </c>
      <c r="AH6" s="4">
        <v>5.93</v>
      </c>
      <c r="AI6" s="4">
        <v>1.8699999999999999</v>
      </c>
      <c r="AJ6" s="4">
        <v>14.430000000000001</v>
      </c>
      <c r="AK6" s="4">
        <v>14.830000000000002</v>
      </c>
      <c r="AL6" s="4">
        <v>14.969999999999999</v>
      </c>
      <c r="AM6" s="4">
        <v>13.891999999999998</v>
      </c>
      <c r="AN6" s="4">
        <v>14.841</v>
      </c>
      <c r="AO6" s="4">
        <v>12.173</v>
      </c>
      <c r="AP6" s="4"/>
      <c r="AQ6" s="4"/>
      <c r="AR6" s="4"/>
      <c r="AS6" s="4"/>
      <c r="AT6" s="4"/>
      <c r="AU6" s="4"/>
      <c r="AV6" s="4"/>
      <c r="AX6" s="10">
        <f t="shared" si="0"/>
        <v>11.762222222222222</v>
      </c>
      <c r="AY6" s="10">
        <f t="shared" si="1"/>
        <v>11.016842105263157</v>
      </c>
      <c r="AZ6" s="10">
        <f t="shared" si="2"/>
        <v>11.571379310344827</v>
      </c>
      <c r="BA6" s="10">
        <f t="shared" si="3"/>
        <v>11.614533333333332</v>
      </c>
    </row>
    <row r="7" spans="1:53" ht="11.25">
      <c r="A7" s="5">
        <v>5</v>
      </c>
      <c r="B7" s="4" t="s">
        <v>20</v>
      </c>
      <c r="C7" s="4">
        <v>11.38</v>
      </c>
      <c r="D7" s="4">
        <v>13.72</v>
      </c>
      <c r="E7" s="4">
        <v>12.66</v>
      </c>
      <c r="F7" s="4">
        <v>1.36</v>
      </c>
      <c r="G7" s="4">
        <v>13.27</v>
      </c>
      <c r="H7" s="4">
        <v>11.43</v>
      </c>
      <c r="I7" s="4">
        <v>10.783</v>
      </c>
      <c r="J7" s="4">
        <v>14</v>
      </c>
      <c r="K7" s="4">
        <v>5.11</v>
      </c>
      <c r="L7" s="4">
        <v>12.43</v>
      </c>
      <c r="M7" s="4">
        <v>11.68</v>
      </c>
      <c r="N7" s="4">
        <v>7.43</v>
      </c>
      <c r="O7" s="4">
        <v>12.57</v>
      </c>
      <c r="P7" s="4">
        <v>3.86</v>
      </c>
      <c r="Q7" s="4">
        <v>10.16</v>
      </c>
      <c r="R7" s="4">
        <v>12.05</v>
      </c>
      <c r="S7" s="4">
        <v>14.68</v>
      </c>
      <c r="T7" s="4">
        <v>12.52</v>
      </c>
      <c r="U7" s="4">
        <v>14.89</v>
      </c>
      <c r="V7" s="4">
        <v>7.23</v>
      </c>
      <c r="W7" s="4">
        <v>5.5</v>
      </c>
      <c r="X7" s="4">
        <v>9.46</v>
      </c>
      <c r="Y7" s="4">
        <v>12.92</v>
      </c>
      <c r="Z7" s="4">
        <v>15.52</v>
      </c>
      <c r="AA7" s="4">
        <v>15.66</v>
      </c>
      <c r="AB7" s="4">
        <v>14.32</v>
      </c>
      <c r="AC7" s="4">
        <v>15.17</v>
      </c>
      <c r="AD7" s="4">
        <v>6.95</v>
      </c>
      <c r="AE7" s="4">
        <v>14.62</v>
      </c>
      <c r="AF7" s="4">
        <v>12.41</v>
      </c>
      <c r="AG7" s="4">
        <v>9.13</v>
      </c>
      <c r="AH7" s="4">
        <v>14.779999999999998</v>
      </c>
      <c r="AI7" s="4">
        <v>11.42</v>
      </c>
      <c r="AJ7" s="4">
        <v>2.01</v>
      </c>
      <c r="AK7" s="4">
        <v>14.45</v>
      </c>
      <c r="AL7" s="4">
        <v>5.11</v>
      </c>
      <c r="AM7" s="4">
        <v>13.401</v>
      </c>
      <c r="AN7" s="4">
        <v>9.584</v>
      </c>
      <c r="AO7" s="4">
        <v>13.948000000000002</v>
      </c>
      <c r="AP7" s="4"/>
      <c r="AQ7" s="4"/>
      <c r="AR7" s="4"/>
      <c r="AS7" s="4"/>
      <c r="AT7" s="4"/>
      <c r="AU7" s="4"/>
      <c r="AV7" s="4"/>
      <c r="AX7" s="10">
        <f t="shared" si="0"/>
        <v>10.412555555555555</v>
      </c>
      <c r="AY7" s="10">
        <f t="shared" si="1"/>
        <v>10.841210526315793</v>
      </c>
      <c r="AZ7" s="10">
        <f t="shared" si="2"/>
        <v>11.14941379310345</v>
      </c>
      <c r="BA7" s="10">
        <f t="shared" si="3"/>
        <v>11.195433333333332</v>
      </c>
    </row>
    <row r="8" spans="1:53" ht="11.25">
      <c r="A8" s="5">
        <v>6</v>
      </c>
      <c r="B8" s="4" t="s">
        <v>20</v>
      </c>
      <c r="C8" s="4">
        <v>11.45</v>
      </c>
      <c r="D8" s="4">
        <v>11.37</v>
      </c>
      <c r="E8" s="4">
        <v>12.13</v>
      </c>
      <c r="F8" s="4">
        <v>7.85</v>
      </c>
      <c r="G8" s="4">
        <v>12.52</v>
      </c>
      <c r="H8" s="4">
        <v>13.14</v>
      </c>
      <c r="I8" s="4">
        <v>0.96</v>
      </c>
      <c r="J8" s="4">
        <v>12.37</v>
      </c>
      <c r="K8" s="4">
        <v>8.11</v>
      </c>
      <c r="L8" s="4">
        <v>13.27</v>
      </c>
      <c r="M8" s="4">
        <v>10.52</v>
      </c>
      <c r="N8" s="4">
        <v>11.74</v>
      </c>
      <c r="O8" s="4">
        <v>11.21</v>
      </c>
      <c r="P8" s="4">
        <v>9.95</v>
      </c>
      <c r="Q8" s="4">
        <v>9.9</v>
      </c>
      <c r="R8" s="4">
        <v>3.72</v>
      </c>
      <c r="S8" s="4">
        <v>15.7</v>
      </c>
      <c r="T8" s="4">
        <v>14.43</v>
      </c>
      <c r="U8" s="4">
        <v>5.75</v>
      </c>
      <c r="V8" s="4">
        <v>3.89</v>
      </c>
      <c r="W8" s="4">
        <v>10.72</v>
      </c>
      <c r="X8" s="4">
        <v>12.89</v>
      </c>
      <c r="Y8" s="4">
        <v>14.37</v>
      </c>
      <c r="Z8" s="4">
        <v>14.08</v>
      </c>
      <c r="AA8" s="4">
        <v>4.76</v>
      </c>
      <c r="AB8" s="4">
        <v>13.41</v>
      </c>
      <c r="AC8" s="4">
        <v>4.26</v>
      </c>
      <c r="AD8" s="4">
        <v>16.19</v>
      </c>
      <c r="AE8" s="4">
        <v>13.18</v>
      </c>
      <c r="AF8" s="4">
        <v>10.57</v>
      </c>
      <c r="AG8" s="4">
        <v>5.95</v>
      </c>
      <c r="AH8" s="4">
        <v>3.4600000000000004</v>
      </c>
      <c r="AI8" s="4">
        <v>12.820000000000002</v>
      </c>
      <c r="AJ8" s="4">
        <v>10</v>
      </c>
      <c r="AK8" s="4">
        <v>4.99</v>
      </c>
      <c r="AL8" s="4">
        <v>15</v>
      </c>
      <c r="AM8" s="4">
        <v>15.471</v>
      </c>
      <c r="AN8" s="4">
        <v>1.572</v>
      </c>
      <c r="AO8" s="4">
        <v>16.271</v>
      </c>
      <c r="AP8" s="4"/>
      <c r="AQ8" s="4"/>
      <c r="AR8" s="4"/>
      <c r="AS8" s="4"/>
      <c r="AT8" s="4"/>
      <c r="AU8" s="4"/>
      <c r="AV8" s="4"/>
      <c r="AX8" s="10">
        <f t="shared" si="0"/>
        <v>9.988888888888889</v>
      </c>
      <c r="AY8" s="10">
        <f t="shared" si="1"/>
        <v>10.320526315789472</v>
      </c>
      <c r="AZ8" s="10">
        <f t="shared" si="2"/>
        <v>10.477241379310346</v>
      </c>
      <c r="BA8" s="10">
        <f t="shared" si="3"/>
        <v>10.334800000000001</v>
      </c>
    </row>
    <row r="9" spans="1:53" ht="11.25">
      <c r="A9" s="5">
        <v>7</v>
      </c>
      <c r="B9" s="4" t="s">
        <v>20</v>
      </c>
      <c r="C9" s="4">
        <v>15.2</v>
      </c>
      <c r="D9" s="4">
        <v>13.28</v>
      </c>
      <c r="E9" s="4">
        <v>10.08</v>
      </c>
      <c r="F9" s="4">
        <v>11.95</v>
      </c>
      <c r="G9" s="4">
        <v>12.39</v>
      </c>
      <c r="H9" s="4">
        <v>12.01</v>
      </c>
      <c r="I9" s="4">
        <v>12.93</v>
      </c>
      <c r="J9" s="4">
        <v>14.24</v>
      </c>
      <c r="K9" s="4">
        <v>11.01</v>
      </c>
      <c r="L9" s="4">
        <v>11.92</v>
      </c>
      <c r="M9" s="4">
        <v>10.85</v>
      </c>
      <c r="N9" s="4">
        <v>10.3</v>
      </c>
      <c r="O9" s="4">
        <v>5.97</v>
      </c>
      <c r="P9" s="4">
        <v>7.87</v>
      </c>
      <c r="Q9" s="4">
        <v>12.09</v>
      </c>
      <c r="R9" s="4">
        <v>8.01</v>
      </c>
      <c r="S9" s="4">
        <v>9.31</v>
      </c>
      <c r="T9" s="4">
        <v>14.98</v>
      </c>
      <c r="U9" s="4">
        <v>15.15</v>
      </c>
      <c r="V9" s="4">
        <v>1.39</v>
      </c>
      <c r="W9" s="4">
        <v>4.76</v>
      </c>
      <c r="X9" s="4">
        <v>15.44</v>
      </c>
      <c r="Y9" s="4">
        <v>13.46</v>
      </c>
      <c r="Z9" s="4">
        <v>14.23</v>
      </c>
      <c r="AA9" s="4">
        <v>3.06</v>
      </c>
      <c r="AB9" s="4">
        <v>15.94</v>
      </c>
      <c r="AC9" s="4">
        <v>11.61</v>
      </c>
      <c r="AD9" s="4">
        <v>16.07</v>
      </c>
      <c r="AE9" s="4">
        <v>16.72</v>
      </c>
      <c r="AF9" s="4">
        <v>12.95</v>
      </c>
      <c r="AG9" s="4">
        <v>1.21</v>
      </c>
      <c r="AH9" s="4">
        <v>11.27</v>
      </c>
      <c r="AI9" s="4">
        <v>13.55</v>
      </c>
      <c r="AJ9" s="4">
        <v>14.069999999999999</v>
      </c>
      <c r="AK9" s="4">
        <v>12.77</v>
      </c>
      <c r="AL9" s="4">
        <v>15.999999999999996</v>
      </c>
      <c r="AM9" s="4">
        <v>12.542</v>
      </c>
      <c r="AN9" s="4">
        <v>8.705</v>
      </c>
      <c r="AO9" s="4">
        <v>15.608</v>
      </c>
      <c r="AP9" s="4"/>
      <c r="AQ9" s="4"/>
      <c r="AR9" s="4"/>
      <c r="AS9" s="4"/>
      <c r="AT9" s="4"/>
      <c r="AU9" s="4"/>
      <c r="AV9" s="4"/>
      <c r="AX9" s="10">
        <f t="shared" si="0"/>
        <v>12.565555555555555</v>
      </c>
      <c r="AY9" s="10">
        <f t="shared" si="1"/>
        <v>11.554736842105264</v>
      </c>
      <c r="AZ9" s="10">
        <f t="shared" si="2"/>
        <v>11.455862068965518</v>
      </c>
      <c r="BA9" s="10">
        <f t="shared" si="3"/>
        <v>11.260166666666665</v>
      </c>
    </row>
    <row r="10" spans="1:53" ht="11.25">
      <c r="A10" s="5">
        <v>8</v>
      </c>
      <c r="B10" s="4" t="s">
        <v>20</v>
      </c>
      <c r="C10" s="4">
        <v>14.55</v>
      </c>
      <c r="D10" s="4">
        <v>13.51</v>
      </c>
      <c r="E10" s="4">
        <v>13.33</v>
      </c>
      <c r="F10" s="4">
        <v>2.29</v>
      </c>
      <c r="G10" s="4">
        <v>7.62</v>
      </c>
      <c r="H10" s="4">
        <v>13.43</v>
      </c>
      <c r="I10" s="4">
        <v>12.07</v>
      </c>
      <c r="J10" s="4">
        <v>7.21</v>
      </c>
      <c r="K10" s="4">
        <v>10.62</v>
      </c>
      <c r="L10" s="4">
        <v>6.4</v>
      </c>
      <c r="M10" s="4">
        <v>5.01</v>
      </c>
      <c r="N10" s="4">
        <v>12.63</v>
      </c>
      <c r="O10" s="4">
        <v>6.44</v>
      </c>
      <c r="P10" s="4">
        <v>12.11</v>
      </c>
      <c r="Q10" s="4">
        <v>9.19</v>
      </c>
      <c r="R10" s="4">
        <v>2.85</v>
      </c>
      <c r="S10" s="4">
        <v>11.33</v>
      </c>
      <c r="T10" s="4">
        <v>14.39</v>
      </c>
      <c r="U10" s="4">
        <v>7.7</v>
      </c>
      <c r="V10" s="4">
        <v>7.53</v>
      </c>
      <c r="W10" s="4">
        <v>12.88</v>
      </c>
      <c r="X10" s="4">
        <v>13.62</v>
      </c>
      <c r="Y10" s="4">
        <v>16.34</v>
      </c>
      <c r="Z10" s="4">
        <v>1.62</v>
      </c>
      <c r="AA10" s="4">
        <v>12.04</v>
      </c>
      <c r="AB10" s="4">
        <v>15.91</v>
      </c>
      <c r="AC10" s="4">
        <v>11.5</v>
      </c>
      <c r="AD10" s="4">
        <v>17.18</v>
      </c>
      <c r="AE10" s="4">
        <v>10.96</v>
      </c>
      <c r="AF10" s="4">
        <v>3.99</v>
      </c>
      <c r="AG10" s="4">
        <v>7.45</v>
      </c>
      <c r="AH10" s="4">
        <v>15.370000000000001</v>
      </c>
      <c r="AI10" s="4">
        <v>3.1099999999999994</v>
      </c>
      <c r="AJ10" s="4">
        <v>2.6599999999999997</v>
      </c>
      <c r="AK10" s="4">
        <v>9.05</v>
      </c>
      <c r="AL10" s="4">
        <v>12.18</v>
      </c>
      <c r="AM10" s="4">
        <v>15.745</v>
      </c>
      <c r="AN10" s="4">
        <v>7.773000000000001</v>
      </c>
      <c r="AO10" s="4">
        <v>14.504999999999999</v>
      </c>
      <c r="AP10" s="4"/>
      <c r="AQ10" s="4"/>
      <c r="AR10" s="4"/>
      <c r="AS10" s="4"/>
      <c r="AT10" s="4"/>
      <c r="AU10" s="4"/>
      <c r="AV10" s="4"/>
      <c r="AX10" s="10">
        <f t="shared" si="0"/>
        <v>10.514444444444443</v>
      </c>
      <c r="AY10" s="10">
        <f t="shared" si="1"/>
        <v>9.61473684210526</v>
      </c>
      <c r="AZ10" s="10">
        <f t="shared" si="2"/>
        <v>10.422758620689653</v>
      </c>
      <c r="BA10" s="10">
        <f t="shared" si="3"/>
        <v>9.9821</v>
      </c>
    </row>
    <row r="11" spans="1:53" ht="11.25">
      <c r="A11" s="5">
        <v>9</v>
      </c>
      <c r="B11" s="4" t="s">
        <v>20</v>
      </c>
      <c r="C11" s="4">
        <v>15.48</v>
      </c>
      <c r="D11" s="4">
        <v>11.23</v>
      </c>
      <c r="E11" s="4">
        <v>14.41</v>
      </c>
      <c r="F11" s="4">
        <v>0.73</v>
      </c>
      <c r="G11" s="4">
        <v>11.62</v>
      </c>
      <c r="H11" s="4">
        <v>9.33</v>
      </c>
      <c r="I11" s="4">
        <v>14.82</v>
      </c>
      <c r="J11" s="4">
        <v>3.67</v>
      </c>
      <c r="K11" s="4">
        <v>7.83</v>
      </c>
      <c r="L11" s="4">
        <v>13.77</v>
      </c>
      <c r="M11" s="4">
        <v>12.2</v>
      </c>
      <c r="N11" s="4">
        <v>10.1</v>
      </c>
      <c r="O11" s="4">
        <v>8.62</v>
      </c>
      <c r="P11" s="4">
        <v>5.5</v>
      </c>
      <c r="Q11" s="4">
        <v>6.72</v>
      </c>
      <c r="R11" s="4">
        <v>11.24</v>
      </c>
      <c r="S11" s="4">
        <v>16.96</v>
      </c>
      <c r="T11" s="4">
        <v>14.05</v>
      </c>
      <c r="U11" s="4">
        <v>9.7</v>
      </c>
      <c r="V11" s="4">
        <v>15.57</v>
      </c>
      <c r="W11" s="4">
        <v>15.95</v>
      </c>
      <c r="X11" s="4">
        <v>15.14</v>
      </c>
      <c r="Y11" s="4">
        <v>13.62</v>
      </c>
      <c r="Z11" s="4">
        <v>14.58</v>
      </c>
      <c r="AA11" s="4">
        <v>17.17</v>
      </c>
      <c r="AB11" s="4">
        <v>12.71</v>
      </c>
      <c r="AC11" s="4">
        <v>4.29</v>
      </c>
      <c r="AD11" s="4">
        <v>9.21</v>
      </c>
      <c r="AE11" s="4">
        <v>15.04</v>
      </c>
      <c r="AF11" s="4">
        <v>6.08</v>
      </c>
      <c r="AG11" s="4">
        <v>15.93</v>
      </c>
      <c r="AH11" s="4">
        <v>15.559999999999999</v>
      </c>
      <c r="AI11" s="4">
        <v>11.290000000000001</v>
      </c>
      <c r="AJ11" s="4">
        <v>13.049999999999999</v>
      </c>
      <c r="AK11" s="4">
        <v>14.43</v>
      </c>
      <c r="AL11" s="4">
        <v>3.4200000000000004</v>
      </c>
      <c r="AM11" s="4">
        <v>15.408999999999999</v>
      </c>
      <c r="AN11" s="4">
        <v>1.731</v>
      </c>
      <c r="AO11" s="4">
        <v>16.424</v>
      </c>
      <c r="AP11" s="4"/>
      <c r="AQ11" s="4"/>
      <c r="AR11" s="4"/>
      <c r="AS11" s="4"/>
      <c r="AT11" s="4"/>
      <c r="AU11" s="4"/>
      <c r="AV11" s="4"/>
      <c r="AX11" s="10">
        <f t="shared" si="0"/>
        <v>9.902222222222223</v>
      </c>
      <c r="AY11" s="10">
        <f t="shared" si="1"/>
        <v>10.420000000000002</v>
      </c>
      <c r="AZ11" s="10">
        <f t="shared" si="2"/>
        <v>11.422758620689654</v>
      </c>
      <c r="BA11" s="10">
        <f t="shared" si="3"/>
        <v>11.8488</v>
      </c>
    </row>
    <row r="12" spans="1:53" ht="11.25">
      <c r="A12" s="5">
        <v>10</v>
      </c>
      <c r="B12" s="4" t="s">
        <v>20</v>
      </c>
      <c r="C12" s="4">
        <v>13.61</v>
      </c>
      <c r="D12" s="4">
        <v>13.07</v>
      </c>
      <c r="E12" s="4">
        <v>15.41</v>
      </c>
      <c r="F12" s="4">
        <v>9.84</v>
      </c>
      <c r="G12" s="4">
        <v>13.27</v>
      </c>
      <c r="H12" s="4">
        <v>11.7</v>
      </c>
      <c r="I12" s="4">
        <v>15.12</v>
      </c>
      <c r="J12" s="4">
        <v>2.39</v>
      </c>
      <c r="K12" s="4">
        <v>8.22</v>
      </c>
      <c r="L12" s="4">
        <v>1.97</v>
      </c>
      <c r="M12" s="4">
        <v>10.36</v>
      </c>
      <c r="N12" s="4">
        <v>11.22</v>
      </c>
      <c r="O12" s="4">
        <v>12.67</v>
      </c>
      <c r="P12" s="4">
        <v>12.09</v>
      </c>
      <c r="Q12" s="4">
        <v>11.86</v>
      </c>
      <c r="R12" s="4">
        <v>8.14</v>
      </c>
      <c r="S12" s="4">
        <v>8.6</v>
      </c>
      <c r="T12" s="4">
        <v>15.63</v>
      </c>
      <c r="U12" s="4">
        <v>15.37</v>
      </c>
      <c r="V12" s="4">
        <v>14.93</v>
      </c>
      <c r="W12" s="4">
        <v>5.52</v>
      </c>
      <c r="X12" s="4">
        <v>12.94</v>
      </c>
      <c r="Y12" s="4">
        <v>15.77</v>
      </c>
      <c r="Z12" s="4">
        <v>13.36</v>
      </c>
      <c r="AA12" s="4">
        <v>16.78</v>
      </c>
      <c r="AB12" s="4">
        <v>5.63</v>
      </c>
      <c r="AC12" s="4">
        <v>14.67</v>
      </c>
      <c r="AD12" s="4">
        <v>13.86</v>
      </c>
      <c r="AE12" s="4">
        <v>1.51</v>
      </c>
      <c r="AF12" s="4">
        <v>13.94</v>
      </c>
      <c r="AG12" s="4">
        <v>13.67</v>
      </c>
      <c r="AH12" s="4">
        <v>15.719999999999999</v>
      </c>
      <c r="AI12" s="4">
        <v>15.039999999999997</v>
      </c>
      <c r="AJ12" s="4">
        <v>15.7</v>
      </c>
      <c r="AK12" s="4">
        <v>16.19</v>
      </c>
      <c r="AL12" s="4">
        <v>12.759999999999998</v>
      </c>
      <c r="AM12" s="4">
        <v>13.488</v>
      </c>
      <c r="AN12" s="4">
        <v>15.22</v>
      </c>
      <c r="AO12" s="4">
        <v>10.790000000000001</v>
      </c>
      <c r="AP12" s="4"/>
      <c r="AQ12" s="4"/>
      <c r="AR12" s="4"/>
      <c r="AS12" s="4"/>
      <c r="AT12" s="4"/>
      <c r="AU12" s="4"/>
      <c r="AV12" s="4"/>
      <c r="AX12" s="10">
        <f t="shared" si="0"/>
        <v>11.403333333333334</v>
      </c>
      <c r="AY12" s="10">
        <f t="shared" si="1"/>
        <v>11.081052631578947</v>
      </c>
      <c r="AZ12" s="10">
        <f t="shared" si="2"/>
        <v>11.224482758620692</v>
      </c>
      <c r="BA12" s="10">
        <f t="shared" si="3"/>
        <v>12.179933333333334</v>
      </c>
    </row>
    <row r="13" spans="1:53" ht="11.25">
      <c r="A13" s="6">
        <v>11</v>
      </c>
      <c r="B13" s="7" t="s">
        <v>20</v>
      </c>
      <c r="C13" s="7">
        <v>15.53</v>
      </c>
      <c r="D13" s="7">
        <v>14.88</v>
      </c>
      <c r="E13" s="7">
        <v>11.7</v>
      </c>
      <c r="F13" s="7">
        <v>11.64</v>
      </c>
      <c r="G13" s="7">
        <v>5.57</v>
      </c>
      <c r="H13" s="7">
        <v>11.97</v>
      </c>
      <c r="I13" s="7">
        <v>11.04</v>
      </c>
      <c r="J13" s="7">
        <v>15.55</v>
      </c>
      <c r="K13" s="7">
        <v>1.27</v>
      </c>
      <c r="L13" s="7">
        <v>8.83</v>
      </c>
      <c r="M13" s="7">
        <v>13.71</v>
      </c>
      <c r="N13" s="7">
        <v>5.13</v>
      </c>
      <c r="O13" s="7">
        <v>13.55</v>
      </c>
      <c r="P13" s="7">
        <v>13.11</v>
      </c>
      <c r="Q13" s="7">
        <v>12.79</v>
      </c>
      <c r="R13" s="7">
        <v>7.73</v>
      </c>
      <c r="S13" s="7">
        <v>17.05</v>
      </c>
      <c r="T13" s="7">
        <v>2.54</v>
      </c>
      <c r="U13" s="7">
        <v>14.79</v>
      </c>
      <c r="V13" s="7">
        <v>14.06</v>
      </c>
      <c r="W13" s="7">
        <v>12.97</v>
      </c>
      <c r="X13" s="7">
        <v>1.51</v>
      </c>
      <c r="Y13" s="7">
        <v>12.83</v>
      </c>
      <c r="Z13" s="7">
        <v>16.87</v>
      </c>
      <c r="AA13" s="7">
        <v>11.43</v>
      </c>
      <c r="AB13" s="7">
        <v>16.91</v>
      </c>
      <c r="AC13" s="7">
        <v>15.69</v>
      </c>
      <c r="AD13" s="7">
        <v>7.17</v>
      </c>
      <c r="AE13" s="7">
        <v>1.15</v>
      </c>
      <c r="AF13" s="7">
        <v>3.03</v>
      </c>
      <c r="AG13" s="7">
        <v>16.51</v>
      </c>
      <c r="AH13" s="7">
        <v>15.66</v>
      </c>
      <c r="AI13" s="7">
        <v>4.7</v>
      </c>
      <c r="AJ13" s="7">
        <v>15.03</v>
      </c>
      <c r="AK13" s="7">
        <v>16.03</v>
      </c>
      <c r="AL13" s="7">
        <v>13.56</v>
      </c>
      <c r="AM13" s="7">
        <v>11.832999999999997</v>
      </c>
      <c r="AN13" s="7">
        <v>5.481</v>
      </c>
      <c r="AO13" s="7">
        <v>16.279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11.016666666666667</v>
      </c>
      <c r="AY13" s="11">
        <f t="shared" si="1"/>
        <v>10.967368421052631</v>
      </c>
      <c r="AZ13" s="11">
        <f t="shared" si="2"/>
        <v>10.99896551724138</v>
      </c>
      <c r="BA13" s="10">
        <f t="shared" si="3"/>
        <v>11.264433333333331</v>
      </c>
    </row>
    <row r="14" spans="1:53" ht="11.25">
      <c r="A14" s="14">
        <v>12</v>
      </c>
      <c r="B14" s="15" t="s">
        <v>20</v>
      </c>
      <c r="C14" s="15">
        <v>5.79</v>
      </c>
      <c r="D14" s="15">
        <v>14.37</v>
      </c>
      <c r="E14" s="15">
        <v>7.12</v>
      </c>
      <c r="F14" s="15">
        <v>9.9</v>
      </c>
      <c r="G14" s="15">
        <v>14.23</v>
      </c>
      <c r="H14" s="15">
        <v>3.96</v>
      </c>
      <c r="I14" s="15">
        <v>5.72</v>
      </c>
      <c r="J14" s="15">
        <v>12.67</v>
      </c>
      <c r="K14" s="15">
        <v>12.12</v>
      </c>
      <c r="L14" s="15">
        <v>11.32</v>
      </c>
      <c r="M14" s="15">
        <v>6.93</v>
      </c>
      <c r="N14" s="15">
        <v>13.03</v>
      </c>
      <c r="O14" s="15">
        <v>1.77</v>
      </c>
      <c r="P14" s="15">
        <v>11.15</v>
      </c>
      <c r="Q14" s="15">
        <v>11.76</v>
      </c>
      <c r="R14" s="15">
        <v>8.38</v>
      </c>
      <c r="S14" s="15">
        <v>7.21</v>
      </c>
      <c r="T14" s="15">
        <v>14.93</v>
      </c>
      <c r="U14" s="15">
        <v>15.45</v>
      </c>
      <c r="V14" s="15">
        <v>10.54</v>
      </c>
      <c r="W14" s="15">
        <v>16.02</v>
      </c>
      <c r="X14" s="15">
        <v>14.11</v>
      </c>
      <c r="Y14" s="15">
        <v>14.04</v>
      </c>
      <c r="Z14" s="15">
        <v>15.28</v>
      </c>
      <c r="AA14" s="15">
        <v>17.47</v>
      </c>
      <c r="AB14" s="15">
        <v>16.25</v>
      </c>
      <c r="AC14" s="15">
        <v>1.55</v>
      </c>
      <c r="AD14" s="15">
        <v>16.6</v>
      </c>
      <c r="AE14" s="15">
        <v>3.65</v>
      </c>
      <c r="AF14" s="15">
        <v>5.92</v>
      </c>
      <c r="AG14" s="15">
        <v>16.6</v>
      </c>
      <c r="AH14" s="15">
        <v>12.32</v>
      </c>
      <c r="AI14" s="15">
        <v>12.440000000000001</v>
      </c>
      <c r="AJ14" s="15">
        <v>14.939999999999998</v>
      </c>
      <c r="AK14" s="15">
        <v>11.069999999999999</v>
      </c>
      <c r="AL14" s="15">
        <v>16.98</v>
      </c>
      <c r="AM14" s="15">
        <v>16.373</v>
      </c>
      <c r="AN14" s="15">
        <v>16.544</v>
      </c>
      <c r="AO14" s="15">
        <v>14.645999999999999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9.542222222222222</v>
      </c>
      <c r="AY14" s="10">
        <f t="shared" si="1"/>
        <v>9.884736842105262</v>
      </c>
      <c r="AZ14" s="10">
        <f t="shared" si="2"/>
        <v>10.804137931034482</v>
      </c>
      <c r="BA14" s="10">
        <f t="shared" si="3"/>
        <v>12.175766666666668</v>
      </c>
    </row>
    <row r="15" spans="1:53" ht="11.25">
      <c r="A15" s="14">
        <v>13</v>
      </c>
      <c r="B15" s="15" t="s">
        <v>20</v>
      </c>
      <c r="C15" s="15">
        <v>13.35</v>
      </c>
      <c r="D15" s="15">
        <v>15.37</v>
      </c>
      <c r="E15" s="15">
        <v>9.99</v>
      </c>
      <c r="F15" s="15">
        <v>12.45</v>
      </c>
      <c r="G15" s="15">
        <v>13.49</v>
      </c>
      <c r="H15" s="15">
        <v>4.82</v>
      </c>
      <c r="I15" s="15">
        <v>15.11</v>
      </c>
      <c r="J15" s="15">
        <v>9.38</v>
      </c>
      <c r="K15" s="15">
        <v>12.53</v>
      </c>
      <c r="L15" s="15">
        <v>10.67</v>
      </c>
      <c r="M15" s="15">
        <v>8.47</v>
      </c>
      <c r="N15" s="15">
        <v>13.41</v>
      </c>
      <c r="O15" s="15">
        <v>11.63</v>
      </c>
      <c r="P15" s="15">
        <v>10.43</v>
      </c>
      <c r="Q15" s="15">
        <v>9.76</v>
      </c>
      <c r="R15" s="15">
        <v>12.74</v>
      </c>
      <c r="S15" s="15">
        <v>15.77</v>
      </c>
      <c r="T15" s="15">
        <v>17.31</v>
      </c>
      <c r="U15" s="15">
        <v>15.04</v>
      </c>
      <c r="V15" s="15">
        <v>10.11</v>
      </c>
      <c r="W15" s="15">
        <v>10.8</v>
      </c>
      <c r="X15" s="15">
        <v>14.15</v>
      </c>
      <c r="Y15" s="15">
        <v>16.56</v>
      </c>
      <c r="Z15" s="15">
        <v>10.41</v>
      </c>
      <c r="AA15" s="15">
        <v>16.06</v>
      </c>
      <c r="AB15" s="15">
        <v>15.4</v>
      </c>
      <c r="AC15" s="15">
        <v>15.73</v>
      </c>
      <c r="AD15" s="15">
        <v>6.18</v>
      </c>
      <c r="AE15" s="15">
        <v>4.7</v>
      </c>
      <c r="AF15" s="15">
        <v>14.47</v>
      </c>
      <c r="AG15" s="15">
        <v>7.17</v>
      </c>
      <c r="AH15" s="15">
        <v>16.240000000000002</v>
      </c>
      <c r="AI15" s="15">
        <v>15.08</v>
      </c>
      <c r="AJ15" s="15">
        <v>13.520000000000001</v>
      </c>
      <c r="AK15" s="15">
        <v>13.13</v>
      </c>
      <c r="AL15" s="15">
        <v>13.540000000000001</v>
      </c>
      <c r="AM15" s="15">
        <v>15.195000000000002</v>
      </c>
      <c r="AN15" s="15">
        <v>10.325</v>
      </c>
      <c r="AO15" s="15">
        <v>11.298000000000002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11.83222222222222</v>
      </c>
      <c r="AY15" s="10">
        <f t="shared" si="1"/>
        <v>12.19578947368421</v>
      </c>
      <c r="AZ15" s="10">
        <f t="shared" si="2"/>
        <v>12.131724137931034</v>
      </c>
      <c r="BA15" s="10">
        <f t="shared" si="3"/>
        <v>12.509933333333333</v>
      </c>
    </row>
    <row r="16" spans="1:53" ht="11.25">
      <c r="A16" s="14">
        <v>14</v>
      </c>
      <c r="B16" s="15" t="s">
        <v>20</v>
      </c>
      <c r="C16" s="15">
        <v>12.91</v>
      </c>
      <c r="D16" s="15">
        <v>15.42</v>
      </c>
      <c r="E16" s="15">
        <v>8.01</v>
      </c>
      <c r="F16" s="15">
        <v>15.01</v>
      </c>
      <c r="G16" s="15">
        <v>12.73</v>
      </c>
      <c r="H16" s="15">
        <v>13.96</v>
      </c>
      <c r="I16" s="15">
        <v>13.62</v>
      </c>
      <c r="J16" s="15">
        <v>15.41</v>
      </c>
      <c r="K16" s="15">
        <v>5.9</v>
      </c>
      <c r="L16" s="15">
        <v>13.39</v>
      </c>
      <c r="M16" s="15">
        <v>8.35</v>
      </c>
      <c r="N16" s="15">
        <v>14.09</v>
      </c>
      <c r="O16" s="15">
        <v>14.35</v>
      </c>
      <c r="P16" s="15">
        <v>4.461</v>
      </c>
      <c r="Q16" s="15">
        <v>10.55</v>
      </c>
      <c r="R16" s="15">
        <v>10.91</v>
      </c>
      <c r="S16" s="15">
        <v>12.34</v>
      </c>
      <c r="T16" s="15">
        <v>15.12</v>
      </c>
      <c r="U16" s="15">
        <v>5.28</v>
      </c>
      <c r="V16" s="15">
        <v>7.81</v>
      </c>
      <c r="W16" s="15">
        <v>14.99</v>
      </c>
      <c r="X16" s="15">
        <v>10.75</v>
      </c>
      <c r="Y16" s="15">
        <v>10.92</v>
      </c>
      <c r="Z16" s="15">
        <v>17.44</v>
      </c>
      <c r="AA16" s="15">
        <v>14.46</v>
      </c>
      <c r="AB16" s="15">
        <v>0.9</v>
      </c>
      <c r="AC16" s="15">
        <v>17.95</v>
      </c>
      <c r="AD16" s="15">
        <v>15.22</v>
      </c>
      <c r="AE16" s="15">
        <v>15.24</v>
      </c>
      <c r="AF16" s="15">
        <v>6.69</v>
      </c>
      <c r="AG16" s="15">
        <v>3.15</v>
      </c>
      <c r="AH16" s="15">
        <v>5.6499999999999995</v>
      </c>
      <c r="AI16" s="15">
        <v>3.1200000000000006</v>
      </c>
      <c r="AJ16" s="15">
        <v>16.98</v>
      </c>
      <c r="AK16" s="15">
        <v>5.28</v>
      </c>
      <c r="AL16" s="15">
        <v>16.77</v>
      </c>
      <c r="AM16" s="15">
        <v>16.545</v>
      </c>
      <c r="AN16" s="15">
        <v>14.996</v>
      </c>
      <c r="AO16" s="15">
        <v>9.162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12.552222222222222</v>
      </c>
      <c r="AY16" s="10">
        <f t="shared" si="1"/>
        <v>11.674263157894739</v>
      </c>
      <c r="AZ16" s="10">
        <f t="shared" si="2"/>
        <v>11.98244827586207</v>
      </c>
      <c r="BA16" s="10">
        <f t="shared" si="3"/>
        <v>11.095466666666665</v>
      </c>
    </row>
    <row r="17" spans="1:53" ht="11.25">
      <c r="A17" s="14">
        <v>15</v>
      </c>
      <c r="B17" s="15" t="s">
        <v>20</v>
      </c>
      <c r="C17" s="15">
        <v>15.83</v>
      </c>
      <c r="D17" s="15">
        <v>13.5</v>
      </c>
      <c r="E17" s="15">
        <v>10.81</v>
      </c>
      <c r="F17" s="15">
        <v>15.32</v>
      </c>
      <c r="G17" s="15">
        <v>4.47</v>
      </c>
      <c r="H17" s="15">
        <v>11.01</v>
      </c>
      <c r="I17" s="15">
        <v>14.8</v>
      </c>
      <c r="J17" s="15">
        <v>14.96</v>
      </c>
      <c r="K17" s="15">
        <v>4.39</v>
      </c>
      <c r="L17" s="15">
        <v>1.05</v>
      </c>
      <c r="M17" s="15">
        <v>12.16</v>
      </c>
      <c r="N17" s="15">
        <v>13.36</v>
      </c>
      <c r="O17" s="15">
        <v>12.97</v>
      </c>
      <c r="P17" s="15">
        <v>7.79</v>
      </c>
      <c r="Q17" s="15">
        <v>10.17</v>
      </c>
      <c r="R17" s="15">
        <v>6.37</v>
      </c>
      <c r="S17" s="15">
        <v>3.98</v>
      </c>
      <c r="T17" s="15">
        <v>16.56</v>
      </c>
      <c r="U17" s="15">
        <v>8.08</v>
      </c>
      <c r="V17" s="15">
        <v>17.26</v>
      </c>
      <c r="W17" s="15">
        <v>8.93</v>
      </c>
      <c r="X17" s="15">
        <v>16.67</v>
      </c>
      <c r="Y17" s="15">
        <v>17.08</v>
      </c>
      <c r="Z17" s="15">
        <v>15.81</v>
      </c>
      <c r="AA17" s="15">
        <v>14.34</v>
      </c>
      <c r="AB17" s="15">
        <v>16.46</v>
      </c>
      <c r="AC17" s="15">
        <v>18.13</v>
      </c>
      <c r="AD17" s="15">
        <v>11.03</v>
      </c>
      <c r="AE17" s="15">
        <v>1.99</v>
      </c>
      <c r="AF17" s="15">
        <v>11.38</v>
      </c>
      <c r="AG17" s="15">
        <v>5.63</v>
      </c>
      <c r="AH17" s="15">
        <v>2.18</v>
      </c>
      <c r="AI17" s="15">
        <v>1.08</v>
      </c>
      <c r="AJ17" s="15">
        <v>16.94</v>
      </c>
      <c r="AK17" s="15">
        <v>2.7700000000000005</v>
      </c>
      <c r="AL17" s="15">
        <v>16.31</v>
      </c>
      <c r="AM17" s="15">
        <v>13.376000000000001</v>
      </c>
      <c r="AN17" s="15">
        <v>4.180000000000001</v>
      </c>
      <c r="AO17" s="15">
        <v>10.934000000000003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11.676666666666666</v>
      </c>
      <c r="AY17" s="10">
        <f t="shared" si="1"/>
        <v>10.39894736842105</v>
      </c>
      <c r="AZ17" s="10">
        <f t="shared" si="2"/>
        <v>11.561379310344822</v>
      </c>
      <c r="BA17" s="10">
        <f t="shared" si="3"/>
        <v>10.499</v>
      </c>
    </row>
    <row r="18" spans="1:53" ht="11.25">
      <c r="A18" s="14">
        <v>16</v>
      </c>
      <c r="B18" s="15" t="s">
        <v>20</v>
      </c>
      <c r="C18" s="15">
        <v>13.73</v>
      </c>
      <c r="D18" s="15">
        <v>14.04</v>
      </c>
      <c r="E18" s="15">
        <v>13.15</v>
      </c>
      <c r="F18" s="15">
        <v>7.11</v>
      </c>
      <c r="G18" s="15">
        <v>15.05</v>
      </c>
      <c r="H18" s="15">
        <v>13.61</v>
      </c>
      <c r="I18" s="15">
        <v>16.62</v>
      </c>
      <c r="J18" s="15">
        <v>6.91</v>
      </c>
      <c r="K18" s="15">
        <v>3.05</v>
      </c>
      <c r="L18" s="15">
        <v>4.97</v>
      </c>
      <c r="M18" s="15">
        <v>11.26</v>
      </c>
      <c r="N18" s="15">
        <v>10.53</v>
      </c>
      <c r="O18" s="15">
        <v>13.17</v>
      </c>
      <c r="P18" s="15">
        <v>7.45</v>
      </c>
      <c r="Q18" s="15">
        <v>2.26</v>
      </c>
      <c r="R18" s="15">
        <v>2.52</v>
      </c>
      <c r="S18" s="15">
        <v>15.96</v>
      </c>
      <c r="T18" s="15">
        <v>15.94</v>
      </c>
      <c r="U18" s="15">
        <v>12.92</v>
      </c>
      <c r="V18" s="15">
        <v>17.13</v>
      </c>
      <c r="W18" s="15">
        <v>17.14</v>
      </c>
      <c r="X18" s="15">
        <v>1.86</v>
      </c>
      <c r="Y18" s="15">
        <v>17.13</v>
      </c>
      <c r="Z18" s="15">
        <v>1.65</v>
      </c>
      <c r="AA18" s="15">
        <v>1.86</v>
      </c>
      <c r="AB18" s="15">
        <v>15.68</v>
      </c>
      <c r="AC18" s="15">
        <v>14.65</v>
      </c>
      <c r="AD18" s="15">
        <v>8.33</v>
      </c>
      <c r="AE18" s="15">
        <v>8.31</v>
      </c>
      <c r="AF18" s="15">
        <v>17.15</v>
      </c>
      <c r="AG18" s="15">
        <v>4.91</v>
      </c>
      <c r="AH18" s="15">
        <v>14.850000000000001</v>
      </c>
      <c r="AI18" s="15">
        <v>11.780000000000001</v>
      </c>
      <c r="AJ18" s="15">
        <v>14.590000000000003</v>
      </c>
      <c r="AK18" s="15">
        <v>15.69</v>
      </c>
      <c r="AL18" s="15">
        <v>16.69</v>
      </c>
      <c r="AM18" s="15">
        <v>14.61</v>
      </c>
      <c r="AN18" s="15">
        <v>13.422</v>
      </c>
      <c r="AO18" s="15">
        <v>1.8469999999999998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11.474444444444444</v>
      </c>
      <c r="AY18" s="10">
        <f t="shared" si="1"/>
        <v>10.539473684210526</v>
      </c>
      <c r="AZ18" s="10">
        <f t="shared" si="2"/>
        <v>10.482413793103447</v>
      </c>
      <c r="BA18" s="10">
        <f t="shared" si="3"/>
        <v>10.875300000000003</v>
      </c>
    </row>
    <row r="19" spans="1:53" ht="11.25">
      <c r="A19" s="14">
        <v>17</v>
      </c>
      <c r="B19" s="15" t="s">
        <v>20</v>
      </c>
      <c r="C19" s="15">
        <v>4.23</v>
      </c>
      <c r="D19" s="15">
        <v>1.71</v>
      </c>
      <c r="E19" s="15">
        <v>4.25</v>
      </c>
      <c r="F19" s="15">
        <v>13.99</v>
      </c>
      <c r="G19" s="15">
        <v>14.96</v>
      </c>
      <c r="H19" s="15">
        <v>6.08</v>
      </c>
      <c r="I19" s="15">
        <v>15.02</v>
      </c>
      <c r="J19" s="15">
        <v>1.58</v>
      </c>
      <c r="K19" s="15">
        <v>10.41</v>
      </c>
      <c r="L19" s="15">
        <v>8.96</v>
      </c>
      <c r="M19" s="15">
        <v>14.3</v>
      </c>
      <c r="N19" s="15">
        <v>2.45</v>
      </c>
      <c r="O19" s="15">
        <v>14.92</v>
      </c>
      <c r="P19" s="15">
        <v>12.25</v>
      </c>
      <c r="Q19" s="15">
        <v>3.57</v>
      </c>
      <c r="R19" s="15">
        <v>12.45</v>
      </c>
      <c r="S19" s="15">
        <v>7.04</v>
      </c>
      <c r="T19" s="15">
        <v>15.84</v>
      </c>
      <c r="U19" s="15">
        <v>14.2</v>
      </c>
      <c r="V19" s="15">
        <v>17.67</v>
      </c>
      <c r="W19" s="15">
        <v>8.06</v>
      </c>
      <c r="X19" s="15">
        <v>13.12</v>
      </c>
      <c r="Y19" s="15">
        <v>13.84</v>
      </c>
      <c r="Z19" s="15">
        <v>14.43</v>
      </c>
      <c r="AA19" s="15">
        <v>7.13</v>
      </c>
      <c r="AB19" s="15">
        <v>14.77</v>
      </c>
      <c r="AC19" s="15">
        <v>17.06</v>
      </c>
      <c r="AD19" s="15">
        <v>16.54</v>
      </c>
      <c r="AE19" s="15">
        <v>9.34</v>
      </c>
      <c r="AF19" s="15">
        <v>8.31</v>
      </c>
      <c r="AG19" s="15">
        <v>13.79</v>
      </c>
      <c r="AH19" s="15">
        <v>16.28</v>
      </c>
      <c r="AI19" s="15">
        <v>13.970000000000002</v>
      </c>
      <c r="AJ19" s="15">
        <v>5.95</v>
      </c>
      <c r="AK19" s="15">
        <v>14.469999999999999</v>
      </c>
      <c r="AL19" s="15">
        <v>13.849999999999998</v>
      </c>
      <c r="AM19" s="15">
        <v>13.971000000000002</v>
      </c>
      <c r="AN19" s="15">
        <v>17.266000000000002</v>
      </c>
      <c r="AO19" s="15">
        <v>1.085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8.025555555555554</v>
      </c>
      <c r="AY19" s="10">
        <f t="shared" si="1"/>
        <v>9.379473684210526</v>
      </c>
      <c r="AZ19" s="10">
        <f t="shared" si="2"/>
        <v>10.69551724137931</v>
      </c>
      <c r="BA19" s="10">
        <f t="shared" si="3"/>
        <v>11.896066666666668</v>
      </c>
    </row>
    <row r="20" spans="1:53" ht="11.25">
      <c r="A20" s="14">
        <v>18</v>
      </c>
      <c r="B20" s="15" t="s">
        <v>20</v>
      </c>
      <c r="C20" s="15">
        <v>14.95</v>
      </c>
      <c r="D20" s="15">
        <v>5.17</v>
      </c>
      <c r="E20" s="15">
        <v>14.78</v>
      </c>
      <c r="F20" s="15">
        <v>13.6</v>
      </c>
      <c r="G20" s="15">
        <v>5.39</v>
      </c>
      <c r="H20" s="15">
        <v>3.85</v>
      </c>
      <c r="I20" s="15">
        <v>15.21</v>
      </c>
      <c r="J20" s="15">
        <v>3.26</v>
      </c>
      <c r="K20" s="15">
        <v>13.73</v>
      </c>
      <c r="L20" s="15">
        <v>7.33</v>
      </c>
      <c r="M20" s="15">
        <v>11.33</v>
      </c>
      <c r="N20" s="15">
        <v>14.28</v>
      </c>
      <c r="O20" s="15">
        <v>14.22</v>
      </c>
      <c r="P20" s="15">
        <v>14.15</v>
      </c>
      <c r="Q20" s="15">
        <v>5.04</v>
      </c>
      <c r="R20" s="15">
        <v>9.76</v>
      </c>
      <c r="S20" s="15">
        <v>16.66</v>
      </c>
      <c r="T20" s="15">
        <v>6.79</v>
      </c>
      <c r="U20" s="15">
        <v>15.39</v>
      </c>
      <c r="V20" s="15">
        <v>11.33</v>
      </c>
      <c r="W20" s="15">
        <v>14.09</v>
      </c>
      <c r="X20" s="15">
        <v>3.74</v>
      </c>
      <c r="Y20" s="15">
        <v>18</v>
      </c>
      <c r="Z20" s="15">
        <v>15.67</v>
      </c>
      <c r="AA20" s="15">
        <v>17.32</v>
      </c>
      <c r="AB20" s="15">
        <v>2.76</v>
      </c>
      <c r="AC20" s="15">
        <v>17.58</v>
      </c>
      <c r="AD20" s="15">
        <v>15.76</v>
      </c>
      <c r="AE20" s="15">
        <v>7.73</v>
      </c>
      <c r="AF20" s="15">
        <v>7.7</v>
      </c>
      <c r="AG20" s="15">
        <v>17.3</v>
      </c>
      <c r="AH20" s="15">
        <v>3.41</v>
      </c>
      <c r="AI20" s="15">
        <v>16.41</v>
      </c>
      <c r="AJ20" s="15">
        <v>2.71</v>
      </c>
      <c r="AK20" s="15">
        <v>16.9</v>
      </c>
      <c r="AL20" s="15">
        <v>8.459999999999999</v>
      </c>
      <c r="AM20" s="15">
        <v>15.934999999999997</v>
      </c>
      <c r="AN20" s="15">
        <v>17.346000000000004</v>
      </c>
      <c r="AO20" s="15">
        <v>16.388000000000005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9.993333333333334</v>
      </c>
      <c r="AY20" s="10">
        <f t="shared" si="1"/>
        <v>10.783684210526316</v>
      </c>
      <c r="AZ20" s="10">
        <f t="shared" si="2"/>
        <v>11.340344827586208</v>
      </c>
      <c r="BA20" s="10">
        <f t="shared" si="3"/>
        <v>12.04963333333333</v>
      </c>
    </row>
    <row r="21" spans="1:53" ht="11.25">
      <c r="A21" s="14">
        <v>19</v>
      </c>
      <c r="B21" s="15" t="s">
        <v>20</v>
      </c>
      <c r="C21" s="15">
        <v>3.29</v>
      </c>
      <c r="D21" s="15">
        <v>14.86</v>
      </c>
      <c r="E21" s="15">
        <v>15.73</v>
      </c>
      <c r="F21" s="15">
        <v>1.67</v>
      </c>
      <c r="G21" s="15">
        <v>4.27</v>
      </c>
      <c r="H21" s="15">
        <v>14.54</v>
      </c>
      <c r="I21" s="15">
        <v>16.64</v>
      </c>
      <c r="J21" s="15">
        <v>15.76</v>
      </c>
      <c r="K21" s="15">
        <v>1.01</v>
      </c>
      <c r="L21" s="15">
        <v>12.05</v>
      </c>
      <c r="M21" s="15">
        <v>14.73</v>
      </c>
      <c r="N21" s="15">
        <v>15.07</v>
      </c>
      <c r="O21" s="15">
        <v>14.05</v>
      </c>
      <c r="P21" s="15">
        <v>13.52</v>
      </c>
      <c r="Q21" s="15">
        <v>8.18</v>
      </c>
      <c r="R21" s="15">
        <v>13.82</v>
      </c>
      <c r="S21" s="15">
        <v>16.85</v>
      </c>
      <c r="T21" s="15">
        <v>1.89</v>
      </c>
      <c r="U21" s="15">
        <v>13.63</v>
      </c>
      <c r="V21" s="15">
        <v>8.38</v>
      </c>
      <c r="W21" s="15">
        <v>17.18</v>
      </c>
      <c r="X21" s="15">
        <v>16.95</v>
      </c>
      <c r="Y21" s="15">
        <v>15.19</v>
      </c>
      <c r="Z21" s="15">
        <v>2.95</v>
      </c>
      <c r="AA21" s="15">
        <v>8.77</v>
      </c>
      <c r="AB21" s="15">
        <v>17.42</v>
      </c>
      <c r="AC21" s="15">
        <v>15.69</v>
      </c>
      <c r="AD21" s="15">
        <v>16.49</v>
      </c>
      <c r="AE21" s="15">
        <v>9.36</v>
      </c>
      <c r="AF21" s="15">
        <v>17.27</v>
      </c>
      <c r="AG21" s="15">
        <v>14.94</v>
      </c>
      <c r="AH21" s="15">
        <v>3.4</v>
      </c>
      <c r="AI21" s="15">
        <v>17.41</v>
      </c>
      <c r="AJ21" s="15">
        <v>8.72</v>
      </c>
      <c r="AK21" s="15">
        <v>17.250000000000004</v>
      </c>
      <c r="AL21" s="15">
        <v>17.38</v>
      </c>
      <c r="AM21" s="15">
        <v>16.924000000000003</v>
      </c>
      <c r="AN21" s="15">
        <v>3.9530000000000007</v>
      </c>
      <c r="AO21" s="15">
        <v>17.349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9.752222222222223</v>
      </c>
      <c r="AY21" s="10">
        <f t="shared" si="1"/>
        <v>11.134736842105264</v>
      </c>
      <c r="AZ21" s="10">
        <f t="shared" si="2"/>
        <v>11.722068965517241</v>
      </c>
      <c r="BA21" s="10">
        <f t="shared" si="3"/>
        <v>12.892199999999999</v>
      </c>
    </row>
    <row r="22" spans="1:53" ht="11.25">
      <c r="A22" s="90">
        <v>20</v>
      </c>
      <c r="B22" s="91" t="s">
        <v>20</v>
      </c>
      <c r="C22" s="91">
        <v>2.98</v>
      </c>
      <c r="D22" s="91">
        <v>16.58</v>
      </c>
      <c r="E22" s="91">
        <v>12.19</v>
      </c>
      <c r="F22" s="91">
        <v>2.02</v>
      </c>
      <c r="G22" s="91">
        <v>14.71</v>
      </c>
      <c r="H22" s="91">
        <v>11.85</v>
      </c>
      <c r="I22" s="91">
        <v>14.73</v>
      </c>
      <c r="J22" s="91">
        <v>4.76</v>
      </c>
      <c r="K22" s="91">
        <v>1.03</v>
      </c>
      <c r="L22" s="91">
        <v>12.38</v>
      </c>
      <c r="M22" s="91">
        <v>9.88</v>
      </c>
      <c r="N22" s="91">
        <v>12.6</v>
      </c>
      <c r="O22" s="91">
        <v>13.06</v>
      </c>
      <c r="P22" s="91">
        <v>13.2</v>
      </c>
      <c r="Q22" s="91">
        <v>11.36</v>
      </c>
      <c r="R22" s="91">
        <v>13.58</v>
      </c>
      <c r="S22" s="91">
        <v>5.26</v>
      </c>
      <c r="T22" s="91">
        <v>14.82</v>
      </c>
      <c r="U22" s="91">
        <v>2.61</v>
      </c>
      <c r="V22" s="91">
        <v>17.39</v>
      </c>
      <c r="W22" s="91">
        <v>17.87</v>
      </c>
      <c r="X22" s="91">
        <v>4.45</v>
      </c>
      <c r="Y22" s="91">
        <v>10.67</v>
      </c>
      <c r="Z22" s="91">
        <v>7.59</v>
      </c>
      <c r="AA22" s="91">
        <v>8.44</v>
      </c>
      <c r="AB22" s="91">
        <v>5.63</v>
      </c>
      <c r="AC22" s="91">
        <v>18.31</v>
      </c>
      <c r="AD22" s="91">
        <v>6.48</v>
      </c>
      <c r="AE22" s="91">
        <v>17.68</v>
      </c>
      <c r="AF22" s="91">
        <v>5.46</v>
      </c>
      <c r="AG22" s="91">
        <v>17.66</v>
      </c>
      <c r="AH22" s="91">
        <v>17.229999999999997</v>
      </c>
      <c r="AI22" s="91">
        <v>15.91</v>
      </c>
      <c r="AJ22" s="91">
        <v>14.180000000000001</v>
      </c>
      <c r="AK22" s="91">
        <v>4.11</v>
      </c>
      <c r="AL22" s="91">
        <v>10.989999999999998</v>
      </c>
      <c r="AM22" s="91">
        <v>16.628000000000004</v>
      </c>
      <c r="AN22" s="91">
        <v>8.323</v>
      </c>
      <c r="AO22" s="91">
        <v>7.949000000000002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8.983333333333334</v>
      </c>
      <c r="AY22" s="93">
        <f t="shared" si="1"/>
        <v>9.978947368421052</v>
      </c>
      <c r="AZ22" s="93">
        <f t="shared" si="2"/>
        <v>10.486551724137932</v>
      </c>
      <c r="BA22" s="10">
        <f t="shared" si="3"/>
        <v>11.390000000000002</v>
      </c>
    </row>
    <row r="23" spans="1:53" ht="11.25">
      <c r="A23" s="14">
        <v>21</v>
      </c>
      <c r="B23" s="15" t="s">
        <v>20</v>
      </c>
      <c r="C23" s="15">
        <v>4.61</v>
      </c>
      <c r="D23" s="15">
        <v>17.28</v>
      </c>
      <c r="E23" s="15">
        <v>13.3</v>
      </c>
      <c r="F23" s="15">
        <v>3.26</v>
      </c>
      <c r="G23" s="15">
        <v>12.15</v>
      </c>
      <c r="H23" s="15">
        <v>13.52</v>
      </c>
      <c r="I23" s="15">
        <v>17.92</v>
      </c>
      <c r="J23" s="15">
        <v>6.63</v>
      </c>
      <c r="K23" s="15">
        <v>15.12</v>
      </c>
      <c r="L23" s="4">
        <v>15.91</v>
      </c>
      <c r="M23" s="4">
        <v>11.36</v>
      </c>
      <c r="N23" s="4">
        <v>2.1</v>
      </c>
      <c r="O23" s="4">
        <v>1.03</v>
      </c>
      <c r="P23" s="4">
        <v>15.29</v>
      </c>
      <c r="Q23" s="4">
        <v>11.93</v>
      </c>
      <c r="R23" s="4">
        <v>12.37</v>
      </c>
      <c r="S23" s="4">
        <v>5.13</v>
      </c>
      <c r="T23" s="4">
        <v>17.49</v>
      </c>
      <c r="U23" s="4">
        <v>18.81</v>
      </c>
      <c r="V23" s="4">
        <v>11.82</v>
      </c>
      <c r="W23" s="4">
        <v>17.37</v>
      </c>
      <c r="X23" s="4">
        <v>12.48</v>
      </c>
      <c r="Y23" s="4">
        <v>14.81</v>
      </c>
      <c r="Z23" s="4">
        <v>14.37</v>
      </c>
      <c r="AA23" s="4">
        <v>9.38</v>
      </c>
      <c r="AB23" s="4">
        <v>18.16</v>
      </c>
      <c r="AC23" s="4">
        <v>18.52</v>
      </c>
      <c r="AD23" s="4">
        <v>19.15</v>
      </c>
      <c r="AE23" s="4">
        <v>17.71</v>
      </c>
      <c r="AF23" s="4">
        <v>15.39</v>
      </c>
      <c r="AG23" s="4">
        <v>17.53</v>
      </c>
      <c r="AH23" s="4">
        <v>17.479999999999997</v>
      </c>
      <c r="AI23" s="4">
        <v>13.95</v>
      </c>
      <c r="AJ23" s="4">
        <v>11.110000000000001</v>
      </c>
      <c r="AK23" s="4">
        <v>14.63</v>
      </c>
      <c r="AL23" s="4">
        <v>18.279999999999998</v>
      </c>
      <c r="AM23" s="4">
        <v>11.340999999999998</v>
      </c>
      <c r="AN23" s="4">
        <v>17.847999999999995</v>
      </c>
      <c r="AO23" s="4">
        <v>17.554000000000002</v>
      </c>
      <c r="AP23" s="4"/>
      <c r="AQ23" s="4"/>
      <c r="AR23" s="4"/>
      <c r="AS23" s="4"/>
      <c r="AT23" s="4"/>
      <c r="AU23" s="4"/>
      <c r="AV23" s="4"/>
      <c r="AX23" s="10">
        <f t="shared" si="0"/>
        <v>11.532222222222222</v>
      </c>
      <c r="AY23" s="10">
        <f t="shared" si="1"/>
        <v>11.32684210526316</v>
      </c>
      <c r="AZ23" s="10">
        <f t="shared" si="2"/>
        <v>12.723448275862067</v>
      </c>
      <c r="BA23" s="10">
        <f t="shared" si="3"/>
        <v>14.0101</v>
      </c>
    </row>
    <row r="24" spans="1:53" ht="11.25">
      <c r="A24" s="5">
        <v>22</v>
      </c>
      <c r="B24" s="4" t="s">
        <v>20</v>
      </c>
      <c r="C24" s="4">
        <v>16.1</v>
      </c>
      <c r="D24" s="4">
        <v>16.12</v>
      </c>
      <c r="E24" s="4">
        <v>11.22</v>
      </c>
      <c r="F24" s="4">
        <v>12.38</v>
      </c>
      <c r="G24" s="4">
        <v>14.84</v>
      </c>
      <c r="H24" s="4">
        <v>2.94</v>
      </c>
      <c r="I24" s="4">
        <v>17.76</v>
      </c>
      <c r="J24" s="4">
        <v>5.78</v>
      </c>
      <c r="K24" s="4">
        <v>15.6</v>
      </c>
      <c r="L24" s="4">
        <v>16.12</v>
      </c>
      <c r="M24" s="4">
        <v>13.08</v>
      </c>
      <c r="N24" s="4">
        <v>3.75</v>
      </c>
      <c r="O24" s="4">
        <v>11.14</v>
      </c>
      <c r="P24" s="4">
        <v>13.56</v>
      </c>
      <c r="Q24" s="4">
        <v>11.85</v>
      </c>
      <c r="R24" s="4">
        <v>14</v>
      </c>
      <c r="S24" s="4">
        <v>10.74</v>
      </c>
      <c r="T24" s="4">
        <v>18.07</v>
      </c>
      <c r="U24" s="4">
        <v>18.72</v>
      </c>
      <c r="V24" s="4">
        <v>17.43</v>
      </c>
      <c r="W24" s="4">
        <v>14.52</v>
      </c>
      <c r="X24" s="4">
        <v>7.34</v>
      </c>
      <c r="Y24" s="4">
        <v>15.22</v>
      </c>
      <c r="Z24" s="4">
        <v>18.76</v>
      </c>
      <c r="AA24" s="4">
        <v>14.98</v>
      </c>
      <c r="AB24" s="4">
        <v>16.9</v>
      </c>
      <c r="AC24" s="4">
        <v>14.96</v>
      </c>
      <c r="AD24" s="4">
        <v>16.8</v>
      </c>
      <c r="AE24" s="4">
        <v>4.05</v>
      </c>
      <c r="AF24" s="4">
        <v>16.89</v>
      </c>
      <c r="AG24" s="4">
        <v>15.9</v>
      </c>
      <c r="AH24" s="4">
        <v>15.6</v>
      </c>
      <c r="AI24" s="4">
        <v>17.43</v>
      </c>
      <c r="AJ24" s="4">
        <v>2.37</v>
      </c>
      <c r="AK24" s="4">
        <v>14.5</v>
      </c>
      <c r="AL24" s="4">
        <v>14.600000000000001</v>
      </c>
      <c r="AM24" s="4">
        <v>4.8919999999999995</v>
      </c>
      <c r="AN24" s="4">
        <v>17.274</v>
      </c>
      <c r="AO24" s="4">
        <v>6.783000000000001</v>
      </c>
      <c r="AP24" s="4"/>
      <c r="AQ24" s="4"/>
      <c r="AR24" s="4"/>
      <c r="AS24" s="4"/>
      <c r="AT24" s="4"/>
      <c r="AU24" s="4"/>
      <c r="AV24" s="4"/>
      <c r="AX24" s="10">
        <f t="shared" si="0"/>
        <v>12.526666666666666</v>
      </c>
      <c r="AY24" s="10">
        <f t="shared" si="1"/>
        <v>12.829999999999998</v>
      </c>
      <c r="AZ24" s="10">
        <f t="shared" si="2"/>
        <v>13.26655172413793</v>
      </c>
      <c r="BA24" s="10">
        <f t="shared" si="3"/>
        <v>13.274300000000002</v>
      </c>
    </row>
    <row r="25" spans="1:53" ht="11.25">
      <c r="A25" s="5">
        <v>23</v>
      </c>
      <c r="B25" s="4" t="s">
        <v>20</v>
      </c>
      <c r="C25" s="4">
        <v>11.01</v>
      </c>
      <c r="D25" s="4">
        <v>14.68</v>
      </c>
      <c r="E25" s="4">
        <v>2.26</v>
      </c>
      <c r="F25" s="4">
        <v>16.33</v>
      </c>
      <c r="G25" s="4">
        <v>12.15</v>
      </c>
      <c r="H25" s="4">
        <v>8.97</v>
      </c>
      <c r="I25" s="4">
        <v>7.97</v>
      </c>
      <c r="J25" s="4">
        <v>13.8</v>
      </c>
      <c r="K25" s="4">
        <v>2.31</v>
      </c>
      <c r="L25" s="4">
        <v>14.5</v>
      </c>
      <c r="M25" s="4">
        <v>14.96</v>
      </c>
      <c r="N25" s="4">
        <v>5.97</v>
      </c>
      <c r="O25" s="4">
        <v>11.69</v>
      </c>
      <c r="P25" s="4">
        <v>14.3</v>
      </c>
      <c r="Q25" s="4">
        <v>9.47</v>
      </c>
      <c r="R25" s="4">
        <v>14.4</v>
      </c>
      <c r="S25" s="4">
        <v>17.86</v>
      </c>
      <c r="T25" s="4">
        <v>14.52</v>
      </c>
      <c r="U25" s="4">
        <v>15.45</v>
      </c>
      <c r="V25" s="4">
        <v>16.43</v>
      </c>
      <c r="W25" s="4">
        <v>15.84</v>
      </c>
      <c r="X25" s="4">
        <v>10.31</v>
      </c>
      <c r="Y25" s="4">
        <v>19.36</v>
      </c>
      <c r="Z25" s="4">
        <v>16.35</v>
      </c>
      <c r="AA25" s="4">
        <v>10.42</v>
      </c>
      <c r="AB25" s="4">
        <v>2.83</v>
      </c>
      <c r="AC25" s="4">
        <v>14.17</v>
      </c>
      <c r="AD25" s="4">
        <v>2.74</v>
      </c>
      <c r="AE25" s="4">
        <v>17.57</v>
      </c>
      <c r="AF25" s="4">
        <v>17.74</v>
      </c>
      <c r="AG25" s="4">
        <v>3.02</v>
      </c>
      <c r="AH25" s="4">
        <v>18.630000000000003</v>
      </c>
      <c r="AI25" s="4">
        <v>9.090000000000002</v>
      </c>
      <c r="AJ25" s="4">
        <v>2.3099999999999996</v>
      </c>
      <c r="AK25" s="4">
        <v>7.5600000000000005</v>
      </c>
      <c r="AL25" s="4">
        <v>5.92</v>
      </c>
      <c r="AM25" s="4">
        <v>11.427000000000001</v>
      </c>
      <c r="AN25" s="4">
        <v>16.067000000000004</v>
      </c>
      <c r="AO25" s="4">
        <v>17.834</v>
      </c>
      <c r="AP25" s="4"/>
      <c r="AQ25" s="4"/>
      <c r="AR25" s="4"/>
      <c r="AS25" s="4"/>
      <c r="AT25" s="4"/>
      <c r="AU25" s="4"/>
      <c r="AV25" s="4"/>
      <c r="AX25" s="10">
        <f t="shared" si="0"/>
        <v>9.94222222222222</v>
      </c>
      <c r="AY25" s="10">
        <f t="shared" si="1"/>
        <v>11.715789473684211</v>
      </c>
      <c r="AZ25" s="10">
        <f t="shared" si="2"/>
        <v>12.02137931034483</v>
      </c>
      <c r="BA25" s="10">
        <f t="shared" si="3"/>
        <v>12.291266666666667</v>
      </c>
    </row>
    <row r="26" spans="1:53" ht="11.25">
      <c r="A26" s="5">
        <v>24</v>
      </c>
      <c r="B26" s="4" t="s">
        <v>20</v>
      </c>
      <c r="C26" s="4">
        <v>5.01</v>
      </c>
      <c r="D26" s="4">
        <v>2.42</v>
      </c>
      <c r="E26" s="4">
        <v>11.54</v>
      </c>
      <c r="F26" s="4">
        <v>17.85</v>
      </c>
      <c r="G26" s="4">
        <v>12.79</v>
      </c>
      <c r="H26" s="4">
        <v>11.28</v>
      </c>
      <c r="I26" s="4">
        <v>10.16</v>
      </c>
      <c r="J26" s="4">
        <v>2.55</v>
      </c>
      <c r="K26" s="4">
        <v>5.26</v>
      </c>
      <c r="L26" s="4">
        <v>13.1</v>
      </c>
      <c r="M26" s="4">
        <v>4.88</v>
      </c>
      <c r="N26" s="4">
        <v>12.17</v>
      </c>
      <c r="O26" s="4">
        <v>15.98</v>
      </c>
      <c r="P26" s="4">
        <v>14.43</v>
      </c>
      <c r="Q26" s="4">
        <v>13.89</v>
      </c>
      <c r="R26" s="4">
        <v>13.51</v>
      </c>
      <c r="S26" s="4">
        <v>4.9</v>
      </c>
      <c r="T26" s="4">
        <v>5</v>
      </c>
      <c r="U26" s="4">
        <v>11.05</v>
      </c>
      <c r="V26" s="4">
        <v>1.91</v>
      </c>
      <c r="W26" s="4">
        <v>17.19</v>
      </c>
      <c r="X26" s="4">
        <v>2.21</v>
      </c>
      <c r="Y26" s="4">
        <v>18.1</v>
      </c>
      <c r="Z26" s="4">
        <v>11.71</v>
      </c>
      <c r="AA26" s="4">
        <v>2.73</v>
      </c>
      <c r="AB26" s="4">
        <v>19.75</v>
      </c>
      <c r="AC26" s="4">
        <v>13.24</v>
      </c>
      <c r="AD26" s="4">
        <v>9.6</v>
      </c>
      <c r="AE26" s="4">
        <v>16.92</v>
      </c>
      <c r="AF26" s="4">
        <v>10.29</v>
      </c>
      <c r="AG26" s="4">
        <v>16.59</v>
      </c>
      <c r="AH26" s="4">
        <v>18.38</v>
      </c>
      <c r="AI26" s="4">
        <v>14</v>
      </c>
      <c r="AJ26" s="4">
        <v>8.19</v>
      </c>
      <c r="AK26" s="4">
        <v>10.05</v>
      </c>
      <c r="AL26" s="4">
        <v>18.95</v>
      </c>
      <c r="AM26" s="4">
        <v>13.466</v>
      </c>
      <c r="AN26" s="4">
        <v>18.068</v>
      </c>
      <c r="AO26" s="4">
        <v>18.071</v>
      </c>
      <c r="AP26" s="4"/>
      <c r="AQ26" s="4"/>
      <c r="AR26" s="4"/>
      <c r="AS26" s="4"/>
      <c r="AT26" s="4"/>
      <c r="AU26" s="4"/>
      <c r="AV26" s="4"/>
      <c r="AX26" s="10">
        <f t="shared" si="0"/>
        <v>8.762222222222222</v>
      </c>
      <c r="AY26" s="10">
        <f t="shared" si="1"/>
        <v>9.882631578947368</v>
      </c>
      <c r="AZ26" s="10">
        <f t="shared" si="2"/>
        <v>10.383793103448278</v>
      </c>
      <c r="BA26" s="10">
        <f t="shared" si="3"/>
        <v>12.2775</v>
      </c>
    </row>
    <row r="27" spans="1:53" ht="11.25">
      <c r="A27" s="5">
        <v>25</v>
      </c>
      <c r="B27" s="4" t="s">
        <v>20</v>
      </c>
      <c r="C27" s="4">
        <v>16.49</v>
      </c>
      <c r="D27" s="4">
        <v>15.76</v>
      </c>
      <c r="E27" s="4">
        <v>8.73</v>
      </c>
      <c r="F27" s="4">
        <v>16.31</v>
      </c>
      <c r="G27" s="4">
        <v>14.95</v>
      </c>
      <c r="H27" s="4">
        <v>11.3</v>
      </c>
      <c r="I27" s="4">
        <v>5.29</v>
      </c>
      <c r="J27" s="4">
        <v>2.43</v>
      </c>
      <c r="K27" s="4">
        <v>1.87</v>
      </c>
      <c r="L27" s="4">
        <v>11.26</v>
      </c>
      <c r="M27" s="4">
        <v>14.63</v>
      </c>
      <c r="N27" s="4">
        <v>12.46</v>
      </c>
      <c r="O27" s="4">
        <v>10.36</v>
      </c>
      <c r="P27" s="4">
        <v>11</v>
      </c>
      <c r="Q27" s="4">
        <v>9.07</v>
      </c>
      <c r="R27" s="4">
        <v>12.32</v>
      </c>
      <c r="S27" s="4">
        <v>2.42</v>
      </c>
      <c r="T27" s="4">
        <v>18.97</v>
      </c>
      <c r="U27" s="4">
        <v>15.13</v>
      </c>
      <c r="V27" s="4">
        <v>14.78</v>
      </c>
      <c r="W27" s="4">
        <v>17.31</v>
      </c>
      <c r="X27" s="4">
        <v>14.3</v>
      </c>
      <c r="Y27" s="4">
        <v>13.3</v>
      </c>
      <c r="Z27" s="4">
        <v>7</v>
      </c>
      <c r="AA27" s="4">
        <v>17.03</v>
      </c>
      <c r="AB27" s="4">
        <v>19.56</v>
      </c>
      <c r="AC27" s="4">
        <v>17.06</v>
      </c>
      <c r="AD27" s="4">
        <v>2.8</v>
      </c>
      <c r="AE27" s="4">
        <v>16.8</v>
      </c>
      <c r="AF27" s="4">
        <v>15.11</v>
      </c>
      <c r="AG27" s="4">
        <v>1.63</v>
      </c>
      <c r="AH27" s="4">
        <v>13.160000000000002</v>
      </c>
      <c r="AI27" s="4">
        <v>15.540000000000001</v>
      </c>
      <c r="AJ27" s="4">
        <v>10.34</v>
      </c>
      <c r="AK27" s="4">
        <v>16.959999999999997</v>
      </c>
      <c r="AL27" s="4">
        <v>18.91</v>
      </c>
      <c r="AM27" s="4">
        <v>7.449</v>
      </c>
      <c r="AN27" s="4">
        <v>10.859</v>
      </c>
      <c r="AO27" s="4">
        <v>10.532999999999998</v>
      </c>
      <c r="AP27" s="4"/>
      <c r="AQ27" s="4"/>
      <c r="AR27" s="4"/>
      <c r="AS27" s="4"/>
      <c r="AT27" s="4"/>
      <c r="AU27" s="4"/>
      <c r="AV27" s="4"/>
      <c r="AX27" s="10">
        <f t="shared" si="0"/>
        <v>10.34777777777778</v>
      </c>
      <c r="AY27" s="10">
        <f t="shared" si="1"/>
        <v>11.092105263157896</v>
      </c>
      <c r="AZ27" s="10">
        <f t="shared" si="2"/>
        <v>12.092758620689658</v>
      </c>
      <c r="BA27" s="10">
        <f t="shared" si="3"/>
        <v>12.601700000000001</v>
      </c>
    </row>
    <row r="28" spans="1:53" ht="11.25">
      <c r="A28" s="5">
        <v>26</v>
      </c>
      <c r="B28" s="4" t="s">
        <v>20</v>
      </c>
      <c r="C28" s="4">
        <v>17.97</v>
      </c>
      <c r="D28" s="4">
        <v>16.41</v>
      </c>
      <c r="E28" s="4">
        <v>1.84</v>
      </c>
      <c r="F28" s="4">
        <v>13.78</v>
      </c>
      <c r="G28" s="4">
        <v>16.42</v>
      </c>
      <c r="H28" s="4">
        <v>14.41</v>
      </c>
      <c r="I28" s="4">
        <v>14.35</v>
      </c>
      <c r="J28" s="4">
        <v>13.15</v>
      </c>
      <c r="K28" s="4">
        <v>1.98</v>
      </c>
      <c r="L28" s="4">
        <v>16.48</v>
      </c>
      <c r="M28" s="4">
        <v>10.44</v>
      </c>
      <c r="N28" s="4">
        <v>14.66</v>
      </c>
      <c r="O28" s="4">
        <v>10.61</v>
      </c>
      <c r="P28" s="4">
        <v>8.63</v>
      </c>
      <c r="Q28" s="4">
        <v>11.89</v>
      </c>
      <c r="R28" s="4">
        <v>14.03</v>
      </c>
      <c r="S28" s="4">
        <v>12.43</v>
      </c>
      <c r="T28" s="4">
        <v>6.53</v>
      </c>
      <c r="U28" s="4">
        <v>5.4</v>
      </c>
      <c r="V28" s="4">
        <v>18.58</v>
      </c>
      <c r="W28" s="4">
        <v>11.99</v>
      </c>
      <c r="X28" s="4">
        <v>10.78</v>
      </c>
      <c r="Y28" s="4">
        <v>14.57</v>
      </c>
      <c r="Z28" s="4">
        <v>20.13</v>
      </c>
      <c r="AA28" s="4">
        <v>1.06</v>
      </c>
      <c r="AB28" s="4">
        <v>19.15</v>
      </c>
      <c r="AC28" s="4">
        <v>6.47</v>
      </c>
      <c r="AD28" s="4">
        <v>1.71</v>
      </c>
      <c r="AE28" s="4">
        <v>2.37</v>
      </c>
      <c r="AF28" s="4">
        <v>17.75</v>
      </c>
      <c r="AG28" s="4">
        <v>7.5</v>
      </c>
      <c r="AH28" s="4">
        <v>18.68</v>
      </c>
      <c r="AI28" s="4">
        <v>16.940000000000005</v>
      </c>
      <c r="AJ28" s="4">
        <v>1.8199999999999998</v>
      </c>
      <c r="AK28" s="4">
        <v>17.45</v>
      </c>
      <c r="AL28" s="4">
        <v>17.15</v>
      </c>
      <c r="AM28" s="4">
        <v>15.245</v>
      </c>
      <c r="AN28" s="4">
        <v>12.509000000000002</v>
      </c>
      <c r="AO28" s="4">
        <v>4.428</v>
      </c>
      <c r="AP28" s="4"/>
      <c r="AQ28" s="4"/>
      <c r="AR28" s="4"/>
      <c r="AS28" s="4"/>
      <c r="AT28" s="4"/>
      <c r="AU28" s="4"/>
      <c r="AV28" s="4"/>
      <c r="AX28" s="10">
        <f t="shared" si="0"/>
        <v>12.256666666666668</v>
      </c>
      <c r="AY28" s="10">
        <f t="shared" si="1"/>
        <v>11.653157894736841</v>
      </c>
      <c r="AZ28" s="10">
        <f t="shared" si="2"/>
        <v>11.317931034482758</v>
      </c>
      <c r="BA28" s="10">
        <f t="shared" si="3"/>
        <v>11.5794</v>
      </c>
    </row>
    <row r="29" spans="1:53" ht="11.25">
      <c r="A29" s="5">
        <v>27</v>
      </c>
      <c r="B29" s="4" t="s">
        <v>20</v>
      </c>
      <c r="C29" s="4">
        <v>16.19</v>
      </c>
      <c r="D29" s="4">
        <v>16.85</v>
      </c>
      <c r="E29" s="4">
        <v>16.22</v>
      </c>
      <c r="F29" s="4">
        <v>14.29</v>
      </c>
      <c r="G29" s="4">
        <v>9.7</v>
      </c>
      <c r="H29" s="4">
        <v>15.35</v>
      </c>
      <c r="I29" s="4">
        <v>6.1</v>
      </c>
      <c r="J29" s="4">
        <v>16.75</v>
      </c>
      <c r="K29" s="4">
        <v>4.17</v>
      </c>
      <c r="L29" s="4">
        <v>13.76</v>
      </c>
      <c r="M29" s="4">
        <v>13.78</v>
      </c>
      <c r="N29" s="4">
        <v>9.56</v>
      </c>
      <c r="O29" s="4">
        <v>11.43</v>
      </c>
      <c r="P29" s="4">
        <v>12.87</v>
      </c>
      <c r="Q29" s="4">
        <v>2.97</v>
      </c>
      <c r="R29" s="4">
        <v>14.1</v>
      </c>
      <c r="S29" s="4">
        <v>16.32</v>
      </c>
      <c r="T29" s="4">
        <v>10.23</v>
      </c>
      <c r="U29" s="4">
        <v>14.41</v>
      </c>
      <c r="V29" s="4">
        <v>18.63</v>
      </c>
      <c r="W29" s="4">
        <v>11.14</v>
      </c>
      <c r="X29" s="4">
        <v>19.62</v>
      </c>
      <c r="Y29" s="4">
        <v>17.93</v>
      </c>
      <c r="Z29" s="4">
        <v>14.41</v>
      </c>
      <c r="AA29" s="4">
        <v>8.85</v>
      </c>
      <c r="AB29" s="4">
        <v>18.49</v>
      </c>
      <c r="AC29" s="4">
        <v>19</v>
      </c>
      <c r="AD29" s="4">
        <v>2.43</v>
      </c>
      <c r="AE29" s="4">
        <v>3.24</v>
      </c>
      <c r="AF29" s="4">
        <v>16.96</v>
      </c>
      <c r="AG29" s="4">
        <v>19.34</v>
      </c>
      <c r="AH29" s="4">
        <v>3.8799999999999994</v>
      </c>
      <c r="AI29" s="4">
        <v>3.4799999999999995</v>
      </c>
      <c r="AJ29" s="4">
        <v>17.96</v>
      </c>
      <c r="AK29" s="4">
        <v>18.25</v>
      </c>
      <c r="AL29" s="4">
        <v>13.109999999999998</v>
      </c>
      <c r="AM29" s="4">
        <v>13.81</v>
      </c>
      <c r="AN29" s="4">
        <v>11.379000000000001</v>
      </c>
      <c r="AO29" s="4">
        <v>15.886</v>
      </c>
      <c r="AP29" s="4"/>
      <c r="AQ29" s="4"/>
      <c r="AR29" s="4"/>
      <c r="AS29" s="4"/>
      <c r="AT29" s="4"/>
      <c r="AU29" s="4"/>
      <c r="AV29" s="4"/>
      <c r="AX29" s="10">
        <f t="shared" si="0"/>
        <v>12.846666666666666</v>
      </c>
      <c r="AY29" s="10">
        <f t="shared" si="1"/>
        <v>12.371052631578946</v>
      </c>
      <c r="AZ29" s="10">
        <f t="shared" si="2"/>
        <v>12.71689655172414</v>
      </c>
      <c r="BA29" s="10">
        <f t="shared" si="3"/>
        <v>12.9075</v>
      </c>
    </row>
    <row r="30" spans="1:53" ht="11.25">
      <c r="A30" s="5">
        <v>28</v>
      </c>
      <c r="B30" s="4" t="s">
        <v>20</v>
      </c>
      <c r="C30" s="4">
        <v>14.17</v>
      </c>
      <c r="D30" s="4">
        <v>16.97</v>
      </c>
      <c r="E30" s="4">
        <v>16.65</v>
      </c>
      <c r="F30" s="4">
        <v>3.11</v>
      </c>
      <c r="G30" s="4">
        <v>4.94</v>
      </c>
      <c r="H30" s="4">
        <v>12.69</v>
      </c>
      <c r="I30" s="4">
        <v>17.67</v>
      </c>
      <c r="J30" s="4">
        <v>5.88</v>
      </c>
      <c r="K30" s="4">
        <v>15.97</v>
      </c>
      <c r="L30" s="4">
        <v>9.39</v>
      </c>
      <c r="M30" s="4">
        <v>12.98</v>
      </c>
      <c r="N30" s="4">
        <v>2.55</v>
      </c>
      <c r="O30" s="4">
        <v>14.68</v>
      </c>
      <c r="P30" s="4">
        <v>14.78</v>
      </c>
      <c r="Q30" s="4">
        <v>13.74</v>
      </c>
      <c r="R30" s="4">
        <v>6.26</v>
      </c>
      <c r="S30" s="4">
        <v>10.87</v>
      </c>
      <c r="T30" s="4">
        <v>20.3</v>
      </c>
      <c r="U30" s="4">
        <v>16.32</v>
      </c>
      <c r="V30" s="4">
        <v>5.33</v>
      </c>
      <c r="W30" s="4">
        <v>2.09</v>
      </c>
      <c r="X30" s="4">
        <v>20.03</v>
      </c>
      <c r="Y30" s="4">
        <v>17.22</v>
      </c>
      <c r="Z30" s="4">
        <v>19.29</v>
      </c>
      <c r="AA30" s="4">
        <v>4.78</v>
      </c>
      <c r="AB30" s="4">
        <v>16.08</v>
      </c>
      <c r="AC30" s="4">
        <v>19.23</v>
      </c>
      <c r="AD30" s="4">
        <v>18.51</v>
      </c>
      <c r="AE30" s="4">
        <v>3.36</v>
      </c>
      <c r="AF30" s="4">
        <v>1.4</v>
      </c>
      <c r="AG30" s="4">
        <v>17.33</v>
      </c>
      <c r="AH30" s="4">
        <v>17.86</v>
      </c>
      <c r="AI30" s="4">
        <v>15.709999999999999</v>
      </c>
      <c r="AJ30" s="4">
        <v>18.950000000000003</v>
      </c>
      <c r="AK30" s="4">
        <v>17.430000000000003</v>
      </c>
      <c r="AL30" s="4">
        <v>14.649999999999999</v>
      </c>
      <c r="AM30" s="4">
        <v>12.542</v>
      </c>
      <c r="AN30" s="4">
        <v>1.5999999999999999</v>
      </c>
      <c r="AO30" s="4">
        <v>18.319999999999997</v>
      </c>
      <c r="AP30" s="4"/>
      <c r="AQ30" s="4"/>
      <c r="AR30" s="4"/>
      <c r="AS30" s="4"/>
      <c r="AT30" s="4"/>
      <c r="AU30" s="4"/>
      <c r="AV30" s="4"/>
      <c r="AX30" s="10">
        <f t="shared" si="0"/>
        <v>12.005555555555555</v>
      </c>
      <c r="AY30" s="10">
        <f t="shared" si="1"/>
        <v>12.101052631578948</v>
      </c>
      <c r="AZ30" s="10">
        <f t="shared" si="2"/>
        <v>12.270344827586207</v>
      </c>
      <c r="BA30" s="10">
        <f t="shared" si="3"/>
        <v>12.786066666666665</v>
      </c>
    </row>
    <row r="31" spans="1:53" ht="11.25">
      <c r="A31" s="5">
        <v>29</v>
      </c>
      <c r="B31" s="4" t="s">
        <v>20</v>
      </c>
      <c r="C31" s="4" t="s">
        <v>20</v>
      </c>
      <c r="D31" s="4" t="s">
        <v>20</v>
      </c>
      <c r="E31" s="4">
        <v>14.68</v>
      </c>
      <c r="F31" s="4" t="s">
        <v>20</v>
      </c>
      <c r="G31" s="4" t="s">
        <v>20</v>
      </c>
      <c r="H31" s="4" t="s">
        <v>20</v>
      </c>
      <c r="I31" s="4">
        <v>13.95</v>
      </c>
      <c r="J31" s="4"/>
      <c r="K31" s="4"/>
      <c r="L31" s="4"/>
      <c r="M31" s="4">
        <v>5.71</v>
      </c>
      <c r="N31" s="4"/>
      <c r="O31" s="4"/>
      <c r="P31" s="4"/>
      <c r="Q31" s="4">
        <v>11.06</v>
      </c>
      <c r="R31" s="4"/>
      <c r="S31" s="4"/>
      <c r="T31" s="4"/>
      <c r="U31" s="4">
        <v>15.71</v>
      </c>
      <c r="V31" s="4"/>
      <c r="W31" s="4"/>
      <c r="X31" s="4"/>
      <c r="Y31" s="4">
        <v>10.48</v>
      </c>
      <c r="Z31" s="4"/>
      <c r="AA31" s="4"/>
      <c r="AB31" s="4"/>
      <c r="AC31" s="4">
        <v>17.75</v>
      </c>
      <c r="AD31" s="4"/>
      <c r="AE31" s="4"/>
      <c r="AF31" s="4"/>
      <c r="AG31" s="4">
        <v>1.81</v>
      </c>
      <c r="AH31" s="4"/>
      <c r="AI31" s="4"/>
      <c r="AJ31" s="4"/>
      <c r="AK31" s="4">
        <v>5.47</v>
      </c>
      <c r="AL31" s="4"/>
      <c r="AM31" s="4"/>
      <c r="AN31" s="4"/>
      <c r="AO31" s="4">
        <v>6.447</v>
      </c>
      <c r="AP31" s="4"/>
      <c r="AQ31" s="4"/>
      <c r="AR31" s="4"/>
      <c r="AS31" s="4"/>
      <c r="AT31" s="4"/>
      <c r="AU31" s="4"/>
      <c r="AV31" s="4"/>
      <c r="AX31" s="10">
        <f t="shared" si="0"/>
        <v>14.315</v>
      </c>
      <c r="AY31" s="10">
        <f t="shared" si="1"/>
        <v>12.222</v>
      </c>
      <c r="AZ31" s="10">
        <f t="shared" si="2"/>
        <v>12.762857142857143</v>
      </c>
      <c r="BA31" s="10">
        <f t="shared" si="3"/>
        <v>9.304625000000001</v>
      </c>
    </row>
    <row r="32" spans="1:53" ht="11.25">
      <c r="A32" s="5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 t="s">
        <v>20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X32" s="10"/>
      <c r="AY32" s="10"/>
      <c r="AZ32" s="10"/>
      <c r="BA32" s="10"/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/>
      <c r="C34" s="13">
        <f aca="true" t="shared" si="4" ref="C34:W34">SUM(C3:C33)</f>
        <v>336.38</v>
      </c>
      <c r="D34" s="13">
        <f t="shared" si="4"/>
        <v>351.13</v>
      </c>
      <c r="E34" s="13">
        <f t="shared" si="4"/>
        <v>326.71999999999997</v>
      </c>
      <c r="F34" s="13">
        <f t="shared" si="4"/>
        <v>281.64000000000004</v>
      </c>
      <c r="G34" s="13">
        <f t="shared" si="4"/>
        <v>317.61</v>
      </c>
      <c r="H34" s="13">
        <f t="shared" si="4"/>
        <v>285.34000000000003</v>
      </c>
      <c r="I34" s="13">
        <f t="shared" si="4"/>
        <v>364.53300000000013</v>
      </c>
      <c r="J34" s="13">
        <f t="shared" si="4"/>
        <v>259.87</v>
      </c>
      <c r="K34" s="13">
        <f t="shared" si="4"/>
        <v>206.04999999999995</v>
      </c>
      <c r="L34" s="13">
        <f t="shared" si="4"/>
        <v>307.39000000000004</v>
      </c>
      <c r="M34" s="13">
        <f t="shared" si="4"/>
        <v>305.4</v>
      </c>
      <c r="N34" s="13">
        <f t="shared" si="4"/>
        <v>279.01</v>
      </c>
      <c r="O34" s="13">
        <f t="shared" si="4"/>
        <v>307.78000000000003</v>
      </c>
      <c r="P34" s="13">
        <f t="shared" si="4"/>
        <v>303.45099999999996</v>
      </c>
      <c r="Q34" s="13">
        <f t="shared" si="4"/>
        <v>282.39</v>
      </c>
      <c r="R34" s="13">
        <f t="shared" si="4"/>
        <v>279.04999999999995</v>
      </c>
      <c r="S34" s="13">
        <f t="shared" si="4"/>
        <v>327.44</v>
      </c>
      <c r="T34" s="13">
        <f t="shared" si="4"/>
        <v>357.6499999999999</v>
      </c>
      <c r="U34" s="13">
        <f t="shared" si="4"/>
        <v>363.3</v>
      </c>
      <c r="V34" s="13">
        <f t="shared" si="4"/>
        <v>319.92</v>
      </c>
      <c r="W34" s="13">
        <f t="shared" si="4"/>
        <v>342.21</v>
      </c>
      <c r="X34" s="13">
        <f aca="true" t="shared" si="5" ref="X34:AC34">SUM(X3:X33)</f>
        <v>321.40999999999997</v>
      </c>
      <c r="Y34" s="13">
        <f t="shared" si="5"/>
        <v>407.1700000000001</v>
      </c>
      <c r="Z34" s="13">
        <f t="shared" si="5"/>
        <v>364.74</v>
      </c>
      <c r="AA34" s="13">
        <f t="shared" si="5"/>
        <v>293.93</v>
      </c>
      <c r="AB34" s="13">
        <f t="shared" si="5"/>
        <v>391.41999999999996</v>
      </c>
      <c r="AC34" s="13">
        <f t="shared" si="5"/>
        <v>393.96000000000004</v>
      </c>
      <c r="AD34" s="13">
        <f aca="true" t="shared" si="6" ref="AD34:AI34">SUM(AD3:AD33)</f>
        <v>328.89000000000004</v>
      </c>
      <c r="AE34" s="13">
        <f t="shared" si="6"/>
        <v>278.3400000000001</v>
      </c>
      <c r="AF34" s="13">
        <f t="shared" si="6"/>
        <v>321.95</v>
      </c>
      <c r="AG34" s="13">
        <f t="shared" si="6"/>
        <v>325.4699999999999</v>
      </c>
      <c r="AH34" s="13">
        <f t="shared" si="6"/>
        <v>344.67</v>
      </c>
      <c r="AI34" s="13">
        <f t="shared" si="6"/>
        <v>306.28999999999996</v>
      </c>
      <c r="AJ34" s="13">
        <f aca="true" t="shared" si="7" ref="AJ34:AO34">SUM(AJ3:AJ33)</f>
        <v>311.85999999999996</v>
      </c>
      <c r="AK34" s="13">
        <f t="shared" si="7"/>
        <v>360.29</v>
      </c>
      <c r="AL34" s="13">
        <f t="shared" si="7"/>
        <v>380.58</v>
      </c>
      <c r="AM34" s="13">
        <f t="shared" si="7"/>
        <v>362.026</v>
      </c>
      <c r="AN34" s="13">
        <f t="shared" si="7"/>
        <v>318.314</v>
      </c>
      <c r="AO34" s="13">
        <f t="shared" si="7"/>
        <v>361.09300000000013</v>
      </c>
      <c r="AP34" s="13"/>
      <c r="AQ34" s="13"/>
      <c r="AR34" s="13"/>
      <c r="AS34" s="13"/>
      <c r="AT34" s="13"/>
      <c r="AU34" s="13"/>
      <c r="AV34" s="13"/>
      <c r="AX34" s="12">
        <f>AVERAGE(AX3:AX31)</f>
        <v>10.840911877394637</v>
      </c>
      <c r="AY34" s="12">
        <f>AVERAGE(AY3:AY33)</f>
        <v>10.91332486388385</v>
      </c>
      <c r="AZ34" s="12">
        <f>AVERAGE(AZ3:AZ33)</f>
        <v>11.373254289111602</v>
      </c>
      <c r="BA34" s="12">
        <f>AVERAGE(BA3:BA33)</f>
        <v>11.669075574712643</v>
      </c>
    </row>
    <row r="36" spans="1:50" ht="11.25">
      <c r="A36" s="17" t="s">
        <v>25</v>
      </c>
      <c r="B36" s="18"/>
      <c r="C36" s="18">
        <f aca="true" t="shared" si="8" ref="C36:Z36">MAX(C3:C33)</f>
        <v>17.97</v>
      </c>
      <c r="D36" s="18">
        <f t="shared" si="8"/>
        <v>17.28</v>
      </c>
      <c r="E36" s="18">
        <f t="shared" si="8"/>
        <v>16.65</v>
      </c>
      <c r="F36" s="18">
        <f t="shared" si="8"/>
        <v>17.85</v>
      </c>
      <c r="G36" s="18">
        <f t="shared" si="8"/>
        <v>16.42</v>
      </c>
      <c r="H36" s="18">
        <f t="shared" si="8"/>
        <v>15.35</v>
      </c>
      <c r="I36" s="18">
        <f t="shared" si="8"/>
        <v>17.92</v>
      </c>
      <c r="J36" s="18">
        <f t="shared" si="8"/>
        <v>16.75</v>
      </c>
      <c r="K36" s="18">
        <f t="shared" si="8"/>
        <v>15.97</v>
      </c>
      <c r="L36" s="18">
        <f t="shared" si="8"/>
        <v>16.48</v>
      </c>
      <c r="M36" s="18">
        <f t="shared" si="8"/>
        <v>14.96</v>
      </c>
      <c r="N36" s="18">
        <f t="shared" si="8"/>
        <v>15.07</v>
      </c>
      <c r="O36" s="18">
        <f t="shared" si="8"/>
        <v>15.98</v>
      </c>
      <c r="P36" s="18">
        <f t="shared" si="8"/>
        <v>15.29</v>
      </c>
      <c r="Q36" s="18">
        <f t="shared" si="8"/>
        <v>13.89</v>
      </c>
      <c r="R36" s="18">
        <f t="shared" si="8"/>
        <v>14.4</v>
      </c>
      <c r="S36" s="18">
        <f t="shared" si="8"/>
        <v>17.86</v>
      </c>
      <c r="T36" s="18">
        <f t="shared" si="8"/>
        <v>20.3</v>
      </c>
      <c r="U36" s="18">
        <f t="shared" si="8"/>
        <v>18.81</v>
      </c>
      <c r="V36" s="18">
        <f t="shared" si="8"/>
        <v>18.63</v>
      </c>
      <c r="W36" s="18">
        <f t="shared" si="8"/>
        <v>17.87</v>
      </c>
      <c r="X36" s="18">
        <f t="shared" si="8"/>
        <v>20.03</v>
      </c>
      <c r="Y36" s="18">
        <f t="shared" si="8"/>
        <v>19.36</v>
      </c>
      <c r="Z36" s="18">
        <f t="shared" si="8"/>
        <v>20.13</v>
      </c>
      <c r="AA36" s="18">
        <f aca="true" t="shared" si="9" ref="AA36:AF36">MAX(AA3:AA33)</f>
        <v>17.47</v>
      </c>
      <c r="AB36" s="18">
        <f t="shared" si="9"/>
        <v>19.75</v>
      </c>
      <c r="AC36" s="18">
        <f t="shared" si="9"/>
        <v>19.23</v>
      </c>
      <c r="AD36" s="18">
        <f t="shared" si="9"/>
        <v>19.15</v>
      </c>
      <c r="AE36" s="18">
        <f t="shared" si="9"/>
        <v>17.71</v>
      </c>
      <c r="AF36" s="18">
        <f t="shared" si="9"/>
        <v>17.75</v>
      </c>
      <c r="AG36" s="18">
        <f aca="true" t="shared" si="10" ref="AG36:AL36">MAX(AG3:AG33)</f>
        <v>19.34</v>
      </c>
      <c r="AH36" s="18">
        <f t="shared" si="10"/>
        <v>18.68</v>
      </c>
      <c r="AI36" s="18">
        <f t="shared" si="10"/>
        <v>17.43</v>
      </c>
      <c r="AJ36" s="18">
        <f t="shared" si="10"/>
        <v>18.950000000000003</v>
      </c>
      <c r="AK36" s="18">
        <f t="shared" si="10"/>
        <v>18.25</v>
      </c>
      <c r="AL36" s="18">
        <f t="shared" si="10"/>
        <v>18.95</v>
      </c>
      <c r="AM36" s="18">
        <f>MAX(AM3:AM33)</f>
        <v>16.924000000000003</v>
      </c>
      <c r="AN36" s="18">
        <f>MAX(AN3:AN33)</f>
        <v>18.068</v>
      </c>
      <c r="AO36" s="18">
        <f>MAX(AO3:AO33)</f>
        <v>18.319999999999997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/>
      <c r="C37" s="20">
        <f aca="true" t="shared" si="11" ref="C37:AC37">AVERAGE(C3:C33)</f>
        <v>12.013571428571428</v>
      </c>
      <c r="D37" s="20">
        <f t="shared" si="11"/>
        <v>12.540357142857143</v>
      </c>
      <c r="E37" s="20">
        <f t="shared" si="11"/>
        <v>11.266206896551724</v>
      </c>
      <c r="F37" s="20">
        <f t="shared" si="11"/>
        <v>10.05857142857143</v>
      </c>
      <c r="G37" s="20">
        <f t="shared" si="11"/>
        <v>11.343214285714286</v>
      </c>
      <c r="H37" s="20">
        <f t="shared" si="11"/>
        <v>10.190714285714288</v>
      </c>
      <c r="I37" s="20">
        <f t="shared" si="11"/>
        <v>12.570103448275866</v>
      </c>
      <c r="J37" s="20">
        <f t="shared" si="11"/>
        <v>9.281071428571428</v>
      </c>
      <c r="K37" s="20">
        <f t="shared" si="11"/>
        <v>7.35892857142857</v>
      </c>
      <c r="L37" s="20">
        <f t="shared" si="11"/>
        <v>10.978214285714287</v>
      </c>
      <c r="M37" s="20">
        <f t="shared" si="11"/>
        <v>10.53103448275862</v>
      </c>
      <c r="N37" s="20">
        <f t="shared" si="11"/>
        <v>9.964642857142858</v>
      </c>
      <c r="O37" s="20">
        <f t="shared" si="11"/>
        <v>10.992142857142857</v>
      </c>
      <c r="P37" s="20">
        <f t="shared" si="11"/>
        <v>10.837535714285712</v>
      </c>
      <c r="Q37" s="20">
        <f t="shared" si="11"/>
        <v>9.737586206896552</v>
      </c>
      <c r="R37" s="20">
        <f t="shared" si="11"/>
        <v>9.966071428571427</v>
      </c>
      <c r="S37" s="20">
        <f t="shared" si="11"/>
        <v>11.694285714285714</v>
      </c>
      <c r="T37" s="20">
        <f t="shared" si="11"/>
        <v>12.773214285714284</v>
      </c>
      <c r="U37" s="20">
        <f t="shared" si="11"/>
        <v>12.527586206896553</v>
      </c>
      <c r="V37" s="20">
        <f t="shared" si="11"/>
        <v>11.425714285714287</v>
      </c>
      <c r="W37" s="20">
        <f t="shared" si="11"/>
        <v>12.221785714285714</v>
      </c>
      <c r="X37" s="20">
        <f t="shared" si="11"/>
        <v>11.47892857142857</v>
      </c>
      <c r="Y37" s="20">
        <f t="shared" si="11"/>
        <v>14.040344827586209</v>
      </c>
      <c r="Z37" s="20">
        <f t="shared" si="11"/>
        <v>13.026428571428571</v>
      </c>
      <c r="AA37" s="20">
        <f t="shared" si="11"/>
        <v>10.4975</v>
      </c>
      <c r="AB37" s="20">
        <f t="shared" si="11"/>
        <v>13.979285714285712</v>
      </c>
      <c r="AC37" s="20">
        <f t="shared" si="11"/>
        <v>13.584827586206897</v>
      </c>
      <c r="AD37" s="20">
        <f aca="true" t="shared" si="12" ref="AD37:AI37">AVERAGE(AD3:AD33)</f>
        <v>11.74607142857143</v>
      </c>
      <c r="AE37" s="20">
        <f t="shared" si="12"/>
        <v>9.94071428571429</v>
      </c>
      <c r="AF37" s="20">
        <f t="shared" si="12"/>
        <v>11.498214285714285</v>
      </c>
      <c r="AG37" s="20">
        <f t="shared" si="12"/>
        <v>11.22310344827586</v>
      </c>
      <c r="AH37" s="20">
        <f t="shared" si="12"/>
        <v>12.309642857142858</v>
      </c>
      <c r="AI37" s="20">
        <f t="shared" si="12"/>
        <v>10.938928571428571</v>
      </c>
      <c r="AJ37" s="20">
        <f aca="true" t="shared" si="13" ref="AJ37:AO37">AVERAGE(AJ3:AJ33)</f>
        <v>11.137857142857142</v>
      </c>
      <c r="AK37" s="20">
        <f t="shared" si="13"/>
        <v>12.423793103448277</v>
      </c>
      <c r="AL37" s="20">
        <f t="shared" si="13"/>
        <v>13.592142857142857</v>
      </c>
      <c r="AM37" s="20">
        <f t="shared" si="13"/>
        <v>12.9295</v>
      </c>
      <c r="AN37" s="20">
        <f t="shared" si="13"/>
        <v>11.368357142857144</v>
      </c>
      <c r="AO37" s="20">
        <f t="shared" si="13"/>
        <v>12.451482758620694</v>
      </c>
      <c r="AP37" s="20"/>
      <c r="AQ37" s="20"/>
      <c r="AR37" s="20"/>
      <c r="AS37" s="20"/>
      <c r="AT37" s="20"/>
      <c r="AU37" s="20"/>
      <c r="AV37" s="20"/>
      <c r="AX37" s="41">
        <f>STDEV(B3:K33)</f>
        <v>4.724058248043829</v>
      </c>
      <c r="AY37" s="41">
        <f>STDEV(B3:U33)</f>
        <v>4.350861711710951</v>
      </c>
      <c r="AZ37" s="41">
        <f>STDEV(B3:AE33)</f>
        <v>4.735623502038727</v>
      </c>
      <c r="BA37" s="41">
        <f>STDEV(L3:AO33)</f>
        <v>4.826269415168843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8</v>
      </c>
      <c r="D41" s="49">
        <f t="shared" si="14"/>
        <v>9</v>
      </c>
      <c r="E41" s="49">
        <f t="shared" si="14"/>
        <v>4</v>
      </c>
      <c r="F41" s="49">
        <f t="shared" si="14"/>
        <v>5</v>
      </c>
      <c r="G41" s="49">
        <f t="shared" si="14"/>
        <v>2</v>
      </c>
      <c r="H41" s="49">
        <f t="shared" si="14"/>
        <v>1</v>
      </c>
      <c r="I41" s="49">
        <f t="shared" si="14"/>
        <v>9</v>
      </c>
      <c r="J41" s="49">
        <f t="shared" si="14"/>
        <v>4</v>
      </c>
      <c r="K41" s="49">
        <f t="shared" si="14"/>
        <v>3</v>
      </c>
      <c r="L41" s="49">
        <f t="shared" si="14"/>
        <v>3</v>
      </c>
      <c r="M41" s="49">
        <f t="shared" si="14"/>
        <v>0</v>
      </c>
      <c r="N41" s="49">
        <f t="shared" si="14"/>
        <v>1</v>
      </c>
      <c r="O41" s="49">
        <f t="shared" si="14"/>
        <v>1</v>
      </c>
      <c r="P41" s="49">
        <f t="shared" si="14"/>
        <v>1</v>
      </c>
      <c r="Q41" s="49">
        <f t="shared" si="14"/>
        <v>0</v>
      </c>
      <c r="R41" s="49">
        <f t="shared" si="14"/>
        <v>0</v>
      </c>
      <c r="S41" s="49">
        <f t="shared" si="14"/>
        <v>9</v>
      </c>
      <c r="T41" s="49">
        <f t="shared" si="14"/>
        <v>10</v>
      </c>
      <c r="U41" s="49">
        <f t="shared" si="14"/>
        <v>11</v>
      </c>
      <c r="V41" s="49">
        <f t="shared" si="14"/>
        <v>10</v>
      </c>
      <c r="W41" s="49">
        <f t="shared" si="14"/>
        <v>9</v>
      </c>
      <c r="X41" s="49">
        <f t="shared" si="14"/>
        <v>7</v>
      </c>
      <c r="Y41" s="49">
        <f t="shared" si="14"/>
        <v>13</v>
      </c>
      <c r="Z41" s="49">
        <f t="shared" si="14"/>
        <v>10</v>
      </c>
      <c r="AA41" s="49">
        <f t="shared" si="14"/>
        <v>7</v>
      </c>
      <c r="AB41" s="49">
        <f t="shared" si="14"/>
        <v>18</v>
      </c>
      <c r="AC41" s="49">
        <f t="shared" si="14"/>
        <v>15</v>
      </c>
      <c r="AD41" s="49">
        <f t="shared" si="14"/>
        <v>13</v>
      </c>
      <c r="AE41" s="49">
        <f t="shared" si="14"/>
        <v>9</v>
      </c>
      <c r="AF41" s="49">
        <f t="shared" si="14"/>
        <v>8</v>
      </c>
      <c r="AG41" s="49">
        <f t="shared" si="14"/>
        <v>11</v>
      </c>
      <c r="AH41" s="49">
        <f aca="true" t="shared" si="15" ref="AH41:AN41">COUNTIF(AH3:AH33,$B$40)</f>
        <v>13</v>
      </c>
      <c r="AI41" s="49">
        <f t="shared" si="15"/>
        <v>9</v>
      </c>
      <c r="AJ41" s="49">
        <f t="shared" si="15"/>
        <v>8</v>
      </c>
      <c r="AK41" s="49">
        <f t="shared" si="15"/>
        <v>10</v>
      </c>
      <c r="AL41" s="49">
        <f t="shared" si="15"/>
        <v>12</v>
      </c>
      <c r="AM41" s="49">
        <f t="shared" si="15"/>
        <v>10</v>
      </c>
      <c r="AN41" s="49">
        <f t="shared" si="15"/>
        <v>9</v>
      </c>
      <c r="AO41" s="49">
        <f>COUNTIF(AO3:AO33,$B$40)</f>
        <v>11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4.2631578947368425</v>
      </c>
      <c r="AZ41" s="76">
        <f>AVERAGE(B41:AE41)</f>
        <v>6.4</v>
      </c>
      <c r="BA41" s="76">
        <f>AVERAGE(L41:AO41)</f>
        <v>8.266666666666667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20.3</v>
      </c>
    </row>
    <row r="46" spans="1:2" ht="11.25">
      <c r="A46" s="78">
        <v>2</v>
      </c>
      <c r="B46" s="79">
        <f>LARGE($B$3:$AV$33,2)</f>
        <v>20.13</v>
      </c>
    </row>
    <row r="47" spans="1:2" ht="11.25">
      <c r="A47" s="78">
        <v>3</v>
      </c>
      <c r="B47" s="79">
        <f>LARGE($B$3:$AV$33,3)</f>
        <v>20.03</v>
      </c>
    </row>
    <row r="48" spans="1:2" ht="11.25">
      <c r="A48" s="78">
        <v>4</v>
      </c>
      <c r="B48" s="79">
        <f>LARGE($B$3:$AV$33,4)</f>
        <v>19.75</v>
      </c>
    </row>
    <row r="49" spans="1:2" ht="11.25">
      <c r="A49" s="78">
        <v>5</v>
      </c>
      <c r="B49" s="79">
        <f>LARGE($B$3:$AV$33,5)</f>
        <v>19.62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0.73</v>
      </c>
    </row>
    <row r="53" spans="1:2" ht="11.25">
      <c r="A53" s="78">
        <v>2</v>
      </c>
      <c r="B53" s="79">
        <f>SMALL($B$3:$AV$33,2)</f>
        <v>0.9</v>
      </c>
    </row>
    <row r="54" spans="1:2" ht="11.25">
      <c r="A54" s="78">
        <v>3</v>
      </c>
      <c r="B54" s="79">
        <f>SMALL($B$3:$AV$33,3)</f>
        <v>0.9</v>
      </c>
    </row>
    <row r="55" spans="1:2" ht="11.25">
      <c r="A55" s="78">
        <v>4</v>
      </c>
      <c r="B55" s="79">
        <f>SMALL($B$3:$AV$33,4)</f>
        <v>0.96</v>
      </c>
    </row>
    <row r="56" spans="1:2" ht="11.25">
      <c r="A56" s="78">
        <v>5</v>
      </c>
      <c r="B56" s="79">
        <f>SMALL($B$3:$AV$33,5)</f>
        <v>0.97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3.98</v>
      </c>
      <c r="D3" s="4">
        <v>17.05</v>
      </c>
      <c r="E3" s="4">
        <v>17.56</v>
      </c>
      <c r="F3" s="4">
        <v>7.64</v>
      </c>
      <c r="G3" s="4">
        <v>15.29</v>
      </c>
      <c r="H3" s="4">
        <v>13.5</v>
      </c>
      <c r="I3" s="4">
        <v>1.79</v>
      </c>
      <c r="J3" s="4">
        <v>5.01</v>
      </c>
      <c r="K3" s="4">
        <v>8.38</v>
      </c>
      <c r="L3" s="4">
        <v>4.78</v>
      </c>
      <c r="M3" s="4">
        <v>6.42</v>
      </c>
      <c r="N3" s="4">
        <v>13.34</v>
      </c>
      <c r="O3" s="4">
        <v>9.2</v>
      </c>
      <c r="P3" s="4">
        <v>6.45</v>
      </c>
      <c r="Q3" s="4">
        <v>3.85</v>
      </c>
      <c r="R3" s="4">
        <v>9.79</v>
      </c>
      <c r="S3" s="4">
        <v>2.79</v>
      </c>
      <c r="T3" s="4">
        <v>16.18</v>
      </c>
      <c r="U3" s="4">
        <v>16.79</v>
      </c>
      <c r="V3" s="4">
        <v>3.49</v>
      </c>
      <c r="W3" s="4">
        <v>12.99</v>
      </c>
      <c r="X3" s="4">
        <v>3.02</v>
      </c>
      <c r="Y3" s="4">
        <v>4.18</v>
      </c>
      <c r="Z3" s="4">
        <v>18.31</v>
      </c>
      <c r="AA3" s="4">
        <v>3.48</v>
      </c>
      <c r="AB3" s="4">
        <v>19.85</v>
      </c>
      <c r="AC3" s="4">
        <v>15.71</v>
      </c>
      <c r="AD3" s="4">
        <v>11.98</v>
      </c>
      <c r="AE3" s="4">
        <v>3.73</v>
      </c>
      <c r="AF3" s="4">
        <v>6.08</v>
      </c>
      <c r="AG3" s="4">
        <v>14.06</v>
      </c>
      <c r="AH3" s="4">
        <v>7.97</v>
      </c>
      <c r="AI3" s="4">
        <v>1.4999999999999996</v>
      </c>
      <c r="AJ3" s="4">
        <v>3.56</v>
      </c>
      <c r="AK3" s="4">
        <v>15.91</v>
      </c>
      <c r="AL3" s="4">
        <v>16.860000000000003</v>
      </c>
      <c r="AM3" s="4">
        <v>12.099</v>
      </c>
      <c r="AN3" s="4">
        <v>14.322</v>
      </c>
      <c r="AO3" s="4">
        <v>18.482</v>
      </c>
      <c r="AP3" s="4"/>
      <c r="AQ3" s="4"/>
      <c r="AR3" s="4"/>
      <c r="AS3" s="4"/>
      <c r="AT3" s="4"/>
      <c r="AU3" s="4"/>
      <c r="AV3" s="4"/>
      <c r="AX3" s="10">
        <f aca="true" t="shared" si="0" ref="AX3:AX33">AVERAGE(B3:K3)</f>
        <v>10.022222222222224</v>
      </c>
      <c r="AY3" s="10">
        <f aca="true" t="shared" si="1" ref="AY3:AY33">AVERAGE(B3:U3)</f>
        <v>9.462631578947368</v>
      </c>
      <c r="AZ3" s="10">
        <f>AVERAGE(B3:AE3)</f>
        <v>9.535517241379312</v>
      </c>
      <c r="BA3" s="10">
        <f>AVERAGE(L3:AO3)</f>
        <v>9.905766666666667</v>
      </c>
    </row>
    <row r="4" spans="1:53" ht="11.25">
      <c r="A4" s="5">
        <v>2</v>
      </c>
      <c r="B4" s="4" t="s">
        <v>20</v>
      </c>
      <c r="C4" s="4">
        <v>10.98</v>
      </c>
      <c r="D4" s="4">
        <v>1.13</v>
      </c>
      <c r="E4" s="4">
        <v>17.2</v>
      </c>
      <c r="F4" s="4">
        <v>2.83</v>
      </c>
      <c r="G4" s="4">
        <v>11.8</v>
      </c>
      <c r="H4" s="4">
        <v>13.88</v>
      </c>
      <c r="I4" s="4">
        <v>4.12</v>
      </c>
      <c r="J4" s="4">
        <v>18.1</v>
      </c>
      <c r="K4" s="4">
        <v>2.28</v>
      </c>
      <c r="L4" s="4">
        <v>7.33</v>
      </c>
      <c r="M4" s="4">
        <v>15.8</v>
      </c>
      <c r="N4" s="4">
        <v>15.63</v>
      </c>
      <c r="O4" s="4">
        <v>8.72</v>
      </c>
      <c r="P4" s="4">
        <v>13.19</v>
      </c>
      <c r="Q4" s="4">
        <v>15.36</v>
      </c>
      <c r="R4" s="4">
        <v>6.94</v>
      </c>
      <c r="S4" s="4">
        <v>20.06</v>
      </c>
      <c r="T4" s="4">
        <v>16.53</v>
      </c>
      <c r="U4" s="4">
        <v>18.58</v>
      </c>
      <c r="V4" s="4">
        <v>9.08</v>
      </c>
      <c r="W4" s="4">
        <v>11.94</v>
      </c>
      <c r="X4" s="4">
        <v>15.19</v>
      </c>
      <c r="Y4" s="4">
        <v>8.46</v>
      </c>
      <c r="Z4" s="4">
        <v>18.68</v>
      </c>
      <c r="AA4" s="4">
        <v>4.37</v>
      </c>
      <c r="AB4" s="4">
        <v>15.76</v>
      </c>
      <c r="AC4" s="4">
        <v>17.97</v>
      </c>
      <c r="AD4" s="4">
        <v>20.5</v>
      </c>
      <c r="AE4" s="4">
        <v>3.42</v>
      </c>
      <c r="AF4" s="4">
        <v>8.66</v>
      </c>
      <c r="AG4" s="4">
        <v>3.17</v>
      </c>
      <c r="AH4" s="4">
        <v>18.98</v>
      </c>
      <c r="AI4" s="4">
        <v>3.0400000000000005</v>
      </c>
      <c r="AJ4" s="4">
        <v>19.98</v>
      </c>
      <c r="AK4" s="4">
        <v>15.73</v>
      </c>
      <c r="AL4" s="4">
        <v>4.16</v>
      </c>
      <c r="AM4" s="4">
        <v>20.148999999999997</v>
      </c>
      <c r="AN4" s="4">
        <v>19.125999999999998</v>
      </c>
      <c r="AO4" s="4">
        <v>3.0319999999999996</v>
      </c>
      <c r="AP4" s="4"/>
      <c r="AQ4" s="4"/>
      <c r="AR4" s="4"/>
      <c r="AS4" s="4"/>
      <c r="AT4" s="4"/>
      <c r="AU4" s="4"/>
      <c r="AV4" s="4"/>
      <c r="AX4" s="10">
        <f t="shared" si="0"/>
        <v>9.146666666666667</v>
      </c>
      <c r="AY4" s="10">
        <f t="shared" si="1"/>
        <v>11.60315789473684</v>
      </c>
      <c r="AZ4" s="10">
        <f aca="true" t="shared" si="2" ref="AZ4:AZ33">AVERAGE(B4:AE4)</f>
        <v>11.925172413793103</v>
      </c>
      <c r="BA4" s="10">
        <f aca="true" t="shared" si="3" ref="BA4:BA33">AVERAGE(L4:AO4)</f>
        <v>12.651233333333339</v>
      </c>
    </row>
    <row r="5" spans="1:53" ht="11.25">
      <c r="A5" s="5">
        <v>3</v>
      </c>
      <c r="B5" s="4" t="s">
        <v>20</v>
      </c>
      <c r="C5" s="4">
        <v>16.35</v>
      </c>
      <c r="D5" s="4">
        <v>18.31</v>
      </c>
      <c r="E5" s="4">
        <v>15.84</v>
      </c>
      <c r="F5" s="4">
        <v>10.25</v>
      </c>
      <c r="G5" s="4">
        <v>14.55</v>
      </c>
      <c r="H5" s="4">
        <v>17.07</v>
      </c>
      <c r="I5" s="4">
        <v>9.51</v>
      </c>
      <c r="J5" s="4">
        <v>10.54</v>
      </c>
      <c r="K5" s="4">
        <v>6.38</v>
      </c>
      <c r="L5" s="4">
        <v>17.37</v>
      </c>
      <c r="M5" s="4">
        <v>7.08</v>
      </c>
      <c r="N5" s="4">
        <v>15.98</v>
      </c>
      <c r="O5" s="4">
        <v>14.49</v>
      </c>
      <c r="P5" s="4">
        <v>14.34</v>
      </c>
      <c r="Q5" s="4">
        <v>14.58</v>
      </c>
      <c r="R5" s="4">
        <v>5.74</v>
      </c>
      <c r="S5" s="4">
        <v>19.44</v>
      </c>
      <c r="T5" s="4">
        <v>16.3</v>
      </c>
      <c r="U5" s="4">
        <v>17.3</v>
      </c>
      <c r="V5" s="4">
        <v>13.57</v>
      </c>
      <c r="W5" s="4">
        <v>20.08</v>
      </c>
      <c r="X5" s="4">
        <v>7.24</v>
      </c>
      <c r="Y5" s="4">
        <v>16.05</v>
      </c>
      <c r="Z5" s="4">
        <v>17.73</v>
      </c>
      <c r="AA5" s="4">
        <v>7.71</v>
      </c>
      <c r="AB5" s="4">
        <v>11.12</v>
      </c>
      <c r="AC5" s="4">
        <v>13.44</v>
      </c>
      <c r="AD5" s="4">
        <v>8.88</v>
      </c>
      <c r="AE5" s="4">
        <v>15.04</v>
      </c>
      <c r="AF5" s="4">
        <v>19.58</v>
      </c>
      <c r="AG5" s="4">
        <v>18.14</v>
      </c>
      <c r="AH5" s="4">
        <v>16.530000000000005</v>
      </c>
      <c r="AI5" s="4">
        <v>12.170000000000002</v>
      </c>
      <c r="AJ5" s="4">
        <v>3.9199999999999995</v>
      </c>
      <c r="AK5" s="4">
        <v>18.35</v>
      </c>
      <c r="AL5" s="4">
        <v>16.35</v>
      </c>
      <c r="AM5" s="4">
        <v>16.776000000000003</v>
      </c>
      <c r="AN5" s="4">
        <v>3.445</v>
      </c>
      <c r="AO5" s="4">
        <v>19.598</v>
      </c>
      <c r="AP5" s="4"/>
      <c r="AQ5" s="4"/>
      <c r="AR5" s="4"/>
      <c r="AS5" s="4"/>
      <c r="AT5" s="4"/>
      <c r="AU5" s="4"/>
      <c r="AV5" s="4"/>
      <c r="AX5" s="10">
        <f t="shared" si="0"/>
        <v>13.200000000000001</v>
      </c>
      <c r="AY5" s="10">
        <f t="shared" si="1"/>
        <v>13.758947368421056</v>
      </c>
      <c r="AZ5" s="10">
        <f t="shared" si="2"/>
        <v>13.52689655172414</v>
      </c>
      <c r="BA5" s="10">
        <f t="shared" si="3"/>
        <v>13.944633333333337</v>
      </c>
    </row>
    <row r="6" spans="1:53" ht="11.25">
      <c r="A6" s="5">
        <v>4</v>
      </c>
      <c r="B6" s="4" t="s">
        <v>20</v>
      </c>
      <c r="C6" s="4">
        <v>15.58</v>
      </c>
      <c r="D6" s="4">
        <v>9.32</v>
      </c>
      <c r="E6" s="4">
        <v>15.38</v>
      </c>
      <c r="F6" s="4">
        <v>15.84</v>
      </c>
      <c r="G6" s="4">
        <v>18.15</v>
      </c>
      <c r="H6" s="4">
        <v>11.4</v>
      </c>
      <c r="I6" s="4">
        <v>19.18</v>
      </c>
      <c r="J6" s="4">
        <v>8.51</v>
      </c>
      <c r="K6" s="4">
        <v>13.85</v>
      </c>
      <c r="L6" s="4">
        <v>16.09</v>
      </c>
      <c r="M6" s="4">
        <v>16.22</v>
      </c>
      <c r="N6" s="4">
        <v>13.55</v>
      </c>
      <c r="O6" s="4">
        <v>12.1</v>
      </c>
      <c r="P6" s="4">
        <v>3.24</v>
      </c>
      <c r="Q6" s="4">
        <v>13.97</v>
      </c>
      <c r="R6" s="4">
        <v>13.71</v>
      </c>
      <c r="S6" s="4">
        <v>18.41</v>
      </c>
      <c r="T6" s="4">
        <v>17.93</v>
      </c>
      <c r="U6" s="4">
        <v>8.23</v>
      </c>
      <c r="V6" s="4">
        <v>1.15</v>
      </c>
      <c r="W6" s="4">
        <v>19.8</v>
      </c>
      <c r="X6" s="4">
        <v>17.54</v>
      </c>
      <c r="Y6" s="4">
        <v>11.68</v>
      </c>
      <c r="Z6" s="4">
        <v>3.44</v>
      </c>
      <c r="AA6" s="4">
        <v>20.45</v>
      </c>
      <c r="AB6" s="4">
        <v>14.4</v>
      </c>
      <c r="AC6" s="4">
        <v>14.11</v>
      </c>
      <c r="AD6" s="4">
        <v>6.32</v>
      </c>
      <c r="AE6" s="4">
        <v>6.89</v>
      </c>
      <c r="AF6" s="4">
        <v>15.33</v>
      </c>
      <c r="AG6" s="4">
        <v>14.51</v>
      </c>
      <c r="AH6" s="4">
        <v>8.540000000000001</v>
      </c>
      <c r="AI6" s="4">
        <v>19.39</v>
      </c>
      <c r="AJ6" s="4">
        <v>9.41</v>
      </c>
      <c r="AK6" s="4">
        <v>17.930000000000003</v>
      </c>
      <c r="AL6" s="4">
        <v>16.52</v>
      </c>
      <c r="AM6" s="4">
        <v>18.285000000000004</v>
      </c>
      <c r="AN6" s="4">
        <v>2.888</v>
      </c>
      <c r="AO6" s="4">
        <v>2.7279999999999998</v>
      </c>
      <c r="AP6" s="4"/>
      <c r="AQ6" s="4"/>
      <c r="AR6" s="4"/>
      <c r="AS6" s="4"/>
      <c r="AT6" s="4"/>
      <c r="AU6" s="4"/>
      <c r="AV6" s="4"/>
      <c r="AX6" s="10">
        <f t="shared" si="0"/>
        <v>14.134444444444448</v>
      </c>
      <c r="AY6" s="10">
        <f t="shared" si="1"/>
        <v>13.718947368421054</v>
      </c>
      <c r="AZ6" s="10">
        <f t="shared" si="2"/>
        <v>12.980689655172414</v>
      </c>
      <c r="BA6" s="10">
        <f t="shared" si="3"/>
        <v>12.492033333333332</v>
      </c>
    </row>
    <row r="7" spans="1:53" ht="11.25">
      <c r="A7" s="5">
        <v>5</v>
      </c>
      <c r="B7" s="4" t="s">
        <v>20</v>
      </c>
      <c r="C7" s="4">
        <v>3.97</v>
      </c>
      <c r="D7" s="4">
        <v>18.15</v>
      </c>
      <c r="E7" s="4">
        <v>16.92</v>
      </c>
      <c r="F7" s="4">
        <v>2.8</v>
      </c>
      <c r="G7" s="4">
        <v>5.06</v>
      </c>
      <c r="H7" s="4">
        <v>15.69</v>
      </c>
      <c r="I7" s="4">
        <v>4.68</v>
      </c>
      <c r="J7" s="4">
        <v>2.9609999999999994</v>
      </c>
      <c r="K7" s="4">
        <v>9.25</v>
      </c>
      <c r="L7" s="4">
        <v>15.63</v>
      </c>
      <c r="M7" s="4">
        <v>1.55</v>
      </c>
      <c r="N7" s="4">
        <v>15.9</v>
      </c>
      <c r="O7" s="4">
        <v>13.15</v>
      </c>
      <c r="P7" s="4">
        <v>12.78</v>
      </c>
      <c r="Q7" s="4">
        <v>15.16</v>
      </c>
      <c r="R7" s="4">
        <v>13.19</v>
      </c>
      <c r="S7" s="4">
        <v>5.16</v>
      </c>
      <c r="T7" s="4">
        <v>10.9</v>
      </c>
      <c r="U7" s="4">
        <v>17.48</v>
      </c>
      <c r="V7" s="4">
        <v>17.24</v>
      </c>
      <c r="W7" s="4">
        <v>8.69</v>
      </c>
      <c r="X7" s="4">
        <v>16.01</v>
      </c>
      <c r="Y7" s="4">
        <v>19.07</v>
      </c>
      <c r="Z7" s="4">
        <v>8.66</v>
      </c>
      <c r="AA7" s="4">
        <v>18.14</v>
      </c>
      <c r="AB7" s="4">
        <v>5.52</v>
      </c>
      <c r="AC7" s="4">
        <v>12.23</v>
      </c>
      <c r="AD7" s="4">
        <v>19.59</v>
      </c>
      <c r="AE7" s="4">
        <v>18.72</v>
      </c>
      <c r="AF7" s="4">
        <v>19.78</v>
      </c>
      <c r="AG7" s="4">
        <v>3.08</v>
      </c>
      <c r="AH7" s="4">
        <v>17.76</v>
      </c>
      <c r="AI7" s="4">
        <v>2.65</v>
      </c>
      <c r="AJ7" s="4">
        <v>20.510000000000005</v>
      </c>
      <c r="AK7" s="4">
        <v>6.01</v>
      </c>
      <c r="AL7" s="4">
        <v>15.1</v>
      </c>
      <c r="AM7" s="4">
        <v>2.0130000000000003</v>
      </c>
      <c r="AN7" s="4">
        <v>17.642</v>
      </c>
      <c r="AO7" s="4">
        <v>14.853</v>
      </c>
      <c r="AP7" s="4"/>
      <c r="AQ7" s="4"/>
      <c r="AR7" s="4"/>
      <c r="AS7" s="4"/>
      <c r="AT7" s="4"/>
      <c r="AU7" s="4"/>
      <c r="AV7" s="4"/>
      <c r="AX7" s="10">
        <f t="shared" si="0"/>
        <v>8.831222222222221</v>
      </c>
      <c r="AY7" s="10">
        <f t="shared" si="1"/>
        <v>10.54636842105263</v>
      </c>
      <c r="AZ7" s="10">
        <f t="shared" si="2"/>
        <v>11.870724137931033</v>
      </c>
      <c r="BA7" s="10">
        <f t="shared" si="3"/>
        <v>12.805599999999997</v>
      </c>
    </row>
    <row r="8" spans="1:53" ht="11.25">
      <c r="A8" s="5">
        <v>6</v>
      </c>
      <c r="B8" s="4" t="s">
        <v>20</v>
      </c>
      <c r="C8" s="4">
        <v>4.59</v>
      </c>
      <c r="D8" s="4">
        <v>18.42</v>
      </c>
      <c r="E8" s="4">
        <v>15.87</v>
      </c>
      <c r="F8" s="4">
        <v>14.42</v>
      </c>
      <c r="G8" s="4">
        <v>5.85</v>
      </c>
      <c r="H8" s="4">
        <v>11.82</v>
      </c>
      <c r="I8" s="4">
        <v>17.84</v>
      </c>
      <c r="J8" s="4">
        <v>13.8</v>
      </c>
      <c r="K8" s="4">
        <v>13.27</v>
      </c>
      <c r="L8" s="4">
        <v>12.06</v>
      </c>
      <c r="M8" s="4">
        <v>6.32</v>
      </c>
      <c r="N8" s="4">
        <v>14.26</v>
      </c>
      <c r="O8" s="4">
        <v>13.75</v>
      </c>
      <c r="P8" s="4">
        <v>12.08</v>
      </c>
      <c r="Q8" s="4">
        <v>14.52</v>
      </c>
      <c r="R8" s="4">
        <v>7.67</v>
      </c>
      <c r="S8" s="4">
        <v>19.39</v>
      </c>
      <c r="T8" s="4">
        <v>20.87</v>
      </c>
      <c r="U8" s="4">
        <v>5.05</v>
      </c>
      <c r="V8" s="4">
        <v>16.94</v>
      </c>
      <c r="W8" s="4">
        <v>2.38</v>
      </c>
      <c r="X8" s="4">
        <v>11.8</v>
      </c>
      <c r="Y8" s="4">
        <v>14.16</v>
      </c>
      <c r="Z8" s="4">
        <v>12.19</v>
      </c>
      <c r="AA8" s="4">
        <v>8.7</v>
      </c>
      <c r="AB8" s="4">
        <v>3.54</v>
      </c>
      <c r="AC8" s="4">
        <v>18.19</v>
      </c>
      <c r="AD8" s="4">
        <v>0.98</v>
      </c>
      <c r="AE8" s="4">
        <v>3.18</v>
      </c>
      <c r="AF8" s="4">
        <v>17.98</v>
      </c>
      <c r="AG8" s="4">
        <v>4.8</v>
      </c>
      <c r="AH8" s="4">
        <v>19.51</v>
      </c>
      <c r="AI8" s="4">
        <v>21.09</v>
      </c>
      <c r="AJ8" s="4">
        <v>16.730000000000004</v>
      </c>
      <c r="AK8" s="4">
        <v>12.520000000000001</v>
      </c>
      <c r="AL8" s="4">
        <v>5.84</v>
      </c>
      <c r="AM8" s="4">
        <v>19.026000000000003</v>
      </c>
      <c r="AN8" s="4">
        <v>8.876999999999999</v>
      </c>
      <c r="AO8" s="4">
        <v>18.712000000000003</v>
      </c>
      <c r="AP8" s="4"/>
      <c r="AQ8" s="4"/>
      <c r="AR8" s="4"/>
      <c r="AS8" s="4"/>
      <c r="AT8" s="4"/>
      <c r="AU8" s="4"/>
      <c r="AV8" s="4"/>
      <c r="AX8" s="10">
        <f t="shared" si="0"/>
        <v>12.875555555555556</v>
      </c>
      <c r="AY8" s="10">
        <f t="shared" si="1"/>
        <v>12.728947368421053</v>
      </c>
      <c r="AZ8" s="10">
        <f t="shared" si="2"/>
        <v>11.514137931034485</v>
      </c>
      <c r="BA8" s="10">
        <f t="shared" si="3"/>
        <v>12.103833333333332</v>
      </c>
    </row>
    <row r="9" spans="1:53" ht="11.25">
      <c r="A9" s="5">
        <v>7</v>
      </c>
      <c r="B9" s="4" t="s">
        <v>20</v>
      </c>
      <c r="C9" s="4">
        <v>17.11</v>
      </c>
      <c r="D9" s="4">
        <v>15.04</v>
      </c>
      <c r="E9" s="4">
        <v>14.39</v>
      </c>
      <c r="F9" s="4">
        <v>3.97</v>
      </c>
      <c r="G9" s="4">
        <v>17.73</v>
      </c>
      <c r="H9" s="4">
        <v>8.67</v>
      </c>
      <c r="I9" s="4">
        <v>12.03</v>
      </c>
      <c r="J9" s="4">
        <v>6.34</v>
      </c>
      <c r="K9" s="4">
        <v>15.2</v>
      </c>
      <c r="L9" s="4">
        <v>16.24</v>
      </c>
      <c r="M9" s="4">
        <v>17.51</v>
      </c>
      <c r="N9" s="4">
        <v>3.19</v>
      </c>
      <c r="O9" s="4">
        <v>10.35</v>
      </c>
      <c r="P9" s="4">
        <v>15.61</v>
      </c>
      <c r="Q9" s="4">
        <v>12.59</v>
      </c>
      <c r="R9" s="4">
        <v>13.74</v>
      </c>
      <c r="S9" s="4">
        <v>20.73</v>
      </c>
      <c r="T9" s="4">
        <v>1.05</v>
      </c>
      <c r="U9" s="4">
        <v>14.9</v>
      </c>
      <c r="V9" s="4">
        <v>10.92</v>
      </c>
      <c r="W9" s="4">
        <v>19.02</v>
      </c>
      <c r="X9" s="4">
        <v>1.18</v>
      </c>
      <c r="Y9" s="4">
        <v>18.08</v>
      </c>
      <c r="Z9" s="4">
        <v>21.01</v>
      </c>
      <c r="AA9" s="4">
        <v>11.8</v>
      </c>
      <c r="AB9" s="4">
        <v>20.16</v>
      </c>
      <c r="AC9" s="4">
        <v>10.42</v>
      </c>
      <c r="AD9" s="4">
        <v>20.17</v>
      </c>
      <c r="AE9" s="4">
        <v>2.11</v>
      </c>
      <c r="AF9" s="4">
        <v>1.75</v>
      </c>
      <c r="AG9" s="4">
        <v>12.15</v>
      </c>
      <c r="AH9" s="4">
        <v>12.02</v>
      </c>
      <c r="AI9" s="4">
        <v>20.270000000000003</v>
      </c>
      <c r="AJ9" s="4">
        <v>6.449999999999999</v>
      </c>
      <c r="AK9" s="4">
        <v>2.96</v>
      </c>
      <c r="AL9" s="4">
        <v>4.72</v>
      </c>
      <c r="AM9" s="4">
        <v>20.162</v>
      </c>
      <c r="AN9" s="4">
        <v>4.6209999999999996</v>
      </c>
      <c r="AO9" s="4">
        <v>6.178999999999999</v>
      </c>
      <c r="AP9" s="4"/>
      <c r="AQ9" s="4"/>
      <c r="AR9" s="4"/>
      <c r="AS9" s="4"/>
      <c r="AT9" s="4"/>
      <c r="AU9" s="4"/>
      <c r="AV9" s="4"/>
      <c r="AX9" s="10">
        <f t="shared" si="0"/>
        <v>12.275555555555556</v>
      </c>
      <c r="AY9" s="10">
        <f t="shared" si="1"/>
        <v>12.441578947368422</v>
      </c>
      <c r="AZ9" s="10">
        <f t="shared" si="2"/>
        <v>12.802068965517243</v>
      </c>
      <c r="BA9" s="10">
        <f t="shared" si="3"/>
        <v>11.735399999999997</v>
      </c>
    </row>
    <row r="10" spans="1:53" ht="11.25">
      <c r="A10" s="5">
        <v>8</v>
      </c>
      <c r="B10" s="4" t="s">
        <v>20</v>
      </c>
      <c r="C10" s="4">
        <v>16.27</v>
      </c>
      <c r="D10" s="4">
        <v>18.22</v>
      </c>
      <c r="E10" s="4">
        <v>13.04</v>
      </c>
      <c r="F10" s="4">
        <v>3.92</v>
      </c>
      <c r="G10" s="4">
        <v>17.9</v>
      </c>
      <c r="H10" s="4">
        <v>17.76</v>
      </c>
      <c r="I10" s="4">
        <v>14.64</v>
      </c>
      <c r="J10" s="4">
        <v>6.06</v>
      </c>
      <c r="K10" s="4">
        <v>18.2</v>
      </c>
      <c r="L10" s="4">
        <v>2.54</v>
      </c>
      <c r="M10" s="4">
        <v>12.32</v>
      </c>
      <c r="N10" s="4">
        <v>8.25</v>
      </c>
      <c r="O10" s="4">
        <v>1.13</v>
      </c>
      <c r="P10" s="4">
        <v>12.12</v>
      </c>
      <c r="Q10" s="4">
        <v>2.28</v>
      </c>
      <c r="R10" s="4">
        <v>14.83</v>
      </c>
      <c r="S10" s="4">
        <v>20.88</v>
      </c>
      <c r="T10" s="4">
        <v>16.08</v>
      </c>
      <c r="U10" s="4">
        <v>16.97</v>
      </c>
      <c r="V10" s="4">
        <v>18.64</v>
      </c>
      <c r="W10" s="4">
        <v>19.38</v>
      </c>
      <c r="X10" s="4">
        <v>15.24</v>
      </c>
      <c r="Y10" s="4">
        <v>19.37</v>
      </c>
      <c r="Z10" s="4">
        <v>20.02</v>
      </c>
      <c r="AA10" s="4">
        <v>18.99</v>
      </c>
      <c r="AB10" s="4">
        <v>16.68</v>
      </c>
      <c r="AC10" s="4">
        <v>19.25</v>
      </c>
      <c r="AD10" s="4">
        <v>3.29</v>
      </c>
      <c r="AE10" s="4">
        <v>13</v>
      </c>
      <c r="AF10" s="4">
        <v>14.78</v>
      </c>
      <c r="AG10" s="4">
        <v>6.83</v>
      </c>
      <c r="AH10" s="4">
        <v>15.509999999999998</v>
      </c>
      <c r="AI10" s="4">
        <v>20.680000000000003</v>
      </c>
      <c r="AJ10" s="4">
        <v>5.6800000000000015</v>
      </c>
      <c r="AK10" s="4">
        <v>16.310000000000002</v>
      </c>
      <c r="AL10" s="4">
        <v>17.84</v>
      </c>
      <c r="AM10" s="4">
        <v>3.206</v>
      </c>
      <c r="AN10" s="4">
        <v>17.153000000000002</v>
      </c>
      <c r="AO10" s="4">
        <v>3.4859999999999998</v>
      </c>
      <c r="AP10" s="4"/>
      <c r="AQ10" s="4"/>
      <c r="AR10" s="4"/>
      <c r="AS10" s="4"/>
      <c r="AT10" s="4"/>
      <c r="AU10" s="4"/>
      <c r="AV10" s="4"/>
      <c r="AX10" s="10">
        <f t="shared" si="0"/>
        <v>14.001111111111111</v>
      </c>
      <c r="AY10" s="10">
        <f t="shared" si="1"/>
        <v>12.284736842105263</v>
      </c>
      <c r="AZ10" s="10">
        <f t="shared" si="2"/>
        <v>13.69896551724138</v>
      </c>
      <c r="BA10" s="10">
        <f t="shared" si="3"/>
        <v>13.091166666666668</v>
      </c>
    </row>
    <row r="11" spans="1:53" ht="11.25">
      <c r="A11" s="5">
        <v>9</v>
      </c>
      <c r="B11" s="4" t="s">
        <v>20</v>
      </c>
      <c r="C11" s="4">
        <v>18.22</v>
      </c>
      <c r="D11" s="4">
        <v>18.89</v>
      </c>
      <c r="E11" s="4">
        <v>15.11</v>
      </c>
      <c r="F11" s="4">
        <v>0.94</v>
      </c>
      <c r="G11" s="4">
        <v>16.28</v>
      </c>
      <c r="H11" s="4">
        <v>10.59</v>
      </c>
      <c r="I11" s="4">
        <v>18.65</v>
      </c>
      <c r="J11" s="4">
        <v>18.83</v>
      </c>
      <c r="K11" s="4">
        <v>18.29</v>
      </c>
      <c r="L11" s="4">
        <v>9.35</v>
      </c>
      <c r="M11" s="4">
        <v>16.82</v>
      </c>
      <c r="N11" s="4">
        <v>14.11</v>
      </c>
      <c r="O11" s="4">
        <v>6.84</v>
      </c>
      <c r="P11" s="4">
        <v>15.54</v>
      </c>
      <c r="Q11" s="4">
        <v>13.43</v>
      </c>
      <c r="R11" s="4">
        <v>14.58</v>
      </c>
      <c r="S11" s="4">
        <v>16.42</v>
      </c>
      <c r="T11" s="4">
        <v>2.2</v>
      </c>
      <c r="U11" s="4">
        <v>14.72</v>
      </c>
      <c r="V11" s="4">
        <v>11.46</v>
      </c>
      <c r="W11" s="4">
        <v>20.26</v>
      </c>
      <c r="X11" s="4">
        <v>17.6</v>
      </c>
      <c r="Y11" s="4">
        <v>18.28</v>
      </c>
      <c r="Z11" s="4">
        <v>19.81</v>
      </c>
      <c r="AA11" s="4">
        <v>19.38</v>
      </c>
      <c r="AB11" s="4">
        <v>16</v>
      </c>
      <c r="AC11" s="4">
        <v>19.81</v>
      </c>
      <c r="AD11" s="4">
        <v>7.84</v>
      </c>
      <c r="AE11" s="4">
        <v>4.43</v>
      </c>
      <c r="AF11" s="4">
        <v>19.28</v>
      </c>
      <c r="AG11" s="4">
        <v>3.77</v>
      </c>
      <c r="AH11" s="4">
        <v>18.96</v>
      </c>
      <c r="AI11" s="4">
        <v>19.24</v>
      </c>
      <c r="AJ11" s="4">
        <v>4.029999999999999</v>
      </c>
      <c r="AK11" s="4">
        <v>0.9500000000000001</v>
      </c>
      <c r="AL11" s="4">
        <v>20.61</v>
      </c>
      <c r="AM11" s="4">
        <v>0.841</v>
      </c>
      <c r="AN11" s="4">
        <v>20.742</v>
      </c>
      <c r="AO11" s="4">
        <v>15.966</v>
      </c>
      <c r="AP11" s="4"/>
      <c r="AQ11" s="4"/>
      <c r="AR11" s="4"/>
      <c r="AS11" s="4"/>
      <c r="AT11" s="4"/>
      <c r="AU11" s="4"/>
      <c r="AV11" s="4"/>
      <c r="AX11" s="10">
        <f t="shared" si="0"/>
        <v>15.08888888888889</v>
      </c>
      <c r="AY11" s="10">
        <f t="shared" si="1"/>
        <v>13.67421052631579</v>
      </c>
      <c r="AZ11" s="10">
        <f t="shared" si="2"/>
        <v>14.299310344827585</v>
      </c>
      <c r="BA11" s="10">
        <f t="shared" si="3"/>
        <v>13.442299999999998</v>
      </c>
    </row>
    <row r="12" spans="1:53" ht="11.25">
      <c r="A12" s="5">
        <v>10</v>
      </c>
      <c r="B12" s="4" t="s">
        <v>20</v>
      </c>
      <c r="C12" s="4">
        <v>19.61</v>
      </c>
      <c r="D12" s="4">
        <v>2.44</v>
      </c>
      <c r="E12" s="4">
        <v>2.53</v>
      </c>
      <c r="F12" s="4">
        <v>15.13</v>
      </c>
      <c r="G12" s="4">
        <v>5.98</v>
      </c>
      <c r="H12" s="4">
        <v>15.6</v>
      </c>
      <c r="I12" s="4">
        <v>19.01</v>
      </c>
      <c r="J12" s="4">
        <v>19.05</v>
      </c>
      <c r="K12" s="4">
        <v>17.6</v>
      </c>
      <c r="L12" s="4">
        <v>15</v>
      </c>
      <c r="M12" s="4">
        <v>7.25</v>
      </c>
      <c r="N12" s="4">
        <v>2.99</v>
      </c>
      <c r="O12" s="4">
        <v>3.27</v>
      </c>
      <c r="P12" s="4">
        <v>2.66</v>
      </c>
      <c r="Q12" s="4">
        <v>15.22</v>
      </c>
      <c r="R12" s="4">
        <v>14.69</v>
      </c>
      <c r="S12" s="4">
        <v>19.01</v>
      </c>
      <c r="T12" s="4">
        <v>5.69</v>
      </c>
      <c r="U12" s="4">
        <v>21.7</v>
      </c>
      <c r="V12" s="4">
        <v>17.97</v>
      </c>
      <c r="W12" s="4">
        <v>20.02</v>
      </c>
      <c r="X12" s="4">
        <v>21.28</v>
      </c>
      <c r="Y12" s="4">
        <v>19.21</v>
      </c>
      <c r="Z12" s="4">
        <v>5.81</v>
      </c>
      <c r="AA12" s="4">
        <v>4.08</v>
      </c>
      <c r="AB12" s="4">
        <v>16.03</v>
      </c>
      <c r="AC12" s="4">
        <v>3.72</v>
      </c>
      <c r="AD12" s="4">
        <v>12.71</v>
      </c>
      <c r="AE12" s="4">
        <v>5.7</v>
      </c>
      <c r="AF12" s="4">
        <v>16.69</v>
      </c>
      <c r="AG12" s="4">
        <v>6.56</v>
      </c>
      <c r="AH12" s="4">
        <v>12.43</v>
      </c>
      <c r="AI12" s="4">
        <v>18.45</v>
      </c>
      <c r="AJ12" s="4">
        <v>16.810000000000002</v>
      </c>
      <c r="AK12" s="4">
        <v>8.129999999999999</v>
      </c>
      <c r="AL12" s="4">
        <v>16.44</v>
      </c>
      <c r="AM12" s="4">
        <v>8.939</v>
      </c>
      <c r="AN12" s="4">
        <v>15.048</v>
      </c>
      <c r="AO12" s="4">
        <v>2.01</v>
      </c>
      <c r="AP12" s="4"/>
      <c r="AQ12" s="4"/>
      <c r="AR12" s="4"/>
      <c r="AS12" s="4"/>
      <c r="AT12" s="4"/>
      <c r="AU12" s="4"/>
      <c r="AV12" s="4"/>
      <c r="AX12" s="10">
        <f t="shared" si="0"/>
        <v>12.994444444444444</v>
      </c>
      <c r="AY12" s="10">
        <f t="shared" si="1"/>
        <v>11.812105263157894</v>
      </c>
      <c r="AZ12" s="10">
        <f t="shared" si="2"/>
        <v>12.102068965517239</v>
      </c>
      <c r="BA12" s="10">
        <f t="shared" si="3"/>
        <v>11.850566666666667</v>
      </c>
    </row>
    <row r="13" spans="1:53" ht="11.25">
      <c r="A13" s="6">
        <v>11</v>
      </c>
      <c r="B13" s="7" t="s">
        <v>20</v>
      </c>
      <c r="C13" s="7">
        <v>18.24</v>
      </c>
      <c r="D13" s="7">
        <v>19.04</v>
      </c>
      <c r="E13" s="7">
        <v>20.5</v>
      </c>
      <c r="F13" s="7">
        <v>2.3</v>
      </c>
      <c r="G13" s="7">
        <v>3.51</v>
      </c>
      <c r="H13" s="7">
        <v>2.95</v>
      </c>
      <c r="I13" s="7">
        <v>17.22</v>
      </c>
      <c r="J13" s="7">
        <v>18.07</v>
      </c>
      <c r="K13" s="7">
        <v>17.04</v>
      </c>
      <c r="L13" s="7">
        <v>2.51</v>
      </c>
      <c r="M13" s="7">
        <v>9.23</v>
      </c>
      <c r="N13" s="7">
        <v>13.62</v>
      </c>
      <c r="O13" s="7">
        <v>15.68</v>
      </c>
      <c r="P13" s="7">
        <v>4.19</v>
      </c>
      <c r="Q13" s="7">
        <v>4.85</v>
      </c>
      <c r="R13" s="7">
        <v>15.66</v>
      </c>
      <c r="S13" s="7">
        <v>20.82</v>
      </c>
      <c r="T13" s="7">
        <v>4.25</v>
      </c>
      <c r="U13" s="7">
        <v>11.96</v>
      </c>
      <c r="V13" s="7">
        <v>17.57</v>
      </c>
      <c r="W13" s="7">
        <v>20.77</v>
      </c>
      <c r="X13" s="7">
        <v>18.2</v>
      </c>
      <c r="Y13" s="7">
        <v>13.05</v>
      </c>
      <c r="Z13" s="7">
        <v>3.33</v>
      </c>
      <c r="AA13" s="7">
        <v>19.93</v>
      </c>
      <c r="AB13" s="7">
        <v>8.81</v>
      </c>
      <c r="AC13" s="7">
        <v>20.52</v>
      </c>
      <c r="AD13" s="7">
        <v>17.45</v>
      </c>
      <c r="AE13" s="7">
        <v>21.73</v>
      </c>
      <c r="AF13" s="7">
        <v>15.57</v>
      </c>
      <c r="AG13" s="7">
        <v>16.56</v>
      </c>
      <c r="AH13" s="7">
        <v>21.53</v>
      </c>
      <c r="AI13" s="7">
        <v>21.09</v>
      </c>
      <c r="AJ13" s="7">
        <v>20.510000000000005</v>
      </c>
      <c r="AK13" s="7">
        <v>6.490000000000001</v>
      </c>
      <c r="AL13" s="7">
        <v>16.96</v>
      </c>
      <c r="AM13" s="7">
        <v>6.933</v>
      </c>
      <c r="AN13" s="7">
        <v>5.4959999999999996</v>
      </c>
      <c r="AO13" s="7">
        <v>19.889000000000003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13.207777777777775</v>
      </c>
      <c r="AY13" s="11">
        <f t="shared" si="1"/>
        <v>11.665263157894737</v>
      </c>
      <c r="AZ13" s="11">
        <f t="shared" si="2"/>
        <v>13.206896551724135</v>
      </c>
      <c r="BA13" s="10">
        <f t="shared" si="3"/>
        <v>13.838600000000001</v>
      </c>
    </row>
    <row r="14" spans="1:53" ht="11.25">
      <c r="A14" s="14">
        <v>12</v>
      </c>
      <c r="B14" s="15" t="s">
        <v>20</v>
      </c>
      <c r="C14" s="15">
        <v>13.42</v>
      </c>
      <c r="D14" s="15">
        <v>14.32</v>
      </c>
      <c r="E14" s="15">
        <v>14.72</v>
      </c>
      <c r="F14" s="15">
        <v>7.96</v>
      </c>
      <c r="G14" s="15">
        <v>15.24</v>
      </c>
      <c r="H14" s="15">
        <v>13.31</v>
      </c>
      <c r="I14" s="15">
        <v>15.82</v>
      </c>
      <c r="J14" s="15">
        <v>13.13</v>
      </c>
      <c r="K14" s="15">
        <v>4.45</v>
      </c>
      <c r="L14" s="15">
        <v>7.97</v>
      </c>
      <c r="M14" s="15">
        <v>7.1</v>
      </c>
      <c r="N14" s="15">
        <v>3.84</v>
      </c>
      <c r="O14" s="15">
        <v>9.49</v>
      </c>
      <c r="P14" s="15">
        <v>7.38</v>
      </c>
      <c r="Q14" s="15">
        <v>16.07</v>
      </c>
      <c r="R14" s="15">
        <v>16.49</v>
      </c>
      <c r="S14" s="15">
        <v>2.67</v>
      </c>
      <c r="T14" s="15">
        <v>17.48</v>
      </c>
      <c r="U14" s="15">
        <v>9.07</v>
      </c>
      <c r="V14" s="15">
        <v>15.76</v>
      </c>
      <c r="W14" s="15">
        <v>15.54</v>
      </c>
      <c r="X14" s="15">
        <v>18.5</v>
      </c>
      <c r="Y14" s="15">
        <v>2.95</v>
      </c>
      <c r="Z14" s="15">
        <v>10.27</v>
      </c>
      <c r="AA14" s="15">
        <v>6.36</v>
      </c>
      <c r="AB14" s="15">
        <v>18.8</v>
      </c>
      <c r="AC14" s="15">
        <v>17.71</v>
      </c>
      <c r="AD14" s="15">
        <v>21.82</v>
      </c>
      <c r="AE14" s="15">
        <v>19.83</v>
      </c>
      <c r="AF14" s="15" t="s">
        <v>21</v>
      </c>
      <c r="AG14" s="15">
        <v>19.58</v>
      </c>
      <c r="AH14" s="15">
        <v>19.58</v>
      </c>
      <c r="AI14" s="15">
        <v>18.300000000000004</v>
      </c>
      <c r="AJ14" s="15">
        <v>16.28</v>
      </c>
      <c r="AK14" s="15">
        <v>14.86</v>
      </c>
      <c r="AL14" s="15">
        <v>19.069999999999997</v>
      </c>
      <c r="AM14" s="15">
        <v>21.301</v>
      </c>
      <c r="AN14" s="15">
        <v>20.164</v>
      </c>
      <c r="AO14" s="15">
        <v>21.811999999999998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12.485555555555555</v>
      </c>
      <c r="AY14" s="10">
        <f t="shared" si="1"/>
        <v>11.04894736842105</v>
      </c>
      <c r="AZ14" s="10">
        <f t="shared" si="2"/>
        <v>12.326551724137927</v>
      </c>
      <c r="BA14" s="10">
        <f t="shared" si="3"/>
        <v>14.34644827586207</v>
      </c>
    </row>
    <row r="15" spans="1:53" ht="11.25">
      <c r="A15" s="14">
        <v>13</v>
      </c>
      <c r="B15" s="15" t="s">
        <v>20</v>
      </c>
      <c r="C15" s="15">
        <v>14.04</v>
      </c>
      <c r="D15" s="15">
        <v>1.86</v>
      </c>
      <c r="E15" s="15">
        <v>14.24</v>
      </c>
      <c r="F15" s="15">
        <v>8.5</v>
      </c>
      <c r="G15" s="15">
        <v>18.14</v>
      </c>
      <c r="H15" s="15">
        <v>2.36</v>
      </c>
      <c r="I15" s="15">
        <v>19.49</v>
      </c>
      <c r="J15" s="15">
        <v>11.84</v>
      </c>
      <c r="K15" s="15">
        <v>20.07</v>
      </c>
      <c r="L15" s="15">
        <v>1.98</v>
      </c>
      <c r="M15" s="15">
        <v>16.25</v>
      </c>
      <c r="N15" s="15">
        <v>16.53</v>
      </c>
      <c r="O15" s="15">
        <v>11.87</v>
      </c>
      <c r="P15" s="15">
        <v>8.71</v>
      </c>
      <c r="Q15" s="15">
        <v>12.08</v>
      </c>
      <c r="R15" s="15">
        <v>15.39</v>
      </c>
      <c r="S15" s="15">
        <v>19.88</v>
      </c>
      <c r="T15" s="15">
        <v>14.16</v>
      </c>
      <c r="U15" s="15">
        <v>18.08</v>
      </c>
      <c r="V15" s="15">
        <v>19.96</v>
      </c>
      <c r="W15" s="15">
        <v>21.87</v>
      </c>
      <c r="X15" s="15">
        <v>21.68</v>
      </c>
      <c r="Y15" s="15">
        <v>18.46</v>
      </c>
      <c r="Z15" s="15">
        <v>18.57</v>
      </c>
      <c r="AA15" s="15">
        <v>20.01</v>
      </c>
      <c r="AB15" s="15">
        <v>22.12</v>
      </c>
      <c r="AC15" s="15">
        <v>17.86</v>
      </c>
      <c r="AD15" s="15">
        <v>12.67</v>
      </c>
      <c r="AE15" s="15">
        <v>16.82</v>
      </c>
      <c r="AF15" s="15" t="s">
        <v>21</v>
      </c>
      <c r="AG15" s="15">
        <v>17.26</v>
      </c>
      <c r="AH15" s="15">
        <v>14.09</v>
      </c>
      <c r="AI15" s="15">
        <v>2.5800000000000005</v>
      </c>
      <c r="AJ15" s="15">
        <v>19.039999999999996</v>
      </c>
      <c r="AK15" s="15">
        <v>4.619999999999999</v>
      </c>
      <c r="AL15" s="15">
        <v>5.47</v>
      </c>
      <c r="AM15" s="15">
        <v>18.763</v>
      </c>
      <c r="AN15" s="15">
        <v>13.322000000000001</v>
      </c>
      <c r="AO15" s="15">
        <v>17.073999999999998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12.282222222222222</v>
      </c>
      <c r="AY15" s="10">
        <f t="shared" si="1"/>
        <v>12.919473684210528</v>
      </c>
      <c r="AZ15" s="10">
        <f t="shared" si="2"/>
        <v>15.016896551724138</v>
      </c>
      <c r="BA15" s="10">
        <f t="shared" si="3"/>
        <v>15.074793103448277</v>
      </c>
    </row>
    <row r="16" spans="1:53" ht="11.25">
      <c r="A16" s="14">
        <v>14</v>
      </c>
      <c r="B16" s="15" t="s">
        <v>20</v>
      </c>
      <c r="C16" s="15">
        <v>20.91</v>
      </c>
      <c r="D16" s="15">
        <v>19.94</v>
      </c>
      <c r="E16" s="15">
        <v>6.41</v>
      </c>
      <c r="F16" s="15">
        <v>2.24</v>
      </c>
      <c r="G16" s="15">
        <v>4.76</v>
      </c>
      <c r="H16" s="15">
        <v>4.54</v>
      </c>
      <c r="I16" s="15">
        <v>16.57</v>
      </c>
      <c r="J16" s="15">
        <v>14.56</v>
      </c>
      <c r="K16" s="15">
        <v>18.55</v>
      </c>
      <c r="L16" s="15">
        <v>7.59</v>
      </c>
      <c r="M16" s="15">
        <v>15.38</v>
      </c>
      <c r="N16" s="15">
        <v>19.07</v>
      </c>
      <c r="O16" s="15">
        <v>15.81</v>
      </c>
      <c r="P16" s="15">
        <v>8.59</v>
      </c>
      <c r="Q16" s="15">
        <v>14.38</v>
      </c>
      <c r="R16" s="15">
        <v>13.62</v>
      </c>
      <c r="S16" s="15">
        <v>19.68</v>
      </c>
      <c r="T16" s="15">
        <v>19.17</v>
      </c>
      <c r="U16" s="15">
        <v>20.64</v>
      </c>
      <c r="V16" s="15">
        <v>18.79</v>
      </c>
      <c r="W16" s="15">
        <v>19.11</v>
      </c>
      <c r="X16" s="15">
        <v>19.41</v>
      </c>
      <c r="Y16" s="15">
        <v>19.23</v>
      </c>
      <c r="Z16" s="15">
        <v>14.68</v>
      </c>
      <c r="AA16" s="15">
        <v>18.24</v>
      </c>
      <c r="AB16" s="15">
        <v>21.65</v>
      </c>
      <c r="AC16" s="15">
        <v>2.35</v>
      </c>
      <c r="AD16" s="15">
        <v>1.74</v>
      </c>
      <c r="AE16" s="15">
        <v>22.06</v>
      </c>
      <c r="AF16" s="15">
        <v>18.27</v>
      </c>
      <c r="AG16" s="15">
        <v>21.28</v>
      </c>
      <c r="AH16" s="15">
        <v>16.69</v>
      </c>
      <c r="AI16" s="15">
        <v>6.84</v>
      </c>
      <c r="AJ16" s="15">
        <v>17.76</v>
      </c>
      <c r="AK16" s="15">
        <v>4.050000000000001</v>
      </c>
      <c r="AL16" s="15">
        <v>4.08</v>
      </c>
      <c r="AM16" s="15">
        <v>19.720000000000002</v>
      </c>
      <c r="AN16" s="15">
        <v>22.007</v>
      </c>
      <c r="AO16" s="15">
        <v>1.5299999999999998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12.053333333333335</v>
      </c>
      <c r="AY16" s="10">
        <f t="shared" si="1"/>
        <v>13.81105263157895</v>
      </c>
      <c r="AZ16" s="10">
        <f t="shared" si="2"/>
        <v>14.471379310344831</v>
      </c>
      <c r="BA16" s="10">
        <f t="shared" si="3"/>
        <v>14.780566666666665</v>
      </c>
    </row>
    <row r="17" spans="1:53" ht="11.25">
      <c r="A17" s="14">
        <v>15</v>
      </c>
      <c r="B17" s="15" t="s">
        <v>20</v>
      </c>
      <c r="C17" s="15">
        <v>3.77</v>
      </c>
      <c r="D17" s="15">
        <v>19.33</v>
      </c>
      <c r="E17" s="15">
        <v>18.86</v>
      </c>
      <c r="F17" s="15">
        <v>16.82</v>
      </c>
      <c r="G17" s="15">
        <v>8.01</v>
      </c>
      <c r="H17" s="15">
        <v>15.43</v>
      </c>
      <c r="I17" s="15">
        <v>12.73</v>
      </c>
      <c r="J17" s="15">
        <v>18.81</v>
      </c>
      <c r="K17" s="15">
        <v>14.33</v>
      </c>
      <c r="L17" s="15">
        <v>17.7</v>
      </c>
      <c r="M17" s="15">
        <v>8.6</v>
      </c>
      <c r="N17" s="15">
        <v>5.96</v>
      </c>
      <c r="O17" s="15">
        <v>16.49</v>
      </c>
      <c r="P17" s="15">
        <v>14.54</v>
      </c>
      <c r="Q17" s="15">
        <v>2.4</v>
      </c>
      <c r="R17" s="15">
        <v>3.68</v>
      </c>
      <c r="S17" s="15">
        <v>9.76</v>
      </c>
      <c r="T17" s="15">
        <v>2.82</v>
      </c>
      <c r="U17" s="15">
        <v>19.54</v>
      </c>
      <c r="V17" s="15">
        <v>16.1</v>
      </c>
      <c r="W17" s="15">
        <v>7.12</v>
      </c>
      <c r="X17" s="15">
        <v>8.28</v>
      </c>
      <c r="Y17" s="15">
        <v>19.46</v>
      </c>
      <c r="Z17" s="15">
        <v>13.06</v>
      </c>
      <c r="AA17" s="15">
        <v>22.44</v>
      </c>
      <c r="AB17" s="15">
        <v>12.81</v>
      </c>
      <c r="AC17" s="15">
        <v>19.89</v>
      </c>
      <c r="AD17" s="15">
        <v>22.11</v>
      </c>
      <c r="AE17" s="15">
        <v>5.95</v>
      </c>
      <c r="AF17" s="15">
        <v>3.13</v>
      </c>
      <c r="AG17" s="15">
        <v>19.64</v>
      </c>
      <c r="AH17" s="15">
        <v>21.950000000000003</v>
      </c>
      <c r="AI17" s="15">
        <v>21.28</v>
      </c>
      <c r="AJ17" s="15">
        <v>5.520000000000001</v>
      </c>
      <c r="AK17" s="15">
        <v>21.400000000000002</v>
      </c>
      <c r="AL17" s="15">
        <v>4.710000000000001</v>
      </c>
      <c r="AM17" s="15">
        <v>19.148999999999997</v>
      </c>
      <c r="AN17" s="15">
        <v>21.024999999999995</v>
      </c>
      <c r="AO17" s="15">
        <v>22.692999999999994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14.232222222222223</v>
      </c>
      <c r="AY17" s="10">
        <f t="shared" si="1"/>
        <v>12.083157894736841</v>
      </c>
      <c r="AZ17" s="10">
        <f t="shared" si="2"/>
        <v>12.99310344827586</v>
      </c>
      <c r="BA17" s="10">
        <f t="shared" si="3"/>
        <v>13.640233333333331</v>
      </c>
    </row>
    <row r="18" spans="1:53" ht="11.25">
      <c r="A18" s="14">
        <v>16</v>
      </c>
      <c r="B18" s="15" t="s">
        <v>20</v>
      </c>
      <c r="C18" s="15">
        <v>16.14</v>
      </c>
      <c r="D18" s="15">
        <v>14.94</v>
      </c>
      <c r="E18" s="15">
        <v>2.93</v>
      </c>
      <c r="F18" s="15">
        <v>19.6</v>
      </c>
      <c r="G18" s="15">
        <v>12.65</v>
      </c>
      <c r="H18" s="15">
        <v>19.55</v>
      </c>
      <c r="I18" s="15">
        <v>21.16</v>
      </c>
      <c r="J18" s="15">
        <v>18.14</v>
      </c>
      <c r="K18" s="15">
        <v>16.83</v>
      </c>
      <c r="L18" s="15">
        <v>2.44</v>
      </c>
      <c r="M18" s="15">
        <v>6.33</v>
      </c>
      <c r="N18" s="15">
        <v>17.25</v>
      </c>
      <c r="O18" s="15">
        <v>17.13</v>
      </c>
      <c r="P18" s="15">
        <v>7.4</v>
      </c>
      <c r="Q18" s="15">
        <v>16.56</v>
      </c>
      <c r="R18" s="15">
        <v>4.23</v>
      </c>
      <c r="S18" s="15">
        <v>19.25</v>
      </c>
      <c r="T18" s="15">
        <v>12.53</v>
      </c>
      <c r="U18" s="15">
        <v>1.78</v>
      </c>
      <c r="V18" s="15">
        <v>22.1</v>
      </c>
      <c r="W18" s="15">
        <v>11.93</v>
      </c>
      <c r="X18" s="15">
        <v>17.57</v>
      </c>
      <c r="Y18" s="15">
        <v>19.82</v>
      </c>
      <c r="Z18" s="15">
        <v>20.44</v>
      </c>
      <c r="AA18" s="15">
        <v>12.51</v>
      </c>
      <c r="AB18" s="15">
        <v>18.71</v>
      </c>
      <c r="AC18" s="15">
        <v>13.57</v>
      </c>
      <c r="AD18" s="15">
        <v>20.58</v>
      </c>
      <c r="AE18" s="15">
        <v>5.32</v>
      </c>
      <c r="AF18" s="15">
        <v>17.21</v>
      </c>
      <c r="AG18" s="15">
        <v>19.48</v>
      </c>
      <c r="AH18" s="15">
        <v>21.61</v>
      </c>
      <c r="AI18" s="15">
        <v>20.16</v>
      </c>
      <c r="AJ18" s="15">
        <v>14.07</v>
      </c>
      <c r="AK18" s="15">
        <v>15.030000000000001</v>
      </c>
      <c r="AL18" s="15">
        <v>19.05</v>
      </c>
      <c r="AM18" s="15">
        <v>2.7410000000000005</v>
      </c>
      <c r="AN18" s="15">
        <v>11.562</v>
      </c>
      <c r="AO18" s="15">
        <v>15.990999999999998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15.77111111111111</v>
      </c>
      <c r="AY18" s="10">
        <f t="shared" si="1"/>
        <v>12.99157894736842</v>
      </c>
      <c r="AZ18" s="10">
        <f t="shared" si="2"/>
        <v>14.116896551724135</v>
      </c>
      <c r="BA18" s="10">
        <f t="shared" si="3"/>
        <v>14.145133333333332</v>
      </c>
    </row>
    <row r="19" spans="1:53" ht="11.25">
      <c r="A19" s="14">
        <v>17</v>
      </c>
      <c r="B19" s="15" t="s">
        <v>20</v>
      </c>
      <c r="C19" s="15">
        <v>17.91</v>
      </c>
      <c r="D19" s="15">
        <v>4.33</v>
      </c>
      <c r="E19" s="15">
        <v>11.51</v>
      </c>
      <c r="F19" s="15">
        <v>4.93</v>
      </c>
      <c r="G19" s="15">
        <v>20.66</v>
      </c>
      <c r="H19" s="15">
        <v>7.16</v>
      </c>
      <c r="I19" s="15">
        <v>7.52</v>
      </c>
      <c r="J19" s="15">
        <v>9.66</v>
      </c>
      <c r="K19" s="15">
        <v>12.5</v>
      </c>
      <c r="L19" s="15">
        <v>14.82</v>
      </c>
      <c r="M19" s="15">
        <v>5.14</v>
      </c>
      <c r="N19" s="15">
        <v>17</v>
      </c>
      <c r="O19" s="15">
        <v>14.18</v>
      </c>
      <c r="P19" s="15">
        <v>2.32</v>
      </c>
      <c r="Q19" s="15">
        <v>3.2</v>
      </c>
      <c r="R19" s="15">
        <v>14.71</v>
      </c>
      <c r="S19" s="15">
        <v>14.73</v>
      </c>
      <c r="T19" s="15">
        <v>16.16</v>
      </c>
      <c r="U19" s="15">
        <v>15.69</v>
      </c>
      <c r="V19" s="15">
        <v>6.96</v>
      </c>
      <c r="W19" s="15">
        <v>16.36</v>
      </c>
      <c r="X19" s="15">
        <v>4.66</v>
      </c>
      <c r="Y19" s="15">
        <v>19.16</v>
      </c>
      <c r="Z19" s="15">
        <v>3.15</v>
      </c>
      <c r="AA19" s="15">
        <v>13.06</v>
      </c>
      <c r="AB19" s="15">
        <v>12.73</v>
      </c>
      <c r="AC19" s="15">
        <v>15.39</v>
      </c>
      <c r="AD19" s="15">
        <v>14.25</v>
      </c>
      <c r="AE19" s="15">
        <v>17.94</v>
      </c>
      <c r="AF19" s="15">
        <v>19.9</v>
      </c>
      <c r="AG19" s="15">
        <v>1.63</v>
      </c>
      <c r="AH19" s="15">
        <v>21.39</v>
      </c>
      <c r="AI19" s="15">
        <v>21.05</v>
      </c>
      <c r="AJ19" s="15">
        <v>21.03</v>
      </c>
      <c r="AK19" s="15">
        <v>22.389999999999997</v>
      </c>
      <c r="AL19" s="15">
        <v>22.129999999999995</v>
      </c>
      <c r="AM19" s="15">
        <v>22.358999999999998</v>
      </c>
      <c r="AN19" s="15">
        <v>17.526000000000003</v>
      </c>
      <c r="AO19" s="15">
        <v>22.849999999999998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10.686666666666666</v>
      </c>
      <c r="AY19" s="10">
        <f t="shared" si="1"/>
        <v>11.269999999999998</v>
      </c>
      <c r="AZ19" s="10">
        <f t="shared" si="2"/>
        <v>11.647931034482758</v>
      </c>
      <c r="BA19" s="10">
        <f t="shared" si="3"/>
        <v>14.462166666666663</v>
      </c>
    </row>
    <row r="20" spans="1:53" ht="11.25">
      <c r="A20" s="14">
        <v>18</v>
      </c>
      <c r="B20" s="15" t="s">
        <v>20</v>
      </c>
      <c r="C20" s="15">
        <v>13.42</v>
      </c>
      <c r="D20" s="15">
        <v>20.39</v>
      </c>
      <c r="E20" s="15">
        <v>21.59</v>
      </c>
      <c r="F20" s="15">
        <v>19.2</v>
      </c>
      <c r="G20" s="15">
        <v>14.11</v>
      </c>
      <c r="H20" s="15">
        <v>17.53</v>
      </c>
      <c r="I20" s="15">
        <v>5.55</v>
      </c>
      <c r="J20" s="15">
        <v>20.95</v>
      </c>
      <c r="K20" s="15">
        <v>5.34</v>
      </c>
      <c r="L20" s="15">
        <v>18.91</v>
      </c>
      <c r="M20" s="15">
        <v>3.66</v>
      </c>
      <c r="N20" s="15">
        <v>16.72</v>
      </c>
      <c r="O20" s="15">
        <v>18.58</v>
      </c>
      <c r="P20" s="15">
        <v>2.26</v>
      </c>
      <c r="Q20" s="15">
        <v>9.16</v>
      </c>
      <c r="R20" s="15" t="s">
        <v>21</v>
      </c>
      <c r="S20" s="15">
        <v>17.77</v>
      </c>
      <c r="T20" s="15">
        <v>15.23</v>
      </c>
      <c r="U20" s="15">
        <v>21.14</v>
      </c>
      <c r="V20" s="15">
        <v>9.57</v>
      </c>
      <c r="W20" s="15">
        <v>16.98</v>
      </c>
      <c r="X20" s="15">
        <v>18.78</v>
      </c>
      <c r="Y20" s="15">
        <v>1.05</v>
      </c>
      <c r="Z20" s="15">
        <v>17.89</v>
      </c>
      <c r="AA20" s="15">
        <v>16.32</v>
      </c>
      <c r="AB20" s="15">
        <v>23.45</v>
      </c>
      <c r="AC20" s="15">
        <v>17.71</v>
      </c>
      <c r="AD20" s="15">
        <v>19.92</v>
      </c>
      <c r="AE20" s="15">
        <v>13.26</v>
      </c>
      <c r="AF20" s="15">
        <v>21.69</v>
      </c>
      <c r="AG20" s="15">
        <v>3.38</v>
      </c>
      <c r="AH20" s="15">
        <v>12.499999999999998</v>
      </c>
      <c r="AI20" s="15">
        <v>11.909999999999998</v>
      </c>
      <c r="AJ20" s="15">
        <v>16.849999999999998</v>
      </c>
      <c r="AK20" s="15">
        <v>21.240000000000002</v>
      </c>
      <c r="AL20" s="15">
        <v>19.99</v>
      </c>
      <c r="AM20" s="15">
        <v>14.322</v>
      </c>
      <c r="AN20" s="15">
        <v>22.656000000000002</v>
      </c>
      <c r="AO20" s="15">
        <v>21.67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15.342222222222224</v>
      </c>
      <c r="AY20" s="10">
        <f t="shared" si="1"/>
        <v>14.528333333333332</v>
      </c>
      <c r="AZ20" s="10">
        <f t="shared" si="2"/>
        <v>14.872857142857143</v>
      </c>
      <c r="BA20" s="10">
        <f t="shared" si="3"/>
        <v>15.32993103448276</v>
      </c>
    </row>
    <row r="21" spans="1:53" ht="11.25">
      <c r="A21" s="14">
        <v>19</v>
      </c>
      <c r="B21" s="15" t="s">
        <v>20</v>
      </c>
      <c r="C21" s="15">
        <v>20.33</v>
      </c>
      <c r="D21" s="15">
        <v>21.32</v>
      </c>
      <c r="E21" s="15">
        <v>7.45</v>
      </c>
      <c r="F21" s="15">
        <v>2.09</v>
      </c>
      <c r="G21" s="15">
        <v>3.04</v>
      </c>
      <c r="H21" s="15">
        <v>6.83</v>
      </c>
      <c r="I21" s="15">
        <v>20.03</v>
      </c>
      <c r="J21" s="15">
        <v>19.78</v>
      </c>
      <c r="K21" s="15">
        <v>19.92</v>
      </c>
      <c r="L21" s="15">
        <v>18.55</v>
      </c>
      <c r="M21" s="15">
        <v>10.16</v>
      </c>
      <c r="N21" s="15">
        <v>12.92</v>
      </c>
      <c r="O21" s="15">
        <v>12.4</v>
      </c>
      <c r="P21" s="15">
        <v>11.93</v>
      </c>
      <c r="Q21" s="15">
        <v>14.44</v>
      </c>
      <c r="R21" s="15" t="s">
        <v>21</v>
      </c>
      <c r="S21" s="15">
        <v>17.02</v>
      </c>
      <c r="T21" s="15">
        <v>5.43</v>
      </c>
      <c r="U21" s="15">
        <v>15.02</v>
      </c>
      <c r="V21" s="15">
        <v>21.61</v>
      </c>
      <c r="W21" s="15">
        <v>20.68</v>
      </c>
      <c r="X21" s="15">
        <v>15.86</v>
      </c>
      <c r="Y21" s="15">
        <v>23.42</v>
      </c>
      <c r="Z21" s="15">
        <v>23.02</v>
      </c>
      <c r="AA21" s="15">
        <v>16.14</v>
      </c>
      <c r="AB21" s="15">
        <v>22.03</v>
      </c>
      <c r="AC21" s="15">
        <v>11.52</v>
      </c>
      <c r="AD21" s="15">
        <v>21.01</v>
      </c>
      <c r="AE21" s="15">
        <v>18.17</v>
      </c>
      <c r="AF21" s="15">
        <v>19.66</v>
      </c>
      <c r="AG21" s="15">
        <v>22.59</v>
      </c>
      <c r="AH21" s="15">
        <v>21.03</v>
      </c>
      <c r="AI21" s="15">
        <v>21.150000000000002</v>
      </c>
      <c r="AJ21" s="15">
        <v>2</v>
      </c>
      <c r="AK21" s="15">
        <v>7.02</v>
      </c>
      <c r="AL21" s="15">
        <v>11.41</v>
      </c>
      <c r="AM21" s="15">
        <v>7.694000000000001</v>
      </c>
      <c r="AN21" s="15">
        <v>19.128999999999998</v>
      </c>
      <c r="AO21" s="15">
        <v>22.043000000000003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13.421111111111111</v>
      </c>
      <c r="AY21" s="10">
        <f t="shared" si="1"/>
        <v>13.25888888888889</v>
      </c>
      <c r="AZ21" s="10">
        <f t="shared" si="2"/>
        <v>15.432857142857145</v>
      </c>
      <c r="BA21" s="10">
        <f t="shared" si="3"/>
        <v>16.03641379310345</v>
      </c>
    </row>
    <row r="22" spans="1:53" ht="11.25">
      <c r="A22" s="90">
        <v>20</v>
      </c>
      <c r="B22" s="91" t="s">
        <v>20</v>
      </c>
      <c r="C22" s="91">
        <v>4.12</v>
      </c>
      <c r="D22" s="91">
        <v>16.32</v>
      </c>
      <c r="E22" s="91">
        <v>4.57</v>
      </c>
      <c r="F22" s="91">
        <v>17.56</v>
      </c>
      <c r="G22" s="91">
        <v>13.28</v>
      </c>
      <c r="H22" s="91">
        <v>11.5</v>
      </c>
      <c r="I22" s="91">
        <v>19.84</v>
      </c>
      <c r="J22" s="91">
        <v>22.11</v>
      </c>
      <c r="K22" s="91">
        <v>16.58</v>
      </c>
      <c r="L22" s="91">
        <v>15.38</v>
      </c>
      <c r="M22" s="91">
        <v>15.66</v>
      </c>
      <c r="N22" s="91">
        <v>13.04</v>
      </c>
      <c r="O22" s="91">
        <v>7.92</v>
      </c>
      <c r="P22" s="91">
        <v>18.44</v>
      </c>
      <c r="Q22" s="91">
        <v>15.27</v>
      </c>
      <c r="R22" s="91">
        <v>13.91</v>
      </c>
      <c r="S22" s="91">
        <v>4.85</v>
      </c>
      <c r="T22" s="91">
        <v>2.18</v>
      </c>
      <c r="U22" s="91">
        <v>21.74</v>
      </c>
      <c r="V22" s="91">
        <v>17.55</v>
      </c>
      <c r="W22" s="91">
        <v>22.66</v>
      </c>
      <c r="X22" s="91">
        <v>22.27</v>
      </c>
      <c r="Y22" s="91">
        <v>2.92</v>
      </c>
      <c r="Z22" s="91">
        <v>10.84</v>
      </c>
      <c r="AA22" s="91">
        <v>19.71</v>
      </c>
      <c r="AB22" s="91">
        <v>15.91</v>
      </c>
      <c r="AC22" s="91">
        <v>3.89</v>
      </c>
      <c r="AD22" s="91">
        <v>9.28</v>
      </c>
      <c r="AE22" s="91">
        <v>20.32</v>
      </c>
      <c r="AF22" s="91">
        <v>13.64</v>
      </c>
      <c r="AG22" s="91">
        <v>21.4</v>
      </c>
      <c r="AH22" s="91">
        <v>10.749999999999998</v>
      </c>
      <c r="AI22" s="91">
        <v>1.06</v>
      </c>
      <c r="AJ22" s="91">
        <v>6.98</v>
      </c>
      <c r="AK22" s="91">
        <v>18.36</v>
      </c>
      <c r="AL22" s="91">
        <v>20.97</v>
      </c>
      <c r="AM22" s="91">
        <v>7.194</v>
      </c>
      <c r="AN22" s="91">
        <v>22.075999999999993</v>
      </c>
      <c r="AO22" s="91">
        <v>21.663999999999998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13.986666666666666</v>
      </c>
      <c r="AY22" s="93">
        <f t="shared" si="1"/>
        <v>13.382631578947368</v>
      </c>
      <c r="AZ22" s="93">
        <f t="shared" si="2"/>
        <v>13.779999999999998</v>
      </c>
      <c r="BA22" s="10">
        <f t="shared" si="3"/>
        <v>13.927799999999998</v>
      </c>
    </row>
    <row r="23" spans="1:53" ht="11.25">
      <c r="A23" s="14">
        <v>21</v>
      </c>
      <c r="B23" s="15" t="s">
        <v>20</v>
      </c>
      <c r="C23" s="15">
        <v>3.45</v>
      </c>
      <c r="D23" s="15">
        <v>4.15</v>
      </c>
      <c r="E23" s="15">
        <v>15.59</v>
      </c>
      <c r="F23" s="15">
        <v>5.8</v>
      </c>
      <c r="G23" s="15">
        <v>20.12</v>
      </c>
      <c r="H23" s="15">
        <v>4.57</v>
      </c>
      <c r="I23" s="15">
        <v>8.85</v>
      </c>
      <c r="J23" s="15">
        <v>9.71</v>
      </c>
      <c r="K23" s="15">
        <v>20.81</v>
      </c>
      <c r="L23" s="4">
        <v>15.46</v>
      </c>
      <c r="M23" s="4">
        <v>2.81</v>
      </c>
      <c r="N23" s="4">
        <v>18.08</v>
      </c>
      <c r="O23" s="4">
        <v>19.35</v>
      </c>
      <c r="P23" s="4">
        <v>16.55</v>
      </c>
      <c r="Q23" s="4">
        <v>17.55</v>
      </c>
      <c r="R23" s="4">
        <v>17.44</v>
      </c>
      <c r="S23" s="4">
        <v>6.62</v>
      </c>
      <c r="T23" s="4">
        <v>8.59</v>
      </c>
      <c r="U23" s="4">
        <v>17.31</v>
      </c>
      <c r="V23" s="4">
        <v>18.58</v>
      </c>
      <c r="W23" s="4">
        <v>14.69</v>
      </c>
      <c r="X23" s="4">
        <v>23.12</v>
      </c>
      <c r="Y23" s="4">
        <v>21.76</v>
      </c>
      <c r="Z23" s="4">
        <v>23.49</v>
      </c>
      <c r="AA23" s="4">
        <v>19.94</v>
      </c>
      <c r="AB23" s="4">
        <v>22.15</v>
      </c>
      <c r="AC23" s="4">
        <v>13.43</v>
      </c>
      <c r="AD23" s="4">
        <v>22.6</v>
      </c>
      <c r="AE23" s="4">
        <v>11.28</v>
      </c>
      <c r="AF23" s="4">
        <v>1.82</v>
      </c>
      <c r="AG23" s="4">
        <v>21.95</v>
      </c>
      <c r="AH23" s="4">
        <v>23.41</v>
      </c>
      <c r="AI23" s="4">
        <v>22.31</v>
      </c>
      <c r="AJ23" s="4">
        <v>22.25</v>
      </c>
      <c r="AK23" s="4">
        <v>14.990000000000002</v>
      </c>
      <c r="AL23" s="4">
        <v>3.28</v>
      </c>
      <c r="AM23" s="4">
        <v>1.7109999999999999</v>
      </c>
      <c r="AN23" s="4">
        <v>9.054999999999998</v>
      </c>
      <c r="AO23" s="4">
        <v>22.015</v>
      </c>
      <c r="AP23" s="4"/>
      <c r="AQ23" s="4"/>
      <c r="AR23" s="4"/>
      <c r="AS23" s="4"/>
      <c r="AT23" s="4"/>
      <c r="AU23" s="4"/>
      <c r="AV23" s="4"/>
      <c r="AX23" s="10">
        <f t="shared" si="0"/>
        <v>10.33888888888889</v>
      </c>
      <c r="AY23" s="10">
        <f t="shared" si="1"/>
        <v>12.253157894736844</v>
      </c>
      <c r="AZ23" s="10">
        <f t="shared" si="2"/>
        <v>14.615517241379312</v>
      </c>
      <c r="BA23" s="10">
        <f t="shared" si="3"/>
        <v>15.786366666666664</v>
      </c>
    </row>
    <row r="24" spans="1:53" ht="11.25">
      <c r="A24" s="5">
        <v>22</v>
      </c>
      <c r="B24" s="4" t="s">
        <v>20</v>
      </c>
      <c r="C24" s="4">
        <v>21.96</v>
      </c>
      <c r="D24" s="4">
        <v>20.74</v>
      </c>
      <c r="E24" s="4">
        <v>20.36</v>
      </c>
      <c r="F24" s="4">
        <v>16.03</v>
      </c>
      <c r="G24" s="4">
        <v>4.2</v>
      </c>
      <c r="H24" s="4">
        <v>8.77</v>
      </c>
      <c r="I24" s="4">
        <v>1.48</v>
      </c>
      <c r="J24" s="4">
        <v>8.61</v>
      </c>
      <c r="K24" s="4">
        <v>19.26</v>
      </c>
      <c r="L24" s="4">
        <v>4.86</v>
      </c>
      <c r="M24" s="4">
        <v>19.45</v>
      </c>
      <c r="N24" s="4">
        <v>17.32</v>
      </c>
      <c r="O24" s="4">
        <v>14.7</v>
      </c>
      <c r="P24" s="4">
        <v>16.91</v>
      </c>
      <c r="Q24" s="4">
        <v>3.71</v>
      </c>
      <c r="R24" s="4">
        <v>2.69</v>
      </c>
      <c r="S24" s="4">
        <v>4.42</v>
      </c>
      <c r="T24" s="4">
        <v>21.84</v>
      </c>
      <c r="U24" s="4">
        <v>20.06</v>
      </c>
      <c r="V24" s="4">
        <v>19.33</v>
      </c>
      <c r="W24" s="4">
        <v>6.45</v>
      </c>
      <c r="X24" s="4">
        <v>10.76</v>
      </c>
      <c r="Y24" s="4">
        <v>3.98</v>
      </c>
      <c r="Z24" s="4">
        <v>4.5</v>
      </c>
      <c r="AA24" s="4">
        <v>16.91</v>
      </c>
      <c r="AB24" s="4">
        <v>14.53</v>
      </c>
      <c r="AC24" s="4">
        <v>23.33</v>
      </c>
      <c r="AD24" s="4">
        <v>3.13</v>
      </c>
      <c r="AE24" s="4">
        <v>23.03</v>
      </c>
      <c r="AF24" s="4">
        <v>6.51</v>
      </c>
      <c r="AG24" s="4">
        <v>14.56</v>
      </c>
      <c r="AH24" s="4">
        <v>16.34</v>
      </c>
      <c r="AI24" s="4">
        <v>23.099999999999998</v>
      </c>
      <c r="AJ24" s="4">
        <v>20.32</v>
      </c>
      <c r="AK24" s="4">
        <v>22.48</v>
      </c>
      <c r="AL24" s="4">
        <v>22.169999999999998</v>
      </c>
      <c r="AM24" s="4">
        <v>9.689</v>
      </c>
      <c r="AN24" s="4">
        <v>18.813</v>
      </c>
      <c r="AO24" s="4">
        <v>17.765</v>
      </c>
      <c r="AP24" s="4"/>
      <c r="AQ24" s="4"/>
      <c r="AR24" s="4"/>
      <c r="AS24" s="4"/>
      <c r="AT24" s="4"/>
      <c r="AU24" s="4"/>
      <c r="AV24" s="4"/>
      <c r="AX24" s="10">
        <f t="shared" si="0"/>
        <v>13.490000000000002</v>
      </c>
      <c r="AY24" s="10">
        <f t="shared" si="1"/>
        <v>13.019473684210524</v>
      </c>
      <c r="AZ24" s="10">
        <f t="shared" si="2"/>
        <v>12.87310344827586</v>
      </c>
      <c r="BA24" s="10">
        <f t="shared" si="3"/>
        <v>14.1219</v>
      </c>
    </row>
    <row r="25" spans="1:53" ht="11.25">
      <c r="A25" s="5">
        <v>23</v>
      </c>
      <c r="B25" s="4" t="s">
        <v>20</v>
      </c>
      <c r="C25" s="4">
        <v>13.99</v>
      </c>
      <c r="D25" s="4">
        <v>15.18</v>
      </c>
      <c r="E25" s="4">
        <v>22.36</v>
      </c>
      <c r="F25" s="4">
        <v>11.4</v>
      </c>
      <c r="G25" s="4">
        <v>1.63</v>
      </c>
      <c r="H25" s="4">
        <v>6.07</v>
      </c>
      <c r="I25" s="4">
        <v>21.08</v>
      </c>
      <c r="J25" s="4">
        <v>12.45</v>
      </c>
      <c r="K25" s="4">
        <v>18.9</v>
      </c>
      <c r="L25" s="4">
        <v>9.15</v>
      </c>
      <c r="M25" s="4">
        <v>3.67</v>
      </c>
      <c r="N25" s="4">
        <v>18.18</v>
      </c>
      <c r="O25" s="4">
        <v>2.14</v>
      </c>
      <c r="P25" s="4">
        <v>7.1</v>
      </c>
      <c r="Q25" s="4">
        <v>17.94</v>
      </c>
      <c r="R25" s="4">
        <v>3.26</v>
      </c>
      <c r="S25" s="4">
        <v>18.35</v>
      </c>
      <c r="T25" s="4">
        <v>23.74</v>
      </c>
      <c r="U25" s="4">
        <v>8.74</v>
      </c>
      <c r="V25" s="4">
        <v>15.93</v>
      </c>
      <c r="W25" s="4">
        <v>5.99</v>
      </c>
      <c r="X25" s="4">
        <v>20.6</v>
      </c>
      <c r="Y25" s="4">
        <v>10.34</v>
      </c>
      <c r="Z25" s="4">
        <v>2.33</v>
      </c>
      <c r="AA25" s="4">
        <v>12.56</v>
      </c>
      <c r="AB25" s="4">
        <v>18.64</v>
      </c>
      <c r="AC25" s="4">
        <v>21.31</v>
      </c>
      <c r="AD25" s="4">
        <v>23.27</v>
      </c>
      <c r="AE25" s="4">
        <v>8.13</v>
      </c>
      <c r="AF25" s="4">
        <v>11.15</v>
      </c>
      <c r="AG25" s="4">
        <v>6.63</v>
      </c>
      <c r="AH25" s="4">
        <v>15.980000000000002</v>
      </c>
      <c r="AI25" s="4">
        <v>16.029999999999998</v>
      </c>
      <c r="AJ25" s="4">
        <v>11.75</v>
      </c>
      <c r="AK25" s="4">
        <v>14.350000000000001</v>
      </c>
      <c r="AL25" s="4">
        <v>14.34</v>
      </c>
      <c r="AM25" s="4">
        <v>8.218000000000002</v>
      </c>
      <c r="AN25" s="4">
        <v>4.619</v>
      </c>
      <c r="AO25" s="4">
        <v>16.584000000000003</v>
      </c>
      <c r="AP25" s="4"/>
      <c r="AQ25" s="4"/>
      <c r="AR25" s="4"/>
      <c r="AS25" s="4"/>
      <c r="AT25" s="4"/>
      <c r="AU25" s="4"/>
      <c r="AV25" s="4"/>
      <c r="AX25" s="10">
        <f t="shared" si="0"/>
        <v>13.673333333333334</v>
      </c>
      <c r="AY25" s="10">
        <f t="shared" si="1"/>
        <v>12.38578947368421</v>
      </c>
      <c r="AZ25" s="10">
        <f t="shared" si="2"/>
        <v>12.911379310344826</v>
      </c>
      <c r="BA25" s="10">
        <f t="shared" si="3"/>
        <v>12.367366666666667</v>
      </c>
    </row>
    <row r="26" spans="1:53" ht="11.25">
      <c r="A26" s="5">
        <v>24</v>
      </c>
      <c r="B26" s="4" t="s">
        <v>20</v>
      </c>
      <c r="C26" s="4">
        <v>13.06</v>
      </c>
      <c r="D26" s="4">
        <v>7.78</v>
      </c>
      <c r="E26" s="4">
        <v>6.56</v>
      </c>
      <c r="F26" s="4">
        <v>21.29</v>
      </c>
      <c r="G26" s="4">
        <v>9.48</v>
      </c>
      <c r="H26" s="4">
        <v>1.1</v>
      </c>
      <c r="I26" s="4">
        <v>22.34</v>
      </c>
      <c r="J26" s="4">
        <v>2.34</v>
      </c>
      <c r="K26" s="4">
        <v>9.58</v>
      </c>
      <c r="L26" s="4">
        <v>20.06</v>
      </c>
      <c r="M26" s="4">
        <v>17.38</v>
      </c>
      <c r="N26" s="4">
        <v>12.61</v>
      </c>
      <c r="O26" s="4">
        <v>10.08</v>
      </c>
      <c r="P26" s="4">
        <v>3.2</v>
      </c>
      <c r="Q26" s="4">
        <v>18.36</v>
      </c>
      <c r="R26" s="4">
        <v>17.81</v>
      </c>
      <c r="S26" s="4">
        <v>18.4</v>
      </c>
      <c r="T26" s="4">
        <v>18.73</v>
      </c>
      <c r="U26" s="4">
        <v>6.88</v>
      </c>
      <c r="V26" s="4">
        <v>22.06</v>
      </c>
      <c r="W26" s="4">
        <v>17.39</v>
      </c>
      <c r="X26" s="4">
        <v>21.12</v>
      </c>
      <c r="Y26" s="4">
        <v>20.37</v>
      </c>
      <c r="Z26" s="4">
        <v>14.46</v>
      </c>
      <c r="AA26" s="4">
        <v>24.3</v>
      </c>
      <c r="AB26" s="4">
        <v>10.71</v>
      </c>
      <c r="AC26" s="4">
        <v>1.94</v>
      </c>
      <c r="AD26" s="4">
        <v>7.55</v>
      </c>
      <c r="AE26" s="4">
        <v>4.53</v>
      </c>
      <c r="AF26" s="4">
        <v>19.23</v>
      </c>
      <c r="AG26" s="4">
        <v>3.37</v>
      </c>
      <c r="AH26" s="4">
        <v>5.2299999999999995</v>
      </c>
      <c r="AI26" s="4">
        <v>23.06</v>
      </c>
      <c r="AJ26" s="4">
        <v>24.12</v>
      </c>
      <c r="AK26" s="4">
        <v>8.41</v>
      </c>
      <c r="AL26" s="4">
        <v>19.499999999999996</v>
      </c>
      <c r="AM26" s="4">
        <v>16.374000000000002</v>
      </c>
      <c r="AN26" s="4">
        <v>21.640999999999995</v>
      </c>
      <c r="AO26" s="4">
        <v>24.970999999999997</v>
      </c>
      <c r="AP26" s="4"/>
      <c r="AQ26" s="4"/>
      <c r="AR26" s="4"/>
      <c r="AS26" s="4"/>
      <c r="AT26" s="4"/>
      <c r="AU26" s="4"/>
      <c r="AV26" s="4"/>
      <c r="AX26" s="10">
        <f t="shared" si="0"/>
        <v>10.392222222222223</v>
      </c>
      <c r="AY26" s="10">
        <f t="shared" si="1"/>
        <v>12.475789473684209</v>
      </c>
      <c r="AZ26" s="10">
        <f t="shared" si="2"/>
        <v>13.15413793103448</v>
      </c>
      <c r="BA26" s="10">
        <f t="shared" si="3"/>
        <v>15.128200000000001</v>
      </c>
    </row>
    <row r="27" spans="1:53" ht="11.25">
      <c r="A27" s="5">
        <v>25</v>
      </c>
      <c r="B27" s="4" t="s">
        <v>20</v>
      </c>
      <c r="C27" s="4">
        <v>23.36</v>
      </c>
      <c r="D27" s="4">
        <v>14.77</v>
      </c>
      <c r="E27" s="4">
        <v>18.65</v>
      </c>
      <c r="F27" s="4">
        <v>15.07</v>
      </c>
      <c r="G27" s="4">
        <v>20.56</v>
      </c>
      <c r="H27" s="4">
        <v>18.38</v>
      </c>
      <c r="I27" s="4">
        <v>7.14</v>
      </c>
      <c r="J27" s="4">
        <v>21.3</v>
      </c>
      <c r="K27" s="4">
        <v>21.89</v>
      </c>
      <c r="L27" s="4">
        <v>1.54</v>
      </c>
      <c r="M27" s="4">
        <v>5.76</v>
      </c>
      <c r="N27" s="4">
        <v>16.58</v>
      </c>
      <c r="O27" s="4">
        <v>15.85</v>
      </c>
      <c r="P27" s="4">
        <v>2.92</v>
      </c>
      <c r="Q27" s="4">
        <v>3.21</v>
      </c>
      <c r="R27" s="4">
        <v>18.39</v>
      </c>
      <c r="S27" s="4">
        <v>17.38</v>
      </c>
      <c r="T27" s="4">
        <v>9.16</v>
      </c>
      <c r="U27" s="4">
        <v>18.3</v>
      </c>
      <c r="V27" s="4">
        <v>5.49</v>
      </c>
      <c r="W27" s="4">
        <v>21.33</v>
      </c>
      <c r="X27" s="4">
        <v>2.94</v>
      </c>
      <c r="Y27" s="4">
        <v>5.03</v>
      </c>
      <c r="Z27" s="4">
        <v>22.39</v>
      </c>
      <c r="AA27" s="4">
        <v>23.87</v>
      </c>
      <c r="AB27" s="4">
        <v>2.66</v>
      </c>
      <c r="AC27" s="4">
        <v>23.64</v>
      </c>
      <c r="AD27" s="4">
        <v>4.61</v>
      </c>
      <c r="AE27" s="4">
        <v>2.82</v>
      </c>
      <c r="AF27" s="4">
        <v>20.83</v>
      </c>
      <c r="AG27" s="4">
        <v>19.47</v>
      </c>
      <c r="AH27" s="4">
        <v>3.0899999999999994</v>
      </c>
      <c r="AI27" s="4">
        <v>22.110000000000003</v>
      </c>
      <c r="AJ27" s="4">
        <v>21.91</v>
      </c>
      <c r="AK27" s="4">
        <v>19.970000000000002</v>
      </c>
      <c r="AL27" s="4">
        <v>23.049999999999997</v>
      </c>
      <c r="AM27" s="4">
        <v>21.063</v>
      </c>
      <c r="AN27" s="4">
        <v>18.744</v>
      </c>
      <c r="AO27" s="4">
        <v>23.43</v>
      </c>
      <c r="AP27" s="4"/>
      <c r="AQ27" s="4"/>
      <c r="AR27" s="4"/>
      <c r="AS27" s="4"/>
      <c r="AT27" s="4"/>
      <c r="AU27" s="4"/>
      <c r="AV27" s="4"/>
      <c r="AX27" s="10">
        <f t="shared" si="0"/>
        <v>17.90222222222222</v>
      </c>
      <c r="AY27" s="10">
        <f t="shared" si="1"/>
        <v>14.22157894736842</v>
      </c>
      <c r="AZ27" s="10">
        <f t="shared" si="2"/>
        <v>13.275517241379308</v>
      </c>
      <c r="BA27" s="10">
        <f t="shared" si="3"/>
        <v>13.9179</v>
      </c>
    </row>
    <row r="28" spans="1:53" ht="11.25">
      <c r="A28" s="5">
        <v>26</v>
      </c>
      <c r="B28" s="4" t="s">
        <v>20</v>
      </c>
      <c r="C28" s="4">
        <v>21.38</v>
      </c>
      <c r="D28" s="4">
        <v>16.24</v>
      </c>
      <c r="E28" s="4">
        <v>19.99</v>
      </c>
      <c r="F28" s="4">
        <v>4.87</v>
      </c>
      <c r="G28" s="4">
        <v>21.55</v>
      </c>
      <c r="H28" s="4">
        <v>17.12</v>
      </c>
      <c r="I28" s="4">
        <v>2.16</v>
      </c>
      <c r="J28" s="4">
        <v>21.65</v>
      </c>
      <c r="K28" s="4">
        <v>18.61</v>
      </c>
      <c r="L28" s="4">
        <v>18.24</v>
      </c>
      <c r="M28" s="4">
        <v>6.8</v>
      </c>
      <c r="N28" s="4">
        <v>15.52</v>
      </c>
      <c r="O28" s="4">
        <v>15.51</v>
      </c>
      <c r="P28" s="4">
        <v>7.52</v>
      </c>
      <c r="Q28" s="4">
        <v>16.94</v>
      </c>
      <c r="R28" s="4">
        <v>15.25</v>
      </c>
      <c r="S28" s="4">
        <v>21.13</v>
      </c>
      <c r="T28" s="4">
        <v>11.57</v>
      </c>
      <c r="U28" s="4">
        <v>17.71</v>
      </c>
      <c r="V28" s="4">
        <v>6.73</v>
      </c>
      <c r="W28" s="4">
        <v>4.79</v>
      </c>
      <c r="X28" s="4">
        <v>21.43</v>
      </c>
      <c r="Y28" s="4">
        <v>13.39</v>
      </c>
      <c r="Z28" s="4">
        <v>21.18</v>
      </c>
      <c r="AA28" s="4">
        <v>6.88</v>
      </c>
      <c r="AB28" s="4">
        <v>20.22</v>
      </c>
      <c r="AC28" s="4">
        <v>14.05</v>
      </c>
      <c r="AD28" s="4">
        <v>20.98</v>
      </c>
      <c r="AE28" s="4">
        <v>10.13</v>
      </c>
      <c r="AF28" s="4">
        <v>20.99</v>
      </c>
      <c r="AG28" s="4">
        <v>17.83</v>
      </c>
      <c r="AH28" s="4">
        <v>23.22</v>
      </c>
      <c r="AI28" s="4">
        <v>11.36</v>
      </c>
      <c r="AJ28" s="4">
        <v>24.389999999999997</v>
      </c>
      <c r="AK28" s="4">
        <v>23.44</v>
      </c>
      <c r="AL28" s="4">
        <v>7.170000000000001</v>
      </c>
      <c r="AM28" s="4">
        <v>22.945</v>
      </c>
      <c r="AN28" s="4">
        <v>12.41</v>
      </c>
      <c r="AO28" s="4">
        <v>18.920999999999996</v>
      </c>
      <c r="AP28" s="4"/>
      <c r="AQ28" s="4"/>
      <c r="AR28" s="4"/>
      <c r="AS28" s="4"/>
      <c r="AT28" s="4"/>
      <c r="AU28" s="4"/>
      <c r="AV28" s="4"/>
      <c r="AX28" s="10">
        <f t="shared" si="0"/>
        <v>15.952222222222222</v>
      </c>
      <c r="AY28" s="10">
        <f t="shared" si="1"/>
        <v>15.250526315789473</v>
      </c>
      <c r="AZ28" s="10">
        <f t="shared" si="2"/>
        <v>14.811724137931035</v>
      </c>
      <c r="BA28" s="10">
        <f t="shared" si="3"/>
        <v>15.621533333333334</v>
      </c>
    </row>
    <row r="29" spans="1:53" ht="11.25">
      <c r="A29" s="5">
        <v>27</v>
      </c>
      <c r="B29" s="4" t="s">
        <v>20</v>
      </c>
      <c r="C29" s="4">
        <v>20.7</v>
      </c>
      <c r="D29" s="4">
        <v>3.93</v>
      </c>
      <c r="E29" s="4">
        <v>19.01</v>
      </c>
      <c r="F29" s="4">
        <v>1.81</v>
      </c>
      <c r="G29" s="4">
        <v>19.88</v>
      </c>
      <c r="H29" s="4">
        <v>19.9</v>
      </c>
      <c r="I29" s="4">
        <v>12.15</v>
      </c>
      <c r="J29" s="4">
        <v>13.67</v>
      </c>
      <c r="K29" s="4">
        <v>20.37</v>
      </c>
      <c r="L29" s="4">
        <v>2.46</v>
      </c>
      <c r="M29" s="4">
        <v>8.71</v>
      </c>
      <c r="N29" s="4">
        <v>14.97</v>
      </c>
      <c r="O29" s="4">
        <v>19.52</v>
      </c>
      <c r="P29" s="4">
        <v>11.67</v>
      </c>
      <c r="Q29" s="4">
        <v>6.7</v>
      </c>
      <c r="R29" s="4">
        <v>2.75</v>
      </c>
      <c r="S29" s="4">
        <v>3.83</v>
      </c>
      <c r="T29" s="4">
        <v>3.23</v>
      </c>
      <c r="U29" s="4">
        <v>23.95</v>
      </c>
      <c r="V29" s="4">
        <v>18.61</v>
      </c>
      <c r="W29" s="4">
        <v>1.62</v>
      </c>
      <c r="X29" s="4">
        <v>18.2</v>
      </c>
      <c r="Y29" s="4">
        <v>24.84</v>
      </c>
      <c r="Z29" s="4">
        <v>22.72</v>
      </c>
      <c r="AA29" s="4">
        <v>22.4</v>
      </c>
      <c r="AB29" s="4">
        <v>6.3</v>
      </c>
      <c r="AC29" s="4">
        <v>16.21</v>
      </c>
      <c r="AD29" s="4">
        <v>11.27</v>
      </c>
      <c r="AE29" s="4">
        <v>23.33</v>
      </c>
      <c r="AF29" s="4">
        <v>17.75</v>
      </c>
      <c r="AG29" s="4">
        <v>23.73</v>
      </c>
      <c r="AH29" s="4">
        <v>2.5000000000000004</v>
      </c>
      <c r="AI29" s="4">
        <v>10.799999999999999</v>
      </c>
      <c r="AJ29" s="4">
        <v>24.51</v>
      </c>
      <c r="AK29" s="4">
        <v>15.21</v>
      </c>
      <c r="AL29" s="4">
        <v>1.7299999999999998</v>
      </c>
      <c r="AM29" s="4">
        <v>20.164</v>
      </c>
      <c r="AN29" s="4">
        <v>20.006999999999998</v>
      </c>
      <c r="AO29" s="4">
        <v>14.206</v>
      </c>
      <c r="AP29" s="4"/>
      <c r="AQ29" s="4"/>
      <c r="AR29" s="4"/>
      <c r="AS29" s="4"/>
      <c r="AT29" s="4"/>
      <c r="AU29" s="4"/>
      <c r="AV29" s="4"/>
      <c r="AX29" s="10">
        <f t="shared" si="0"/>
        <v>14.60222222222222</v>
      </c>
      <c r="AY29" s="10">
        <f t="shared" si="1"/>
        <v>12.063684210526315</v>
      </c>
      <c r="AZ29" s="10">
        <f t="shared" si="2"/>
        <v>13.61068965517241</v>
      </c>
      <c r="BA29" s="10">
        <f t="shared" si="3"/>
        <v>13.796566666666669</v>
      </c>
    </row>
    <row r="30" spans="1:53" ht="11.25">
      <c r="A30" s="5">
        <v>28</v>
      </c>
      <c r="B30" s="4" t="s">
        <v>20</v>
      </c>
      <c r="C30" s="4">
        <v>22.03</v>
      </c>
      <c r="D30" s="4">
        <v>13.12</v>
      </c>
      <c r="E30" s="4">
        <v>7.54</v>
      </c>
      <c r="F30" s="4">
        <v>15.25</v>
      </c>
      <c r="G30" s="4">
        <v>4.85</v>
      </c>
      <c r="H30" s="4">
        <v>18.44</v>
      </c>
      <c r="I30" s="4">
        <v>20.45</v>
      </c>
      <c r="J30" s="4">
        <v>5.44</v>
      </c>
      <c r="K30" s="4">
        <v>16.66</v>
      </c>
      <c r="L30" s="4">
        <v>1.98</v>
      </c>
      <c r="M30" s="4">
        <v>15.69</v>
      </c>
      <c r="N30" s="4">
        <v>5.92</v>
      </c>
      <c r="O30" s="4">
        <v>14.27</v>
      </c>
      <c r="P30" s="4">
        <v>9.09</v>
      </c>
      <c r="Q30" s="4">
        <v>18.02</v>
      </c>
      <c r="R30" s="4">
        <v>18.54</v>
      </c>
      <c r="S30" s="4">
        <v>18.63</v>
      </c>
      <c r="T30" s="4">
        <v>15.39</v>
      </c>
      <c r="U30" s="4">
        <v>11.76</v>
      </c>
      <c r="V30" s="4">
        <v>7.93</v>
      </c>
      <c r="W30" s="4">
        <v>22.75</v>
      </c>
      <c r="X30" s="4">
        <v>22.48</v>
      </c>
      <c r="Y30" s="4">
        <v>23.37</v>
      </c>
      <c r="Z30" s="4">
        <v>2.67</v>
      </c>
      <c r="AA30" s="4">
        <v>12.12</v>
      </c>
      <c r="AB30" s="4">
        <v>15.9</v>
      </c>
      <c r="AC30" s="4">
        <v>13.91</v>
      </c>
      <c r="AD30" s="4">
        <v>15.53</v>
      </c>
      <c r="AE30" s="4">
        <v>6.96</v>
      </c>
      <c r="AF30" s="4">
        <v>17.4</v>
      </c>
      <c r="AG30" s="4">
        <v>18.51</v>
      </c>
      <c r="AH30" s="4">
        <v>16.959999999999997</v>
      </c>
      <c r="AI30" s="4">
        <v>21.96</v>
      </c>
      <c r="AJ30" s="4">
        <v>20.270000000000003</v>
      </c>
      <c r="AK30" s="4">
        <v>15.84</v>
      </c>
      <c r="AL30" s="4">
        <v>19.509999999999998</v>
      </c>
      <c r="AM30" s="4">
        <v>21.694000000000003</v>
      </c>
      <c r="AN30" s="4">
        <v>15.078</v>
      </c>
      <c r="AO30" s="4">
        <v>3.771</v>
      </c>
      <c r="AP30" s="4"/>
      <c r="AQ30" s="4"/>
      <c r="AR30" s="4"/>
      <c r="AS30" s="4"/>
      <c r="AT30" s="4"/>
      <c r="AU30" s="4"/>
      <c r="AV30" s="4"/>
      <c r="AX30" s="10">
        <f t="shared" si="0"/>
        <v>13.753333333333334</v>
      </c>
      <c r="AY30" s="10">
        <f t="shared" si="1"/>
        <v>13.319473684210527</v>
      </c>
      <c r="AZ30" s="10">
        <f t="shared" si="2"/>
        <v>13.678965517241378</v>
      </c>
      <c r="BA30" s="10">
        <f t="shared" si="3"/>
        <v>14.796766666666661</v>
      </c>
    </row>
    <row r="31" spans="1:53" ht="11.25">
      <c r="A31" s="5">
        <v>29</v>
      </c>
      <c r="B31" s="4" t="s">
        <v>20</v>
      </c>
      <c r="C31" s="4">
        <v>23.56</v>
      </c>
      <c r="D31" s="4">
        <v>12.88</v>
      </c>
      <c r="E31" s="4">
        <v>20.25</v>
      </c>
      <c r="F31" s="4">
        <v>4.65</v>
      </c>
      <c r="G31" s="4">
        <v>7.13</v>
      </c>
      <c r="H31" s="4">
        <v>5.54</v>
      </c>
      <c r="I31" s="4">
        <v>5.31</v>
      </c>
      <c r="J31" s="4">
        <v>17.63</v>
      </c>
      <c r="K31" s="4">
        <v>3.27</v>
      </c>
      <c r="L31" s="4">
        <v>20.4</v>
      </c>
      <c r="M31" s="4">
        <v>2.37</v>
      </c>
      <c r="N31" s="4">
        <v>8.06</v>
      </c>
      <c r="O31" s="4">
        <v>16.85</v>
      </c>
      <c r="P31" s="4">
        <v>14.16</v>
      </c>
      <c r="Q31" s="4">
        <v>19.38</v>
      </c>
      <c r="R31" s="4">
        <v>8.71</v>
      </c>
      <c r="S31" s="4">
        <v>19.62</v>
      </c>
      <c r="T31" s="4">
        <v>21.97</v>
      </c>
      <c r="U31" s="4">
        <v>20.33</v>
      </c>
      <c r="V31" s="4">
        <v>1.36</v>
      </c>
      <c r="W31" s="4">
        <v>1.1</v>
      </c>
      <c r="X31" s="4">
        <v>7.64</v>
      </c>
      <c r="Y31" s="4">
        <v>22.15</v>
      </c>
      <c r="Z31" s="4">
        <v>17.18</v>
      </c>
      <c r="AA31" s="4">
        <v>20.72</v>
      </c>
      <c r="AB31" s="4">
        <v>20.83</v>
      </c>
      <c r="AC31" s="4">
        <v>15.31</v>
      </c>
      <c r="AD31" s="4">
        <v>18.24</v>
      </c>
      <c r="AE31" s="4">
        <v>11.67</v>
      </c>
      <c r="AF31" s="4">
        <v>21.25</v>
      </c>
      <c r="AG31" s="4">
        <v>24.2</v>
      </c>
      <c r="AH31" s="4">
        <v>7</v>
      </c>
      <c r="AI31" s="4">
        <v>22.979999999999997</v>
      </c>
      <c r="AJ31" s="4">
        <v>16.610000000000003</v>
      </c>
      <c r="AK31" s="4">
        <v>23.71</v>
      </c>
      <c r="AL31" s="4">
        <v>21.509999999999998</v>
      </c>
      <c r="AM31" s="4">
        <v>21.227</v>
      </c>
      <c r="AN31" s="4">
        <v>5.086</v>
      </c>
      <c r="AO31" s="4">
        <v>2.938</v>
      </c>
      <c r="AP31" s="4"/>
      <c r="AQ31" s="4"/>
      <c r="AR31" s="4"/>
      <c r="AS31" s="4"/>
      <c r="AT31" s="4"/>
      <c r="AU31" s="4"/>
      <c r="AV31" s="4"/>
      <c r="AX31" s="10">
        <f t="shared" si="0"/>
        <v>11.135555555555555</v>
      </c>
      <c r="AY31" s="10">
        <f t="shared" si="1"/>
        <v>13.266842105263157</v>
      </c>
      <c r="AZ31" s="10">
        <f t="shared" si="2"/>
        <v>13.388620689655173</v>
      </c>
      <c r="BA31" s="10">
        <f t="shared" si="3"/>
        <v>15.152033333333334</v>
      </c>
    </row>
    <row r="32" spans="1:53" ht="11.25">
      <c r="A32" s="5">
        <v>30</v>
      </c>
      <c r="B32" s="4" t="s">
        <v>20</v>
      </c>
      <c r="C32" s="4">
        <v>20.02</v>
      </c>
      <c r="D32" s="4">
        <v>4.63</v>
      </c>
      <c r="E32" s="4">
        <v>18</v>
      </c>
      <c r="F32" s="4">
        <v>17.15</v>
      </c>
      <c r="G32" s="4">
        <v>12.61</v>
      </c>
      <c r="H32" s="4">
        <v>16.37</v>
      </c>
      <c r="I32" s="4">
        <v>10.17</v>
      </c>
      <c r="J32" s="4">
        <v>22.25</v>
      </c>
      <c r="K32" s="4">
        <v>18.61</v>
      </c>
      <c r="L32" s="4">
        <v>6.25</v>
      </c>
      <c r="M32" s="4">
        <v>10.71</v>
      </c>
      <c r="N32" s="4">
        <v>20.39</v>
      </c>
      <c r="O32" s="4">
        <v>20.37</v>
      </c>
      <c r="P32" s="4">
        <v>1.5</v>
      </c>
      <c r="Q32" s="4">
        <v>1.59</v>
      </c>
      <c r="R32" s="4">
        <v>12.73</v>
      </c>
      <c r="S32" s="4">
        <v>18.87</v>
      </c>
      <c r="T32" s="4">
        <v>12.19</v>
      </c>
      <c r="U32" s="4">
        <v>23.7</v>
      </c>
      <c r="V32" s="4">
        <v>17.79</v>
      </c>
      <c r="W32" s="4">
        <v>21.96</v>
      </c>
      <c r="X32" s="4">
        <v>18.45</v>
      </c>
      <c r="Y32" s="4">
        <v>10.22</v>
      </c>
      <c r="Z32" s="4">
        <v>21.89</v>
      </c>
      <c r="AA32" s="4">
        <v>19.66</v>
      </c>
      <c r="AB32" s="4">
        <v>17.47</v>
      </c>
      <c r="AC32" s="4">
        <v>17.57</v>
      </c>
      <c r="AD32" s="4">
        <v>25.04</v>
      </c>
      <c r="AE32" s="4">
        <v>25.16</v>
      </c>
      <c r="AF32" s="4">
        <v>21.1</v>
      </c>
      <c r="AG32" s="4">
        <v>14.48</v>
      </c>
      <c r="AH32" s="4">
        <v>7.0200000000000005</v>
      </c>
      <c r="AI32" s="4">
        <v>0.79</v>
      </c>
      <c r="AJ32" s="4">
        <v>22.61</v>
      </c>
      <c r="AK32" s="4">
        <v>19.059999999999995</v>
      </c>
      <c r="AL32" s="4">
        <v>23.06</v>
      </c>
      <c r="AM32" s="4">
        <v>24.747000000000003</v>
      </c>
      <c r="AN32" s="4">
        <v>3.42</v>
      </c>
      <c r="AO32" s="4">
        <v>20.418000000000003</v>
      </c>
      <c r="AP32" s="4"/>
      <c r="AQ32" s="4"/>
      <c r="AR32" s="4"/>
      <c r="AS32" s="4"/>
      <c r="AT32" s="4"/>
      <c r="AU32" s="4"/>
      <c r="AV32" s="4"/>
      <c r="AX32" s="10">
        <f t="shared" si="0"/>
        <v>15.534444444444444</v>
      </c>
      <c r="AY32" s="10">
        <f t="shared" si="1"/>
        <v>14.111052631578948</v>
      </c>
      <c r="AZ32" s="10">
        <f t="shared" si="2"/>
        <v>15.976551724137934</v>
      </c>
      <c r="BA32" s="10">
        <f t="shared" si="3"/>
        <v>16.00716666666667</v>
      </c>
    </row>
    <row r="33" spans="1:53" ht="11.25">
      <c r="A33" s="5">
        <v>31</v>
      </c>
      <c r="B33" s="4" t="s">
        <v>20</v>
      </c>
      <c r="C33" s="4">
        <v>3.77</v>
      </c>
      <c r="D33" s="4">
        <v>21.97</v>
      </c>
      <c r="E33" s="4">
        <v>13.51</v>
      </c>
      <c r="F33" s="4">
        <v>9.24</v>
      </c>
      <c r="G33" s="4">
        <v>19.26</v>
      </c>
      <c r="H33" s="4">
        <v>15.05</v>
      </c>
      <c r="I33" s="4">
        <v>8.81</v>
      </c>
      <c r="J33" s="4">
        <v>6.28</v>
      </c>
      <c r="K33" s="4">
        <v>3.85</v>
      </c>
      <c r="L33" s="4">
        <v>5.16</v>
      </c>
      <c r="M33" s="4">
        <v>19.29</v>
      </c>
      <c r="N33" s="4">
        <v>4.29</v>
      </c>
      <c r="O33" s="4">
        <v>19.9</v>
      </c>
      <c r="P33" s="4">
        <v>16.68</v>
      </c>
      <c r="Q33" s="4">
        <v>18.34</v>
      </c>
      <c r="R33" s="4">
        <v>15.7</v>
      </c>
      <c r="S33" s="4">
        <v>19.55</v>
      </c>
      <c r="T33" s="4">
        <v>4.38</v>
      </c>
      <c r="U33" s="4">
        <v>16.02</v>
      </c>
      <c r="V33" s="4">
        <v>2.48</v>
      </c>
      <c r="W33" s="4">
        <v>10.23</v>
      </c>
      <c r="X33" s="4">
        <v>22.09</v>
      </c>
      <c r="Y33" s="4">
        <v>24.11</v>
      </c>
      <c r="Z33" s="4">
        <v>17.24</v>
      </c>
      <c r="AA33" s="4">
        <v>22.94</v>
      </c>
      <c r="AB33" s="4">
        <v>5.31</v>
      </c>
      <c r="AC33" s="4">
        <v>4.73</v>
      </c>
      <c r="AD33" s="4">
        <v>20.59</v>
      </c>
      <c r="AE33" s="4">
        <v>21.01</v>
      </c>
      <c r="AF33" s="4">
        <v>16.31</v>
      </c>
      <c r="AG33" s="4">
        <v>6.14</v>
      </c>
      <c r="AH33" s="4">
        <v>1.62</v>
      </c>
      <c r="AI33" s="4">
        <v>24.979999999999997</v>
      </c>
      <c r="AJ33" s="4">
        <v>23.43</v>
      </c>
      <c r="AK33" s="4">
        <v>23.890000000000004</v>
      </c>
      <c r="AL33" s="4">
        <v>6.239999999999999</v>
      </c>
      <c r="AM33" s="4">
        <v>23.592</v>
      </c>
      <c r="AN33" s="4">
        <v>9.609</v>
      </c>
      <c r="AO33" s="4">
        <v>9.644999999999998</v>
      </c>
      <c r="AP33" s="4"/>
      <c r="AQ33" s="4"/>
      <c r="AR33" s="4"/>
      <c r="AS33" s="4"/>
      <c r="AT33" s="4"/>
      <c r="AU33" s="4"/>
      <c r="AV33" s="4"/>
      <c r="AX33" s="10">
        <f t="shared" si="0"/>
        <v>11.304444444444444</v>
      </c>
      <c r="AY33" s="10">
        <f t="shared" si="1"/>
        <v>12.686842105263159</v>
      </c>
      <c r="AZ33" s="10">
        <f t="shared" si="2"/>
        <v>13.509655172413792</v>
      </c>
      <c r="BA33" s="10">
        <f t="shared" si="3"/>
        <v>14.516533333333332</v>
      </c>
    </row>
    <row r="34" spans="1:53" ht="11.25">
      <c r="A34" s="1" t="s">
        <v>7</v>
      </c>
      <c r="B34" s="13"/>
      <c r="C34" s="13">
        <f aca="true" t="shared" si="4" ref="C34:W34">SUM(C3:C33)</f>
        <v>456.23999999999995</v>
      </c>
      <c r="D34" s="13">
        <f t="shared" si="4"/>
        <v>424.15</v>
      </c>
      <c r="E34" s="13">
        <f t="shared" si="4"/>
        <v>448.44</v>
      </c>
      <c r="F34" s="13">
        <f t="shared" si="4"/>
        <v>301.49999999999994</v>
      </c>
      <c r="G34" s="13">
        <f t="shared" si="4"/>
        <v>383.26</v>
      </c>
      <c r="H34" s="13">
        <f t="shared" si="4"/>
        <v>368.4500000000001</v>
      </c>
      <c r="I34" s="13">
        <f t="shared" si="4"/>
        <v>397.32</v>
      </c>
      <c r="J34" s="13">
        <f t="shared" si="4"/>
        <v>417.5809999999999</v>
      </c>
      <c r="K34" s="13">
        <f t="shared" si="4"/>
        <v>440.11999999999995</v>
      </c>
      <c r="L34" s="13">
        <f t="shared" si="4"/>
        <v>329.8</v>
      </c>
      <c r="M34" s="13">
        <f t="shared" si="4"/>
        <v>317.43999999999994</v>
      </c>
      <c r="N34" s="13">
        <f t="shared" si="4"/>
        <v>405.07</v>
      </c>
      <c r="O34" s="13">
        <f t="shared" si="4"/>
        <v>401.0899999999999</v>
      </c>
      <c r="P34" s="13">
        <f t="shared" si="4"/>
        <v>301.07</v>
      </c>
      <c r="Q34" s="13">
        <f t="shared" si="4"/>
        <v>371.10999999999996</v>
      </c>
      <c r="R34" s="13">
        <f t="shared" si="4"/>
        <v>345.84000000000003</v>
      </c>
      <c r="S34" s="13">
        <f t="shared" si="4"/>
        <v>475.52</v>
      </c>
      <c r="T34" s="13">
        <f t="shared" si="4"/>
        <v>383.93</v>
      </c>
      <c r="U34" s="13">
        <f t="shared" si="4"/>
        <v>491.1399999999999</v>
      </c>
      <c r="V34" s="13">
        <f t="shared" si="4"/>
        <v>422.7200000000001</v>
      </c>
      <c r="W34" s="13">
        <f t="shared" si="4"/>
        <v>455.8800000000001</v>
      </c>
      <c r="X34" s="13">
        <f aca="true" t="shared" si="5" ref="X34:AC34">SUM(X3:X33)</f>
        <v>480.13999999999993</v>
      </c>
      <c r="Y34" s="13">
        <f t="shared" si="5"/>
        <v>467.62</v>
      </c>
      <c r="Z34" s="13">
        <f t="shared" si="5"/>
        <v>450.9599999999999</v>
      </c>
      <c r="AA34" s="13">
        <f t="shared" si="5"/>
        <v>484.12</v>
      </c>
      <c r="AB34" s="13">
        <f t="shared" si="5"/>
        <v>470.8</v>
      </c>
      <c r="AC34" s="13">
        <f t="shared" si="5"/>
        <v>450.68999999999994</v>
      </c>
      <c r="AD34" s="13">
        <f aca="true" t="shared" si="6" ref="AD34:AI34">SUM(AD3:AD33)</f>
        <v>445.9</v>
      </c>
      <c r="AE34" s="13">
        <f t="shared" si="6"/>
        <v>385.66999999999996</v>
      </c>
      <c r="AF34" s="13">
        <f t="shared" si="6"/>
        <v>443.32</v>
      </c>
      <c r="AG34" s="13">
        <f t="shared" si="6"/>
        <v>420.74</v>
      </c>
      <c r="AH34" s="13">
        <f t="shared" si="6"/>
        <v>451.7</v>
      </c>
      <c r="AI34" s="13">
        <f t="shared" si="6"/>
        <v>483.3800000000001</v>
      </c>
      <c r="AJ34" s="13">
        <f aca="true" t="shared" si="7" ref="AJ34:AO34">SUM(AJ3:AJ33)</f>
        <v>479.29</v>
      </c>
      <c r="AK34" s="13">
        <f t="shared" si="7"/>
        <v>451.61</v>
      </c>
      <c r="AL34" s="13">
        <f t="shared" si="7"/>
        <v>439.8400000000001</v>
      </c>
      <c r="AM34" s="13">
        <f t="shared" si="7"/>
        <v>453.09600000000006</v>
      </c>
      <c r="AN34" s="13">
        <f t="shared" si="7"/>
        <v>437.30899999999997</v>
      </c>
      <c r="AO34" s="13">
        <f t="shared" si="7"/>
        <v>466.926</v>
      </c>
      <c r="AP34" s="13"/>
      <c r="AQ34" s="13"/>
      <c r="AR34" s="13"/>
      <c r="AS34" s="13"/>
      <c r="AT34" s="13"/>
      <c r="AU34" s="13"/>
      <c r="AV34" s="13"/>
      <c r="AX34" s="12">
        <f>AVERAGE(AX3:AX33)</f>
        <v>13.036060931899646</v>
      </c>
      <c r="AY34" s="12">
        <f>AVERAGE(AY3:AY33)</f>
        <v>12.71113450292398</v>
      </c>
      <c r="AZ34" s="12">
        <f>AVERAGE(AZ3:AZ33)</f>
        <v>13.35247687907198</v>
      </c>
      <c r="BA34" s="12">
        <f>AVERAGE(BA3:BA33)</f>
        <v>13.897321060437518</v>
      </c>
    </row>
    <row r="36" spans="1:50" ht="11.25">
      <c r="A36" s="17" t="s">
        <v>25</v>
      </c>
      <c r="B36" s="18"/>
      <c r="C36" s="18">
        <f aca="true" t="shared" si="8" ref="C36:Z36">MAX(C3:C33)</f>
        <v>23.56</v>
      </c>
      <c r="D36" s="18">
        <f t="shared" si="8"/>
        <v>21.97</v>
      </c>
      <c r="E36" s="18">
        <f t="shared" si="8"/>
        <v>22.36</v>
      </c>
      <c r="F36" s="18">
        <f t="shared" si="8"/>
        <v>21.29</v>
      </c>
      <c r="G36" s="18">
        <f t="shared" si="8"/>
        <v>21.55</v>
      </c>
      <c r="H36" s="18">
        <f t="shared" si="8"/>
        <v>19.9</v>
      </c>
      <c r="I36" s="18">
        <f t="shared" si="8"/>
        <v>22.34</v>
      </c>
      <c r="J36" s="18">
        <f t="shared" si="8"/>
        <v>22.25</v>
      </c>
      <c r="K36" s="18">
        <f t="shared" si="8"/>
        <v>21.89</v>
      </c>
      <c r="L36" s="18">
        <f t="shared" si="8"/>
        <v>20.4</v>
      </c>
      <c r="M36" s="18">
        <f t="shared" si="8"/>
        <v>19.45</v>
      </c>
      <c r="N36" s="18">
        <f t="shared" si="8"/>
        <v>20.39</v>
      </c>
      <c r="O36" s="18">
        <f t="shared" si="8"/>
        <v>20.37</v>
      </c>
      <c r="P36" s="18">
        <f t="shared" si="8"/>
        <v>18.44</v>
      </c>
      <c r="Q36" s="18">
        <f t="shared" si="8"/>
        <v>19.38</v>
      </c>
      <c r="R36" s="18">
        <f t="shared" si="8"/>
        <v>18.54</v>
      </c>
      <c r="S36" s="18">
        <f t="shared" si="8"/>
        <v>21.13</v>
      </c>
      <c r="T36" s="18">
        <f t="shared" si="8"/>
        <v>23.74</v>
      </c>
      <c r="U36" s="18">
        <f t="shared" si="8"/>
        <v>23.95</v>
      </c>
      <c r="V36" s="18">
        <f t="shared" si="8"/>
        <v>22.1</v>
      </c>
      <c r="W36" s="18">
        <f t="shared" si="8"/>
        <v>22.75</v>
      </c>
      <c r="X36" s="18">
        <f t="shared" si="8"/>
        <v>23.12</v>
      </c>
      <c r="Y36" s="18">
        <f t="shared" si="8"/>
        <v>24.84</v>
      </c>
      <c r="Z36" s="18">
        <f t="shared" si="8"/>
        <v>23.49</v>
      </c>
      <c r="AA36" s="18">
        <f aca="true" t="shared" si="9" ref="AA36:AF36">MAX(AA3:AA33)</f>
        <v>24.3</v>
      </c>
      <c r="AB36" s="18">
        <f t="shared" si="9"/>
        <v>23.45</v>
      </c>
      <c r="AC36" s="18">
        <f t="shared" si="9"/>
        <v>23.64</v>
      </c>
      <c r="AD36" s="18">
        <f t="shared" si="9"/>
        <v>25.04</v>
      </c>
      <c r="AE36" s="18">
        <f t="shared" si="9"/>
        <v>25.16</v>
      </c>
      <c r="AF36" s="18">
        <f t="shared" si="9"/>
        <v>21.69</v>
      </c>
      <c r="AG36" s="18">
        <f aca="true" t="shared" si="10" ref="AG36:AL36">MAX(AG3:AG33)</f>
        <v>24.2</v>
      </c>
      <c r="AH36" s="18">
        <f t="shared" si="10"/>
        <v>23.41</v>
      </c>
      <c r="AI36" s="18">
        <f t="shared" si="10"/>
        <v>24.979999999999997</v>
      </c>
      <c r="AJ36" s="18">
        <f t="shared" si="10"/>
        <v>24.51</v>
      </c>
      <c r="AK36" s="18">
        <f t="shared" si="10"/>
        <v>23.890000000000004</v>
      </c>
      <c r="AL36" s="18">
        <f t="shared" si="10"/>
        <v>23.06</v>
      </c>
      <c r="AM36" s="18">
        <f>MAX(AM3:AM33)</f>
        <v>24.747000000000003</v>
      </c>
      <c r="AN36" s="18">
        <f>MAX(AN3:AN33)</f>
        <v>22.656000000000002</v>
      </c>
      <c r="AO36" s="18">
        <f>MAX(AO3:AO33)</f>
        <v>24.970999999999997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/>
      <c r="C37" s="20">
        <f aca="true" t="shared" si="11" ref="C37:AC37">AVERAGE(C3:C33)</f>
        <v>14.717419354838707</v>
      </c>
      <c r="D37" s="20">
        <f t="shared" si="11"/>
        <v>13.682258064516128</v>
      </c>
      <c r="E37" s="20">
        <f t="shared" si="11"/>
        <v>14.465806451612902</v>
      </c>
      <c r="F37" s="20">
        <f t="shared" si="11"/>
        <v>9.725806451612902</v>
      </c>
      <c r="G37" s="20">
        <f t="shared" si="11"/>
        <v>12.363225806451613</v>
      </c>
      <c r="H37" s="20">
        <f t="shared" si="11"/>
        <v>11.885483870967745</v>
      </c>
      <c r="I37" s="20">
        <f t="shared" si="11"/>
        <v>12.816774193548387</v>
      </c>
      <c r="J37" s="20">
        <f t="shared" si="11"/>
        <v>13.470354838709675</v>
      </c>
      <c r="K37" s="20">
        <f t="shared" si="11"/>
        <v>14.197419354838708</v>
      </c>
      <c r="L37" s="20">
        <f t="shared" si="11"/>
        <v>10.638709677419355</v>
      </c>
      <c r="M37" s="20">
        <f t="shared" si="11"/>
        <v>10.239999999999998</v>
      </c>
      <c r="N37" s="20">
        <f t="shared" si="11"/>
        <v>13.066774193548387</v>
      </c>
      <c r="O37" s="20">
        <f t="shared" si="11"/>
        <v>12.938387096774191</v>
      </c>
      <c r="P37" s="20">
        <f t="shared" si="11"/>
        <v>9.711935483870967</v>
      </c>
      <c r="Q37" s="20">
        <f t="shared" si="11"/>
        <v>11.971290322580645</v>
      </c>
      <c r="R37" s="20">
        <f t="shared" si="11"/>
        <v>11.925517241379312</v>
      </c>
      <c r="S37" s="20">
        <f t="shared" si="11"/>
        <v>15.339354838709676</v>
      </c>
      <c r="T37" s="20">
        <f t="shared" si="11"/>
        <v>12.38483870967742</v>
      </c>
      <c r="U37" s="20">
        <f t="shared" si="11"/>
        <v>15.843225806451608</v>
      </c>
      <c r="V37" s="20">
        <f t="shared" si="11"/>
        <v>13.636129032258067</v>
      </c>
      <c r="W37" s="20">
        <f t="shared" si="11"/>
        <v>14.705806451612906</v>
      </c>
      <c r="X37" s="20">
        <f t="shared" si="11"/>
        <v>15.488387096774192</v>
      </c>
      <c r="Y37" s="20">
        <f t="shared" si="11"/>
        <v>15.084516129032258</v>
      </c>
      <c r="Z37" s="20">
        <f t="shared" si="11"/>
        <v>14.547096774193546</v>
      </c>
      <c r="AA37" s="20">
        <f t="shared" si="11"/>
        <v>15.616774193548387</v>
      </c>
      <c r="AB37" s="20">
        <f t="shared" si="11"/>
        <v>15.187096774193549</v>
      </c>
      <c r="AC37" s="20">
        <f t="shared" si="11"/>
        <v>14.538387096774192</v>
      </c>
      <c r="AD37" s="20">
        <f aca="true" t="shared" si="12" ref="AD37:AI37">AVERAGE(AD3:AD33)</f>
        <v>14.383870967741935</v>
      </c>
      <c r="AE37" s="20">
        <f t="shared" si="12"/>
        <v>12.440967741935482</v>
      </c>
      <c r="AF37" s="20">
        <f t="shared" si="12"/>
        <v>15.286896551724137</v>
      </c>
      <c r="AG37" s="20">
        <f t="shared" si="12"/>
        <v>13.572258064516129</v>
      </c>
      <c r="AH37" s="20">
        <f t="shared" si="12"/>
        <v>14.570967741935483</v>
      </c>
      <c r="AI37" s="20">
        <f t="shared" si="12"/>
        <v>15.592903225806456</v>
      </c>
      <c r="AJ37" s="20">
        <f aca="true" t="shared" si="13" ref="AJ37:AO37">AVERAGE(AJ3:AJ33)</f>
        <v>15.460967741935484</v>
      </c>
      <c r="AK37" s="20">
        <f t="shared" si="13"/>
        <v>14.568064516129033</v>
      </c>
      <c r="AL37" s="20">
        <f t="shared" si="13"/>
        <v>14.188387096774196</v>
      </c>
      <c r="AM37" s="20">
        <f t="shared" si="13"/>
        <v>14.616000000000001</v>
      </c>
      <c r="AN37" s="20">
        <f t="shared" si="13"/>
        <v>14.10674193548387</v>
      </c>
      <c r="AO37" s="20">
        <f t="shared" si="13"/>
        <v>15.062129032258063</v>
      </c>
      <c r="AP37" s="20"/>
      <c r="AQ37" s="20"/>
      <c r="AR37" s="20"/>
      <c r="AS37" s="20"/>
      <c r="AT37" s="20"/>
      <c r="AU37" s="20"/>
      <c r="AV37" s="20"/>
      <c r="AX37" s="41">
        <f>STDEV(B3:K33)</f>
        <v>6.343027813402483</v>
      </c>
      <c r="AY37" s="41">
        <f>STDEV(B3:U33)</f>
        <v>6.166309014796309</v>
      </c>
      <c r="AZ37" s="41">
        <f>STDEV(B3:AE33)</f>
        <v>6.414702620615935</v>
      </c>
      <c r="BA37" s="41">
        <f>STDEV(L3:AO33)</f>
        <v>6.685004818748625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18</v>
      </c>
      <c r="D41" s="49">
        <f t="shared" si="14"/>
        <v>17</v>
      </c>
      <c r="E41" s="49">
        <f t="shared" si="14"/>
        <v>18</v>
      </c>
      <c r="F41" s="49">
        <f t="shared" si="14"/>
        <v>11</v>
      </c>
      <c r="G41" s="49">
        <f t="shared" si="14"/>
        <v>13</v>
      </c>
      <c r="H41" s="49">
        <f t="shared" si="14"/>
        <v>13</v>
      </c>
      <c r="I41" s="49">
        <f t="shared" si="14"/>
        <v>14</v>
      </c>
      <c r="J41" s="49">
        <f t="shared" si="14"/>
        <v>13</v>
      </c>
      <c r="K41" s="49">
        <f t="shared" si="14"/>
        <v>18</v>
      </c>
      <c r="L41" s="49">
        <f t="shared" si="14"/>
        <v>13</v>
      </c>
      <c r="M41" s="49">
        <f t="shared" si="14"/>
        <v>11</v>
      </c>
      <c r="N41" s="49">
        <f t="shared" si="14"/>
        <v>14</v>
      </c>
      <c r="O41" s="49">
        <f t="shared" si="14"/>
        <v>12</v>
      </c>
      <c r="P41" s="49">
        <f t="shared" si="14"/>
        <v>6</v>
      </c>
      <c r="Q41" s="49">
        <f t="shared" si="14"/>
        <v>13</v>
      </c>
      <c r="R41" s="49">
        <f t="shared" si="14"/>
        <v>9</v>
      </c>
      <c r="S41" s="49">
        <f t="shared" si="14"/>
        <v>22</v>
      </c>
      <c r="T41" s="49">
        <f t="shared" si="14"/>
        <v>15</v>
      </c>
      <c r="U41" s="49">
        <f t="shared" si="14"/>
        <v>21</v>
      </c>
      <c r="V41" s="49">
        <f t="shared" si="14"/>
        <v>18</v>
      </c>
      <c r="W41" s="49">
        <f t="shared" si="14"/>
        <v>18</v>
      </c>
      <c r="X41" s="49">
        <f t="shared" si="14"/>
        <v>22</v>
      </c>
      <c r="Y41" s="49">
        <f t="shared" si="14"/>
        <v>18</v>
      </c>
      <c r="Z41" s="49">
        <f t="shared" si="14"/>
        <v>17</v>
      </c>
      <c r="AA41" s="49">
        <f t="shared" si="14"/>
        <v>19</v>
      </c>
      <c r="AB41" s="49">
        <f t="shared" si="14"/>
        <v>19</v>
      </c>
      <c r="AC41" s="49">
        <f t="shared" si="14"/>
        <v>17</v>
      </c>
      <c r="AD41" s="49">
        <f t="shared" si="14"/>
        <v>16</v>
      </c>
      <c r="AE41" s="49">
        <f t="shared" si="14"/>
        <v>13</v>
      </c>
      <c r="AF41" s="49">
        <f t="shared" si="14"/>
        <v>20</v>
      </c>
      <c r="AG41" s="49">
        <f t="shared" si="14"/>
        <v>15</v>
      </c>
      <c r="AH41" s="49">
        <f aca="true" t="shared" si="15" ref="AH41:AN41">COUNTIF(AH3:AH33,$B$40)</f>
        <v>18</v>
      </c>
      <c r="AI41" s="49">
        <f t="shared" si="15"/>
        <v>20</v>
      </c>
      <c r="AJ41" s="49">
        <f t="shared" si="15"/>
        <v>20</v>
      </c>
      <c r="AK41" s="49">
        <f t="shared" si="15"/>
        <v>18</v>
      </c>
      <c r="AL41" s="49">
        <f t="shared" si="15"/>
        <v>19</v>
      </c>
      <c r="AM41" s="49">
        <f t="shared" si="15"/>
        <v>18</v>
      </c>
      <c r="AN41" s="49">
        <f t="shared" si="15"/>
        <v>17</v>
      </c>
      <c r="AO41" s="49">
        <f>COUNTIF(AO3:AO33,$B$40)</f>
        <v>20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14.263157894736842</v>
      </c>
      <c r="AZ41" s="76">
        <f>AVERAGE(B41:AE41)</f>
        <v>14.933333333333334</v>
      </c>
      <c r="BA41" s="76">
        <f>AVERAGE(L41:AO41)</f>
        <v>16.6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25.16</v>
      </c>
    </row>
    <row r="46" spans="1:2" ht="11.25">
      <c r="A46" s="78">
        <v>2</v>
      </c>
      <c r="B46" s="79">
        <f>LARGE($B$3:$AV$33,2)</f>
        <v>25.04</v>
      </c>
    </row>
    <row r="47" spans="1:2" ht="11.25">
      <c r="A47" s="78">
        <v>3</v>
      </c>
      <c r="B47" s="79">
        <f>LARGE($B$3:$AV$33,3)</f>
        <v>24.979999999999997</v>
      </c>
    </row>
    <row r="48" spans="1:2" ht="11.25">
      <c r="A48" s="78">
        <v>4</v>
      </c>
      <c r="B48" s="79">
        <f>LARGE($B$3:$AV$33,4)</f>
        <v>24.970999999999997</v>
      </c>
    </row>
    <row r="49" spans="1:2" ht="11.25">
      <c r="A49" s="78">
        <v>5</v>
      </c>
      <c r="B49" s="79">
        <f>LARGE($B$3:$AV$33,5)</f>
        <v>24.84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0.79</v>
      </c>
    </row>
    <row r="53" spans="1:2" ht="11.25">
      <c r="A53" s="78">
        <v>2</v>
      </c>
      <c r="B53" s="79">
        <f>SMALL($B$3:$AV$33,2)</f>
        <v>0.841</v>
      </c>
    </row>
    <row r="54" spans="1:2" ht="11.25">
      <c r="A54" s="78">
        <v>3</v>
      </c>
      <c r="B54" s="79">
        <f>SMALL($B$3:$AV$33,3)</f>
        <v>0.94</v>
      </c>
    </row>
    <row r="55" spans="1:2" ht="11.25">
      <c r="A55" s="78">
        <v>4</v>
      </c>
      <c r="B55" s="79">
        <f>SMALL($B$3:$AV$33,4)</f>
        <v>0.9500000000000001</v>
      </c>
    </row>
    <row r="56" spans="1:2" ht="11.25">
      <c r="A56" s="78">
        <v>5</v>
      </c>
      <c r="B56" s="79">
        <f>SMALL($B$3:$AV$33,5)</f>
        <v>0.98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X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22.85</v>
      </c>
      <c r="D3" s="4">
        <v>2.58</v>
      </c>
      <c r="E3" s="4">
        <v>5.22</v>
      </c>
      <c r="F3" s="4">
        <v>19.77</v>
      </c>
      <c r="G3" s="4">
        <v>22.12</v>
      </c>
      <c r="H3" s="4">
        <v>21.3</v>
      </c>
      <c r="I3" s="4">
        <v>19.12</v>
      </c>
      <c r="J3" s="4">
        <v>20.91</v>
      </c>
      <c r="K3" s="4">
        <v>19.75</v>
      </c>
      <c r="L3" s="4">
        <v>2.13</v>
      </c>
      <c r="M3" s="4">
        <v>2.71</v>
      </c>
      <c r="N3" s="4">
        <v>8.26</v>
      </c>
      <c r="O3" s="4">
        <v>17.04</v>
      </c>
      <c r="P3" s="4">
        <v>10.04</v>
      </c>
      <c r="Q3" s="4">
        <v>3.42</v>
      </c>
      <c r="R3" s="4">
        <v>19.07</v>
      </c>
      <c r="S3" s="4">
        <v>4.45</v>
      </c>
      <c r="T3" s="4">
        <v>19.8</v>
      </c>
      <c r="U3" s="4">
        <v>25.42</v>
      </c>
      <c r="V3" s="4">
        <v>18</v>
      </c>
      <c r="W3" s="4">
        <v>23.16</v>
      </c>
      <c r="X3" s="4">
        <v>24.8</v>
      </c>
      <c r="Y3" s="4">
        <v>24.1</v>
      </c>
      <c r="Z3" s="4">
        <v>25.22</v>
      </c>
      <c r="AA3" s="4">
        <v>22.96</v>
      </c>
      <c r="AB3" s="4">
        <v>19.11</v>
      </c>
      <c r="AC3" s="4">
        <v>21.21</v>
      </c>
      <c r="AD3" s="4">
        <v>7.94</v>
      </c>
      <c r="AE3" s="4">
        <v>12.58</v>
      </c>
      <c r="AF3" s="4">
        <v>24.49</v>
      </c>
      <c r="AG3" s="4">
        <v>21.63</v>
      </c>
      <c r="AH3" s="4">
        <v>23.090000000000003</v>
      </c>
      <c r="AI3" s="4">
        <v>24.640000000000004</v>
      </c>
      <c r="AJ3" s="4">
        <v>7.300000000000001</v>
      </c>
      <c r="AK3" s="4">
        <v>20.48</v>
      </c>
      <c r="AL3" s="4">
        <v>10.100000000000001</v>
      </c>
      <c r="AM3" s="4">
        <v>21.315</v>
      </c>
      <c r="AN3" s="4">
        <v>17.871</v>
      </c>
      <c r="AO3" s="4">
        <v>5.611</v>
      </c>
      <c r="AP3" s="4"/>
      <c r="AQ3" s="4"/>
      <c r="AR3" s="4"/>
      <c r="AS3" s="4"/>
      <c r="AT3" s="4"/>
      <c r="AU3" s="4"/>
      <c r="AV3" s="4"/>
      <c r="AX3" s="10">
        <f aca="true" t="shared" si="0" ref="AX3:AX31">AVERAGE(B3:K3)</f>
        <v>17.06888888888889</v>
      </c>
      <c r="AY3" s="10">
        <f aca="true" t="shared" si="1" ref="AY3:AY32">AVERAGE(B3:U3)</f>
        <v>13.997894736842104</v>
      </c>
      <c r="AZ3" s="10">
        <f>AVERAGE(B3:AE3)</f>
        <v>16.035862068965518</v>
      </c>
      <c r="BA3" s="10">
        <f>AVERAGE(L3:AO3)</f>
        <v>16.2649</v>
      </c>
    </row>
    <row r="4" spans="1:53" ht="11.25">
      <c r="A4" s="5">
        <v>2</v>
      </c>
      <c r="B4" s="4" t="s">
        <v>20</v>
      </c>
      <c r="C4" s="4">
        <v>8.33</v>
      </c>
      <c r="D4" s="4">
        <v>9.53</v>
      </c>
      <c r="E4" s="4">
        <v>22.8</v>
      </c>
      <c r="F4" s="4">
        <v>20.62</v>
      </c>
      <c r="G4" s="4">
        <v>18.33</v>
      </c>
      <c r="H4" s="4">
        <v>4.57</v>
      </c>
      <c r="I4" s="4">
        <v>17.09</v>
      </c>
      <c r="J4" s="4">
        <v>23.09</v>
      </c>
      <c r="K4" s="4">
        <v>12.68</v>
      </c>
      <c r="L4" s="4">
        <v>18.27</v>
      </c>
      <c r="M4" s="4">
        <v>12.93</v>
      </c>
      <c r="N4" s="4">
        <v>19.94</v>
      </c>
      <c r="O4" s="4">
        <v>13.55</v>
      </c>
      <c r="P4" s="4">
        <v>16.88</v>
      </c>
      <c r="Q4" s="4">
        <v>7.03</v>
      </c>
      <c r="R4" s="4">
        <v>5.59</v>
      </c>
      <c r="S4" s="4">
        <v>4.19</v>
      </c>
      <c r="T4" s="4">
        <v>15.91</v>
      </c>
      <c r="U4" s="4">
        <v>19.77</v>
      </c>
      <c r="V4" s="4">
        <v>22.58</v>
      </c>
      <c r="W4" s="4">
        <v>22.51</v>
      </c>
      <c r="X4" s="4">
        <v>5.37</v>
      </c>
      <c r="Y4" s="4">
        <v>3.79</v>
      </c>
      <c r="Z4" s="4">
        <v>7.31</v>
      </c>
      <c r="AA4" s="4">
        <v>4.46</v>
      </c>
      <c r="AB4" s="4">
        <v>8.08</v>
      </c>
      <c r="AC4" s="4">
        <v>21.95</v>
      </c>
      <c r="AD4" s="4">
        <v>22.63</v>
      </c>
      <c r="AE4" s="4">
        <v>2.55</v>
      </c>
      <c r="AF4" s="4">
        <v>17.41</v>
      </c>
      <c r="AG4" s="4">
        <v>23.33</v>
      </c>
      <c r="AH4" s="4">
        <v>2.8200000000000003</v>
      </c>
      <c r="AI4" s="4">
        <v>22.82</v>
      </c>
      <c r="AJ4" s="4">
        <v>24.96</v>
      </c>
      <c r="AK4" s="4">
        <v>7.6499999999999995</v>
      </c>
      <c r="AL4" s="4">
        <v>24.9</v>
      </c>
      <c r="AM4" s="4">
        <v>14.439000000000004</v>
      </c>
      <c r="AN4" s="4">
        <v>18.763</v>
      </c>
      <c r="AO4" s="4">
        <v>20.929</v>
      </c>
      <c r="AP4" s="4"/>
      <c r="AQ4" s="4"/>
      <c r="AR4" s="4"/>
      <c r="AS4" s="4"/>
      <c r="AT4" s="4"/>
      <c r="AU4" s="4"/>
      <c r="AV4" s="4"/>
      <c r="AX4" s="10">
        <f t="shared" si="0"/>
        <v>15.226666666666668</v>
      </c>
      <c r="AY4" s="10">
        <f t="shared" si="1"/>
        <v>14.268421052631581</v>
      </c>
      <c r="AZ4" s="10">
        <f aca="true" t="shared" si="2" ref="AZ4:AZ32">AVERAGE(B4:AE4)</f>
        <v>13.528620689655172</v>
      </c>
      <c r="BA4" s="10">
        <f aca="true" t="shared" si="3" ref="BA4:BA32">AVERAGE(L4:AO4)</f>
        <v>14.443699999999996</v>
      </c>
    </row>
    <row r="5" spans="1:53" ht="11.25">
      <c r="A5" s="5">
        <v>3</v>
      </c>
      <c r="B5" s="4" t="s">
        <v>20</v>
      </c>
      <c r="C5" s="4">
        <v>8.34</v>
      </c>
      <c r="D5" s="4">
        <v>21.11</v>
      </c>
      <c r="E5" s="4">
        <v>10.81</v>
      </c>
      <c r="F5" s="4">
        <v>17.1</v>
      </c>
      <c r="G5" s="4">
        <v>12.81</v>
      </c>
      <c r="H5" s="4">
        <v>6.32</v>
      </c>
      <c r="I5" s="4">
        <v>21</v>
      </c>
      <c r="J5" s="4">
        <v>8.42</v>
      </c>
      <c r="K5" s="4">
        <v>20.17</v>
      </c>
      <c r="L5" s="4">
        <v>21.89</v>
      </c>
      <c r="M5" s="4">
        <v>20.6</v>
      </c>
      <c r="N5" s="4">
        <v>17.72</v>
      </c>
      <c r="O5" s="4">
        <v>22.29</v>
      </c>
      <c r="P5" s="4">
        <v>20.29</v>
      </c>
      <c r="Q5" s="4">
        <v>14.98</v>
      </c>
      <c r="R5" s="4">
        <v>3.49</v>
      </c>
      <c r="S5" s="4">
        <v>25.81</v>
      </c>
      <c r="T5" s="4">
        <v>20.33</v>
      </c>
      <c r="U5" s="4">
        <v>14.78</v>
      </c>
      <c r="V5" s="4">
        <v>13.59</v>
      </c>
      <c r="W5" s="4">
        <v>20.12</v>
      </c>
      <c r="X5" s="4">
        <v>22.71</v>
      </c>
      <c r="Y5" s="4">
        <v>22.95</v>
      </c>
      <c r="Z5" s="4">
        <v>19.99</v>
      </c>
      <c r="AA5" s="4">
        <v>20.65</v>
      </c>
      <c r="AB5" s="4">
        <v>3.83</v>
      </c>
      <c r="AC5" s="4">
        <v>20.64</v>
      </c>
      <c r="AD5" s="4">
        <v>22.46</v>
      </c>
      <c r="AE5" s="4">
        <v>15.82</v>
      </c>
      <c r="AF5" s="4">
        <v>14.81</v>
      </c>
      <c r="AG5" s="4">
        <v>9.07</v>
      </c>
      <c r="AH5" s="4">
        <v>2.7199999999999998</v>
      </c>
      <c r="AI5" s="4">
        <v>3.7800000000000002</v>
      </c>
      <c r="AJ5" s="4">
        <v>3.5000000000000004</v>
      </c>
      <c r="AK5" s="4">
        <v>6.639999999999999</v>
      </c>
      <c r="AL5" s="4">
        <v>23.94</v>
      </c>
      <c r="AM5" s="4">
        <v>20.542</v>
      </c>
      <c r="AN5" s="4">
        <v>23.284</v>
      </c>
      <c r="AO5" s="4">
        <v>24.740999999999996</v>
      </c>
      <c r="AP5" s="4"/>
      <c r="AQ5" s="4"/>
      <c r="AR5" s="4"/>
      <c r="AS5" s="4"/>
      <c r="AT5" s="4"/>
      <c r="AU5" s="4"/>
      <c r="AV5" s="4"/>
      <c r="AX5" s="10">
        <f t="shared" si="0"/>
        <v>14.00888888888889</v>
      </c>
      <c r="AY5" s="10">
        <f t="shared" si="1"/>
        <v>16.224210526315787</v>
      </c>
      <c r="AZ5" s="10">
        <f t="shared" si="2"/>
        <v>16.931724137931027</v>
      </c>
      <c r="BA5" s="10">
        <f t="shared" si="3"/>
        <v>16.598899999999997</v>
      </c>
    </row>
    <row r="6" spans="1:53" ht="11.25">
      <c r="A6" s="5">
        <v>4</v>
      </c>
      <c r="B6" s="4" t="s">
        <v>20</v>
      </c>
      <c r="C6" s="4">
        <v>14.32</v>
      </c>
      <c r="D6" s="4">
        <v>13.98</v>
      </c>
      <c r="E6" s="4">
        <v>20.58</v>
      </c>
      <c r="F6" s="4">
        <v>1.79</v>
      </c>
      <c r="G6" s="4">
        <v>2.06</v>
      </c>
      <c r="H6" s="4">
        <v>16.82</v>
      </c>
      <c r="I6" s="4">
        <v>21.79</v>
      </c>
      <c r="J6" s="4">
        <v>23.18</v>
      </c>
      <c r="K6" s="4">
        <v>4.7</v>
      </c>
      <c r="L6" s="4">
        <v>19.67</v>
      </c>
      <c r="M6" s="4">
        <v>17.22</v>
      </c>
      <c r="N6" s="4">
        <v>3.78</v>
      </c>
      <c r="O6" s="4">
        <v>20.8</v>
      </c>
      <c r="P6" s="4">
        <v>20.37</v>
      </c>
      <c r="Q6" s="4">
        <v>16.6</v>
      </c>
      <c r="R6" s="4">
        <v>6.43</v>
      </c>
      <c r="S6" s="4">
        <v>24.98</v>
      </c>
      <c r="T6" s="4">
        <v>13.7</v>
      </c>
      <c r="U6" s="4">
        <v>22.81</v>
      </c>
      <c r="V6" s="4">
        <v>22.12</v>
      </c>
      <c r="W6" s="4">
        <v>20.04</v>
      </c>
      <c r="X6" s="4">
        <v>22.8</v>
      </c>
      <c r="Y6" s="4">
        <v>2.1</v>
      </c>
      <c r="Z6" s="4">
        <v>11.91</v>
      </c>
      <c r="AA6" s="4">
        <v>22.01</v>
      </c>
      <c r="AB6" s="4">
        <v>18.88</v>
      </c>
      <c r="AC6" s="4">
        <v>24.43</v>
      </c>
      <c r="AD6" s="4">
        <v>13.38</v>
      </c>
      <c r="AE6" s="4">
        <v>11.96</v>
      </c>
      <c r="AF6" s="4">
        <v>25.5</v>
      </c>
      <c r="AG6" s="4">
        <v>25.66</v>
      </c>
      <c r="AH6" s="4">
        <v>24.090000000000003</v>
      </c>
      <c r="AI6" s="4">
        <v>4.58</v>
      </c>
      <c r="AJ6" s="4">
        <v>6.6000000000000005</v>
      </c>
      <c r="AK6" s="4">
        <v>2</v>
      </c>
      <c r="AL6" s="4">
        <v>23.049999999999997</v>
      </c>
      <c r="AM6" s="4">
        <v>21.351999999999993</v>
      </c>
      <c r="AN6" s="4">
        <v>22.843999999999998</v>
      </c>
      <c r="AO6" s="4">
        <v>23.241000000000003</v>
      </c>
      <c r="AP6" s="4"/>
      <c r="AQ6" s="4"/>
      <c r="AR6" s="4"/>
      <c r="AS6" s="4"/>
      <c r="AT6" s="4"/>
      <c r="AU6" s="4"/>
      <c r="AV6" s="4"/>
      <c r="AX6" s="10">
        <f t="shared" si="0"/>
        <v>13.246666666666668</v>
      </c>
      <c r="AY6" s="10">
        <f t="shared" si="1"/>
        <v>15.030526315789476</v>
      </c>
      <c r="AZ6" s="10">
        <f t="shared" si="2"/>
        <v>15.69689655172414</v>
      </c>
      <c r="BA6" s="10">
        <f t="shared" si="3"/>
        <v>17.163566666666668</v>
      </c>
    </row>
    <row r="7" spans="1:53" ht="11.25">
      <c r="A7" s="5">
        <v>5</v>
      </c>
      <c r="B7" s="4" t="s">
        <v>20</v>
      </c>
      <c r="C7" s="4">
        <v>24.55</v>
      </c>
      <c r="D7" s="4">
        <v>19.41</v>
      </c>
      <c r="E7" s="4">
        <v>5.65</v>
      </c>
      <c r="F7" s="4">
        <v>20.14</v>
      </c>
      <c r="G7" s="4">
        <v>19.2</v>
      </c>
      <c r="H7" s="4">
        <v>21.28</v>
      </c>
      <c r="I7" s="4">
        <v>10.32</v>
      </c>
      <c r="J7" s="4">
        <v>4.88</v>
      </c>
      <c r="K7" s="4">
        <v>18.23</v>
      </c>
      <c r="L7" s="4">
        <v>19.96</v>
      </c>
      <c r="M7" s="4">
        <v>3.2</v>
      </c>
      <c r="N7" s="4">
        <v>15.65</v>
      </c>
      <c r="O7" s="4">
        <v>18.96</v>
      </c>
      <c r="P7" s="4">
        <v>17.08</v>
      </c>
      <c r="Q7" s="4">
        <v>16.28</v>
      </c>
      <c r="R7" s="4">
        <v>1.96</v>
      </c>
      <c r="S7" s="4">
        <v>17.83</v>
      </c>
      <c r="T7" s="4">
        <v>14.34</v>
      </c>
      <c r="U7" s="4">
        <v>3.06</v>
      </c>
      <c r="V7" s="4">
        <v>23.04</v>
      </c>
      <c r="W7" s="4">
        <v>23.28</v>
      </c>
      <c r="X7" s="4">
        <v>1.55</v>
      </c>
      <c r="Y7" s="4">
        <v>25.62</v>
      </c>
      <c r="Z7" s="4">
        <v>23.39</v>
      </c>
      <c r="AA7" s="4">
        <v>2.45</v>
      </c>
      <c r="AB7" s="4">
        <v>22.37</v>
      </c>
      <c r="AC7" s="4">
        <v>24.32</v>
      </c>
      <c r="AD7" s="4">
        <v>19.8</v>
      </c>
      <c r="AE7" s="4">
        <v>2.52</v>
      </c>
      <c r="AF7" s="4">
        <v>25.08</v>
      </c>
      <c r="AG7" s="4">
        <v>16.36</v>
      </c>
      <c r="AH7" s="4">
        <v>19.05</v>
      </c>
      <c r="AI7" s="4">
        <v>25.599999999999998</v>
      </c>
      <c r="AJ7" s="4">
        <v>3.73</v>
      </c>
      <c r="AK7" s="4">
        <v>7.7</v>
      </c>
      <c r="AL7" s="4">
        <v>23.430000000000007</v>
      </c>
      <c r="AM7" s="4">
        <v>21.339000000000002</v>
      </c>
      <c r="AN7" s="4">
        <v>23.700999999999997</v>
      </c>
      <c r="AO7" s="4">
        <v>5.825</v>
      </c>
      <c r="AP7" s="4"/>
      <c r="AQ7" s="4"/>
      <c r="AR7" s="4"/>
      <c r="AS7" s="4"/>
      <c r="AT7" s="4"/>
      <c r="AU7" s="4"/>
      <c r="AV7" s="4"/>
      <c r="AX7" s="10">
        <f t="shared" si="0"/>
        <v>15.962222222222222</v>
      </c>
      <c r="AY7" s="10">
        <f t="shared" si="1"/>
        <v>14.314736842105262</v>
      </c>
      <c r="AZ7" s="10">
        <f t="shared" si="2"/>
        <v>15.183448275862066</v>
      </c>
      <c r="BA7" s="10">
        <f t="shared" si="3"/>
        <v>15.615833333333335</v>
      </c>
    </row>
    <row r="8" spans="1:53" ht="11.25">
      <c r="A8" s="5">
        <v>6</v>
      </c>
      <c r="B8" s="4" t="s">
        <v>20</v>
      </c>
      <c r="C8" s="4">
        <v>23.04</v>
      </c>
      <c r="D8" s="4">
        <v>21.24</v>
      </c>
      <c r="E8" s="4">
        <v>24.04</v>
      </c>
      <c r="F8" s="4">
        <v>23.09</v>
      </c>
      <c r="G8" s="4">
        <v>19.17</v>
      </c>
      <c r="H8" s="4">
        <v>16.52</v>
      </c>
      <c r="I8" s="4">
        <v>20.07</v>
      </c>
      <c r="J8" s="4">
        <v>22.44</v>
      </c>
      <c r="K8" s="4">
        <v>21.83</v>
      </c>
      <c r="L8" s="4">
        <v>17.65</v>
      </c>
      <c r="M8" s="4">
        <v>17.8</v>
      </c>
      <c r="N8" s="4">
        <v>17.4</v>
      </c>
      <c r="O8" s="4">
        <v>18.08</v>
      </c>
      <c r="P8" s="4">
        <v>11.69</v>
      </c>
      <c r="Q8" s="4">
        <v>18.48</v>
      </c>
      <c r="R8" s="4">
        <v>1.8</v>
      </c>
      <c r="S8" s="4">
        <v>3.38</v>
      </c>
      <c r="T8" s="4">
        <v>8.2</v>
      </c>
      <c r="U8" s="4">
        <v>25.4</v>
      </c>
      <c r="V8" s="4">
        <v>22.73</v>
      </c>
      <c r="W8" s="4">
        <v>20.82</v>
      </c>
      <c r="X8" s="4">
        <v>22.53</v>
      </c>
      <c r="Y8" s="4">
        <v>22.72</v>
      </c>
      <c r="Z8" s="4">
        <v>22.52</v>
      </c>
      <c r="AA8" s="4">
        <v>24.3</v>
      </c>
      <c r="AB8" s="4">
        <v>15.22</v>
      </c>
      <c r="AC8" s="4">
        <v>24.7</v>
      </c>
      <c r="AD8" s="4">
        <v>23.91</v>
      </c>
      <c r="AE8" s="4">
        <v>21.88</v>
      </c>
      <c r="AF8" s="4">
        <v>25.46</v>
      </c>
      <c r="AG8" s="4">
        <v>16.41</v>
      </c>
      <c r="AH8" s="4">
        <v>10.56</v>
      </c>
      <c r="AI8" s="4">
        <v>13.410000000000002</v>
      </c>
      <c r="AJ8" s="4">
        <v>19.290000000000003</v>
      </c>
      <c r="AK8" s="4">
        <v>22.150000000000002</v>
      </c>
      <c r="AL8" s="4">
        <v>15.869999999999997</v>
      </c>
      <c r="AM8" s="4">
        <v>11.53</v>
      </c>
      <c r="AN8" s="4">
        <v>25.090999999999998</v>
      </c>
      <c r="AO8" s="4">
        <v>25.773</v>
      </c>
      <c r="AP8" s="4"/>
      <c r="AQ8" s="4"/>
      <c r="AR8" s="4"/>
      <c r="AS8" s="4"/>
      <c r="AT8" s="4"/>
      <c r="AU8" s="4"/>
      <c r="AV8" s="4"/>
      <c r="AX8" s="10">
        <f t="shared" si="0"/>
        <v>21.27111111111111</v>
      </c>
      <c r="AY8" s="10">
        <f t="shared" si="1"/>
        <v>17.437894736842104</v>
      </c>
      <c r="AZ8" s="10">
        <f t="shared" si="2"/>
        <v>19.056896551724137</v>
      </c>
      <c r="BA8" s="10">
        <f t="shared" si="3"/>
        <v>18.225133333333336</v>
      </c>
    </row>
    <row r="9" spans="1:53" ht="11.25">
      <c r="A9" s="5">
        <v>7</v>
      </c>
      <c r="B9" s="4" t="s">
        <v>20</v>
      </c>
      <c r="C9" s="4">
        <v>7.28</v>
      </c>
      <c r="D9" s="4">
        <v>19.77</v>
      </c>
      <c r="E9" s="4">
        <v>22.51</v>
      </c>
      <c r="F9" s="4">
        <v>4.94</v>
      </c>
      <c r="G9" s="4">
        <v>18.93</v>
      </c>
      <c r="H9" s="4">
        <v>2.21</v>
      </c>
      <c r="I9" s="4">
        <v>6.31</v>
      </c>
      <c r="J9" s="4">
        <v>20.82</v>
      </c>
      <c r="K9" s="4">
        <v>15.47</v>
      </c>
      <c r="L9" s="4">
        <v>3.07</v>
      </c>
      <c r="M9" s="4">
        <v>3.7</v>
      </c>
      <c r="N9" s="4">
        <v>19.98</v>
      </c>
      <c r="O9" s="4">
        <v>18.18</v>
      </c>
      <c r="P9" s="4">
        <v>7.52</v>
      </c>
      <c r="Q9" s="4">
        <v>12.95</v>
      </c>
      <c r="R9" s="4">
        <v>1.99</v>
      </c>
      <c r="S9" s="4">
        <v>5.61</v>
      </c>
      <c r="T9" s="4">
        <v>13.37</v>
      </c>
      <c r="U9" s="4">
        <v>5.87</v>
      </c>
      <c r="V9" s="4">
        <v>22.93</v>
      </c>
      <c r="W9" s="4">
        <v>7.52</v>
      </c>
      <c r="X9" s="4">
        <v>23.25</v>
      </c>
      <c r="Y9" s="4">
        <v>21.86</v>
      </c>
      <c r="Z9" s="4">
        <v>15.37</v>
      </c>
      <c r="AA9" s="4">
        <v>7.83</v>
      </c>
      <c r="AB9" s="4">
        <v>22.45</v>
      </c>
      <c r="AC9" s="4">
        <v>11.58</v>
      </c>
      <c r="AD9" s="4">
        <v>24.48</v>
      </c>
      <c r="AE9" s="4">
        <v>1.68</v>
      </c>
      <c r="AF9" s="4">
        <v>16.51</v>
      </c>
      <c r="AG9" s="4">
        <v>16.79</v>
      </c>
      <c r="AH9" s="4">
        <v>15.269999999999998</v>
      </c>
      <c r="AI9" s="4">
        <v>25.52</v>
      </c>
      <c r="AJ9" s="4">
        <v>1.6900000000000002</v>
      </c>
      <c r="AK9" s="4">
        <v>1.77</v>
      </c>
      <c r="AL9" s="4">
        <v>10.310000000000002</v>
      </c>
      <c r="AM9" s="4">
        <v>1.5219999999999998</v>
      </c>
      <c r="AN9" s="4">
        <v>15.642999999999999</v>
      </c>
      <c r="AO9" s="4">
        <v>21.427</v>
      </c>
      <c r="AP9" s="4"/>
      <c r="AQ9" s="4"/>
      <c r="AR9" s="4"/>
      <c r="AS9" s="4"/>
      <c r="AT9" s="4"/>
      <c r="AU9" s="4"/>
      <c r="AV9" s="4"/>
      <c r="AX9" s="10">
        <f t="shared" si="0"/>
        <v>13.137777777777778</v>
      </c>
      <c r="AY9" s="10">
        <f t="shared" si="1"/>
        <v>11.077894736842108</v>
      </c>
      <c r="AZ9" s="10">
        <f t="shared" si="2"/>
        <v>12.73896551724138</v>
      </c>
      <c r="BA9" s="10">
        <f t="shared" si="3"/>
        <v>12.588066666666666</v>
      </c>
    </row>
    <row r="10" spans="1:53" ht="11.25">
      <c r="A10" s="5">
        <v>8</v>
      </c>
      <c r="B10" s="4" t="s">
        <v>20</v>
      </c>
      <c r="C10" s="4">
        <v>3.49</v>
      </c>
      <c r="D10" s="4">
        <v>15.91</v>
      </c>
      <c r="E10" s="4">
        <v>15.03</v>
      </c>
      <c r="F10" s="4">
        <v>3.21</v>
      </c>
      <c r="G10" s="4">
        <v>22.59</v>
      </c>
      <c r="H10" s="4">
        <v>22.23</v>
      </c>
      <c r="I10" s="4">
        <v>11.98</v>
      </c>
      <c r="J10" s="4">
        <v>7.59</v>
      </c>
      <c r="K10" s="4">
        <v>2.53</v>
      </c>
      <c r="L10" s="4">
        <v>5.71</v>
      </c>
      <c r="M10" s="4">
        <v>9.81</v>
      </c>
      <c r="N10" s="4">
        <v>20.79</v>
      </c>
      <c r="O10" s="4">
        <v>19.24</v>
      </c>
      <c r="P10" s="4">
        <v>21.29</v>
      </c>
      <c r="Q10" s="4">
        <v>14.58</v>
      </c>
      <c r="R10" s="4">
        <v>19.39</v>
      </c>
      <c r="S10" s="4">
        <v>15.67</v>
      </c>
      <c r="T10" s="4">
        <v>16.95</v>
      </c>
      <c r="U10" s="4">
        <v>23.5</v>
      </c>
      <c r="V10" s="4">
        <v>21.25</v>
      </c>
      <c r="W10" s="4">
        <v>9.05</v>
      </c>
      <c r="X10" s="4">
        <v>6.39</v>
      </c>
      <c r="Y10" s="4">
        <v>21.54</v>
      </c>
      <c r="Z10" s="4">
        <v>23.07</v>
      </c>
      <c r="AA10" s="4">
        <v>11.89</v>
      </c>
      <c r="AB10" s="4">
        <v>21.3</v>
      </c>
      <c r="AC10" s="4">
        <v>1.8</v>
      </c>
      <c r="AD10" s="4">
        <v>20.48</v>
      </c>
      <c r="AE10" s="4">
        <v>23.59</v>
      </c>
      <c r="AF10" s="4">
        <v>15.08</v>
      </c>
      <c r="AG10" s="4">
        <v>26.23</v>
      </c>
      <c r="AH10" s="4">
        <v>27.139999999999997</v>
      </c>
      <c r="AI10" s="4">
        <v>24.03</v>
      </c>
      <c r="AJ10" s="4">
        <v>4.62</v>
      </c>
      <c r="AK10" s="4">
        <v>17.16</v>
      </c>
      <c r="AL10" s="4">
        <v>4.14</v>
      </c>
      <c r="AM10" s="4">
        <v>16.830000000000002</v>
      </c>
      <c r="AN10" s="4">
        <v>6.011</v>
      </c>
      <c r="AO10" s="4">
        <v>24.187999999999995</v>
      </c>
      <c r="AP10" s="4"/>
      <c r="AQ10" s="4"/>
      <c r="AR10" s="4"/>
      <c r="AS10" s="4"/>
      <c r="AT10" s="4"/>
      <c r="AU10" s="4"/>
      <c r="AV10" s="4"/>
      <c r="AX10" s="10">
        <f t="shared" si="0"/>
        <v>11.61777777777778</v>
      </c>
      <c r="AY10" s="10">
        <f t="shared" si="1"/>
        <v>14.288947368421054</v>
      </c>
      <c r="AZ10" s="10">
        <f t="shared" si="2"/>
        <v>14.891379310344828</v>
      </c>
      <c r="BA10" s="10">
        <f t="shared" si="3"/>
        <v>16.423966666666665</v>
      </c>
    </row>
    <row r="11" spans="1:53" ht="11.25">
      <c r="A11" s="5">
        <v>9</v>
      </c>
      <c r="B11" s="4" t="s">
        <v>20</v>
      </c>
      <c r="C11" s="4">
        <v>5.42</v>
      </c>
      <c r="D11" s="4">
        <v>23.29</v>
      </c>
      <c r="E11" s="4">
        <v>20.44</v>
      </c>
      <c r="F11" s="4">
        <v>9.58</v>
      </c>
      <c r="G11" s="4">
        <v>20.87</v>
      </c>
      <c r="H11" s="4">
        <v>17.9</v>
      </c>
      <c r="I11" s="4">
        <v>24.95</v>
      </c>
      <c r="J11" s="4">
        <v>21.83</v>
      </c>
      <c r="K11" s="4">
        <v>22.18</v>
      </c>
      <c r="L11" s="4">
        <v>19.86</v>
      </c>
      <c r="M11" s="4">
        <v>15.87</v>
      </c>
      <c r="N11" s="4">
        <v>16.06</v>
      </c>
      <c r="O11" s="4">
        <v>18.5</v>
      </c>
      <c r="P11" s="4">
        <v>9.2</v>
      </c>
      <c r="Q11" s="4">
        <v>14.39</v>
      </c>
      <c r="R11" s="4">
        <v>15.48</v>
      </c>
      <c r="S11" s="4">
        <v>1.59</v>
      </c>
      <c r="T11" s="4">
        <v>25.14</v>
      </c>
      <c r="U11" s="4">
        <v>23.18</v>
      </c>
      <c r="V11" s="4">
        <v>21.8</v>
      </c>
      <c r="W11" s="4">
        <v>3.36</v>
      </c>
      <c r="X11" s="4">
        <v>23.95</v>
      </c>
      <c r="Y11" s="4">
        <v>23.08</v>
      </c>
      <c r="Z11" s="4">
        <v>25.1</v>
      </c>
      <c r="AA11" s="4">
        <v>19.54</v>
      </c>
      <c r="AB11" s="4">
        <v>9.57</v>
      </c>
      <c r="AC11" s="4">
        <v>10.57</v>
      </c>
      <c r="AD11" s="4">
        <v>25.56</v>
      </c>
      <c r="AE11" s="4">
        <v>18.2</v>
      </c>
      <c r="AF11" s="4">
        <v>0.89</v>
      </c>
      <c r="AG11" s="4">
        <v>23.71</v>
      </c>
      <c r="AH11" s="4">
        <v>18.53</v>
      </c>
      <c r="AI11" s="4">
        <v>22.37</v>
      </c>
      <c r="AJ11" s="4">
        <v>25.24</v>
      </c>
      <c r="AK11" s="4">
        <v>19.550000000000004</v>
      </c>
      <c r="AL11" s="4">
        <v>3.8699999999999997</v>
      </c>
      <c r="AM11" s="4">
        <v>24.009000000000004</v>
      </c>
      <c r="AN11" s="4">
        <v>22.430000000000003</v>
      </c>
      <c r="AO11" s="4">
        <v>23.073</v>
      </c>
      <c r="AP11" s="4"/>
      <c r="AQ11" s="4"/>
      <c r="AR11" s="4"/>
      <c r="AS11" s="4"/>
      <c r="AT11" s="4"/>
      <c r="AU11" s="4"/>
      <c r="AV11" s="4"/>
      <c r="AX11" s="10">
        <f t="shared" si="0"/>
        <v>18.495555555555555</v>
      </c>
      <c r="AY11" s="10">
        <f t="shared" si="1"/>
        <v>17.143684210526313</v>
      </c>
      <c r="AZ11" s="10">
        <f t="shared" si="2"/>
        <v>17.464137931034482</v>
      </c>
      <c r="BA11" s="10">
        <f t="shared" si="3"/>
        <v>17.455733333333335</v>
      </c>
    </row>
    <row r="12" spans="1:53" ht="11.25">
      <c r="A12" s="5">
        <v>10</v>
      </c>
      <c r="B12" s="4" t="s">
        <v>20</v>
      </c>
      <c r="C12" s="4">
        <v>14.97</v>
      </c>
      <c r="D12" s="4">
        <v>10.63</v>
      </c>
      <c r="E12" s="4">
        <v>13.87</v>
      </c>
      <c r="F12" s="4">
        <v>7.36</v>
      </c>
      <c r="G12" s="4">
        <v>7.59</v>
      </c>
      <c r="H12" s="4">
        <v>2.44</v>
      </c>
      <c r="I12" s="4">
        <v>20.13</v>
      </c>
      <c r="J12" s="4">
        <v>7.66</v>
      </c>
      <c r="K12" s="4">
        <v>17.59</v>
      </c>
      <c r="L12" s="4">
        <v>6.58</v>
      </c>
      <c r="M12" s="4">
        <v>4.26</v>
      </c>
      <c r="N12" s="4">
        <v>15.53</v>
      </c>
      <c r="O12" s="4">
        <v>19.44</v>
      </c>
      <c r="P12" s="4">
        <v>20.46</v>
      </c>
      <c r="Q12" s="4">
        <v>13.14</v>
      </c>
      <c r="R12" s="4">
        <v>20.01</v>
      </c>
      <c r="S12" s="4">
        <v>22.74</v>
      </c>
      <c r="T12" s="4">
        <v>10.42</v>
      </c>
      <c r="U12" s="4">
        <v>6.36</v>
      </c>
      <c r="V12" s="4">
        <v>22.11</v>
      </c>
      <c r="W12" s="4">
        <v>7.27</v>
      </c>
      <c r="X12" s="4">
        <v>26.97</v>
      </c>
      <c r="Y12" s="4">
        <v>25.22</v>
      </c>
      <c r="Z12" s="4">
        <v>15.02</v>
      </c>
      <c r="AA12" s="4">
        <v>4.84</v>
      </c>
      <c r="AB12" s="4">
        <v>23.86</v>
      </c>
      <c r="AC12" s="4">
        <v>3.17</v>
      </c>
      <c r="AD12" s="4">
        <v>25.89</v>
      </c>
      <c r="AE12" s="4">
        <v>19.95</v>
      </c>
      <c r="AF12" s="4">
        <v>24.08</v>
      </c>
      <c r="AG12" s="4">
        <v>22.6</v>
      </c>
      <c r="AH12" s="4">
        <v>15.72</v>
      </c>
      <c r="AI12" s="4">
        <v>22.100000000000005</v>
      </c>
      <c r="AJ12" s="4">
        <v>5.430000000000001</v>
      </c>
      <c r="AK12" s="4">
        <v>15.389999999999999</v>
      </c>
      <c r="AL12" s="4">
        <v>24.14</v>
      </c>
      <c r="AM12" s="4">
        <v>25.221</v>
      </c>
      <c r="AN12" s="4">
        <v>3.577</v>
      </c>
      <c r="AO12" s="4">
        <v>25.836</v>
      </c>
      <c r="AP12" s="4"/>
      <c r="AQ12" s="4"/>
      <c r="AR12" s="4"/>
      <c r="AS12" s="4"/>
      <c r="AT12" s="4"/>
      <c r="AU12" s="4"/>
      <c r="AV12" s="4"/>
      <c r="AX12" s="10">
        <f t="shared" si="0"/>
        <v>11.36</v>
      </c>
      <c r="AY12" s="10">
        <f t="shared" si="1"/>
        <v>12.693684210526314</v>
      </c>
      <c r="AZ12" s="10">
        <f t="shared" si="2"/>
        <v>14.326896551724136</v>
      </c>
      <c r="BA12" s="10">
        <f t="shared" si="3"/>
        <v>16.577800000000003</v>
      </c>
    </row>
    <row r="13" spans="1:53" ht="11.25">
      <c r="A13" s="6">
        <v>11</v>
      </c>
      <c r="B13" s="7" t="s">
        <v>20</v>
      </c>
      <c r="C13" s="7">
        <v>26.13</v>
      </c>
      <c r="D13" s="7">
        <v>7.64</v>
      </c>
      <c r="E13" s="7">
        <v>7.48</v>
      </c>
      <c r="F13" s="7">
        <v>14.38</v>
      </c>
      <c r="G13" s="7">
        <v>4.86</v>
      </c>
      <c r="H13" s="7">
        <v>12.09</v>
      </c>
      <c r="I13" s="7">
        <v>21.46</v>
      </c>
      <c r="J13" s="7">
        <v>3.86</v>
      </c>
      <c r="K13" s="7">
        <v>22.44</v>
      </c>
      <c r="L13" s="7">
        <v>9.28</v>
      </c>
      <c r="M13" s="7">
        <v>7.21</v>
      </c>
      <c r="N13" s="7">
        <v>21.99</v>
      </c>
      <c r="O13" s="7">
        <v>13.26</v>
      </c>
      <c r="P13" s="7">
        <v>10.92</v>
      </c>
      <c r="Q13" s="7">
        <v>10.26</v>
      </c>
      <c r="R13" s="7">
        <v>15.23</v>
      </c>
      <c r="S13" s="7">
        <v>24.45</v>
      </c>
      <c r="T13" s="7">
        <v>4.22</v>
      </c>
      <c r="U13" s="7">
        <v>21.78</v>
      </c>
      <c r="V13" s="7">
        <v>22.58</v>
      </c>
      <c r="W13" s="7">
        <v>14.26</v>
      </c>
      <c r="X13" s="7">
        <v>13.81</v>
      </c>
      <c r="Y13" s="7">
        <v>17.87</v>
      </c>
      <c r="Z13" s="7">
        <v>3.12</v>
      </c>
      <c r="AA13" s="7">
        <v>4.38</v>
      </c>
      <c r="AB13" s="7">
        <v>9.56</v>
      </c>
      <c r="AC13" s="7">
        <v>13.85</v>
      </c>
      <c r="AD13" s="7">
        <v>25.49</v>
      </c>
      <c r="AE13" s="7">
        <v>18.51</v>
      </c>
      <c r="AF13" s="7">
        <v>16.97</v>
      </c>
      <c r="AG13" s="7">
        <v>6.62</v>
      </c>
      <c r="AH13" s="7">
        <v>20.32</v>
      </c>
      <c r="AI13" s="7">
        <v>26.179999999999996</v>
      </c>
      <c r="AJ13" s="7">
        <v>6.63</v>
      </c>
      <c r="AK13" s="7">
        <v>20.850000000000005</v>
      </c>
      <c r="AL13" s="7">
        <v>2.1</v>
      </c>
      <c r="AM13" s="7">
        <v>8.241</v>
      </c>
      <c r="AN13" s="7">
        <v>22.021</v>
      </c>
      <c r="AO13" s="7">
        <v>26.946999999999996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13.37111111111111</v>
      </c>
      <c r="AY13" s="11">
        <f t="shared" si="1"/>
        <v>13.628421052631575</v>
      </c>
      <c r="AZ13" s="11">
        <f t="shared" si="2"/>
        <v>13.874827586206894</v>
      </c>
      <c r="BA13" s="10">
        <f t="shared" si="3"/>
        <v>14.630300000000002</v>
      </c>
    </row>
    <row r="14" spans="1:53" ht="11.25">
      <c r="A14" s="14">
        <v>12</v>
      </c>
      <c r="B14" s="15" t="s">
        <v>20</v>
      </c>
      <c r="C14" s="15">
        <v>22.07</v>
      </c>
      <c r="D14" s="15">
        <v>4.17</v>
      </c>
      <c r="E14" s="15">
        <v>21.11</v>
      </c>
      <c r="F14" s="15">
        <v>4.57</v>
      </c>
      <c r="G14" s="15">
        <v>24.4</v>
      </c>
      <c r="H14" s="15">
        <v>11.78</v>
      </c>
      <c r="I14" s="15">
        <v>10.6</v>
      </c>
      <c r="J14" s="15">
        <v>7.66</v>
      </c>
      <c r="K14" s="15">
        <v>22.74</v>
      </c>
      <c r="L14" s="15">
        <v>21.25</v>
      </c>
      <c r="M14" s="15">
        <v>3.04</v>
      </c>
      <c r="N14" s="15">
        <v>16.93</v>
      </c>
      <c r="O14" s="15">
        <v>9.48</v>
      </c>
      <c r="P14" s="15">
        <v>10.58</v>
      </c>
      <c r="Q14" s="15">
        <v>18.51</v>
      </c>
      <c r="R14" s="15">
        <v>18.81</v>
      </c>
      <c r="S14" s="15">
        <v>9.79</v>
      </c>
      <c r="T14" s="15">
        <v>12.69</v>
      </c>
      <c r="U14" s="15">
        <v>23.31</v>
      </c>
      <c r="V14" s="15">
        <v>13.38</v>
      </c>
      <c r="W14" s="15">
        <v>6.66</v>
      </c>
      <c r="X14" s="15">
        <v>10.53</v>
      </c>
      <c r="Y14" s="15">
        <v>22.75</v>
      </c>
      <c r="Z14" s="15">
        <v>8.6</v>
      </c>
      <c r="AA14" s="15">
        <v>2.21</v>
      </c>
      <c r="AB14" s="15">
        <v>25.14</v>
      </c>
      <c r="AC14" s="15">
        <v>24.03</v>
      </c>
      <c r="AD14" s="15">
        <v>14.37</v>
      </c>
      <c r="AE14" s="15">
        <v>2.24</v>
      </c>
      <c r="AF14" s="15">
        <v>26.61</v>
      </c>
      <c r="AG14" s="15">
        <v>25.9</v>
      </c>
      <c r="AH14" s="15">
        <v>26.099999999999994</v>
      </c>
      <c r="AI14" s="15">
        <v>26.220000000000006</v>
      </c>
      <c r="AJ14" s="15">
        <v>23.77</v>
      </c>
      <c r="AK14" s="15">
        <v>26.65</v>
      </c>
      <c r="AL14" s="15">
        <v>21.52</v>
      </c>
      <c r="AM14" s="15">
        <v>18.089000000000002</v>
      </c>
      <c r="AN14" s="15">
        <v>16.081</v>
      </c>
      <c r="AO14" s="15">
        <v>14.316999999999998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14.344444444444443</v>
      </c>
      <c r="AY14" s="10">
        <f t="shared" si="1"/>
        <v>14.394210526315787</v>
      </c>
      <c r="AZ14" s="10">
        <f t="shared" si="2"/>
        <v>13.910344827586206</v>
      </c>
      <c r="BA14" s="10">
        <f t="shared" si="3"/>
        <v>16.6519</v>
      </c>
    </row>
    <row r="15" spans="1:53" ht="11.25">
      <c r="A15" s="14">
        <v>13</v>
      </c>
      <c r="B15" s="15" t="s">
        <v>20</v>
      </c>
      <c r="C15" s="15">
        <v>9.22</v>
      </c>
      <c r="D15" s="15">
        <v>24.66</v>
      </c>
      <c r="E15" s="15">
        <v>19.26</v>
      </c>
      <c r="F15" s="15">
        <v>12.59</v>
      </c>
      <c r="G15" s="15">
        <v>23.87</v>
      </c>
      <c r="H15" s="15">
        <v>16.07</v>
      </c>
      <c r="I15" s="15">
        <v>2.94</v>
      </c>
      <c r="J15" s="15">
        <v>25.14</v>
      </c>
      <c r="K15" s="15">
        <v>6.38</v>
      </c>
      <c r="L15" s="15">
        <v>9.76</v>
      </c>
      <c r="M15" s="15">
        <v>9.48</v>
      </c>
      <c r="N15" s="15">
        <v>14.93</v>
      </c>
      <c r="O15" s="15">
        <v>6.99</v>
      </c>
      <c r="P15" s="15">
        <v>20.47</v>
      </c>
      <c r="Q15" s="15">
        <v>14.16</v>
      </c>
      <c r="R15" s="15">
        <v>19.13</v>
      </c>
      <c r="S15" s="15">
        <v>2.84</v>
      </c>
      <c r="T15" s="15">
        <v>10.63</v>
      </c>
      <c r="U15" s="15">
        <v>20.49</v>
      </c>
      <c r="V15" s="15">
        <v>25.88</v>
      </c>
      <c r="W15" s="15">
        <v>22.68</v>
      </c>
      <c r="X15" s="15">
        <v>20.6</v>
      </c>
      <c r="Y15" s="15">
        <v>11.08</v>
      </c>
      <c r="Z15" s="15">
        <v>3.67</v>
      </c>
      <c r="AA15" s="15">
        <v>16.98</v>
      </c>
      <c r="AB15" s="15">
        <v>9.56</v>
      </c>
      <c r="AC15" s="15">
        <v>3.51</v>
      </c>
      <c r="AD15" s="15">
        <v>23.29</v>
      </c>
      <c r="AE15" s="15">
        <v>16.03</v>
      </c>
      <c r="AF15" s="15">
        <v>25.36</v>
      </c>
      <c r="AG15" s="15">
        <v>22.78</v>
      </c>
      <c r="AH15" s="15">
        <v>26.990000000000002</v>
      </c>
      <c r="AI15" s="15">
        <v>26.22</v>
      </c>
      <c r="AJ15" s="15">
        <v>3.0900000000000003</v>
      </c>
      <c r="AK15" s="15">
        <v>5.63</v>
      </c>
      <c r="AL15" s="15">
        <v>24.25</v>
      </c>
      <c r="AM15" s="15">
        <v>22.311</v>
      </c>
      <c r="AN15" s="15">
        <v>27.038000000000004</v>
      </c>
      <c r="AO15" s="15">
        <v>2.798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15.57</v>
      </c>
      <c r="AY15" s="10">
        <f t="shared" si="1"/>
        <v>14.158421052631578</v>
      </c>
      <c r="AZ15" s="10">
        <f t="shared" si="2"/>
        <v>14.561724137931037</v>
      </c>
      <c r="BA15" s="10">
        <f t="shared" si="3"/>
        <v>15.620899999999999</v>
      </c>
    </row>
    <row r="16" spans="1:53" ht="11.25">
      <c r="A16" s="14">
        <v>14</v>
      </c>
      <c r="B16" s="15" t="s">
        <v>20</v>
      </c>
      <c r="C16" s="15">
        <v>11.05</v>
      </c>
      <c r="D16" s="15">
        <v>19.85</v>
      </c>
      <c r="E16" s="15">
        <v>25.13</v>
      </c>
      <c r="F16" s="15">
        <v>16.6</v>
      </c>
      <c r="G16" s="15">
        <v>22.17</v>
      </c>
      <c r="H16" s="15">
        <v>22.44</v>
      </c>
      <c r="I16" s="15">
        <v>20.15</v>
      </c>
      <c r="J16" s="15">
        <v>20.84</v>
      </c>
      <c r="K16" s="15">
        <v>3.71</v>
      </c>
      <c r="L16" s="15">
        <v>5.15</v>
      </c>
      <c r="M16" s="15">
        <v>11.99</v>
      </c>
      <c r="N16" s="15">
        <v>18.34</v>
      </c>
      <c r="O16" s="15">
        <v>18.83</v>
      </c>
      <c r="P16" s="15">
        <v>5.51</v>
      </c>
      <c r="Q16" s="15">
        <v>19.91</v>
      </c>
      <c r="R16" s="15">
        <v>15.11</v>
      </c>
      <c r="S16" s="15">
        <v>2.97</v>
      </c>
      <c r="T16" s="15">
        <v>17.23</v>
      </c>
      <c r="U16" s="15">
        <v>16.41</v>
      </c>
      <c r="V16" s="15">
        <v>20.08</v>
      </c>
      <c r="W16" s="15">
        <v>22.42</v>
      </c>
      <c r="X16" s="15">
        <v>14.06</v>
      </c>
      <c r="Y16" s="15">
        <v>14.7</v>
      </c>
      <c r="Z16" s="15">
        <v>26.07</v>
      </c>
      <c r="AA16" s="15">
        <v>14.36</v>
      </c>
      <c r="AB16" s="15">
        <v>19.92</v>
      </c>
      <c r="AC16" s="15">
        <v>11.04</v>
      </c>
      <c r="AD16" s="15">
        <v>9.47</v>
      </c>
      <c r="AE16" s="15">
        <v>25.43</v>
      </c>
      <c r="AF16" s="15">
        <v>25.78</v>
      </c>
      <c r="AG16" s="15">
        <v>3.04</v>
      </c>
      <c r="AH16" s="15">
        <v>22.909999999999997</v>
      </c>
      <c r="AI16" s="15">
        <v>25.96</v>
      </c>
      <c r="AJ16" s="15">
        <v>6.23</v>
      </c>
      <c r="AK16" s="15">
        <v>7.45</v>
      </c>
      <c r="AL16" s="15">
        <v>25.709999999999997</v>
      </c>
      <c r="AM16" s="15">
        <v>4.585999999999999</v>
      </c>
      <c r="AN16" s="15">
        <v>15.131000000000002</v>
      </c>
      <c r="AO16" s="15">
        <v>26.322000000000003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17.993333333333332</v>
      </c>
      <c r="AY16" s="10">
        <f t="shared" si="1"/>
        <v>15.441578947368424</v>
      </c>
      <c r="AZ16" s="10">
        <f t="shared" si="2"/>
        <v>16.23931034482759</v>
      </c>
      <c r="BA16" s="10">
        <f t="shared" si="3"/>
        <v>15.737300000000005</v>
      </c>
    </row>
    <row r="17" spans="1:53" ht="11.25">
      <c r="A17" s="14">
        <v>15</v>
      </c>
      <c r="B17" s="15" t="s">
        <v>20</v>
      </c>
      <c r="C17" s="15">
        <v>3.15</v>
      </c>
      <c r="D17" s="15">
        <v>2.91</v>
      </c>
      <c r="E17" s="15">
        <v>20.36</v>
      </c>
      <c r="F17" s="15">
        <v>9.2</v>
      </c>
      <c r="G17" s="15">
        <v>3.77</v>
      </c>
      <c r="H17" s="15">
        <v>23.12</v>
      </c>
      <c r="I17" s="15">
        <v>24.1</v>
      </c>
      <c r="J17" s="15">
        <v>15.84</v>
      </c>
      <c r="K17" s="15">
        <v>4.02</v>
      </c>
      <c r="L17" s="15">
        <v>14.34</v>
      </c>
      <c r="M17" s="15">
        <v>18.15</v>
      </c>
      <c r="N17" s="15">
        <v>16.98</v>
      </c>
      <c r="O17" s="15">
        <v>16.7</v>
      </c>
      <c r="P17" s="15">
        <v>13.27</v>
      </c>
      <c r="Q17" s="15">
        <v>18.87</v>
      </c>
      <c r="R17" s="15">
        <v>9.22</v>
      </c>
      <c r="S17" s="15">
        <v>1.98</v>
      </c>
      <c r="T17" s="15">
        <v>23.69</v>
      </c>
      <c r="U17" s="15">
        <v>3.01</v>
      </c>
      <c r="V17" s="15">
        <v>24.25</v>
      </c>
      <c r="W17" s="15">
        <v>21.16</v>
      </c>
      <c r="X17" s="15">
        <v>5.24</v>
      </c>
      <c r="Y17" s="15">
        <v>26.27</v>
      </c>
      <c r="Z17" s="15">
        <v>25.19</v>
      </c>
      <c r="AA17" s="15">
        <v>23.58</v>
      </c>
      <c r="AB17" s="15">
        <v>21.07</v>
      </c>
      <c r="AC17" s="15">
        <v>24.02</v>
      </c>
      <c r="AD17" s="15">
        <v>25.98</v>
      </c>
      <c r="AE17" s="15">
        <v>4.93</v>
      </c>
      <c r="AF17" s="15">
        <v>23.58</v>
      </c>
      <c r="AG17" s="15">
        <v>18.76</v>
      </c>
      <c r="AH17" s="15">
        <v>20.76</v>
      </c>
      <c r="AI17" s="15">
        <v>25.790000000000003</v>
      </c>
      <c r="AJ17" s="15">
        <v>19.699999999999996</v>
      </c>
      <c r="AK17" s="15">
        <v>28.039999999999996</v>
      </c>
      <c r="AL17" s="15">
        <v>20.07</v>
      </c>
      <c r="AM17" s="15">
        <v>4.075</v>
      </c>
      <c r="AN17" s="15">
        <v>23.457</v>
      </c>
      <c r="AO17" s="15">
        <v>24.721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11.830000000000002</v>
      </c>
      <c r="AY17" s="10">
        <f t="shared" si="1"/>
        <v>12.772631578947367</v>
      </c>
      <c r="AZ17" s="10">
        <f t="shared" si="2"/>
        <v>15.32310344827586</v>
      </c>
      <c r="BA17" s="10">
        <f t="shared" si="3"/>
        <v>18.228433333333335</v>
      </c>
    </row>
    <row r="18" spans="1:53" ht="11.25">
      <c r="A18" s="14">
        <v>16</v>
      </c>
      <c r="B18" s="15" t="s">
        <v>20</v>
      </c>
      <c r="C18" s="15">
        <v>25.69</v>
      </c>
      <c r="D18" s="15">
        <v>1.91</v>
      </c>
      <c r="E18" s="15">
        <v>9.28</v>
      </c>
      <c r="F18" s="15">
        <v>9.85</v>
      </c>
      <c r="G18" s="15">
        <v>24.47</v>
      </c>
      <c r="H18" s="15">
        <v>23.34</v>
      </c>
      <c r="I18" s="15">
        <v>25.83</v>
      </c>
      <c r="J18" s="15">
        <v>6.52</v>
      </c>
      <c r="K18" s="15">
        <v>7</v>
      </c>
      <c r="L18" s="15">
        <v>21.46</v>
      </c>
      <c r="M18" s="15">
        <v>4.78</v>
      </c>
      <c r="N18" s="15">
        <v>19.11</v>
      </c>
      <c r="O18" s="15">
        <v>21.68</v>
      </c>
      <c r="P18" s="15">
        <v>12.46</v>
      </c>
      <c r="Q18" s="15">
        <v>2.04</v>
      </c>
      <c r="R18" s="15">
        <v>18.72</v>
      </c>
      <c r="S18" s="15">
        <v>14.49</v>
      </c>
      <c r="T18" s="15">
        <v>15.92</v>
      </c>
      <c r="U18" s="15">
        <v>12.53</v>
      </c>
      <c r="V18" s="15">
        <v>26.41</v>
      </c>
      <c r="W18" s="15">
        <v>12.53</v>
      </c>
      <c r="X18" s="15">
        <v>25.1</v>
      </c>
      <c r="Y18" s="15">
        <v>23.69</v>
      </c>
      <c r="Z18" s="15">
        <v>15.76</v>
      </c>
      <c r="AA18" s="15">
        <v>9.27</v>
      </c>
      <c r="AB18" s="15">
        <v>5.23</v>
      </c>
      <c r="AC18" s="15">
        <v>18.01</v>
      </c>
      <c r="AD18" s="15">
        <v>16.69</v>
      </c>
      <c r="AE18" s="15">
        <v>5.84</v>
      </c>
      <c r="AF18" s="15">
        <v>20.78</v>
      </c>
      <c r="AG18" s="15">
        <v>19.77</v>
      </c>
      <c r="AH18" s="15">
        <v>22.169999999999998</v>
      </c>
      <c r="AI18" s="15">
        <v>22.7</v>
      </c>
      <c r="AJ18" s="15">
        <v>22.68</v>
      </c>
      <c r="AK18" s="15">
        <v>17.84</v>
      </c>
      <c r="AL18" s="15">
        <v>23.499999999999996</v>
      </c>
      <c r="AM18" s="15">
        <v>24.036999999999995</v>
      </c>
      <c r="AN18" s="15">
        <v>27.535</v>
      </c>
      <c r="AO18" s="15">
        <v>6.264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14.876666666666665</v>
      </c>
      <c r="AY18" s="10">
        <f t="shared" si="1"/>
        <v>14.583157894736841</v>
      </c>
      <c r="AZ18" s="10">
        <f t="shared" si="2"/>
        <v>15.021034482758619</v>
      </c>
      <c r="BA18" s="10">
        <f t="shared" si="3"/>
        <v>16.966533333333334</v>
      </c>
    </row>
    <row r="19" spans="1:53" ht="11.25">
      <c r="A19" s="14">
        <v>17</v>
      </c>
      <c r="B19" s="15" t="s">
        <v>20</v>
      </c>
      <c r="C19" s="15">
        <v>17.23</v>
      </c>
      <c r="D19" s="15">
        <v>4.21</v>
      </c>
      <c r="E19" s="15">
        <v>7.63</v>
      </c>
      <c r="F19" s="15">
        <v>24.07</v>
      </c>
      <c r="G19" s="15">
        <v>8.6</v>
      </c>
      <c r="H19" s="15">
        <v>19.19</v>
      </c>
      <c r="I19" s="15">
        <v>23.82</v>
      </c>
      <c r="J19" s="15">
        <v>22.61</v>
      </c>
      <c r="K19" s="15">
        <v>7.19</v>
      </c>
      <c r="L19" s="15">
        <v>14.87</v>
      </c>
      <c r="M19" s="15">
        <v>22.52</v>
      </c>
      <c r="N19" s="15">
        <v>16.64</v>
      </c>
      <c r="O19" s="15">
        <v>18.56</v>
      </c>
      <c r="P19" s="15">
        <v>19.45</v>
      </c>
      <c r="Q19" s="15">
        <v>19.67</v>
      </c>
      <c r="R19" s="15">
        <v>13.6</v>
      </c>
      <c r="S19" s="15">
        <v>3.48</v>
      </c>
      <c r="T19" s="15">
        <v>22.17</v>
      </c>
      <c r="U19" s="15">
        <v>22.69</v>
      </c>
      <c r="V19" s="15">
        <v>22.19</v>
      </c>
      <c r="W19" s="15">
        <v>13.16</v>
      </c>
      <c r="X19" s="15">
        <v>24.43</v>
      </c>
      <c r="Y19" s="15">
        <v>22.63</v>
      </c>
      <c r="Z19" s="15">
        <v>22.75</v>
      </c>
      <c r="AA19" s="15">
        <v>26.11</v>
      </c>
      <c r="AB19" s="15">
        <v>17.77</v>
      </c>
      <c r="AC19" s="15">
        <v>6.53</v>
      </c>
      <c r="AD19" s="15">
        <v>2.49</v>
      </c>
      <c r="AE19" s="15">
        <v>9.3</v>
      </c>
      <c r="AF19" s="15">
        <v>27.32</v>
      </c>
      <c r="AG19" s="15">
        <v>16.26</v>
      </c>
      <c r="AH19" s="15">
        <v>16.4</v>
      </c>
      <c r="AI19" s="15">
        <v>23.71</v>
      </c>
      <c r="AJ19" s="15">
        <v>19.559999999999995</v>
      </c>
      <c r="AK19" s="15">
        <v>4.3999999999999995</v>
      </c>
      <c r="AL19" s="15">
        <v>13.49</v>
      </c>
      <c r="AM19" s="15">
        <v>5.413</v>
      </c>
      <c r="AN19" s="15">
        <v>15.562000000000001</v>
      </c>
      <c r="AO19" s="15">
        <v>24.590000000000003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14.950000000000001</v>
      </c>
      <c r="AY19" s="10">
        <f t="shared" si="1"/>
        <v>16.221052631578953</v>
      </c>
      <c r="AZ19" s="10">
        <f t="shared" si="2"/>
        <v>16.398620689655175</v>
      </c>
      <c r="BA19" s="10">
        <f t="shared" si="3"/>
        <v>16.92383333333333</v>
      </c>
    </row>
    <row r="20" spans="1:53" ht="11.25">
      <c r="A20" s="14">
        <v>18</v>
      </c>
      <c r="B20" s="15" t="s">
        <v>20</v>
      </c>
      <c r="C20" s="15">
        <v>22.57</v>
      </c>
      <c r="D20" s="15">
        <v>25.35</v>
      </c>
      <c r="E20" s="15">
        <v>22.36</v>
      </c>
      <c r="F20" s="15">
        <v>5.88</v>
      </c>
      <c r="G20" s="15">
        <v>12.28</v>
      </c>
      <c r="H20" s="15">
        <v>21.99</v>
      </c>
      <c r="I20" s="15">
        <v>19.35</v>
      </c>
      <c r="J20" s="15">
        <v>23.23</v>
      </c>
      <c r="K20" s="15">
        <v>7.36</v>
      </c>
      <c r="L20" s="15">
        <v>7.88</v>
      </c>
      <c r="M20" s="15">
        <v>16.821</v>
      </c>
      <c r="N20" s="15">
        <v>19.37</v>
      </c>
      <c r="O20" s="15">
        <v>19.03</v>
      </c>
      <c r="P20" s="15">
        <v>16.65</v>
      </c>
      <c r="Q20" s="15">
        <v>11.93</v>
      </c>
      <c r="R20" s="15">
        <v>15.25</v>
      </c>
      <c r="S20" s="15">
        <v>16.56</v>
      </c>
      <c r="T20" s="15">
        <v>6.44</v>
      </c>
      <c r="U20" s="15">
        <v>23.74</v>
      </c>
      <c r="V20" s="15">
        <v>16.56</v>
      </c>
      <c r="W20" s="15">
        <v>19.29</v>
      </c>
      <c r="X20" s="15">
        <v>24.69</v>
      </c>
      <c r="Y20" s="15">
        <v>25.65</v>
      </c>
      <c r="Z20" s="15">
        <v>21.2</v>
      </c>
      <c r="AA20" s="15">
        <v>21.2</v>
      </c>
      <c r="AB20" s="15">
        <v>12.94</v>
      </c>
      <c r="AC20" s="15">
        <v>1.18</v>
      </c>
      <c r="AD20" s="15">
        <v>19.45</v>
      </c>
      <c r="AE20" s="15">
        <v>24.34</v>
      </c>
      <c r="AF20" s="15">
        <v>15.34</v>
      </c>
      <c r="AG20" s="15">
        <v>24.93</v>
      </c>
      <c r="AH20" s="15">
        <v>8.73</v>
      </c>
      <c r="AI20" s="15">
        <v>3.7600000000000002</v>
      </c>
      <c r="AJ20" s="15">
        <v>25.240000000000002</v>
      </c>
      <c r="AK20" s="15">
        <v>12.02</v>
      </c>
      <c r="AL20" s="15">
        <v>7.64</v>
      </c>
      <c r="AM20" s="15">
        <v>6.792999999999999</v>
      </c>
      <c r="AN20" s="15">
        <v>26.07</v>
      </c>
      <c r="AO20" s="15">
        <v>1.043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17.81888888888889</v>
      </c>
      <c r="AY20" s="10">
        <f t="shared" si="1"/>
        <v>16.528473684210528</v>
      </c>
      <c r="AZ20" s="10">
        <f t="shared" si="2"/>
        <v>17.26003448275862</v>
      </c>
      <c r="BA20" s="10">
        <f t="shared" si="3"/>
        <v>15.724566666666666</v>
      </c>
    </row>
    <row r="21" spans="1:53" ht="11.25">
      <c r="A21" s="14">
        <v>19</v>
      </c>
      <c r="B21" s="15" t="s">
        <v>20</v>
      </c>
      <c r="C21" s="15">
        <v>25.61</v>
      </c>
      <c r="D21" s="15">
        <v>9.23</v>
      </c>
      <c r="E21" s="15">
        <v>1.86</v>
      </c>
      <c r="F21" s="15">
        <v>24.12</v>
      </c>
      <c r="G21" s="15">
        <v>8.4</v>
      </c>
      <c r="H21" s="15">
        <v>20.03</v>
      </c>
      <c r="I21" s="15">
        <v>11.74</v>
      </c>
      <c r="J21" s="15">
        <v>23.28</v>
      </c>
      <c r="K21" s="15">
        <v>19.49</v>
      </c>
      <c r="L21" s="15">
        <v>23.62</v>
      </c>
      <c r="M21" s="15">
        <v>4.58</v>
      </c>
      <c r="N21" s="15">
        <v>21.54</v>
      </c>
      <c r="O21" s="15">
        <v>19.58</v>
      </c>
      <c r="P21" s="15">
        <v>10.97</v>
      </c>
      <c r="Q21" s="15">
        <v>10.08</v>
      </c>
      <c r="R21" s="15">
        <v>14.82</v>
      </c>
      <c r="S21" s="15">
        <v>22.33</v>
      </c>
      <c r="T21" s="15">
        <v>3.43</v>
      </c>
      <c r="U21" s="15">
        <v>14.12</v>
      </c>
      <c r="V21" s="15">
        <v>12.81</v>
      </c>
      <c r="W21" s="15">
        <v>24.11</v>
      </c>
      <c r="X21" s="15">
        <v>15.94</v>
      </c>
      <c r="Y21" s="15">
        <v>4.12</v>
      </c>
      <c r="Z21" s="15">
        <v>23.5</v>
      </c>
      <c r="AA21" s="15">
        <v>8.93</v>
      </c>
      <c r="AB21" s="15">
        <v>21.95</v>
      </c>
      <c r="AC21" s="15">
        <v>11.25</v>
      </c>
      <c r="AD21" s="15">
        <v>24.64</v>
      </c>
      <c r="AE21" s="15">
        <v>17.4</v>
      </c>
      <c r="AF21" s="15">
        <v>5.52</v>
      </c>
      <c r="AG21" s="15">
        <v>19.57</v>
      </c>
      <c r="AH21" s="15">
        <v>21.3</v>
      </c>
      <c r="AI21" s="15">
        <v>22.550000000000004</v>
      </c>
      <c r="AJ21" s="15">
        <v>10.049999999999999</v>
      </c>
      <c r="AK21" s="15">
        <v>24.279999999999998</v>
      </c>
      <c r="AL21" s="15">
        <v>22.229999999999997</v>
      </c>
      <c r="AM21" s="15">
        <v>26.162999999999997</v>
      </c>
      <c r="AN21" s="15">
        <v>17.594</v>
      </c>
      <c r="AO21" s="15">
        <v>19.946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15.973333333333336</v>
      </c>
      <c r="AY21" s="10">
        <f t="shared" si="1"/>
        <v>15.201578947368423</v>
      </c>
      <c r="AZ21" s="10">
        <f t="shared" si="2"/>
        <v>15.637241379310346</v>
      </c>
      <c r="BA21" s="10">
        <f t="shared" si="3"/>
        <v>16.630766666666666</v>
      </c>
    </row>
    <row r="22" spans="1:53" ht="11.25">
      <c r="A22" s="90">
        <v>20</v>
      </c>
      <c r="B22" s="91" t="s">
        <v>20</v>
      </c>
      <c r="C22" s="91">
        <v>24.41</v>
      </c>
      <c r="D22" s="91">
        <v>6.48</v>
      </c>
      <c r="E22" s="91">
        <v>19.01</v>
      </c>
      <c r="F22" s="91">
        <v>8.18</v>
      </c>
      <c r="G22" s="91">
        <v>4.63</v>
      </c>
      <c r="H22" s="91">
        <v>16.97</v>
      </c>
      <c r="I22" s="91">
        <v>21.93</v>
      </c>
      <c r="J22" s="91">
        <v>21.95</v>
      </c>
      <c r="K22" s="91">
        <v>18.88</v>
      </c>
      <c r="L22" s="91">
        <v>15.28</v>
      </c>
      <c r="M22" s="91">
        <v>21.04</v>
      </c>
      <c r="N22" s="91">
        <v>4.14</v>
      </c>
      <c r="O22" s="91">
        <v>17.38</v>
      </c>
      <c r="P22" s="91">
        <v>21.77</v>
      </c>
      <c r="Q22" s="91">
        <v>4.53</v>
      </c>
      <c r="R22" s="91">
        <v>14.63</v>
      </c>
      <c r="S22" s="91">
        <v>24.73</v>
      </c>
      <c r="T22" s="91">
        <v>21.25</v>
      </c>
      <c r="U22" s="91">
        <v>4.64</v>
      </c>
      <c r="V22" s="91">
        <v>21.51</v>
      </c>
      <c r="W22" s="91">
        <v>22.01</v>
      </c>
      <c r="X22" s="91">
        <v>2.68</v>
      </c>
      <c r="Y22" s="91">
        <v>22.48</v>
      </c>
      <c r="Z22" s="91">
        <v>3</v>
      </c>
      <c r="AA22" s="91">
        <v>5.41</v>
      </c>
      <c r="AB22" s="91">
        <v>24.35</v>
      </c>
      <c r="AC22" s="91">
        <v>12.82</v>
      </c>
      <c r="AD22" s="91">
        <v>6.69</v>
      </c>
      <c r="AE22" s="91">
        <v>11.28</v>
      </c>
      <c r="AF22" s="91">
        <v>15.31</v>
      </c>
      <c r="AG22" s="91">
        <v>10.71</v>
      </c>
      <c r="AH22" s="91">
        <v>6.119999999999998</v>
      </c>
      <c r="AI22" s="91">
        <v>13.41</v>
      </c>
      <c r="AJ22" s="91">
        <v>6.7299999999999995</v>
      </c>
      <c r="AK22" s="91">
        <v>26.970000000000002</v>
      </c>
      <c r="AL22" s="91">
        <v>23.99</v>
      </c>
      <c r="AM22" s="91">
        <v>24.453000000000003</v>
      </c>
      <c r="AN22" s="91">
        <v>26.996</v>
      </c>
      <c r="AO22" s="91">
        <v>4.255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15.82666666666667</v>
      </c>
      <c r="AY22" s="93">
        <f t="shared" si="1"/>
        <v>15.359473684210526</v>
      </c>
      <c r="AZ22" s="93">
        <f t="shared" si="2"/>
        <v>14.622758620689655</v>
      </c>
      <c r="BA22" s="10">
        <f t="shared" si="3"/>
        <v>14.685466666666665</v>
      </c>
    </row>
    <row r="23" spans="1:53" ht="11.25">
      <c r="A23" s="14">
        <v>21</v>
      </c>
      <c r="B23" s="15" t="s">
        <v>20</v>
      </c>
      <c r="C23" s="15">
        <v>13.54</v>
      </c>
      <c r="D23" s="15">
        <v>24.22</v>
      </c>
      <c r="E23" s="15">
        <v>8.16</v>
      </c>
      <c r="F23" s="15">
        <v>23.06</v>
      </c>
      <c r="G23" s="15">
        <v>19.89</v>
      </c>
      <c r="H23" s="15">
        <v>20.09</v>
      </c>
      <c r="I23" s="15">
        <v>16.79</v>
      </c>
      <c r="J23" s="15">
        <v>25.53</v>
      </c>
      <c r="K23" s="15">
        <v>2.66</v>
      </c>
      <c r="L23" s="4">
        <v>18.52</v>
      </c>
      <c r="M23" s="4">
        <v>21.47</v>
      </c>
      <c r="N23" s="4">
        <v>10.7</v>
      </c>
      <c r="O23" s="4">
        <v>21.7</v>
      </c>
      <c r="P23" s="4">
        <v>18.14</v>
      </c>
      <c r="Q23" s="4">
        <v>18.62</v>
      </c>
      <c r="R23" s="4">
        <v>11.1</v>
      </c>
      <c r="S23" s="4">
        <v>16.16</v>
      </c>
      <c r="T23" s="4">
        <v>25.69</v>
      </c>
      <c r="U23" s="4">
        <v>1.84</v>
      </c>
      <c r="V23" s="4">
        <v>3.29</v>
      </c>
      <c r="W23" s="4">
        <v>5.82</v>
      </c>
      <c r="X23" s="4">
        <v>10.75</v>
      </c>
      <c r="Y23" s="4">
        <v>26.06</v>
      </c>
      <c r="Z23" s="4">
        <v>19.1</v>
      </c>
      <c r="AA23" s="4">
        <v>13.02</v>
      </c>
      <c r="AB23" s="4">
        <v>16.65</v>
      </c>
      <c r="AC23" s="4">
        <v>20.38</v>
      </c>
      <c r="AD23" s="4">
        <v>4.37</v>
      </c>
      <c r="AE23" s="4">
        <v>24.82</v>
      </c>
      <c r="AF23" s="4">
        <v>15.53</v>
      </c>
      <c r="AG23" s="4">
        <v>13.19</v>
      </c>
      <c r="AH23" s="4">
        <v>5.3999999999999995</v>
      </c>
      <c r="AI23" s="4">
        <v>3.55</v>
      </c>
      <c r="AJ23" s="4">
        <v>3.86</v>
      </c>
      <c r="AK23" s="4">
        <v>9.149999999999999</v>
      </c>
      <c r="AL23" s="4">
        <v>13.110000000000001</v>
      </c>
      <c r="AM23" s="4">
        <v>25.68</v>
      </c>
      <c r="AN23" s="4">
        <v>11.013</v>
      </c>
      <c r="AO23" s="4">
        <v>11.143</v>
      </c>
      <c r="AP23" s="4"/>
      <c r="AQ23" s="4"/>
      <c r="AR23" s="4"/>
      <c r="AS23" s="4"/>
      <c r="AT23" s="4"/>
      <c r="AU23" s="4"/>
      <c r="AV23" s="4"/>
      <c r="AX23" s="10">
        <f t="shared" si="0"/>
        <v>17.104444444444443</v>
      </c>
      <c r="AY23" s="10">
        <f t="shared" si="1"/>
        <v>16.730526315789472</v>
      </c>
      <c r="AZ23" s="10">
        <f t="shared" si="2"/>
        <v>15.935862068965516</v>
      </c>
      <c r="BA23" s="10">
        <f t="shared" si="3"/>
        <v>13.994199999999998</v>
      </c>
    </row>
    <row r="24" spans="1:53" ht="11.25">
      <c r="A24" s="5">
        <v>22</v>
      </c>
      <c r="B24" s="4" t="s">
        <v>20</v>
      </c>
      <c r="C24" s="4">
        <v>13.92</v>
      </c>
      <c r="D24" s="4">
        <v>2.96</v>
      </c>
      <c r="E24" s="4">
        <v>12.86</v>
      </c>
      <c r="F24" s="4">
        <v>15.53</v>
      </c>
      <c r="G24" s="4">
        <v>10.44</v>
      </c>
      <c r="H24" s="4">
        <v>16.73</v>
      </c>
      <c r="I24" s="4">
        <v>5.29</v>
      </c>
      <c r="J24" s="4">
        <v>11.24</v>
      </c>
      <c r="K24" s="4">
        <v>2.27</v>
      </c>
      <c r="L24" s="4">
        <v>25.23</v>
      </c>
      <c r="M24" s="4">
        <v>4.84</v>
      </c>
      <c r="N24" s="4">
        <v>7.99</v>
      </c>
      <c r="O24" s="4">
        <v>20.62</v>
      </c>
      <c r="P24" s="4">
        <v>6.03</v>
      </c>
      <c r="Q24" s="4">
        <v>16.66</v>
      </c>
      <c r="R24" s="4">
        <v>7.27</v>
      </c>
      <c r="S24" s="4">
        <v>18.95</v>
      </c>
      <c r="T24" s="4">
        <v>26.36</v>
      </c>
      <c r="U24" s="4">
        <v>25.31</v>
      </c>
      <c r="V24" s="4">
        <v>19.06</v>
      </c>
      <c r="W24" s="4">
        <v>18.4</v>
      </c>
      <c r="X24" s="4">
        <v>27.85</v>
      </c>
      <c r="Y24" s="4">
        <v>24.04</v>
      </c>
      <c r="Z24" s="4">
        <v>22.08</v>
      </c>
      <c r="AA24" s="4">
        <v>26.34</v>
      </c>
      <c r="AB24" s="4">
        <v>12.55</v>
      </c>
      <c r="AC24" s="4">
        <v>23.61</v>
      </c>
      <c r="AD24" s="4">
        <v>24.65</v>
      </c>
      <c r="AE24" s="4">
        <v>2.62</v>
      </c>
      <c r="AF24" s="4">
        <v>10.86</v>
      </c>
      <c r="AG24" s="4">
        <v>6.72</v>
      </c>
      <c r="AH24" s="4">
        <v>27.389999999999997</v>
      </c>
      <c r="AI24" s="4">
        <v>17.140000000000004</v>
      </c>
      <c r="AJ24" s="4">
        <v>25.349999999999998</v>
      </c>
      <c r="AK24" s="4">
        <v>20.34</v>
      </c>
      <c r="AL24" s="4">
        <v>14.799999999999997</v>
      </c>
      <c r="AM24" s="4">
        <v>26.264</v>
      </c>
      <c r="AN24" s="4">
        <v>24.674</v>
      </c>
      <c r="AO24" s="4">
        <v>8.351</v>
      </c>
      <c r="AP24" s="4"/>
      <c r="AQ24" s="4"/>
      <c r="AR24" s="4"/>
      <c r="AS24" s="4"/>
      <c r="AT24" s="4"/>
      <c r="AU24" s="4"/>
      <c r="AV24" s="4"/>
      <c r="AX24" s="10">
        <f t="shared" si="0"/>
        <v>10.137777777777778</v>
      </c>
      <c r="AY24" s="10">
        <f t="shared" si="1"/>
        <v>13.18421052631579</v>
      </c>
      <c r="AZ24" s="10">
        <f t="shared" si="2"/>
        <v>15.575862068965517</v>
      </c>
      <c r="BA24" s="10">
        <f t="shared" si="3"/>
        <v>18.078300000000002</v>
      </c>
    </row>
    <row r="25" spans="1:53" ht="11.25">
      <c r="A25" s="5">
        <v>23</v>
      </c>
      <c r="B25" s="4" t="s">
        <v>20</v>
      </c>
      <c r="C25" s="4">
        <v>26.01</v>
      </c>
      <c r="D25" s="4">
        <v>15.2</v>
      </c>
      <c r="E25" s="4">
        <v>25.33</v>
      </c>
      <c r="F25" s="4">
        <v>4.81</v>
      </c>
      <c r="G25" s="4">
        <v>10.12</v>
      </c>
      <c r="H25" s="4">
        <v>15.2</v>
      </c>
      <c r="I25" s="4">
        <v>21.09</v>
      </c>
      <c r="J25" s="4">
        <v>4.212000000000001</v>
      </c>
      <c r="K25" s="4">
        <v>2.53</v>
      </c>
      <c r="L25" s="4">
        <v>19.61</v>
      </c>
      <c r="M25" s="4">
        <v>23.87</v>
      </c>
      <c r="N25" s="4">
        <v>19.92</v>
      </c>
      <c r="O25" s="4">
        <v>16.51</v>
      </c>
      <c r="P25" s="4">
        <v>6.68</v>
      </c>
      <c r="Q25" s="4">
        <v>21.3</v>
      </c>
      <c r="R25" s="4">
        <v>3.34</v>
      </c>
      <c r="S25" s="4">
        <v>10.49</v>
      </c>
      <c r="T25" s="4">
        <v>9.13</v>
      </c>
      <c r="U25" s="4">
        <v>13.94</v>
      </c>
      <c r="V25" s="4">
        <v>26.53</v>
      </c>
      <c r="W25" s="4">
        <v>25.94</v>
      </c>
      <c r="X25" s="4">
        <v>3.85</v>
      </c>
      <c r="Y25" s="4">
        <v>5.49</v>
      </c>
      <c r="Z25" s="4">
        <v>27.26</v>
      </c>
      <c r="AA25" s="4">
        <v>14.55</v>
      </c>
      <c r="AB25" s="4">
        <v>2.73</v>
      </c>
      <c r="AC25" s="4">
        <v>23.82</v>
      </c>
      <c r="AD25" s="4">
        <v>28.72</v>
      </c>
      <c r="AE25" s="4">
        <v>4.52</v>
      </c>
      <c r="AF25" s="4">
        <v>2.62</v>
      </c>
      <c r="AG25" s="4">
        <v>2.5</v>
      </c>
      <c r="AH25" s="4">
        <v>21.22</v>
      </c>
      <c r="AI25" s="4">
        <v>26.459999999999997</v>
      </c>
      <c r="AJ25" s="4">
        <v>26.23</v>
      </c>
      <c r="AK25" s="4">
        <v>22.310000000000002</v>
      </c>
      <c r="AL25" s="4">
        <v>26.55</v>
      </c>
      <c r="AM25" s="4">
        <v>15.990999999999998</v>
      </c>
      <c r="AN25" s="4">
        <v>26.054</v>
      </c>
      <c r="AO25" s="4">
        <v>25.023000000000003</v>
      </c>
      <c r="AP25" s="4"/>
      <c r="AQ25" s="4"/>
      <c r="AR25" s="4"/>
      <c r="AS25" s="4"/>
      <c r="AT25" s="4"/>
      <c r="AU25" s="4"/>
      <c r="AV25" s="4"/>
      <c r="AX25" s="10">
        <f t="shared" si="0"/>
        <v>13.833555555555556</v>
      </c>
      <c r="AY25" s="10">
        <f t="shared" si="1"/>
        <v>14.173263157894741</v>
      </c>
      <c r="AZ25" s="10">
        <f t="shared" si="2"/>
        <v>14.920758620689659</v>
      </c>
      <c r="BA25" s="10">
        <f t="shared" si="3"/>
        <v>16.771933333333333</v>
      </c>
    </row>
    <row r="26" spans="1:53" ht="11.25">
      <c r="A26" s="5">
        <v>24</v>
      </c>
      <c r="B26" s="4" t="s">
        <v>20</v>
      </c>
      <c r="C26" s="4">
        <v>14.94</v>
      </c>
      <c r="D26" s="4">
        <v>23.38</v>
      </c>
      <c r="E26" s="4">
        <v>25.43</v>
      </c>
      <c r="F26" s="4">
        <v>4.36</v>
      </c>
      <c r="G26" s="4">
        <v>22.8</v>
      </c>
      <c r="H26" s="4">
        <v>24.33</v>
      </c>
      <c r="I26" s="4">
        <v>18.83</v>
      </c>
      <c r="J26" s="4">
        <v>11.58</v>
      </c>
      <c r="K26" s="4">
        <v>10.59</v>
      </c>
      <c r="L26" s="4">
        <v>9.1</v>
      </c>
      <c r="M26" s="4">
        <v>13.49</v>
      </c>
      <c r="N26" s="4">
        <v>6.99</v>
      </c>
      <c r="O26" s="4">
        <v>8.95</v>
      </c>
      <c r="P26" s="4">
        <v>20.9</v>
      </c>
      <c r="Q26" s="4">
        <v>20.62</v>
      </c>
      <c r="R26" s="4">
        <v>18.89</v>
      </c>
      <c r="S26" s="4">
        <v>2.18</v>
      </c>
      <c r="T26" s="4">
        <v>1.85</v>
      </c>
      <c r="U26" s="4">
        <v>17.77</v>
      </c>
      <c r="V26" s="4">
        <v>8.63</v>
      </c>
      <c r="W26" s="4">
        <v>22.18</v>
      </c>
      <c r="X26" s="4">
        <v>2.88</v>
      </c>
      <c r="Y26" s="4">
        <v>21.44</v>
      </c>
      <c r="Z26" s="4">
        <v>28.33</v>
      </c>
      <c r="AA26" s="4">
        <v>16.96</v>
      </c>
      <c r="AB26" s="4">
        <v>12.5</v>
      </c>
      <c r="AC26" s="4">
        <v>1.95</v>
      </c>
      <c r="AD26" s="4">
        <v>10.34</v>
      </c>
      <c r="AE26" s="4">
        <v>21.01</v>
      </c>
      <c r="AF26" s="4">
        <v>22.79</v>
      </c>
      <c r="AG26" s="4">
        <v>24.14</v>
      </c>
      <c r="AH26" s="4">
        <v>4.09</v>
      </c>
      <c r="AI26" s="4">
        <v>27.889999999999997</v>
      </c>
      <c r="AJ26" s="4">
        <v>20.27</v>
      </c>
      <c r="AK26" s="4">
        <v>13.79</v>
      </c>
      <c r="AL26" s="4">
        <v>18.039999999999996</v>
      </c>
      <c r="AM26" s="4">
        <v>3.033</v>
      </c>
      <c r="AN26" s="4">
        <v>6.829999999999998</v>
      </c>
      <c r="AO26" s="4">
        <v>21.812999999999995</v>
      </c>
      <c r="AP26" s="4"/>
      <c r="AQ26" s="4"/>
      <c r="AR26" s="4"/>
      <c r="AS26" s="4"/>
      <c r="AT26" s="4"/>
      <c r="AU26" s="4"/>
      <c r="AV26" s="4"/>
      <c r="AX26" s="10">
        <f t="shared" si="0"/>
        <v>17.36</v>
      </c>
      <c r="AY26" s="10">
        <f t="shared" si="1"/>
        <v>14.577894736842106</v>
      </c>
      <c r="AZ26" s="10">
        <f t="shared" si="2"/>
        <v>14.59310344827586</v>
      </c>
      <c r="BA26" s="10">
        <f t="shared" si="3"/>
        <v>14.321533333333331</v>
      </c>
    </row>
    <row r="27" spans="1:53" ht="11.25">
      <c r="A27" s="5">
        <v>25</v>
      </c>
      <c r="B27" s="4" t="s">
        <v>20</v>
      </c>
      <c r="C27" s="4">
        <v>24.87</v>
      </c>
      <c r="D27" s="4">
        <v>24.12</v>
      </c>
      <c r="E27" s="4">
        <v>22.51</v>
      </c>
      <c r="F27" s="4">
        <v>23.42</v>
      </c>
      <c r="G27" s="4">
        <v>15.95</v>
      </c>
      <c r="H27" s="4">
        <v>21.863000000000003</v>
      </c>
      <c r="I27" s="4">
        <v>25.7</v>
      </c>
      <c r="J27" s="4">
        <v>26.06</v>
      </c>
      <c r="K27" s="4">
        <v>25.35</v>
      </c>
      <c r="L27" s="4">
        <v>5.64</v>
      </c>
      <c r="M27" s="4">
        <v>23.48</v>
      </c>
      <c r="N27" s="4">
        <v>14.14</v>
      </c>
      <c r="O27" s="4">
        <v>19.22</v>
      </c>
      <c r="P27" s="4">
        <v>7.24</v>
      </c>
      <c r="Q27" s="4">
        <v>21.26</v>
      </c>
      <c r="R27" s="4">
        <v>19.31</v>
      </c>
      <c r="S27" s="4">
        <v>7.06</v>
      </c>
      <c r="T27" s="4">
        <v>4.13</v>
      </c>
      <c r="U27" s="4">
        <v>26.84</v>
      </c>
      <c r="V27" s="4">
        <v>3.56</v>
      </c>
      <c r="W27" s="4">
        <v>6.77</v>
      </c>
      <c r="X27" s="4">
        <v>4.54</v>
      </c>
      <c r="Y27" s="4">
        <v>27.44</v>
      </c>
      <c r="Z27" s="4">
        <v>5.87</v>
      </c>
      <c r="AA27" s="4">
        <v>8.68</v>
      </c>
      <c r="AB27" s="4">
        <v>2.81</v>
      </c>
      <c r="AC27" s="4">
        <v>15.63</v>
      </c>
      <c r="AD27" s="4">
        <v>2.33</v>
      </c>
      <c r="AE27" s="4">
        <v>28.57</v>
      </c>
      <c r="AF27" s="4">
        <v>20.7</v>
      </c>
      <c r="AG27" s="4">
        <v>17.35</v>
      </c>
      <c r="AH27" s="4">
        <v>23.009999999999994</v>
      </c>
      <c r="AI27" s="4">
        <v>26.41</v>
      </c>
      <c r="AJ27" s="4">
        <v>24.650000000000002</v>
      </c>
      <c r="AK27" s="4">
        <v>21.1</v>
      </c>
      <c r="AL27" s="4">
        <v>24.669999999999998</v>
      </c>
      <c r="AM27" s="4">
        <v>2.6919999999999997</v>
      </c>
      <c r="AN27" s="4">
        <v>12.121999999999998</v>
      </c>
      <c r="AO27" s="4">
        <v>27.753000000000004</v>
      </c>
      <c r="AP27" s="4"/>
      <c r="AQ27" s="4"/>
      <c r="AR27" s="4"/>
      <c r="AS27" s="4"/>
      <c r="AT27" s="4"/>
      <c r="AU27" s="4"/>
      <c r="AV27" s="4"/>
      <c r="AX27" s="10">
        <f t="shared" si="0"/>
        <v>23.31588888888889</v>
      </c>
      <c r="AY27" s="10">
        <f t="shared" si="1"/>
        <v>18.850684210526314</v>
      </c>
      <c r="AZ27" s="10">
        <f t="shared" si="2"/>
        <v>16.012517241379307</v>
      </c>
      <c r="BA27" s="10">
        <f t="shared" si="3"/>
        <v>15.165900000000002</v>
      </c>
    </row>
    <row r="28" spans="1:53" ht="11.25">
      <c r="A28" s="5">
        <v>26</v>
      </c>
      <c r="B28" s="4" t="s">
        <v>20</v>
      </c>
      <c r="C28" s="4">
        <v>25.55</v>
      </c>
      <c r="D28" s="4">
        <v>24.04</v>
      </c>
      <c r="E28" s="4">
        <v>22.69</v>
      </c>
      <c r="F28" s="4">
        <v>20.13</v>
      </c>
      <c r="G28" s="4">
        <v>20.18</v>
      </c>
      <c r="H28" s="4">
        <v>6.33</v>
      </c>
      <c r="I28" s="4">
        <v>24.59</v>
      </c>
      <c r="J28" s="4">
        <v>17.33</v>
      </c>
      <c r="K28" s="4">
        <v>5.35</v>
      </c>
      <c r="L28" s="4">
        <v>16.61</v>
      </c>
      <c r="M28" s="4">
        <v>23.14</v>
      </c>
      <c r="N28" s="4">
        <v>22.58</v>
      </c>
      <c r="O28" s="4">
        <v>21.79</v>
      </c>
      <c r="P28" s="4">
        <v>8.45</v>
      </c>
      <c r="Q28" s="4">
        <v>20.29</v>
      </c>
      <c r="R28" s="4">
        <v>20.15</v>
      </c>
      <c r="S28" s="4">
        <v>4.44</v>
      </c>
      <c r="T28" s="4">
        <v>10.68</v>
      </c>
      <c r="U28" s="4">
        <v>5.93</v>
      </c>
      <c r="V28" s="4">
        <v>26.35</v>
      </c>
      <c r="W28" s="4">
        <v>7.23</v>
      </c>
      <c r="X28" s="4">
        <v>5.34</v>
      </c>
      <c r="Y28" s="4">
        <v>23.57</v>
      </c>
      <c r="Z28" s="4">
        <v>12.45</v>
      </c>
      <c r="AA28" s="4">
        <v>20.37</v>
      </c>
      <c r="AB28" s="4">
        <v>22.72</v>
      </c>
      <c r="AC28" s="4">
        <v>12.58</v>
      </c>
      <c r="AD28" s="4">
        <v>17.58</v>
      </c>
      <c r="AE28" s="4">
        <v>27.38</v>
      </c>
      <c r="AF28" s="4">
        <v>19.66</v>
      </c>
      <c r="AG28" s="4">
        <v>6.93</v>
      </c>
      <c r="AH28" s="4">
        <v>13.64</v>
      </c>
      <c r="AI28" s="4">
        <v>26.169999999999998</v>
      </c>
      <c r="AJ28" s="4">
        <v>27.479999999999997</v>
      </c>
      <c r="AK28" s="4">
        <v>25.27</v>
      </c>
      <c r="AL28" s="4">
        <v>10.860000000000001</v>
      </c>
      <c r="AM28" s="4">
        <v>28.054000000000002</v>
      </c>
      <c r="AN28" s="4">
        <v>3.543</v>
      </c>
      <c r="AO28" s="4">
        <v>26.116999999999994</v>
      </c>
      <c r="AP28" s="4"/>
      <c r="AQ28" s="4"/>
      <c r="AR28" s="4"/>
      <c r="AS28" s="4"/>
      <c r="AT28" s="4"/>
      <c r="AU28" s="4"/>
      <c r="AV28" s="4"/>
      <c r="AX28" s="10">
        <f t="shared" si="0"/>
        <v>18.465555555555554</v>
      </c>
      <c r="AY28" s="10">
        <f t="shared" si="1"/>
        <v>16.855263157894733</v>
      </c>
      <c r="AZ28" s="10">
        <f t="shared" si="2"/>
        <v>17.097241379310343</v>
      </c>
      <c r="BA28" s="10">
        <f t="shared" si="3"/>
        <v>17.245133333333335</v>
      </c>
    </row>
    <row r="29" spans="1:53" ht="11.25">
      <c r="A29" s="5">
        <v>27</v>
      </c>
      <c r="B29" s="4" t="s">
        <v>20</v>
      </c>
      <c r="C29" s="4">
        <v>17.39</v>
      </c>
      <c r="D29" s="4">
        <v>20.29</v>
      </c>
      <c r="E29" s="4">
        <v>22.06</v>
      </c>
      <c r="F29" s="4">
        <v>1.2</v>
      </c>
      <c r="G29" s="4">
        <v>16.57</v>
      </c>
      <c r="H29" s="4">
        <v>21.88</v>
      </c>
      <c r="I29" s="4">
        <v>16.13</v>
      </c>
      <c r="J29" s="4">
        <v>21.63</v>
      </c>
      <c r="K29" s="4">
        <v>23.7</v>
      </c>
      <c r="L29" s="4">
        <v>20.28</v>
      </c>
      <c r="M29" s="4">
        <v>23.37</v>
      </c>
      <c r="N29" s="4">
        <v>21.5</v>
      </c>
      <c r="O29" s="4">
        <v>20.75</v>
      </c>
      <c r="P29" s="4">
        <v>19.74</v>
      </c>
      <c r="Q29" s="4">
        <v>18.31</v>
      </c>
      <c r="R29" s="4">
        <v>19.8</v>
      </c>
      <c r="S29" s="4">
        <v>4.52</v>
      </c>
      <c r="T29" s="4">
        <v>24.17</v>
      </c>
      <c r="U29" s="4">
        <v>10.62</v>
      </c>
      <c r="V29" s="4">
        <v>25.29</v>
      </c>
      <c r="W29" s="4">
        <v>25.67</v>
      </c>
      <c r="X29" s="4">
        <v>22.37</v>
      </c>
      <c r="Y29" s="4">
        <v>1.5</v>
      </c>
      <c r="Z29" s="4">
        <v>27.15</v>
      </c>
      <c r="AA29" s="4">
        <v>12.58</v>
      </c>
      <c r="AB29" s="4">
        <v>26.65</v>
      </c>
      <c r="AC29" s="4">
        <v>17.63</v>
      </c>
      <c r="AD29" s="4">
        <v>18.77</v>
      </c>
      <c r="AE29" s="4">
        <v>7.13</v>
      </c>
      <c r="AF29" s="4">
        <v>21.91</v>
      </c>
      <c r="AG29" s="4">
        <v>3.08</v>
      </c>
      <c r="AH29" s="4">
        <v>28.269999999999996</v>
      </c>
      <c r="AI29" s="4">
        <v>27.019999999999996</v>
      </c>
      <c r="AJ29" s="4">
        <v>26.99</v>
      </c>
      <c r="AK29" s="4">
        <v>22.29</v>
      </c>
      <c r="AL29" s="4">
        <v>14.54</v>
      </c>
      <c r="AM29" s="4">
        <v>15.113999999999999</v>
      </c>
      <c r="AN29" s="4">
        <v>8.239</v>
      </c>
      <c r="AO29" s="4">
        <v>15.596</v>
      </c>
      <c r="AP29" s="4"/>
      <c r="AQ29" s="4"/>
      <c r="AR29" s="4"/>
      <c r="AS29" s="4"/>
      <c r="AT29" s="4"/>
      <c r="AU29" s="4"/>
      <c r="AV29" s="4"/>
      <c r="AX29" s="10">
        <f t="shared" si="0"/>
        <v>17.87222222222222</v>
      </c>
      <c r="AY29" s="10">
        <f t="shared" si="1"/>
        <v>18.100526315789473</v>
      </c>
      <c r="AZ29" s="10">
        <f t="shared" si="2"/>
        <v>18.229310344827585</v>
      </c>
      <c r="BA29" s="10">
        <f t="shared" si="3"/>
        <v>18.36163333333333</v>
      </c>
    </row>
    <row r="30" spans="1:53" ht="11.25">
      <c r="A30" s="5">
        <v>28</v>
      </c>
      <c r="B30" s="4" t="s">
        <v>20</v>
      </c>
      <c r="C30" s="4">
        <v>3.38</v>
      </c>
      <c r="D30" s="4">
        <v>6.77</v>
      </c>
      <c r="E30" s="4">
        <v>25.59</v>
      </c>
      <c r="F30" s="4">
        <v>25.02</v>
      </c>
      <c r="G30" s="4">
        <v>1.47</v>
      </c>
      <c r="H30" s="4">
        <v>22.05</v>
      </c>
      <c r="I30" s="4">
        <v>25.51</v>
      </c>
      <c r="J30" s="4">
        <v>22.93</v>
      </c>
      <c r="K30" s="4">
        <v>21.54</v>
      </c>
      <c r="L30" s="4">
        <v>23.91</v>
      </c>
      <c r="M30" s="4">
        <v>22.5</v>
      </c>
      <c r="N30" s="4">
        <v>13.84</v>
      </c>
      <c r="O30" s="4">
        <v>9.51</v>
      </c>
      <c r="P30" s="4">
        <v>16.8</v>
      </c>
      <c r="Q30" s="4">
        <v>21.04</v>
      </c>
      <c r="R30" s="4">
        <v>6.17</v>
      </c>
      <c r="S30" s="4">
        <v>23.87</v>
      </c>
      <c r="T30" s="4">
        <v>12.85</v>
      </c>
      <c r="U30" s="4">
        <v>23.28</v>
      </c>
      <c r="V30" s="4">
        <v>25.29</v>
      </c>
      <c r="W30" s="4">
        <v>27.1</v>
      </c>
      <c r="X30" s="4">
        <v>26.53</v>
      </c>
      <c r="Y30" s="4">
        <v>3.79</v>
      </c>
      <c r="Z30" s="4">
        <v>25.54</v>
      </c>
      <c r="AA30" s="4">
        <v>27.29</v>
      </c>
      <c r="AB30" s="4">
        <v>18.57</v>
      </c>
      <c r="AC30" s="4">
        <v>16.87</v>
      </c>
      <c r="AD30" s="4">
        <v>27.74</v>
      </c>
      <c r="AE30" s="4">
        <v>1.44</v>
      </c>
      <c r="AF30" s="4">
        <v>16.7</v>
      </c>
      <c r="AG30" s="4">
        <v>14.55</v>
      </c>
      <c r="AH30" s="4">
        <v>28.84</v>
      </c>
      <c r="AI30" s="4">
        <v>15.840000000000002</v>
      </c>
      <c r="AJ30" s="4">
        <v>27.160000000000004</v>
      </c>
      <c r="AK30" s="4">
        <v>3.1</v>
      </c>
      <c r="AL30" s="4">
        <v>14.879999999999999</v>
      </c>
      <c r="AM30" s="4">
        <v>26.860000000000003</v>
      </c>
      <c r="AN30" s="4">
        <v>28.477000000000004</v>
      </c>
      <c r="AO30" s="4">
        <v>17.802999999999997</v>
      </c>
      <c r="AP30" s="4"/>
      <c r="AQ30" s="4"/>
      <c r="AR30" s="4"/>
      <c r="AS30" s="4"/>
      <c r="AT30" s="4"/>
      <c r="AU30" s="4"/>
      <c r="AV30" s="4"/>
      <c r="AX30" s="10">
        <f t="shared" si="0"/>
        <v>17.14</v>
      </c>
      <c r="AY30" s="10">
        <f t="shared" si="1"/>
        <v>17.26473684210527</v>
      </c>
      <c r="AZ30" s="10">
        <f t="shared" si="2"/>
        <v>18.213448275862078</v>
      </c>
      <c r="BA30" s="10">
        <f t="shared" si="3"/>
        <v>18.938</v>
      </c>
    </row>
    <row r="31" spans="1:53" ht="11.25">
      <c r="A31" s="5">
        <v>29</v>
      </c>
      <c r="B31" s="4" t="s">
        <v>20</v>
      </c>
      <c r="C31" s="4">
        <v>8.47</v>
      </c>
      <c r="D31" s="4">
        <v>11.62</v>
      </c>
      <c r="E31" s="4">
        <v>15.87</v>
      </c>
      <c r="F31" s="4">
        <v>25.4</v>
      </c>
      <c r="G31" s="4">
        <v>23.46</v>
      </c>
      <c r="H31" s="4">
        <v>22.32</v>
      </c>
      <c r="I31" s="4">
        <v>4.43</v>
      </c>
      <c r="J31" s="4">
        <v>21.97</v>
      </c>
      <c r="K31" s="4">
        <v>8.64</v>
      </c>
      <c r="L31" s="4">
        <v>7.02</v>
      </c>
      <c r="M31" s="4">
        <v>24.53</v>
      </c>
      <c r="N31" s="4">
        <v>4.16</v>
      </c>
      <c r="O31" s="4">
        <v>20.82</v>
      </c>
      <c r="P31" s="4">
        <v>19.83</v>
      </c>
      <c r="Q31" s="4">
        <v>20.87</v>
      </c>
      <c r="R31" s="4">
        <v>21.48</v>
      </c>
      <c r="S31" s="4">
        <v>21.23</v>
      </c>
      <c r="T31" s="4">
        <v>11.32</v>
      </c>
      <c r="U31" s="4">
        <v>24.22</v>
      </c>
      <c r="V31" s="4">
        <v>14.12</v>
      </c>
      <c r="W31" s="4">
        <v>27.21</v>
      </c>
      <c r="X31" s="4">
        <v>25.16</v>
      </c>
      <c r="Y31" s="4">
        <v>28.87</v>
      </c>
      <c r="Z31" s="4">
        <v>21.41</v>
      </c>
      <c r="AA31" s="4">
        <v>11.23</v>
      </c>
      <c r="AB31" s="4">
        <v>27.22</v>
      </c>
      <c r="AC31" s="4">
        <v>20.45</v>
      </c>
      <c r="AD31" s="4">
        <v>27.89</v>
      </c>
      <c r="AE31" s="4">
        <v>13.24</v>
      </c>
      <c r="AF31" s="4">
        <v>18.69</v>
      </c>
      <c r="AG31" s="4">
        <v>25.5</v>
      </c>
      <c r="AH31" s="4">
        <v>25.04</v>
      </c>
      <c r="AI31" s="4">
        <v>12.61</v>
      </c>
      <c r="AJ31" s="4">
        <v>22.65</v>
      </c>
      <c r="AK31" s="4">
        <v>25.520000000000003</v>
      </c>
      <c r="AL31" s="4">
        <v>24.580000000000002</v>
      </c>
      <c r="AM31" s="4">
        <v>25.425</v>
      </c>
      <c r="AN31" s="4">
        <v>20.146</v>
      </c>
      <c r="AO31" s="4">
        <v>26.565999999999995</v>
      </c>
      <c r="AP31" s="4"/>
      <c r="AQ31" s="4"/>
      <c r="AR31" s="4"/>
      <c r="AS31" s="4"/>
      <c r="AT31" s="4"/>
      <c r="AU31" s="4"/>
      <c r="AV31" s="4"/>
      <c r="AX31" s="10">
        <f t="shared" si="0"/>
        <v>15.797777777777778</v>
      </c>
      <c r="AY31" s="10">
        <f t="shared" si="1"/>
        <v>16.718947368421055</v>
      </c>
      <c r="AZ31" s="10">
        <f t="shared" si="2"/>
        <v>18.4296551724138</v>
      </c>
      <c r="BA31" s="10">
        <f t="shared" si="3"/>
        <v>20.63356666666667</v>
      </c>
    </row>
    <row r="32" spans="1:53" ht="11.25">
      <c r="A32" s="5">
        <v>30</v>
      </c>
      <c r="B32" s="4"/>
      <c r="C32" s="4">
        <v>11.68</v>
      </c>
      <c r="D32" s="4">
        <v>6.66</v>
      </c>
      <c r="E32" s="4">
        <v>5.85</v>
      </c>
      <c r="F32" s="4">
        <v>23.29</v>
      </c>
      <c r="G32" s="4">
        <v>25.23</v>
      </c>
      <c r="H32" s="4">
        <v>23.97</v>
      </c>
      <c r="I32" s="4">
        <v>26.8</v>
      </c>
      <c r="J32" s="4">
        <v>25.75</v>
      </c>
      <c r="K32" s="4">
        <v>23.91</v>
      </c>
      <c r="L32" s="4">
        <v>24.42</v>
      </c>
      <c r="M32" s="4">
        <v>1.68</v>
      </c>
      <c r="N32" s="4">
        <v>5.88</v>
      </c>
      <c r="O32" s="4">
        <v>20.6</v>
      </c>
      <c r="P32" s="4">
        <v>7.94</v>
      </c>
      <c r="Q32" s="4">
        <v>11.19</v>
      </c>
      <c r="R32" s="4">
        <v>8.49</v>
      </c>
      <c r="S32" s="4">
        <v>27.04</v>
      </c>
      <c r="T32" s="4">
        <v>28.89</v>
      </c>
      <c r="U32" s="4">
        <v>20.13</v>
      </c>
      <c r="V32" s="4">
        <v>7.16</v>
      </c>
      <c r="W32" s="4">
        <v>4.5</v>
      </c>
      <c r="X32" s="4">
        <v>7.6</v>
      </c>
      <c r="Y32" s="4">
        <v>25.38</v>
      </c>
      <c r="Z32" s="4">
        <v>24.62</v>
      </c>
      <c r="AA32" s="4">
        <v>24.37</v>
      </c>
      <c r="AB32" s="4">
        <v>27.03</v>
      </c>
      <c r="AC32" s="4">
        <v>25.71</v>
      </c>
      <c r="AD32" s="4">
        <v>26.04</v>
      </c>
      <c r="AE32" s="4">
        <v>25.91</v>
      </c>
      <c r="AF32" s="4">
        <v>16.35</v>
      </c>
      <c r="AG32" s="4">
        <v>13.18</v>
      </c>
      <c r="AH32" s="4">
        <v>6.36</v>
      </c>
      <c r="AI32" s="4">
        <v>3.35</v>
      </c>
      <c r="AJ32" s="4">
        <v>27.559999999999995</v>
      </c>
      <c r="AK32" s="4">
        <v>22.12</v>
      </c>
      <c r="AL32" s="4">
        <v>27.330000000000002</v>
      </c>
      <c r="AM32" s="4">
        <v>19.871000000000002</v>
      </c>
      <c r="AN32" s="4">
        <v>4.892000000000001</v>
      </c>
      <c r="AO32" s="4">
        <v>23.892999999999997</v>
      </c>
      <c r="AP32" s="4"/>
      <c r="AQ32" s="4"/>
      <c r="AR32" s="4"/>
      <c r="AS32" s="4"/>
      <c r="AT32" s="4"/>
      <c r="AU32" s="4"/>
      <c r="AV32" s="4"/>
      <c r="AX32" s="10">
        <f>AVERAGE(B32:K32)</f>
        <v>19.237777777777776</v>
      </c>
      <c r="AY32" s="10">
        <f t="shared" si="1"/>
        <v>17.336842105263155</v>
      </c>
      <c r="AZ32" s="10">
        <f t="shared" si="2"/>
        <v>18.197241379310345</v>
      </c>
      <c r="BA32" s="10">
        <f t="shared" si="3"/>
        <v>17.3162</v>
      </c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/>
      <c r="C34" s="13">
        <f aca="true" t="shared" si="4" ref="C34:W34">SUM(C3:C33)</f>
        <v>479.4700000000001</v>
      </c>
      <c r="D34" s="13">
        <f t="shared" si="4"/>
        <v>423.11999999999995</v>
      </c>
      <c r="E34" s="13">
        <f t="shared" si="4"/>
        <v>500.78000000000003</v>
      </c>
      <c r="F34" s="13">
        <f t="shared" si="4"/>
        <v>423.25999999999993</v>
      </c>
      <c r="G34" s="13">
        <f t="shared" si="4"/>
        <v>467.23</v>
      </c>
      <c r="H34" s="13">
        <f t="shared" si="4"/>
        <v>513.3729999999999</v>
      </c>
      <c r="I34" s="13">
        <f t="shared" si="4"/>
        <v>539.8399999999999</v>
      </c>
      <c r="J34" s="13">
        <f t="shared" si="4"/>
        <v>519.982</v>
      </c>
      <c r="K34" s="13">
        <f t="shared" si="4"/>
        <v>400.88000000000005</v>
      </c>
      <c r="L34" s="13">
        <f t="shared" si="4"/>
        <v>448.02</v>
      </c>
      <c r="M34" s="13">
        <f t="shared" si="4"/>
        <v>410.0810000000001</v>
      </c>
      <c r="N34" s="13">
        <f t="shared" si="4"/>
        <v>452.78000000000003</v>
      </c>
      <c r="O34" s="13">
        <f t="shared" si="4"/>
        <v>528.04</v>
      </c>
      <c r="P34" s="13">
        <f t="shared" si="4"/>
        <v>428.61999999999995</v>
      </c>
      <c r="Q34" s="13">
        <f t="shared" si="4"/>
        <v>451.97</v>
      </c>
      <c r="R34" s="13">
        <f t="shared" si="4"/>
        <v>385.72999999999996</v>
      </c>
      <c r="S34" s="13">
        <f t="shared" si="4"/>
        <v>385.81</v>
      </c>
      <c r="T34" s="13">
        <f t="shared" si="4"/>
        <v>450.90000000000003</v>
      </c>
      <c r="U34" s="13">
        <f t="shared" si="4"/>
        <v>502.75</v>
      </c>
      <c r="V34" s="13">
        <f t="shared" si="4"/>
        <v>575.08</v>
      </c>
      <c r="W34" s="13">
        <f t="shared" si="4"/>
        <v>506.2300000000001</v>
      </c>
      <c r="X34" s="13">
        <f aca="true" t="shared" si="5" ref="X34:AC34">SUM(X3:X33)</f>
        <v>474.27000000000015</v>
      </c>
      <c r="Y34" s="13">
        <f t="shared" si="5"/>
        <v>571.8</v>
      </c>
      <c r="Z34" s="13">
        <f t="shared" si="5"/>
        <v>555.5699999999999</v>
      </c>
      <c r="AA34" s="13">
        <f t="shared" si="5"/>
        <v>448.75</v>
      </c>
      <c r="AB34" s="13">
        <f t="shared" si="5"/>
        <v>501.5899999999999</v>
      </c>
      <c r="AC34" s="13">
        <f t="shared" si="5"/>
        <v>469.2399999999999</v>
      </c>
      <c r="AD34" s="13">
        <f aca="true" t="shared" si="6" ref="AD34:AI34">SUM(AD3:AD33)</f>
        <v>563.52</v>
      </c>
      <c r="AE34" s="13">
        <f t="shared" si="6"/>
        <v>422.67</v>
      </c>
      <c r="AF34" s="13">
        <f t="shared" si="6"/>
        <v>557.69</v>
      </c>
      <c r="AG34" s="13">
        <f t="shared" si="6"/>
        <v>497.27000000000004</v>
      </c>
      <c r="AH34" s="13">
        <f t="shared" si="6"/>
        <v>534.0499999999998</v>
      </c>
      <c r="AI34" s="13">
        <f t="shared" si="6"/>
        <v>591.7900000000001</v>
      </c>
      <c r="AJ34" s="13">
        <f aca="true" t="shared" si="7" ref="AJ34:AO34">SUM(AJ3:AJ33)</f>
        <v>478.24000000000007</v>
      </c>
      <c r="AK34" s="13">
        <f t="shared" si="7"/>
        <v>479.61</v>
      </c>
      <c r="AL34" s="13">
        <f t="shared" si="7"/>
        <v>537.6100000000001</v>
      </c>
      <c r="AM34" s="13">
        <f t="shared" si="7"/>
        <v>511.24400000000014</v>
      </c>
      <c r="AN34" s="13">
        <f t="shared" si="7"/>
        <v>542.6899999999999</v>
      </c>
      <c r="AO34" s="13">
        <f t="shared" si="7"/>
        <v>555.9050000000002</v>
      </c>
      <c r="AP34" s="13"/>
      <c r="AQ34" s="13"/>
      <c r="AR34" s="13"/>
      <c r="AS34" s="13"/>
      <c r="AT34" s="13"/>
      <c r="AU34" s="13"/>
      <c r="AV34" s="13"/>
      <c r="AX34" s="12">
        <f>AVERAGE(AX3:AX33)</f>
        <v>15.807166666666664</v>
      </c>
      <c r="AY34" s="12">
        <f>AVERAGE(AY3:AY33)</f>
        <v>15.285326315789469</v>
      </c>
      <c r="AZ34" s="12">
        <f>AVERAGE(AZ3:AZ33)</f>
        <v>15.863627586206897</v>
      </c>
      <c r="BA34" s="12">
        <f>AVERAGE(BA3:BA33)</f>
        <v>16.46613333333333</v>
      </c>
    </row>
    <row r="36" spans="1:50" ht="11.25">
      <c r="A36" s="17" t="s">
        <v>25</v>
      </c>
      <c r="B36" s="18"/>
      <c r="C36" s="18">
        <f aca="true" t="shared" si="8" ref="C36:Z36">MAX(C3:C33)</f>
        <v>26.13</v>
      </c>
      <c r="D36" s="18">
        <f t="shared" si="8"/>
        <v>25.35</v>
      </c>
      <c r="E36" s="18">
        <f t="shared" si="8"/>
        <v>25.59</v>
      </c>
      <c r="F36" s="18">
        <f t="shared" si="8"/>
        <v>25.4</v>
      </c>
      <c r="G36" s="18">
        <f t="shared" si="8"/>
        <v>25.23</v>
      </c>
      <c r="H36" s="18">
        <f t="shared" si="8"/>
        <v>24.33</v>
      </c>
      <c r="I36" s="18">
        <f t="shared" si="8"/>
        <v>26.8</v>
      </c>
      <c r="J36" s="18">
        <f t="shared" si="8"/>
        <v>26.06</v>
      </c>
      <c r="K36" s="18">
        <f t="shared" si="8"/>
        <v>25.35</v>
      </c>
      <c r="L36" s="18">
        <f t="shared" si="8"/>
        <v>25.23</v>
      </c>
      <c r="M36" s="18">
        <f t="shared" si="8"/>
        <v>24.53</v>
      </c>
      <c r="N36" s="18">
        <f t="shared" si="8"/>
        <v>22.58</v>
      </c>
      <c r="O36" s="18">
        <f t="shared" si="8"/>
        <v>22.29</v>
      </c>
      <c r="P36" s="18">
        <f t="shared" si="8"/>
        <v>21.77</v>
      </c>
      <c r="Q36" s="18">
        <f t="shared" si="8"/>
        <v>21.3</v>
      </c>
      <c r="R36" s="18">
        <f t="shared" si="8"/>
        <v>21.48</v>
      </c>
      <c r="S36" s="18">
        <f t="shared" si="8"/>
        <v>27.04</v>
      </c>
      <c r="T36" s="18">
        <f t="shared" si="8"/>
        <v>28.89</v>
      </c>
      <c r="U36" s="18">
        <f t="shared" si="8"/>
        <v>26.84</v>
      </c>
      <c r="V36" s="18">
        <f t="shared" si="8"/>
        <v>26.53</v>
      </c>
      <c r="W36" s="18">
        <f t="shared" si="8"/>
        <v>27.21</v>
      </c>
      <c r="X36" s="18">
        <f t="shared" si="8"/>
        <v>27.85</v>
      </c>
      <c r="Y36" s="18">
        <f t="shared" si="8"/>
        <v>28.87</v>
      </c>
      <c r="Z36" s="18">
        <f t="shared" si="8"/>
        <v>28.33</v>
      </c>
      <c r="AA36" s="18">
        <f aca="true" t="shared" si="9" ref="AA36:AF36">MAX(AA3:AA33)</f>
        <v>27.29</v>
      </c>
      <c r="AB36" s="18">
        <f t="shared" si="9"/>
        <v>27.22</v>
      </c>
      <c r="AC36" s="18">
        <f t="shared" si="9"/>
        <v>25.71</v>
      </c>
      <c r="AD36" s="18">
        <f t="shared" si="9"/>
        <v>28.72</v>
      </c>
      <c r="AE36" s="18">
        <f t="shared" si="9"/>
        <v>28.57</v>
      </c>
      <c r="AF36" s="18">
        <f t="shared" si="9"/>
        <v>27.32</v>
      </c>
      <c r="AG36" s="18">
        <f aca="true" t="shared" si="10" ref="AG36:AL36">MAX(AG3:AG33)</f>
        <v>26.23</v>
      </c>
      <c r="AH36" s="18">
        <f t="shared" si="10"/>
        <v>28.84</v>
      </c>
      <c r="AI36" s="18">
        <f t="shared" si="10"/>
        <v>27.889999999999997</v>
      </c>
      <c r="AJ36" s="18">
        <f t="shared" si="10"/>
        <v>27.559999999999995</v>
      </c>
      <c r="AK36" s="18">
        <f t="shared" si="10"/>
        <v>28.039999999999996</v>
      </c>
      <c r="AL36" s="18">
        <f t="shared" si="10"/>
        <v>27.330000000000002</v>
      </c>
      <c r="AM36" s="18">
        <f>MAX(AM3:AM33)</f>
        <v>28.054000000000002</v>
      </c>
      <c r="AN36" s="18">
        <f>MAX(AN3:AN33)</f>
        <v>28.477000000000004</v>
      </c>
      <c r="AO36" s="18">
        <f>MAX(AO3:AO33)</f>
        <v>27.753000000000004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/>
      <c r="C37" s="20">
        <f aca="true" t="shared" si="11" ref="C37:AC37">AVERAGE(C3:C33)</f>
        <v>15.982333333333337</v>
      </c>
      <c r="D37" s="20">
        <f t="shared" si="11"/>
        <v>14.103999999999997</v>
      </c>
      <c r="E37" s="20">
        <f t="shared" si="11"/>
        <v>16.692666666666668</v>
      </c>
      <c r="F37" s="20">
        <f t="shared" si="11"/>
        <v>14.108666666666664</v>
      </c>
      <c r="G37" s="20">
        <f t="shared" si="11"/>
        <v>15.574333333333334</v>
      </c>
      <c r="H37" s="20">
        <f t="shared" si="11"/>
        <v>17.112433333333332</v>
      </c>
      <c r="I37" s="20">
        <f t="shared" si="11"/>
        <v>17.994666666666664</v>
      </c>
      <c r="J37" s="20">
        <f t="shared" si="11"/>
        <v>17.332733333333334</v>
      </c>
      <c r="K37" s="20">
        <f t="shared" si="11"/>
        <v>13.362666666666668</v>
      </c>
      <c r="L37" s="20">
        <f t="shared" si="11"/>
        <v>14.934</v>
      </c>
      <c r="M37" s="20">
        <f t="shared" si="11"/>
        <v>13.669366666666669</v>
      </c>
      <c r="N37" s="20">
        <f t="shared" si="11"/>
        <v>15.092666666666668</v>
      </c>
      <c r="O37" s="20">
        <f t="shared" si="11"/>
        <v>17.601333333333333</v>
      </c>
      <c r="P37" s="20">
        <f t="shared" si="11"/>
        <v>14.287333333333331</v>
      </c>
      <c r="Q37" s="20">
        <f t="shared" si="11"/>
        <v>15.065666666666667</v>
      </c>
      <c r="R37" s="20">
        <f t="shared" si="11"/>
        <v>12.857666666666665</v>
      </c>
      <c r="S37" s="20">
        <f t="shared" si="11"/>
        <v>12.860333333333333</v>
      </c>
      <c r="T37" s="20">
        <f t="shared" si="11"/>
        <v>15.030000000000001</v>
      </c>
      <c r="U37" s="20">
        <f t="shared" si="11"/>
        <v>16.758333333333333</v>
      </c>
      <c r="V37" s="20">
        <f t="shared" si="11"/>
        <v>19.169333333333334</v>
      </c>
      <c r="W37" s="20">
        <f t="shared" si="11"/>
        <v>16.874333333333336</v>
      </c>
      <c r="X37" s="20">
        <f t="shared" si="11"/>
        <v>15.809000000000005</v>
      </c>
      <c r="Y37" s="20">
        <f t="shared" si="11"/>
        <v>19.06</v>
      </c>
      <c r="Z37" s="20">
        <f t="shared" si="11"/>
        <v>18.519</v>
      </c>
      <c r="AA37" s="20">
        <f t="shared" si="11"/>
        <v>14.958333333333334</v>
      </c>
      <c r="AB37" s="20">
        <f t="shared" si="11"/>
        <v>16.719666666666665</v>
      </c>
      <c r="AC37" s="20">
        <f t="shared" si="11"/>
        <v>15.64133333333333</v>
      </c>
      <c r="AD37" s="20">
        <f aca="true" t="shared" si="12" ref="AD37:AI37">AVERAGE(AD3:AD33)</f>
        <v>18.784</v>
      </c>
      <c r="AE37" s="20">
        <f t="shared" si="12"/>
        <v>14.089</v>
      </c>
      <c r="AF37" s="20">
        <f t="shared" si="12"/>
        <v>18.58966666666667</v>
      </c>
      <c r="AG37" s="20">
        <f t="shared" si="12"/>
        <v>16.575666666666667</v>
      </c>
      <c r="AH37" s="20">
        <f t="shared" si="12"/>
        <v>17.801666666666662</v>
      </c>
      <c r="AI37" s="20">
        <f t="shared" si="12"/>
        <v>19.726333333333336</v>
      </c>
      <c r="AJ37" s="20">
        <f aca="true" t="shared" si="13" ref="AJ37:AO37">AVERAGE(AJ3:AJ33)</f>
        <v>15.941333333333336</v>
      </c>
      <c r="AK37" s="20">
        <f t="shared" si="13"/>
        <v>15.987</v>
      </c>
      <c r="AL37" s="20">
        <f t="shared" si="13"/>
        <v>17.92033333333334</v>
      </c>
      <c r="AM37" s="20">
        <f t="shared" si="13"/>
        <v>17.041466666666672</v>
      </c>
      <c r="AN37" s="20">
        <f t="shared" si="13"/>
        <v>18.089666666666666</v>
      </c>
      <c r="AO37" s="20">
        <f t="shared" si="13"/>
        <v>18.530166666666673</v>
      </c>
      <c r="AP37" s="20"/>
      <c r="AQ37" s="20"/>
      <c r="AR37" s="20"/>
      <c r="AS37" s="20"/>
      <c r="AT37" s="20"/>
      <c r="AU37" s="20"/>
      <c r="AV37" s="20"/>
      <c r="AX37" s="41">
        <f>STDEV(B3:K33)</f>
        <v>7.694543145709798</v>
      </c>
      <c r="AY37" s="41">
        <f>STDEV(B3:U33)</f>
        <v>7.322981619184409</v>
      </c>
      <c r="AZ37" s="41">
        <f>STDEV(B3:AE33)</f>
        <v>7.669905515457061</v>
      </c>
      <c r="BA37" s="41">
        <f>STDEV(L3:AO33)</f>
        <v>7.884542148116622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14</v>
      </c>
      <c r="D41" s="49">
        <f t="shared" si="14"/>
        <v>15</v>
      </c>
      <c r="E41" s="49">
        <f t="shared" si="14"/>
        <v>19</v>
      </c>
      <c r="F41" s="49">
        <f t="shared" si="14"/>
        <v>15</v>
      </c>
      <c r="G41" s="49">
        <f t="shared" si="14"/>
        <v>18</v>
      </c>
      <c r="H41" s="49">
        <f t="shared" si="14"/>
        <v>23</v>
      </c>
      <c r="I41" s="49">
        <f t="shared" si="14"/>
        <v>22</v>
      </c>
      <c r="J41" s="49">
        <f t="shared" si="14"/>
        <v>20</v>
      </c>
      <c r="K41" s="49">
        <f t="shared" si="14"/>
        <v>15</v>
      </c>
      <c r="L41" s="49">
        <f t="shared" si="14"/>
        <v>17</v>
      </c>
      <c r="M41" s="49">
        <f t="shared" si="14"/>
        <v>15</v>
      </c>
      <c r="N41" s="49">
        <f t="shared" si="14"/>
        <v>19</v>
      </c>
      <c r="O41" s="49">
        <f t="shared" si="14"/>
        <v>24</v>
      </c>
      <c r="P41" s="49">
        <f t="shared" si="14"/>
        <v>15</v>
      </c>
      <c r="Q41" s="49">
        <f t="shared" si="14"/>
        <v>16</v>
      </c>
      <c r="R41" s="49">
        <f t="shared" si="14"/>
        <v>15</v>
      </c>
      <c r="S41" s="49">
        <f t="shared" si="14"/>
        <v>14</v>
      </c>
      <c r="T41" s="49">
        <f t="shared" si="14"/>
        <v>14</v>
      </c>
      <c r="U41" s="49">
        <f t="shared" si="14"/>
        <v>18</v>
      </c>
      <c r="V41" s="49">
        <f t="shared" si="14"/>
        <v>22</v>
      </c>
      <c r="W41" s="49">
        <f t="shared" si="14"/>
        <v>18</v>
      </c>
      <c r="X41" s="49">
        <f t="shared" si="14"/>
        <v>16</v>
      </c>
      <c r="Y41" s="49">
        <f t="shared" si="14"/>
        <v>22</v>
      </c>
      <c r="Z41" s="49">
        <f t="shared" si="14"/>
        <v>22</v>
      </c>
      <c r="AA41" s="49">
        <f t="shared" si="14"/>
        <v>14</v>
      </c>
      <c r="AB41" s="49">
        <f t="shared" si="14"/>
        <v>19</v>
      </c>
      <c r="AC41" s="49">
        <f t="shared" si="14"/>
        <v>17</v>
      </c>
      <c r="AD41" s="49">
        <f t="shared" si="14"/>
        <v>21</v>
      </c>
      <c r="AE41" s="49">
        <f t="shared" si="14"/>
        <v>15</v>
      </c>
      <c r="AF41" s="49">
        <f t="shared" si="14"/>
        <v>25</v>
      </c>
      <c r="AG41" s="49">
        <f t="shared" si="14"/>
        <v>19</v>
      </c>
      <c r="AH41" s="49">
        <f aca="true" t="shared" si="15" ref="AH41:AN41">COUNTIF(AH3:AH33,$B$40)</f>
        <v>21</v>
      </c>
      <c r="AI41" s="49">
        <f t="shared" si="15"/>
        <v>22</v>
      </c>
      <c r="AJ41" s="49">
        <f t="shared" si="15"/>
        <v>17</v>
      </c>
      <c r="AK41" s="49">
        <f t="shared" si="15"/>
        <v>18</v>
      </c>
      <c r="AL41" s="49">
        <f t="shared" si="15"/>
        <v>18</v>
      </c>
      <c r="AM41" s="49">
        <f t="shared" si="15"/>
        <v>20</v>
      </c>
      <c r="AN41" s="49">
        <f t="shared" si="15"/>
        <v>22</v>
      </c>
      <c r="AO41" s="49">
        <f>COUNTIF(AO3:AO33,$B$40)</f>
        <v>21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17.263157894736842</v>
      </c>
      <c r="AZ41" s="76">
        <f>AVERAGE(B41:AE41)</f>
        <v>17.133333333333333</v>
      </c>
      <c r="BA41" s="76">
        <f>AVERAGE(L41:AO41)</f>
        <v>18.533333333333335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28.89</v>
      </c>
    </row>
    <row r="46" spans="1:2" ht="11.25">
      <c r="A46" s="78">
        <v>2</v>
      </c>
      <c r="B46" s="79">
        <f>LARGE($B$3:$AV$33,2)</f>
        <v>28.87</v>
      </c>
    </row>
    <row r="47" spans="1:2" ht="11.25">
      <c r="A47" s="78">
        <v>3</v>
      </c>
      <c r="B47" s="79">
        <f>LARGE($B$3:$AV$33,3)</f>
        <v>28.84</v>
      </c>
    </row>
    <row r="48" spans="1:2" ht="11.25">
      <c r="A48" s="78">
        <v>4</v>
      </c>
      <c r="B48" s="79">
        <f>LARGE($B$3:$AV$33,4)</f>
        <v>28.72</v>
      </c>
    </row>
    <row r="49" spans="1:2" ht="11.25">
      <c r="A49" s="78">
        <v>5</v>
      </c>
      <c r="B49" s="79">
        <f>LARGE($B$3:$AV$33,5)</f>
        <v>28.57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0.89</v>
      </c>
    </row>
    <row r="53" spans="1:2" ht="11.25">
      <c r="A53" s="78">
        <v>2</v>
      </c>
      <c r="B53" s="79">
        <f>SMALL($B$3:$AV$33,2)</f>
        <v>1.043</v>
      </c>
    </row>
    <row r="54" spans="1:2" ht="11.25">
      <c r="A54" s="78">
        <v>3</v>
      </c>
      <c r="B54" s="79">
        <f>SMALL($B$3:$AV$33,3)</f>
        <v>1.18</v>
      </c>
    </row>
    <row r="55" spans="1:2" ht="11.25">
      <c r="A55" s="78">
        <v>4</v>
      </c>
      <c r="B55" s="79">
        <f>SMALL($B$3:$AV$33,4)</f>
        <v>1.2</v>
      </c>
    </row>
    <row r="56" spans="1:2" ht="11.25">
      <c r="A56" s="78">
        <v>5</v>
      </c>
      <c r="B56" s="79">
        <f>SMALL($B$3:$AV$33,5)</f>
        <v>1.44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3.6</v>
      </c>
      <c r="D3" s="4">
        <v>10.72</v>
      </c>
      <c r="E3" s="4">
        <v>14.65</v>
      </c>
      <c r="F3" s="4">
        <v>22.6</v>
      </c>
      <c r="G3" s="4">
        <v>24.64</v>
      </c>
      <c r="H3" s="4">
        <v>13.91</v>
      </c>
      <c r="I3" s="4">
        <v>25.19</v>
      </c>
      <c r="J3" s="4">
        <v>10.45</v>
      </c>
      <c r="K3" s="4">
        <v>16.41</v>
      </c>
      <c r="L3" s="4">
        <v>6.95</v>
      </c>
      <c r="M3" s="4">
        <v>16.04</v>
      </c>
      <c r="N3" s="4">
        <v>12.68</v>
      </c>
      <c r="O3" s="4">
        <v>6.72</v>
      </c>
      <c r="P3" s="4">
        <v>10.34</v>
      </c>
      <c r="Q3" s="4">
        <v>4.86</v>
      </c>
      <c r="R3" s="4">
        <v>20.64</v>
      </c>
      <c r="S3" s="4">
        <v>4.64</v>
      </c>
      <c r="T3" s="4">
        <v>27.15</v>
      </c>
      <c r="U3" s="4">
        <v>26.61</v>
      </c>
      <c r="V3" s="4">
        <v>10.88</v>
      </c>
      <c r="W3" s="4">
        <v>14.24</v>
      </c>
      <c r="X3" s="4">
        <v>28.35</v>
      </c>
      <c r="Y3" s="4">
        <v>23.14</v>
      </c>
      <c r="Z3" s="4">
        <v>17.87</v>
      </c>
      <c r="AA3" s="4">
        <v>22.56</v>
      </c>
      <c r="AB3" s="4">
        <v>5.77</v>
      </c>
      <c r="AC3" s="4">
        <v>22.05</v>
      </c>
      <c r="AD3" s="4">
        <v>26.19</v>
      </c>
      <c r="AE3" s="4">
        <v>27.41</v>
      </c>
      <c r="AF3" s="4">
        <v>12.25</v>
      </c>
      <c r="AG3" s="4">
        <v>20.25</v>
      </c>
      <c r="AH3" s="4">
        <v>14.68</v>
      </c>
      <c r="AI3" s="4">
        <v>8.51</v>
      </c>
      <c r="AJ3" s="4">
        <v>28.070000000000004</v>
      </c>
      <c r="AK3" s="4">
        <v>22.220000000000002</v>
      </c>
      <c r="AL3" s="4">
        <v>12.110000000000003</v>
      </c>
      <c r="AM3" s="4">
        <v>25.174000000000003</v>
      </c>
      <c r="AN3" s="4">
        <v>14.23</v>
      </c>
      <c r="AO3" s="4">
        <v>21.838</v>
      </c>
      <c r="AP3" s="4"/>
      <c r="AQ3" s="4"/>
      <c r="AR3" s="4"/>
      <c r="AS3" s="4"/>
      <c r="AT3" s="4"/>
      <c r="AU3" s="4"/>
      <c r="AV3" s="4"/>
      <c r="AX3" s="10">
        <f aca="true" t="shared" si="0" ref="AX3:AX33">AVERAGE(B3:K3)</f>
        <v>15.796666666666669</v>
      </c>
      <c r="AY3" s="10">
        <f aca="true" t="shared" si="1" ref="AY3:AY33">AVERAGE(B3:U3)</f>
        <v>14.673684210526316</v>
      </c>
      <c r="AZ3" s="10">
        <f>AVERAGE(B3:AE3)</f>
        <v>16.457241379310346</v>
      </c>
      <c r="BA3" s="10">
        <f>AVERAGE(L3:AO3)</f>
        <v>17.1474</v>
      </c>
    </row>
    <row r="4" spans="1:53" ht="11.25">
      <c r="A4" s="5">
        <v>2</v>
      </c>
      <c r="B4" s="4" t="s">
        <v>20</v>
      </c>
      <c r="C4" s="4">
        <v>6.47</v>
      </c>
      <c r="D4" s="4">
        <v>18.9</v>
      </c>
      <c r="E4" s="4">
        <v>11.99</v>
      </c>
      <c r="F4" s="4">
        <v>22.12</v>
      </c>
      <c r="G4" s="4">
        <v>7.56</v>
      </c>
      <c r="H4" s="4">
        <v>5.87</v>
      </c>
      <c r="I4" s="4">
        <v>15.06</v>
      </c>
      <c r="J4" s="4">
        <v>23.62</v>
      </c>
      <c r="K4" s="4">
        <v>5.4</v>
      </c>
      <c r="L4" s="4">
        <v>20.87</v>
      </c>
      <c r="M4" s="4">
        <v>20.19</v>
      </c>
      <c r="N4" s="4">
        <v>4.85</v>
      </c>
      <c r="O4" s="4">
        <v>3.45</v>
      </c>
      <c r="P4" s="4">
        <v>9.12</v>
      </c>
      <c r="Q4" s="4">
        <v>7.54</v>
      </c>
      <c r="R4" s="4">
        <v>18.42</v>
      </c>
      <c r="S4" s="4">
        <v>18.62</v>
      </c>
      <c r="T4" s="4">
        <v>24.12</v>
      </c>
      <c r="U4" s="4">
        <v>20.39</v>
      </c>
      <c r="V4" s="4">
        <v>4.88</v>
      </c>
      <c r="W4" s="4">
        <v>29.46</v>
      </c>
      <c r="X4" s="4">
        <v>26.24</v>
      </c>
      <c r="Y4" s="4">
        <v>21.01</v>
      </c>
      <c r="Z4" s="4">
        <v>18.06</v>
      </c>
      <c r="AA4" s="4">
        <v>1.97</v>
      </c>
      <c r="AB4" s="4">
        <v>14.54</v>
      </c>
      <c r="AC4" s="4">
        <v>10.84</v>
      </c>
      <c r="AD4" s="4">
        <v>26.61</v>
      </c>
      <c r="AE4" s="4">
        <v>27.5</v>
      </c>
      <c r="AF4" s="4">
        <v>22.73</v>
      </c>
      <c r="AG4" s="4">
        <v>11.01</v>
      </c>
      <c r="AH4" s="4">
        <v>16.320000000000004</v>
      </c>
      <c r="AI4" s="4">
        <v>24.579999999999995</v>
      </c>
      <c r="AJ4" s="4">
        <v>27.410000000000004</v>
      </c>
      <c r="AK4" s="4">
        <v>13.72</v>
      </c>
      <c r="AL4" s="4">
        <v>29.17</v>
      </c>
      <c r="AM4" s="4">
        <v>10.021</v>
      </c>
      <c r="AN4" s="4">
        <v>18.873</v>
      </c>
      <c r="AO4" s="4">
        <v>26.379</v>
      </c>
      <c r="AP4" s="4"/>
      <c r="AQ4" s="4"/>
      <c r="AR4" s="4"/>
      <c r="AS4" s="4"/>
      <c r="AT4" s="4"/>
      <c r="AU4" s="4"/>
      <c r="AV4" s="4"/>
      <c r="AX4" s="10">
        <f t="shared" si="0"/>
        <v>12.998888888888892</v>
      </c>
      <c r="AY4" s="10">
        <f t="shared" si="1"/>
        <v>13.92421052631579</v>
      </c>
      <c r="AZ4" s="10">
        <f aca="true" t="shared" si="2" ref="AZ4:AZ33">AVERAGE(B4:AE4)</f>
        <v>15.367931034482758</v>
      </c>
      <c r="BA4" s="10">
        <f aca="true" t="shared" si="3" ref="BA4:BA33">AVERAGE(L4:AO4)</f>
        <v>17.62976666666667</v>
      </c>
    </row>
    <row r="5" spans="1:53" ht="11.25">
      <c r="A5" s="5">
        <v>3</v>
      </c>
      <c r="B5" s="4" t="s">
        <v>20</v>
      </c>
      <c r="C5" s="4">
        <v>10.64</v>
      </c>
      <c r="D5" s="4">
        <v>22.1</v>
      </c>
      <c r="E5" s="4">
        <v>22.78</v>
      </c>
      <c r="F5" s="4">
        <v>21.98</v>
      </c>
      <c r="G5" s="4">
        <v>11.35</v>
      </c>
      <c r="H5" s="4">
        <v>9.81</v>
      </c>
      <c r="I5" s="4">
        <v>20.94</v>
      </c>
      <c r="J5" s="4">
        <v>2.89</v>
      </c>
      <c r="K5" s="4">
        <v>11.46</v>
      </c>
      <c r="L5" s="4">
        <v>20.14</v>
      </c>
      <c r="M5" s="4">
        <v>16.88</v>
      </c>
      <c r="N5" s="4">
        <v>10.59</v>
      </c>
      <c r="O5" s="4">
        <v>6.48</v>
      </c>
      <c r="P5" s="4">
        <v>6.38</v>
      </c>
      <c r="Q5" s="4">
        <v>21.66</v>
      </c>
      <c r="R5" s="4">
        <v>5.72</v>
      </c>
      <c r="S5" s="4">
        <v>3.04</v>
      </c>
      <c r="T5" s="4">
        <v>16.56</v>
      </c>
      <c r="U5" s="4">
        <v>16.01</v>
      </c>
      <c r="V5" s="4">
        <v>11.64</v>
      </c>
      <c r="W5" s="4">
        <v>26.52</v>
      </c>
      <c r="X5" s="4">
        <v>22.61</v>
      </c>
      <c r="Y5" s="4">
        <v>4.07</v>
      </c>
      <c r="Z5" s="4">
        <v>28.64</v>
      </c>
      <c r="AA5" s="4">
        <v>29.2</v>
      </c>
      <c r="AB5" s="4">
        <v>26.63</v>
      </c>
      <c r="AC5" s="4">
        <v>8.82</v>
      </c>
      <c r="AD5" s="4">
        <v>19.55</v>
      </c>
      <c r="AE5" s="4">
        <v>25.64</v>
      </c>
      <c r="AF5" s="4">
        <v>12.45</v>
      </c>
      <c r="AG5" s="4">
        <v>0.67</v>
      </c>
      <c r="AH5" s="4">
        <v>24.590000000000003</v>
      </c>
      <c r="AI5" s="4">
        <v>26.129999999999992</v>
      </c>
      <c r="AJ5" s="4">
        <v>26.36</v>
      </c>
      <c r="AK5" s="4">
        <v>19.68</v>
      </c>
      <c r="AL5" s="4">
        <v>25.25</v>
      </c>
      <c r="AM5" s="4">
        <v>5.659</v>
      </c>
      <c r="AN5" s="4">
        <v>25.621</v>
      </c>
      <c r="AO5" s="4">
        <v>22.911999999999995</v>
      </c>
      <c r="AP5" s="4"/>
      <c r="AQ5" s="4"/>
      <c r="AR5" s="4"/>
      <c r="AS5" s="4"/>
      <c r="AT5" s="4"/>
      <c r="AU5" s="4"/>
      <c r="AV5" s="4"/>
      <c r="AX5" s="10">
        <f t="shared" si="0"/>
        <v>14.883333333333333</v>
      </c>
      <c r="AY5" s="10">
        <f t="shared" si="1"/>
        <v>13.547894736842103</v>
      </c>
      <c r="AZ5" s="10">
        <f t="shared" si="2"/>
        <v>15.88724137931034</v>
      </c>
      <c r="BA5" s="10">
        <f t="shared" si="3"/>
        <v>17.2034</v>
      </c>
    </row>
    <row r="6" spans="1:53" ht="11.25">
      <c r="A6" s="5">
        <v>4</v>
      </c>
      <c r="B6" s="4" t="s">
        <v>20</v>
      </c>
      <c r="C6" s="4">
        <v>13.06</v>
      </c>
      <c r="D6" s="4">
        <v>24.36</v>
      </c>
      <c r="E6" s="4">
        <v>26.57</v>
      </c>
      <c r="F6" s="4">
        <v>24.4</v>
      </c>
      <c r="G6" s="4">
        <v>13.71</v>
      </c>
      <c r="H6" s="4">
        <v>24.83</v>
      </c>
      <c r="I6" s="4">
        <v>15.82</v>
      </c>
      <c r="J6" s="4">
        <v>25.68</v>
      </c>
      <c r="K6" s="4">
        <v>4.65</v>
      </c>
      <c r="L6" s="4">
        <v>25.55</v>
      </c>
      <c r="M6" s="4">
        <v>20.41</v>
      </c>
      <c r="N6" s="4">
        <v>21.18</v>
      </c>
      <c r="O6" s="4">
        <v>9.48</v>
      </c>
      <c r="P6" s="4">
        <v>11.14</v>
      </c>
      <c r="Q6" s="4">
        <v>16.41</v>
      </c>
      <c r="R6" s="4">
        <v>8.8</v>
      </c>
      <c r="S6" s="4">
        <v>28.68</v>
      </c>
      <c r="T6" s="4">
        <v>3.98</v>
      </c>
      <c r="U6" s="4">
        <v>19.89</v>
      </c>
      <c r="V6" s="4">
        <v>14.86</v>
      </c>
      <c r="W6" s="4">
        <v>11.16</v>
      </c>
      <c r="X6" s="4">
        <v>21.3</v>
      </c>
      <c r="Y6" s="4">
        <v>12.4</v>
      </c>
      <c r="Z6" s="4">
        <v>27.67</v>
      </c>
      <c r="AA6" s="4">
        <v>25.05</v>
      </c>
      <c r="AB6" s="4">
        <v>27.09</v>
      </c>
      <c r="AC6" s="4">
        <v>15.64</v>
      </c>
      <c r="AD6" s="4">
        <v>16.09</v>
      </c>
      <c r="AE6" s="4">
        <v>21.91</v>
      </c>
      <c r="AF6" s="4">
        <v>25.98</v>
      </c>
      <c r="AG6" s="4">
        <v>7.53</v>
      </c>
      <c r="AH6" s="4">
        <v>27.270000000000003</v>
      </c>
      <c r="AI6" s="4">
        <v>25.41</v>
      </c>
      <c r="AJ6" s="4">
        <v>18.54</v>
      </c>
      <c r="AK6" s="4">
        <v>17.319999999999997</v>
      </c>
      <c r="AL6" s="4">
        <v>21.549999999999997</v>
      </c>
      <c r="AM6" s="4">
        <v>18.817999999999998</v>
      </c>
      <c r="AN6" s="4">
        <v>27.024</v>
      </c>
      <c r="AO6" s="4">
        <v>9.165000000000001</v>
      </c>
      <c r="AP6" s="4"/>
      <c r="AQ6" s="4"/>
      <c r="AR6" s="4"/>
      <c r="AS6" s="4"/>
      <c r="AT6" s="4"/>
      <c r="AU6" s="4"/>
      <c r="AV6" s="4"/>
      <c r="AX6" s="10">
        <f t="shared" si="0"/>
        <v>19.23111111111111</v>
      </c>
      <c r="AY6" s="10">
        <f t="shared" si="1"/>
        <v>17.82105263157895</v>
      </c>
      <c r="AZ6" s="10">
        <f t="shared" si="2"/>
        <v>18.33689655172414</v>
      </c>
      <c r="BA6" s="10">
        <f t="shared" si="3"/>
        <v>18.57656666666667</v>
      </c>
    </row>
    <row r="7" spans="1:53" ht="11.25">
      <c r="A7" s="5">
        <v>5</v>
      </c>
      <c r="B7" s="4" t="s">
        <v>20</v>
      </c>
      <c r="C7" s="4">
        <v>23.77</v>
      </c>
      <c r="D7" s="4">
        <v>24.23</v>
      </c>
      <c r="E7" s="4">
        <v>23.44</v>
      </c>
      <c r="F7" s="4">
        <v>17.47</v>
      </c>
      <c r="G7" s="4">
        <v>24.95</v>
      </c>
      <c r="H7" s="4">
        <v>24.61</v>
      </c>
      <c r="I7" s="4">
        <v>23.41</v>
      </c>
      <c r="J7" s="4">
        <v>21.3</v>
      </c>
      <c r="K7" s="4">
        <v>1.36</v>
      </c>
      <c r="L7" s="4">
        <v>24.81</v>
      </c>
      <c r="M7" s="4">
        <v>20.75</v>
      </c>
      <c r="N7" s="4">
        <v>22.95</v>
      </c>
      <c r="O7" s="4">
        <v>5.72</v>
      </c>
      <c r="P7" s="4">
        <v>8.57</v>
      </c>
      <c r="Q7" s="4">
        <v>6.74</v>
      </c>
      <c r="R7" s="4">
        <v>19.47</v>
      </c>
      <c r="S7" s="4">
        <v>23.1</v>
      </c>
      <c r="T7" s="4">
        <v>25.68</v>
      </c>
      <c r="U7" s="4">
        <v>28.56</v>
      </c>
      <c r="V7" s="4">
        <v>20.75</v>
      </c>
      <c r="W7" s="4">
        <v>22.46</v>
      </c>
      <c r="X7" s="4">
        <v>25.19</v>
      </c>
      <c r="Y7" s="4">
        <v>6.13</v>
      </c>
      <c r="Z7" s="4">
        <v>21.12</v>
      </c>
      <c r="AA7" s="4">
        <v>24.22</v>
      </c>
      <c r="AB7" s="4">
        <v>25.86</v>
      </c>
      <c r="AC7" s="4">
        <v>7.73</v>
      </c>
      <c r="AD7" s="4">
        <v>9.97</v>
      </c>
      <c r="AE7" s="4">
        <v>24.09</v>
      </c>
      <c r="AF7" s="4">
        <v>7.62</v>
      </c>
      <c r="AG7" s="4">
        <v>23.7</v>
      </c>
      <c r="AH7" s="4">
        <v>26.700000000000003</v>
      </c>
      <c r="AI7" s="4">
        <v>7.0600000000000005</v>
      </c>
      <c r="AJ7" s="4">
        <v>19.09</v>
      </c>
      <c r="AK7" s="4">
        <v>24.84</v>
      </c>
      <c r="AL7" s="4">
        <v>28.26</v>
      </c>
      <c r="AM7" s="4">
        <v>26.786</v>
      </c>
      <c r="AN7" s="4">
        <v>26.71</v>
      </c>
      <c r="AO7" s="4">
        <v>24.345</v>
      </c>
      <c r="AP7" s="4"/>
      <c r="AQ7" s="4"/>
      <c r="AR7" s="4"/>
      <c r="AS7" s="4"/>
      <c r="AT7" s="4"/>
      <c r="AU7" s="4"/>
      <c r="AV7" s="4"/>
      <c r="AX7" s="10">
        <f t="shared" si="0"/>
        <v>20.504444444444445</v>
      </c>
      <c r="AY7" s="10">
        <f t="shared" si="1"/>
        <v>19.52052631578948</v>
      </c>
      <c r="AZ7" s="10">
        <f t="shared" si="2"/>
        <v>19.255517241379316</v>
      </c>
      <c r="BA7" s="10">
        <f t="shared" si="3"/>
        <v>19.6327</v>
      </c>
    </row>
    <row r="8" spans="1:53" ht="11.25">
      <c r="A8" s="5">
        <v>6</v>
      </c>
      <c r="B8" s="4" t="s">
        <v>20</v>
      </c>
      <c r="C8" s="4">
        <v>15.77</v>
      </c>
      <c r="D8" s="4">
        <v>13.52</v>
      </c>
      <c r="E8" s="4">
        <v>25.89</v>
      </c>
      <c r="F8" s="4">
        <v>6.75</v>
      </c>
      <c r="G8" s="4">
        <v>9.91</v>
      </c>
      <c r="H8" s="4">
        <v>23.29</v>
      </c>
      <c r="I8" s="4">
        <v>26.67</v>
      </c>
      <c r="J8" s="4">
        <v>10.22</v>
      </c>
      <c r="K8" s="4">
        <v>25</v>
      </c>
      <c r="L8" s="4">
        <v>25.14</v>
      </c>
      <c r="M8" s="4">
        <v>17.89</v>
      </c>
      <c r="N8" s="4">
        <v>19.37</v>
      </c>
      <c r="O8" s="4">
        <v>13.78</v>
      </c>
      <c r="P8" s="4">
        <v>16.56</v>
      </c>
      <c r="Q8" s="4">
        <v>19.03</v>
      </c>
      <c r="R8" s="4">
        <v>15.52</v>
      </c>
      <c r="S8" s="4">
        <v>17.74</v>
      </c>
      <c r="T8" s="4">
        <v>21.89</v>
      </c>
      <c r="U8" s="4">
        <v>10.18</v>
      </c>
      <c r="V8" s="4">
        <v>24.54</v>
      </c>
      <c r="W8" s="4">
        <v>29.38</v>
      </c>
      <c r="X8" s="4">
        <v>23.87</v>
      </c>
      <c r="Y8" s="4">
        <v>13.55</v>
      </c>
      <c r="Z8" s="4">
        <v>10.37</v>
      </c>
      <c r="AA8" s="4">
        <v>21.95</v>
      </c>
      <c r="AB8" s="4">
        <v>2.89</v>
      </c>
      <c r="AC8" s="4">
        <v>29.41</v>
      </c>
      <c r="AD8" s="4">
        <v>8.14</v>
      </c>
      <c r="AE8" s="4">
        <v>24.57</v>
      </c>
      <c r="AF8" s="4">
        <v>9.62</v>
      </c>
      <c r="AG8" s="4">
        <v>16.09</v>
      </c>
      <c r="AH8" s="4">
        <v>25.799999999999997</v>
      </c>
      <c r="AI8" s="4">
        <v>5.12</v>
      </c>
      <c r="AJ8" s="4">
        <v>26.869999999999997</v>
      </c>
      <c r="AK8" s="4">
        <v>14.25</v>
      </c>
      <c r="AL8" s="4">
        <v>18.3</v>
      </c>
      <c r="AM8" s="4">
        <v>24.314</v>
      </c>
      <c r="AN8" s="4">
        <v>17.16</v>
      </c>
      <c r="AO8" s="4">
        <v>4.239000000000001</v>
      </c>
      <c r="AP8" s="4"/>
      <c r="AQ8" s="4"/>
      <c r="AR8" s="4"/>
      <c r="AS8" s="4"/>
      <c r="AT8" s="4"/>
      <c r="AU8" s="4"/>
      <c r="AV8" s="4"/>
      <c r="AX8" s="10">
        <f t="shared" si="0"/>
        <v>17.44666666666667</v>
      </c>
      <c r="AY8" s="10">
        <f t="shared" si="1"/>
        <v>17.585263157894737</v>
      </c>
      <c r="AZ8" s="10">
        <f t="shared" si="2"/>
        <v>18.027241379310347</v>
      </c>
      <c r="BA8" s="10">
        <f t="shared" si="3"/>
        <v>17.584433333333333</v>
      </c>
    </row>
    <row r="9" spans="1:53" ht="11.25">
      <c r="A9" s="5">
        <v>7</v>
      </c>
      <c r="B9" s="4" t="s">
        <v>20</v>
      </c>
      <c r="C9" s="4">
        <v>12.16</v>
      </c>
      <c r="D9" s="4">
        <v>6.26</v>
      </c>
      <c r="E9" s="4">
        <v>24.43</v>
      </c>
      <c r="F9" s="4">
        <v>4.86</v>
      </c>
      <c r="G9" s="4">
        <v>23.74</v>
      </c>
      <c r="H9" s="4">
        <v>23.09</v>
      </c>
      <c r="I9" s="4">
        <v>7.71</v>
      </c>
      <c r="J9" s="4">
        <v>4.06</v>
      </c>
      <c r="K9" s="4">
        <v>9.46</v>
      </c>
      <c r="L9" s="4">
        <v>21.65</v>
      </c>
      <c r="M9" s="4">
        <v>6.33</v>
      </c>
      <c r="N9" s="4">
        <v>22.37</v>
      </c>
      <c r="O9" s="4">
        <v>23.76</v>
      </c>
      <c r="P9" s="4">
        <v>18.42</v>
      </c>
      <c r="Q9" s="4">
        <v>18.23</v>
      </c>
      <c r="R9" s="4">
        <v>16.1</v>
      </c>
      <c r="S9" s="4">
        <v>25.99</v>
      </c>
      <c r="T9" s="4">
        <v>27.75</v>
      </c>
      <c r="U9" s="4">
        <v>16.72</v>
      </c>
      <c r="V9" s="4">
        <v>21.84</v>
      </c>
      <c r="W9" s="4">
        <v>4.54</v>
      </c>
      <c r="X9" s="4">
        <v>7.56</v>
      </c>
      <c r="Y9" s="4">
        <v>26.65</v>
      </c>
      <c r="Z9" s="4">
        <v>9.8</v>
      </c>
      <c r="AA9" s="4">
        <v>3.63</v>
      </c>
      <c r="AB9" s="4">
        <v>12.74</v>
      </c>
      <c r="AC9" s="4">
        <v>23.99</v>
      </c>
      <c r="AD9" s="4">
        <v>7.94</v>
      </c>
      <c r="AE9" s="4">
        <v>6.8</v>
      </c>
      <c r="AF9" s="4">
        <v>5.97</v>
      </c>
      <c r="AG9" s="4">
        <v>19.17</v>
      </c>
      <c r="AH9" s="4">
        <v>28.7</v>
      </c>
      <c r="AI9" s="4">
        <v>28.860000000000003</v>
      </c>
      <c r="AJ9" s="4">
        <v>20.770000000000003</v>
      </c>
      <c r="AK9" s="4">
        <v>26.16</v>
      </c>
      <c r="AL9" s="4">
        <v>14.860000000000001</v>
      </c>
      <c r="AM9" s="4">
        <v>7.329</v>
      </c>
      <c r="AN9" s="4">
        <v>19.927999999999997</v>
      </c>
      <c r="AO9" s="4">
        <v>25.445</v>
      </c>
      <c r="AP9" s="4"/>
      <c r="AQ9" s="4"/>
      <c r="AR9" s="4"/>
      <c r="AS9" s="4"/>
      <c r="AT9" s="4"/>
      <c r="AU9" s="4"/>
      <c r="AV9" s="4"/>
      <c r="AX9" s="10">
        <f t="shared" si="0"/>
        <v>12.863333333333335</v>
      </c>
      <c r="AY9" s="10">
        <f t="shared" si="1"/>
        <v>16.47842105263158</v>
      </c>
      <c r="AZ9" s="10">
        <f t="shared" si="2"/>
        <v>15.12344827586207</v>
      </c>
      <c r="BA9" s="10">
        <f t="shared" si="3"/>
        <v>17.333400000000005</v>
      </c>
    </row>
    <row r="10" spans="1:53" ht="11.25">
      <c r="A10" s="5">
        <v>8</v>
      </c>
      <c r="B10" s="4" t="s">
        <v>20</v>
      </c>
      <c r="C10" s="4">
        <v>26.21</v>
      </c>
      <c r="D10" s="4">
        <v>20.1</v>
      </c>
      <c r="E10" s="4">
        <v>23.98</v>
      </c>
      <c r="F10" s="4">
        <v>21.11</v>
      </c>
      <c r="G10" s="4">
        <v>23.94</v>
      </c>
      <c r="H10" s="4">
        <v>24.38</v>
      </c>
      <c r="I10" s="4">
        <v>26.2</v>
      </c>
      <c r="J10" s="4">
        <v>21.4</v>
      </c>
      <c r="K10" s="4">
        <v>9.53</v>
      </c>
      <c r="L10" s="4">
        <v>15.06</v>
      </c>
      <c r="M10" s="4">
        <v>15.44</v>
      </c>
      <c r="N10" s="4">
        <v>20.75</v>
      </c>
      <c r="O10" s="4">
        <v>19.56</v>
      </c>
      <c r="P10" s="4">
        <v>4.06</v>
      </c>
      <c r="Q10" s="4">
        <v>7.48</v>
      </c>
      <c r="R10" s="4">
        <v>9.71</v>
      </c>
      <c r="S10" s="4">
        <v>6.92</v>
      </c>
      <c r="T10" s="4">
        <v>22.05</v>
      </c>
      <c r="U10" s="4">
        <v>14.26</v>
      </c>
      <c r="V10" s="4">
        <v>6.85</v>
      </c>
      <c r="W10" s="4">
        <v>5.15</v>
      </c>
      <c r="X10" s="4">
        <v>5.83</v>
      </c>
      <c r="Y10" s="4">
        <v>25.39</v>
      </c>
      <c r="Z10" s="4">
        <v>10.61</v>
      </c>
      <c r="AA10" s="4">
        <v>4.51</v>
      </c>
      <c r="AB10" s="4">
        <v>22.51</v>
      </c>
      <c r="AC10" s="4">
        <v>21.94</v>
      </c>
      <c r="AD10" s="4">
        <v>5.27</v>
      </c>
      <c r="AE10" s="4">
        <v>27.9</v>
      </c>
      <c r="AF10" s="4">
        <v>23.19</v>
      </c>
      <c r="AG10" s="4">
        <v>22.25</v>
      </c>
      <c r="AH10" s="4">
        <v>28.669999999999998</v>
      </c>
      <c r="AI10" s="4">
        <v>19.01</v>
      </c>
      <c r="AJ10" s="4">
        <v>27.180000000000003</v>
      </c>
      <c r="AK10" s="4">
        <v>28.750000000000004</v>
      </c>
      <c r="AL10" s="4">
        <v>28.620000000000005</v>
      </c>
      <c r="AM10" s="4">
        <v>9.202</v>
      </c>
      <c r="AN10" s="4">
        <v>29.772999999999996</v>
      </c>
      <c r="AO10" s="4">
        <v>30.484999999999996</v>
      </c>
      <c r="AP10" s="4"/>
      <c r="AQ10" s="4"/>
      <c r="AR10" s="4"/>
      <c r="AS10" s="4"/>
      <c r="AT10" s="4"/>
      <c r="AU10" s="4"/>
      <c r="AV10" s="4"/>
      <c r="AX10" s="10">
        <f t="shared" si="0"/>
        <v>21.87222222222222</v>
      </c>
      <c r="AY10" s="10">
        <f t="shared" si="1"/>
        <v>17.481052631578947</v>
      </c>
      <c r="AZ10" s="10">
        <f t="shared" si="2"/>
        <v>16.141379310344824</v>
      </c>
      <c r="BA10" s="10">
        <f t="shared" si="3"/>
        <v>17.279333333333334</v>
      </c>
    </row>
    <row r="11" spans="1:53" ht="11.25">
      <c r="A11" s="5">
        <v>9</v>
      </c>
      <c r="B11" s="4" t="s">
        <v>20</v>
      </c>
      <c r="C11" s="4">
        <v>19.76</v>
      </c>
      <c r="D11" s="4">
        <v>26.43</v>
      </c>
      <c r="E11" s="4">
        <v>22.58</v>
      </c>
      <c r="F11" s="4">
        <v>21.65</v>
      </c>
      <c r="G11" s="4">
        <v>24.15</v>
      </c>
      <c r="H11" s="4">
        <v>25.08</v>
      </c>
      <c r="I11" s="4">
        <v>28.99</v>
      </c>
      <c r="J11" s="4">
        <v>13.56</v>
      </c>
      <c r="K11" s="4">
        <v>24.78</v>
      </c>
      <c r="L11" s="4">
        <v>1.62</v>
      </c>
      <c r="M11" s="4">
        <v>4.47</v>
      </c>
      <c r="N11" s="4">
        <v>9.2</v>
      </c>
      <c r="O11" s="4">
        <v>23.94</v>
      </c>
      <c r="P11" s="4">
        <v>18.7</v>
      </c>
      <c r="Q11" s="4">
        <v>1.79</v>
      </c>
      <c r="R11" s="4">
        <v>8.37</v>
      </c>
      <c r="S11" s="4">
        <v>25.12</v>
      </c>
      <c r="T11" s="4">
        <v>22.5</v>
      </c>
      <c r="U11" s="4">
        <v>25.87</v>
      </c>
      <c r="V11" s="4">
        <v>13.67</v>
      </c>
      <c r="W11" s="4">
        <v>9.54</v>
      </c>
      <c r="X11" s="4">
        <v>28.62</v>
      </c>
      <c r="Y11" s="4">
        <v>6.25</v>
      </c>
      <c r="Z11" s="4">
        <v>23.36</v>
      </c>
      <c r="AA11" s="4">
        <v>13.28</v>
      </c>
      <c r="AB11" s="4">
        <v>24.26</v>
      </c>
      <c r="AC11" s="4">
        <v>20.24</v>
      </c>
      <c r="AD11" s="4">
        <v>25.66</v>
      </c>
      <c r="AE11" s="4">
        <v>25.36</v>
      </c>
      <c r="AF11" s="4">
        <v>24.89</v>
      </c>
      <c r="AG11" s="4">
        <v>11.33</v>
      </c>
      <c r="AH11" s="4">
        <v>27.849999999999998</v>
      </c>
      <c r="AI11" s="4">
        <v>20.749999999999996</v>
      </c>
      <c r="AJ11" s="4">
        <v>10.959999999999999</v>
      </c>
      <c r="AK11" s="4">
        <v>19.3</v>
      </c>
      <c r="AL11" s="4">
        <v>18.080000000000002</v>
      </c>
      <c r="AM11" s="4">
        <v>8.897</v>
      </c>
      <c r="AN11" s="4">
        <v>21.982999999999997</v>
      </c>
      <c r="AO11" s="4">
        <v>14.481999999999998</v>
      </c>
      <c r="AP11" s="4"/>
      <c r="AQ11" s="4"/>
      <c r="AR11" s="4"/>
      <c r="AS11" s="4"/>
      <c r="AT11" s="4"/>
      <c r="AU11" s="4"/>
      <c r="AV11" s="4"/>
      <c r="AX11" s="10">
        <f t="shared" si="0"/>
        <v>22.997777777777777</v>
      </c>
      <c r="AY11" s="10">
        <f t="shared" si="1"/>
        <v>18.34526315789474</v>
      </c>
      <c r="AZ11" s="10">
        <f t="shared" si="2"/>
        <v>18.57931034482759</v>
      </c>
      <c r="BA11" s="10">
        <f t="shared" si="3"/>
        <v>17.0114</v>
      </c>
    </row>
    <row r="12" spans="1:53" ht="11.25">
      <c r="A12" s="5">
        <v>10</v>
      </c>
      <c r="B12" s="4" t="s">
        <v>20</v>
      </c>
      <c r="C12" s="4">
        <v>18.44</v>
      </c>
      <c r="D12" s="4">
        <v>26.95</v>
      </c>
      <c r="E12" s="4">
        <v>27.65</v>
      </c>
      <c r="F12" s="4">
        <v>13.25</v>
      </c>
      <c r="G12" s="4">
        <v>23.96</v>
      </c>
      <c r="H12" s="4">
        <v>22.38</v>
      </c>
      <c r="I12" s="4">
        <v>11.71</v>
      </c>
      <c r="J12" s="4">
        <v>22.09</v>
      </c>
      <c r="K12" s="4">
        <v>24.21</v>
      </c>
      <c r="L12" s="4">
        <v>20.75</v>
      </c>
      <c r="M12" s="4">
        <v>3.9</v>
      </c>
      <c r="N12" s="4">
        <v>5</v>
      </c>
      <c r="O12" s="4">
        <v>18.69</v>
      </c>
      <c r="P12" s="4">
        <v>16.19</v>
      </c>
      <c r="Q12" s="4">
        <v>21.81</v>
      </c>
      <c r="R12" s="4">
        <v>19.96</v>
      </c>
      <c r="S12" s="4">
        <v>14.08</v>
      </c>
      <c r="T12" s="4">
        <v>16.17</v>
      </c>
      <c r="U12" s="4">
        <v>11.73</v>
      </c>
      <c r="V12" s="4">
        <v>14.32</v>
      </c>
      <c r="W12" s="4">
        <v>9.42</v>
      </c>
      <c r="X12" s="4">
        <v>23.59</v>
      </c>
      <c r="Y12" s="4">
        <v>4.71</v>
      </c>
      <c r="Z12" s="4">
        <v>28.68</v>
      </c>
      <c r="AA12" s="4">
        <v>7</v>
      </c>
      <c r="AB12" s="4">
        <v>9.59</v>
      </c>
      <c r="AC12" s="4">
        <v>4.15</v>
      </c>
      <c r="AD12" s="4">
        <v>25.65</v>
      </c>
      <c r="AE12" s="4">
        <v>14.78</v>
      </c>
      <c r="AF12" s="4">
        <v>7.8</v>
      </c>
      <c r="AG12" s="4">
        <v>15.16</v>
      </c>
      <c r="AH12" s="4">
        <v>24.560000000000002</v>
      </c>
      <c r="AI12" s="4">
        <v>28.93</v>
      </c>
      <c r="AJ12" s="4">
        <v>28.299999999999997</v>
      </c>
      <c r="AK12" s="4">
        <v>8.76</v>
      </c>
      <c r="AL12" s="4">
        <v>5.45</v>
      </c>
      <c r="AM12" s="4">
        <v>8.736999999999998</v>
      </c>
      <c r="AN12" s="4">
        <v>28.378999999999998</v>
      </c>
      <c r="AO12" s="4">
        <v>5.993</v>
      </c>
      <c r="AP12" s="4"/>
      <c r="AQ12" s="4"/>
      <c r="AR12" s="4"/>
      <c r="AS12" s="4"/>
      <c r="AT12" s="4"/>
      <c r="AU12" s="4"/>
      <c r="AV12" s="4"/>
      <c r="AX12" s="10">
        <f t="shared" si="0"/>
        <v>21.182222222222222</v>
      </c>
      <c r="AY12" s="10">
        <f t="shared" si="1"/>
        <v>17.837894736842106</v>
      </c>
      <c r="AZ12" s="10">
        <f t="shared" si="2"/>
        <v>16.57965517241379</v>
      </c>
      <c r="BA12" s="10">
        <f t="shared" si="3"/>
        <v>15.074633333333335</v>
      </c>
    </row>
    <row r="13" spans="1:53" ht="11.25">
      <c r="A13" s="6">
        <v>11</v>
      </c>
      <c r="B13" s="7" t="s">
        <v>20</v>
      </c>
      <c r="C13" s="7">
        <v>20.86</v>
      </c>
      <c r="D13" s="7">
        <v>24.6</v>
      </c>
      <c r="E13" s="7">
        <v>14.91</v>
      </c>
      <c r="F13" s="7">
        <v>13.76</v>
      </c>
      <c r="G13" s="7">
        <v>8.57</v>
      </c>
      <c r="H13" s="7">
        <v>16.74</v>
      </c>
      <c r="I13" s="7">
        <v>14.75</v>
      </c>
      <c r="J13" s="7">
        <v>2.51</v>
      </c>
      <c r="K13" s="7">
        <v>13.68</v>
      </c>
      <c r="L13" s="7">
        <v>22.51</v>
      </c>
      <c r="M13" s="7">
        <v>26.89</v>
      </c>
      <c r="N13" s="7">
        <v>24.29</v>
      </c>
      <c r="O13" s="7">
        <v>11.77</v>
      </c>
      <c r="P13" s="7">
        <v>3.5</v>
      </c>
      <c r="Q13" s="7">
        <v>12.1</v>
      </c>
      <c r="R13" s="7">
        <v>15.6</v>
      </c>
      <c r="S13" s="7">
        <v>19.19</v>
      </c>
      <c r="T13" s="7">
        <v>9.71</v>
      </c>
      <c r="U13" s="7">
        <v>13</v>
      </c>
      <c r="V13" s="7">
        <v>23.8</v>
      </c>
      <c r="W13" s="7">
        <v>16.03</v>
      </c>
      <c r="X13" s="7">
        <v>17.43</v>
      </c>
      <c r="Y13" s="7">
        <v>18.77</v>
      </c>
      <c r="Z13" s="7">
        <v>10.07</v>
      </c>
      <c r="AA13" s="7">
        <v>6.22</v>
      </c>
      <c r="AB13" s="7">
        <v>25.48</v>
      </c>
      <c r="AC13" s="7">
        <v>11.8</v>
      </c>
      <c r="AD13" s="7">
        <v>17.8</v>
      </c>
      <c r="AE13" s="7">
        <v>3.23</v>
      </c>
      <c r="AF13" s="7">
        <v>5.25</v>
      </c>
      <c r="AG13" s="7">
        <v>17.3</v>
      </c>
      <c r="AH13" s="7">
        <v>4.500000000000001</v>
      </c>
      <c r="AI13" s="7">
        <v>30.180000000000003</v>
      </c>
      <c r="AJ13" s="7">
        <v>30.06</v>
      </c>
      <c r="AK13" s="7">
        <v>5.67</v>
      </c>
      <c r="AL13" s="7">
        <v>23.220000000000002</v>
      </c>
      <c r="AM13" s="7">
        <v>24.96</v>
      </c>
      <c r="AN13" s="7">
        <v>25.813000000000002</v>
      </c>
      <c r="AO13" s="7">
        <v>29.463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14.48666666666667</v>
      </c>
      <c r="AY13" s="11">
        <f t="shared" si="1"/>
        <v>15.207368421052632</v>
      </c>
      <c r="AZ13" s="11">
        <f t="shared" si="2"/>
        <v>15.157586206896553</v>
      </c>
      <c r="BA13" s="10">
        <f t="shared" si="3"/>
        <v>16.85353333333334</v>
      </c>
    </row>
    <row r="14" spans="1:53" ht="11.25">
      <c r="A14" s="14">
        <v>12</v>
      </c>
      <c r="B14" s="15" t="s">
        <v>20</v>
      </c>
      <c r="C14" s="15">
        <v>16.74</v>
      </c>
      <c r="D14" s="15">
        <v>20.85</v>
      </c>
      <c r="E14" s="15">
        <v>19.46</v>
      </c>
      <c r="F14" s="15">
        <v>25.81</v>
      </c>
      <c r="G14" s="15">
        <v>16.12</v>
      </c>
      <c r="H14" s="15">
        <v>17.7</v>
      </c>
      <c r="I14" s="15">
        <v>4.69</v>
      </c>
      <c r="J14" s="15">
        <v>5.83</v>
      </c>
      <c r="K14" s="15">
        <v>12.74</v>
      </c>
      <c r="L14" s="15">
        <v>3.71</v>
      </c>
      <c r="M14" s="15">
        <v>23.86</v>
      </c>
      <c r="N14" s="15">
        <v>22.21</v>
      </c>
      <c r="O14" s="15">
        <v>8.03</v>
      </c>
      <c r="P14" s="15">
        <v>7.86</v>
      </c>
      <c r="Q14" s="15">
        <v>8.52</v>
      </c>
      <c r="R14" s="15">
        <v>17.68</v>
      </c>
      <c r="S14" s="15">
        <v>3.59</v>
      </c>
      <c r="T14" s="15">
        <v>27.66</v>
      </c>
      <c r="U14" s="15">
        <v>17.94</v>
      </c>
      <c r="V14" s="15">
        <v>29.16</v>
      </c>
      <c r="W14" s="15">
        <v>7.87</v>
      </c>
      <c r="X14" s="15">
        <v>8.07</v>
      </c>
      <c r="Y14" s="15">
        <v>19.22</v>
      </c>
      <c r="Z14" s="15">
        <v>9.92</v>
      </c>
      <c r="AA14" s="15">
        <v>23.63</v>
      </c>
      <c r="AB14" s="15">
        <v>27.04</v>
      </c>
      <c r="AC14" s="15">
        <v>14.4</v>
      </c>
      <c r="AD14" s="15">
        <v>18.52</v>
      </c>
      <c r="AE14" s="15">
        <v>12.16</v>
      </c>
      <c r="AF14" s="15">
        <v>8.43</v>
      </c>
      <c r="AG14" s="15">
        <v>26.26</v>
      </c>
      <c r="AH14" s="15">
        <v>18.13</v>
      </c>
      <c r="AI14" s="15">
        <v>23.89</v>
      </c>
      <c r="AJ14" s="15">
        <v>11.469999999999999</v>
      </c>
      <c r="AK14" s="15">
        <v>30.3</v>
      </c>
      <c r="AL14" s="15">
        <v>21.929999999999996</v>
      </c>
      <c r="AM14" s="15">
        <v>22.514</v>
      </c>
      <c r="AN14" s="15">
        <v>28.352</v>
      </c>
      <c r="AO14" s="15">
        <v>8.628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15.54888888888889</v>
      </c>
      <c r="AY14" s="10">
        <f t="shared" si="1"/>
        <v>14.78947368421053</v>
      </c>
      <c r="AZ14" s="10">
        <f t="shared" si="2"/>
        <v>15.55137931034483</v>
      </c>
      <c r="BA14" s="10">
        <f t="shared" si="3"/>
        <v>17.031799999999997</v>
      </c>
    </row>
    <row r="15" spans="1:53" ht="11.25">
      <c r="A15" s="14">
        <v>13</v>
      </c>
      <c r="B15" s="15" t="s">
        <v>20</v>
      </c>
      <c r="C15" s="15">
        <v>23.84</v>
      </c>
      <c r="D15" s="15">
        <v>15.63</v>
      </c>
      <c r="E15" s="15">
        <v>4.01</v>
      </c>
      <c r="F15" s="15">
        <v>13.87</v>
      </c>
      <c r="G15" s="15">
        <v>22.85</v>
      </c>
      <c r="H15" s="15">
        <v>8.37</v>
      </c>
      <c r="I15" s="15">
        <v>28.94</v>
      </c>
      <c r="J15" s="15">
        <v>9.58</v>
      </c>
      <c r="K15" s="15">
        <v>17.62</v>
      </c>
      <c r="L15" s="15">
        <v>18.13</v>
      </c>
      <c r="M15" s="15">
        <v>15.52</v>
      </c>
      <c r="N15" s="15">
        <v>21.84</v>
      </c>
      <c r="O15" s="15">
        <v>22.15</v>
      </c>
      <c r="P15" s="15">
        <v>3.33</v>
      </c>
      <c r="Q15" s="15">
        <v>4.24</v>
      </c>
      <c r="R15" s="15">
        <v>13.64</v>
      </c>
      <c r="S15" s="15">
        <v>14.08</v>
      </c>
      <c r="T15" s="15">
        <v>25.21</v>
      </c>
      <c r="U15" s="15">
        <v>4.45</v>
      </c>
      <c r="V15" s="15">
        <v>27.56</v>
      </c>
      <c r="W15" s="15">
        <v>9.11</v>
      </c>
      <c r="X15" s="15">
        <v>22.7</v>
      </c>
      <c r="Y15" s="15">
        <v>11.4</v>
      </c>
      <c r="Z15" s="15">
        <v>8.08</v>
      </c>
      <c r="AA15" s="15">
        <v>3.86</v>
      </c>
      <c r="AB15" s="15">
        <v>12.14</v>
      </c>
      <c r="AC15" s="15">
        <v>2.49</v>
      </c>
      <c r="AD15" s="15">
        <v>15.88</v>
      </c>
      <c r="AE15" s="15">
        <v>25.55</v>
      </c>
      <c r="AF15" s="15">
        <v>16.04</v>
      </c>
      <c r="AG15" s="15">
        <v>27.5</v>
      </c>
      <c r="AH15" s="15">
        <v>14.039999999999997</v>
      </c>
      <c r="AI15" s="15">
        <v>11.75</v>
      </c>
      <c r="AJ15" s="15">
        <v>27.46</v>
      </c>
      <c r="AK15" s="15">
        <v>28.470000000000002</v>
      </c>
      <c r="AL15" s="15">
        <v>1.2500000000000002</v>
      </c>
      <c r="AM15" s="15">
        <v>8.145999999999999</v>
      </c>
      <c r="AN15" s="15">
        <v>25.026999999999997</v>
      </c>
      <c r="AO15" s="15">
        <v>23.677999999999997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16.078888888888887</v>
      </c>
      <c r="AY15" s="10">
        <f t="shared" si="1"/>
        <v>15.121052631578944</v>
      </c>
      <c r="AZ15" s="10">
        <f t="shared" si="2"/>
        <v>14.692068965517239</v>
      </c>
      <c r="BA15" s="10">
        <f t="shared" si="3"/>
        <v>15.490700000000002</v>
      </c>
    </row>
    <row r="16" spans="1:53" ht="11.25">
      <c r="A16" s="14">
        <v>14</v>
      </c>
      <c r="B16" s="15" t="s">
        <v>20</v>
      </c>
      <c r="C16" s="15">
        <v>4.41</v>
      </c>
      <c r="D16" s="15">
        <v>22.26</v>
      </c>
      <c r="E16" s="15">
        <v>12.35</v>
      </c>
      <c r="F16" s="15">
        <v>4.74</v>
      </c>
      <c r="G16" s="15">
        <v>14.42</v>
      </c>
      <c r="H16" s="15">
        <v>3.47</v>
      </c>
      <c r="I16" s="15">
        <v>18.31</v>
      </c>
      <c r="J16" s="15">
        <v>3.13</v>
      </c>
      <c r="K16" s="15">
        <v>7.95</v>
      </c>
      <c r="L16" s="15">
        <v>21.22</v>
      </c>
      <c r="M16" s="15">
        <v>2.06</v>
      </c>
      <c r="N16" s="15">
        <v>1.86</v>
      </c>
      <c r="O16" s="15">
        <v>22.43</v>
      </c>
      <c r="P16" s="15">
        <v>11.98</v>
      </c>
      <c r="Q16" s="15">
        <v>23.84</v>
      </c>
      <c r="R16" s="15">
        <v>3.01</v>
      </c>
      <c r="S16" s="15">
        <v>15.32</v>
      </c>
      <c r="T16" s="15">
        <v>26.31</v>
      </c>
      <c r="U16" s="15">
        <v>10.42</v>
      </c>
      <c r="V16" s="15">
        <v>27.44</v>
      </c>
      <c r="W16" s="15">
        <v>27.41</v>
      </c>
      <c r="X16" s="15">
        <v>19.25</v>
      </c>
      <c r="Y16" s="15">
        <v>22.93</v>
      </c>
      <c r="Z16" s="15">
        <v>21.93</v>
      </c>
      <c r="AA16" s="15">
        <v>15.54</v>
      </c>
      <c r="AB16" s="15">
        <v>26.65</v>
      </c>
      <c r="AC16" s="15">
        <v>4.99</v>
      </c>
      <c r="AD16" s="15">
        <v>27.04</v>
      </c>
      <c r="AE16" s="15">
        <v>18.94</v>
      </c>
      <c r="AF16" s="15">
        <v>18.65</v>
      </c>
      <c r="AG16" s="15">
        <v>27.67</v>
      </c>
      <c r="AH16" s="15">
        <v>28.040000000000003</v>
      </c>
      <c r="AI16" s="15">
        <v>21.83</v>
      </c>
      <c r="AJ16" s="15">
        <v>28.200000000000003</v>
      </c>
      <c r="AK16" s="15">
        <v>20.75</v>
      </c>
      <c r="AL16" s="15">
        <v>14.819999999999999</v>
      </c>
      <c r="AM16" s="15">
        <v>24.594</v>
      </c>
      <c r="AN16" s="15">
        <v>3.2499999999999996</v>
      </c>
      <c r="AO16" s="15">
        <v>29.208999999999996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10.115555555555556</v>
      </c>
      <c r="AY16" s="10">
        <f t="shared" si="1"/>
        <v>12.078421052631578</v>
      </c>
      <c r="AZ16" s="10">
        <f t="shared" si="2"/>
        <v>15.227931034482761</v>
      </c>
      <c r="BA16" s="10">
        <f t="shared" si="3"/>
        <v>18.919433333333334</v>
      </c>
    </row>
    <row r="17" spans="1:53" ht="11.25">
      <c r="A17" s="14">
        <v>15</v>
      </c>
      <c r="B17" s="15" t="s">
        <v>20</v>
      </c>
      <c r="C17" s="15">
        <v>24.68</v>
      </c>
      <c r="D17" s="15">
        <v>26.47</v>
      </c>
      <c r="E17" s="15">
        <v>15.05</v>
      </c>
      <c r="F17" s="15">
        <v>26.3</v>
      </c>
      <c r="G17" s="15">
        <v>13.38</v>
      </c>
      <c r="H17" s="15">
        <v>16.02</v>
      </c>
      <c r="I17" s="15">
        <v>9.01</v>
      </c>
      <c r="J17" s="15">
        <v>27.76</v>
      </c>
      <c r="K17" s="15">
        <v>19.75</v>
      </c>
      <c r="L17" s="15">
        <v>12.26</v>
      </c>
      <c r="M17" s="15">
        <v>19.87</v>
      </c>
      <c r="N17" s="15">
        <v>20.26</v>
      </c>
      <c r="O17" s="15">
        <v>5.63</v>
      </c>
      <c r="P17" s="15">
        <v>3.65</v>
      </c>
      <c r="Q17" s="15">
        <v>23.11</v>
      </c>
      <c r="R17" s="15">
        <v>10.66</v>
      </c>
      <c r="S17" s="15">
        <v>27.66</v>
      </c>
      <c r="T17" s="15">
        <v>10.8</v>
      </c>
      <c r="U17" s="15">
        <v>22.75</v>
      </c>
      <c r="V17" s="15">
        <v>26.32</v>
      </c>
      <c r="W17" s="15">
        <v>23.61</v>
      </c>
      <c r="X17" s="15">
        <v>4.6</v>
      </c>
      <c r="Y17" s="15">
        <v>27.08</v>
      </c>
      <c r="Z17" s="15">
        <v>16.88</v>
      </c>
      <c r="AA17" s="15">
        <v>25.93</v>
      </c>
      <c r="AB17" s="15">
        <v>16.54</v>
      </c>
      <c r="AC17" s="15">
        <v>27.27</v>
      </c>
      <c r="AD17" s="15">
        <v>29.12</v>
      </c>
      <c r="AE17" s="15">
        <v>18.41</v>
      </c>
      <c r="AF17" s="15">
        <v>27.82</v>
      </c>
      <c r="AG17" s="15">
        <v>4.2</v>
      </c>
      <c r="AH17" s="15">
        <v>21.55</v>
      </c>
      <c r="AI17" s="15">
        <v>10.65</v>
      </c>
      <c r="AJ17" s="15">
        <v>26.110000000000003</v>
      </c>
      <c r="AK17" s="15">
        <v>19.44</v>
      </c>
      <c r="AL17" s="15">
        <v>8.58</v>
      </c>
      <c r="AM17" s="15">
        <v>27.491000000000003</v>
      </c>
      <c r="AN17" s="15">
        <v>18.278</v>
      </c>
      <c r="AO17" s="15">
        <v>17.771000000000004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19.824444444444442</v>
      </c>
      <c r="AY17" s="10">
        <f t="shared" si="1"/>
        <v>17.63526315789474</v>
      </c>
      <c r="AZ17" s="10">
        <f t="shared" si="2"/>
        <v>18.994137931034484</v>
      </c>
      <c r="BA17" s="10">
        <f t="shared" si="3"/>
        <v>18.476666666666667</v>
      </c>
    </row>
    <row r="18" spans="1:53" ht="11.25">
      <c r="A18" s="14">
        <v>16</v>
      </c>
      <c r="B18" s="15" t="s">
        <v>20</v>
      </c>
      <c r="C18" s="15">
        <v>26.1</v>
      </c>
      <c r="D18" s="15">
        <v>2.98</v>
      </c>
      <c r="E18" s="15">
        <v>7.43</v>
      </c>
      <c r="F18" s="15">
        <v>27.44</v>
      </c>
      <c r="G18" s="15">
        <v>19.74</v>
      </c>
      <c r="H18" s="15">
        <v>24.92</v>
      </c>
      <c r="I18" s="15">
        <v>17.97</v>
      </c>
      <c r="J18" s="15">
        <v>20.74</v>
      </c>
      <c r="K18" s="15">
        <v>18.92</v>
      </c>
      <c r="L18" s="15">
        <v>3.49</v>
      </c>
      <c r="M18" s="15">
        <v>5.41</v>
      </c>
      <c r="N18" s="15">
        <v>25.85</v>
      </c>
      <c r="O18" s="15">
        <v>17.51</v>
      </c>
      <c r="P18" s="15">
        <v>11.39</v>
      </c>
      <c r="Q18" s="15">
        <v>16.78</v>
      </c>
      <c r="R18" s="15">
        <v>17.81</v>
      </c>
      <c r="S18" s="15">
        <v>25.34</v>
      </c>
      <c r="T18" s="15">
        <v>5.68</v>
      </c>
      <c r="U18" s="15">
        <v>25.51</v>
      </c>
      <c r="V18" s="15">
        <v>3.4</v>
      </c>
      <c r="W18" s="15">
        <v>13.64</v>
      </c>
      <c r="X18" s="15">
        <v>7.52</v>
      </c>
      <c r="Y18" s="15">
        <v>3.65</v>
      </c>
      <c r="Z18" s="15">
        <v>27.01</v>
      </c>
      <c r="AA18" s="15">
        <v>5.59</v>
      </c>
      <c r="AB18" s="15">
        <v>26.36</v>
      </c>
      <c r="AC18" s="15">
        <v>21.92</v>
      </c>
      <c r="AD18" s="15">
        <v>8.59</v>
      </c>
      <c r="AE18" s="15">
        <v>24.58</v>
      </c>
      <c r="AF18" s="15">
        <v>17.79</v>
      </c>
      <c r="AG18" s="15">
        <v>26.79</v>
      </c>
      <c r="AH18" s="15">
        <v>20.980000000000004</v>
      </c>
      <c r="AI18" s="15">
        <v>23.089999999999996</v>
      </c>
      <c r="AJ18" s="15">
        <v>7.999999999999999</v>
      </c>
      <c r="AK18" s="15">
        <v>22.110000000000003</v>
      </c>
      <c r="AL18" s="15">
        <v>20.630000000000003</v>
      </c>
      <c r="AM18" s="15">
        <v>25.776</v>
      </c>
      <c r="AN18" s="15">
        <v>27.272000000000002</v>
      </c>
      <c r="AO18" s="15">
        <v>4.685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18.471111111111114</v>
      </c>
      <c r="AY18" s="10">
        <f t="shared" si="1"/>
        <v>16.895263157894732</v>
      </c>
      <c r="AZ18" s="10">
        <f t="shared" si="2"/>
        <v>15.97482758620689</v>
      </c>
      <c r="BA18" s="10">
        <f t="shared" si="3"/>
        <v>16.471766666666667</v>
      </c>
    </row>
    <row r="19" spans="1:53" ht="11.25">
      <c r="A19" s="14">
        <v>17</v>
      </c>
      <c r="B19" s="15" t="s">
        <v>20</v>
      </c>
      <c r="C19" s="15">
        <v>27.78</v>
      </c>
      <c r="D19" s="15">
        <v>9.69</v>
      </c>
      <c r="E19" s="15">
        <v>22.7</v>
      </c>
      <c r="F19" s="15">
        <v>26.23</v>
      </c>
      <c r="G19" s="15">
        <v>25.24</v>
      </c>
      <c r="H19" s="15">
        <v>3.7</v>
      </c>
      <c r="I19" s="15">
        <v>27.6</v>
      </c>
      <c r="J19" s="15">
        <v>7.36</v>
      </c>
      <c r="K19" s="15">
        <v>27.54</v>
      </c>
      <c r="L19" s="15">
        <v>21.71</v>
      </c>
      <c r="M19" s="15">
        <v>17.1</v>
      </c>
      <c r="N19" s="15">
        <v>19.68</v>
      </c>
      <c r="O19" s="15">
        <v>15.68</v>
      </c>
      <c r="P19" s="15">
        <v>12.01</v>
      </c>
      <c r="Q19" s="15">
        <v>4.4</v>
      </c>
      <c r="R19" s="15">
        <v>8.17</v>
      </c>
      <c r="S19" s="15">
        <v>6.18</v>
      </c>
      <c r="T19" s="15">
        <v>26.04</v>
      </c>
      <c r="U19" s="15">
        <v>14.55</v>
      </c>
      <c r="V19" s="15">
        <v>29.87</v>
      </c>
      <c r="W19" s="15">
        <v>6.09</v>
      </c>
      <c r="X19" s="15">
        <v>7.22</v>
      </c>
      <c r="Y19" s="15">
        <v>4.01</v>
      </c>
      <c r="Z19" s="15">
        <v>24.34</v>
      </c>
      <c r="AA19" s="15">
        <v>11.29</v>
      </c>
      <c r="AB19" s="15">
        <v>3.14</v>
      </c>
      <c r="AC19" s="15">
        <v>24.12</v>
      </c>
      <c r="AD19" s="15">
        <v>2.64</v>
      </c>
      <c r="AE19" s="15">
        <v>28.45</v>
      </c>
      <c r="AF19" s="15">
        <v>14.75</v>
      </c>
      <c r="AG19" s="15">
        <v>16.4</v>
      </c>
      <c r="AH19" s="15">
        <v>29.94</v>
      </c>
      <c r="AI19" s="15">
        <v>29.900000000000002</v>
      </c>
      <c r="AJ19" s="15">
        <v>26.490000000000002</v>
      </c>
      <c r="AK19" s="15">
        <v>1.85</v>
      </c>
      <c r="AL19" s="15">
        <v>16.150000000000002</v>
      </c>
      <c r="AM19" s="15">
        <v>14.254000000000001</v>
      </c>
      <c r="AN19" s="15">
        <v>29.521</v>
      </c>
      <c r="AO19" s="15">
        <v>25.343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19.76</v>
      </c>
      <c r="AY19" s="10">
        <f t="shared" si="1"/>
        <v>17.018947368421056</v>
      </c>
      <c r="AZ19" s="10">
        <f t="shared" si="2"/>
        <v>16.01827586206897</v>
      </c>
      <c r="BA19" s="10">
        <f t="shared" si="3"/>
        <v>16.376266666666666</v>
      </c>
    </row>
    <row r="20" spans="1:53" ht="11.25">
      <c r="A20" s="14">
        <v>18</v>
      </c>
      <c r="B20" s="15" t="s">
        <v>20</v>
      </c>
      <c r="C20" s="15">
        <v>22.51</v>
      </c>
      <c r="D20" s="15">
        <v>27.14</v>
      </c>
      <c r="E20" s="15">
        <v>14.58</v>
      </c>
      <c r="F20" s="15">
        <v>21.7</v>
      </c>
      <c r="G20" s="15">
        <v>22.63</v>
      </c>
      <c r="H20" s="15">
        <v>8.72</v>
      </c>
      <c r="I20" s="15">
        <v>26.67</v>
      </c>
      <c r="J20" s="15">
        <v>14.13</v>
      </c>
      <c r="K20" s="15">
        <v>14.68</v>
      </c>
      <c r="L20" s="15">
        <v>25.42</v>
      </c>
      <c r="M20" s="15">
        <v>1.96</v>
      </c>
      <c r="N20" s="15">
        <v>6.6</v>
      </c>
      <c r="O20" s="15">
        <v>22.86</v>
      </c>
      <c r="P20" s="15">
        <v>24.93</v>
      </c>
      <c r="Q20" s="15">
        <v>4.92</v>
      </c>
      <c r="R20" s="15">
        <v>19.33</v>
      </c>
      <c r="S20" s="15">
        <v>5.73</v>
      </c>
      <c r="T20" s="15">
        <v>16.48</v>
      </c>
      <c r="U20" s="15">
        <v>10.11</v>
      </c>
      <c r="V20" s="15">
        <v>27.65</v>
      </c>
      <c r="W20" s="15">
        <v>3.62</v>
      </c>
      <c r="X20" s="15">
        <v>10.59</v>
      </c>
      <c r="Y20" s="15">
        <v>11.72</v>
      </c>
      <c r="Z20" s="15">
        <v>12.91</v>
      </c>
      <c r="AA20" s="15">
        <v>15.88</v>
      </c>
      <c r="AB20" s="15">
        <v>21.12</v>
      </c>
      <c r="AC20" s="15">
        <v>21.56</v>
      </c>
      <c r="AD20" s="15">
        <v>29.53</v>
      </c>
      <c r="AE20" s="15">
        <v>27.45</v>
      </c>
      <c r="AF20" s="15">
        <v>27.63</v>
      </c>
      <c r="AG20" s="15">
        <v>5.62</v>
      </c>
      <c r="AH20" s="15">
        <v>28.99</v>
      </c>
      <c r="AI20" s="15">
        <v>25.669999999999998</v>
      </c>
      <c r="AJ20" s="15">
        <v>26.389999999999997</v>
      </c>
      <c r="AK20" s="15">
        <v>30.6</v>
      </c>
      <c r="AL20" s="15">
        <v>23.14</v>
      </c>
      <c r="AM20" s="15">
        <v>18.321</v>
      </c>
      <c r="AN20" s="15">
        <v>26.356</v>
      </c>
      <c r="AO20" s="15">
        <v>9.271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19.195555555555554</v>
      </c>
      <c r="AY20" s="10">
        <f t="shared" si="1"/>
        <v>16.37368421052632</v>
      </c>
      <c r="AZ20" s="10">
        <f t="shared" si="2"/>
        <v>17.004482758620693</v>
      </c>
      <c r="BA20" s="10">
        <f t="shared" si="3"/>
        <v>18.0786</v>
      </c>
    </row>
    <row r="21" spans="1:53" ht="11.25">
      <c r="A21" s="14">
        <v>19</v>
      </c>
      <c r="B21" s="15" t="s">
        <v>20</v>
      </c>
      <c r="C21" s="15">
        <v>24.54</v>
      </c>
      <c r="D21" s="15">
        <v>26.51</v>
      </c>
      <c r="E21" s="15">
        <v>26.22</v>
      </c>
      <c r="F21" s="15">
        <v>18.05</v>
      </c>
      <c r="G21" s="15">
        <v>10.12</v>
      </c>
      <c r="H21" s="15">
        <v>17.42</v>
      </c>
      <c r="I21" s="15">
        <v>22.77</v>
      </c>
      <c r="J21" s="15">
        <v>17.36</v>
      </c>
      <c r="K21" s="15">
        <v>3.37</v>
      </c>
      <c r="L21" s="15">
        <v>17.14</v>
      </c>
      <c r="M21" s="15">
        <v>21.39</v>
      </c>
      <c r="N21" s="15">
        <v>24.38</v>
      </c>
      <c r="O21" s="15">
        <v>24.21</v>
      </c>
      <c r="P21" s="15">
        <v>24.51</v>
      </c>
      <c r="Q21" s="15">
        <v>22.52</v>
      </c>
      <c r="R21" s="15">
        <v>6.62</v>
      </c>
      <c r="S21" s="15">
        <v>9.74</v>
      </c>
      <c r="T21" s="15">
        <v>2.28</v>
      </c>
      <c r="U21" s="15">
        <v>16.92</v>
      </c>
      <c r="V21" s="15">
        <v>18.56</v>
      </c>
      <c r="W21" s="15">
        <v>27.19</v>
      </c>
      <c r="X21" s="15">
        <v>5.84</v>
      </c>
      <c r="Y21" s="15">
        <v>6.26</v>
      </c>
      <c r="Z21" s="15">
        <v>18.42</v>
      </c>
      <c r="AA21" s="15">
        <v>4.15</v>
      </c>
      <c r="AB21" s="15">
        <v>8.85</v>
      </c>
      <c r="AC21" s="15">
        <v>17.24</v>
      </c>
      <c r="AD21" s="15">
        <v>21.64</v>
      </c>
      <c r="AE21" s="15">
        <v>7</v>
      </c>
      <c r="AF21" s="15">
        <v>26.88</v>
      </c>
      <c r="AG21" s="15">
        <v>29.23</v>
      </c>
      <c r="AH21" s="15">
        <v>23.21</v>
      </c>
      <c r="AI21" s="15">
        <v>20.439999999999998</v>
      </c>
      <c r="AJ21" s="15">
        <v>5.68</v>
      </c>
      <c r="AK21" s="15">
        <v>29.5</v>
      </c>
      <c r="AL21" s="15">
        <v>29.53</v>
      </c>
      <c r="AM21" s="15">
        <v>21.206000000000003</v>
      </c>
      <c r="AN21" s="15">
        <v>22.364</v>
      </c>
      <c r="AO21" s="15">
        <v>5.771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18.484444444444446</v>
      </c>
      <c r="AY21" s="10">
        <f t="shared" si="1"/>
        <v>17.687894736842104</v>
      </c>
      <c r="AZ21" s="10">
        <f t="shared" si="2"/>
        <v>16.248965517241377</v>
      </c>
      <c r="BA21" s="10">
        <f t="shared" si="3"/>
        <v>17.289033333333336</v>
      </c>
    </row>
    <row r="22" spans="1:53" ht="11.25">
      <c r="A22" s="90">
        <v>20</v>
      </c>
      <c r="B22" s="91" t="s">
        <v>20</v>
      </c>
      <c r="C22" s="91">
        <v>1.95</v>
      </c>
      <c r="D22" s="91">
        <v>25.13</v>
      </c>
      <c r="E22" s="91">
        <v>23.27</v>
      </c>
      <c r="F22" s="91">
        <v>3.38</v>
      </c>
      <c r="G22" s="91">
        <v>3.19</v>
      </c>
      <c r="H22" s="91">
        <v>21.29</v>
      </c>
      <c r="I22" s="91">
        <v>24.41</v>
      </c>
      <c r="J22" s="91">
        <v>13.7</v>
      </c>
      <c r="K22" s="91">
        <v>24.4</v>
      </c>
      <c r="L22" s="91">
        <v>15.26</v>
      </c>
      <c r="M22" s="91">
        <v>11.08</v>
      </c>
      <c r="N22" s="91">
        <v>16.39</v>
      </c>
      <c r="O22" s="91">
        <v>22.5</v>
      </c>
      <c r="P22" s="91">
        <v>22.27</v>
      </c>
      <c r="Q22" s="91">
        <v>18.74</v>
      </c>
      <c r="R22" s="91">
        <v>3.81</v>
      </c>
      <c r="S22" s="91">
        <v>27.19</v>
      </c>
      <c r="T22" s="91">
        <v>10.23</v>
      </c>
      <c r="U22" s="91">
        <v>8.74</v>
      </c>
      <c r="V22" s="91">
        <v>24.86</v>
      </c>
      <c r="W22" s="91">
        <v>4</v>
      </c>
      <c r="X22" s="91">
        <v>14.7</v>
      </c>
      <c r="Y22" s="91">
        <v>5.1</v>
      </c>
      <c r="Z22" s="91">
        <v>22.85</v>
      </c>
      <c r="AA22" s="91">
        <v>10.71</v>
      </c>
      <c r="AB22" s="91">
        <v>23.64</v>
      </c>
      <c r="AC22" s="91">
        <v>6.21</v>
      </c>
      <c r="AD22" s="91">
        <v>28.66</v>
      </c>
      <c r="AE22" s="91">
        <v>3.24</v>
      </c>
      <c r="AF22" s="91">
        <v>26.75</v>
      </c>
      <c r="AG22" s="91">
        <v>24.78</v>
      </c>
      <c r="AH22" s="91">
        <v>6.970000000000001</v>
      </c>
      <c r="AI22" s="91">
        <v>19.83</v>
      </c>
      <c r="AJ22" s="91">
        <v>27.979999999999997</v>
      </c>
      <c r="AK22" s="91">
        <v>16.07</v>
      </c>
      <c r="AL22" s="91">
        <v>28.400000000000002</v>
      </c>
      <c r="AM22" s="91">
        <v>30.071999999999996</v>
      </c>
      <c r="AN22" s="91">
        <v>18.437999999999995</v>
      </c>
      <c r="AO22" s="91">
        <v>11.516000000000002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15.635555555555555</v>
      </c>
      <c r="AY22" s="93">
        <f t="shared" si="1"/>
        <v>15.627894736842109</v>
      </c>
      <c r="AZ22" s="93">
        <f t="shared" si="2"/>
        <v>15.203448275862073</v>
      </c>
      <c r="BA22" s="10">
        <f t="shared" si="3"/>
        <v>17.032866666666667</v>
      </c>
    </row>
    <row r="23" spans="1:53" ht="11.25">
      <c r="A23" s="14">
        <v>21</v>
      </c>
      <c r="B23" s="15" t="s">
        <v>20</v>
      </c>
      <c r="C23" s="15">
        <v>25.68</v>
      </c>
      <c r="D23" s="15">
        <v>24.48</v>
      </c>
      <c r="E23" s="15">
        <v>16.25</v>
      </c>
      <c r="F23" s="15">
        <v>5.92</v>
      </c>
      <c r="G23" s="15">
        <v>14.41</v>
      </c>
      <c r="H23" s="15">
        <v>26.07</v>
      </c>
      <c r="I23" s="15">
        <v>6.913000000000001</v>
      </c>
      <c r="J23" s="15">
        <v>11.47</v>
      </c>
      <c r="K23" s="15">
        <v>3.55</v>
      </c>
      <c r="L23" s="4">
        <v>22.26</v>
      </c>
      <c r="M23" s="4">
        <v>23.13</v>
      </c>
      <c r="N23" s="4">
        <v>24.69</v>
      </c>
      <c r="O23" s="4">
        <v>20.88</v>
      </c>
      <c r="P23" s="4">
        <v>10.27</v>
      </c>
      <c r="Q23" s="4">
        <v>18.02</v>
      </c>
      <c r="R23" s="4">
        <v>11.45</v>
      </c>
      <c r="S23" s="4">
        <v>28.1</v>
      </c>
      <c r="T23" s="4">
        <v>10.25</v>
      </c>
      <c r="U23" s="4">
        <v>6.28</v>
      </c>
      <c r="V23" s="4">
        <v>23.5</v>
      </c>
      <c r="W23" s="4">
        <v>18.8</v>
      </c>
      <c r="X23" s="4">
        <v>19.51</v>
      </c>
      <c r="Y23" s="4">
        <v>20.21</v>
      </c>
      <c r="Z23" s="4">
        <v>27.79</v>
      </c>
      <c r="AA23" s="4">
        <v>28.59</v>
      </c>
      <c r="AB23" s="4">
        <v>30.34</v>
      </c>
      <c r="AC23" s="4">
        <v>29.13</v>
      </c>
      <c r="AD23" s="4">
        <v>26.27</v>
      </c>
      <c r="AE23" s="4">
        <v>28.43</v>
      </c>
      <c r="AF23" s="4">
        <v>26.03</v>
      </c>
      <c r="AG23" s="4">
        <v>23.37</v>
      </c>
      <c r="AH23" s="4">
        <v>21.169999999999998</v>
      </c>
      <c r="AI23" s="4">
        <v>3.5799999999999996</v>
      </c>
      <c r="AJ23" s="4">
        <v>27.029999999999998</v>
      </c>
      <c r="AK23" s="4">
        <v>21.1</v>
      </c>
      <c r="AL23" s="4">
        <v>28.26</v>
      </c>
      <c r="AM23" s="4">
        <v>25.941999999999997</v>
      </c>
      <c r="AN23" s="4">
        <v>0.951</v>
      </c>
      <c r="AO23" s="4">
        <v>11.084</v>
      </c>
      <c r="AP23" s="4"/>
      <c r="AQ23" s="4"/>
      <c r="AR23" s="4"/>
      <c r="AS23" s="4"/>
      <c r="AT23" s="4"/>
      <c r="AU23" s="4"/>
      <c r="AV23" s="4"/>
      <c r="AX23" s="10">
        <f t="shared" si="0"/>
        <v>14.971444444444447</v>
      </c>
      <c r="AY23" s="10">
        <f t="shared" si="1"/>
        <v>16.31963157894737</v>
      </c>
      <c r="AZ23" s="10">
        <f t="shared" si="2"/>
        <v>19.401482758620688</v>
      </c>
      <c r="BA23" s="10">
        <f t="shared" si="3"/>
        <v>20.54723333333333</v>
      </c>
    </row>
    <row r="24" spans="1:53" ht="11.25">
      <c r="A24" s="5">
        <v>22</v>
      </c>
      <c r="B24" s="4" t="s">
        <v>20</v>
      </c>
      <c r="C24" s="4">
        <v>22.24</v>
      </c>
      <c r="D24" s="4">
        <v>19.62</v>
      </c>
      <c r="E24" s="4">
        <v>16.38</v>
      </c>
      <c r="F24" s="4">
        <v>16.67</v>
      </c>
      <c r="G24" s="4">
        <v>16.83</v>
      </c>
      <c r="H24" s="4">
        <v>16.88</v>
      </c>
      <c r="I24" s="4">
        <v>10.12</v>
      </c>
      <c r="J24" s="4">
        <v>23.36</v>
      </c>
      <c r="K24" s="4">
        <v>23.62</v>
      </c>
      <c r="L24" s="4">
        <v>9.17</v>
      </c>
      <c r="M24" s="4">
        <v>15.74</v>
      </c>
      <c r="N24" s="4">
        <v>8.15</v>
      </c>
      <c r="O24" s="4">
        <v>16.02</v>
      </c>
      <c r="P24" s="4">
        <v>5.88</v>
      </c>
      <c r="Q24" s="4">
        <v>2.76</v>
      </c>
      <c r="R24" s="4">
        <v>7.6</v>
      </c>
      <c r="S24" s="4">
        <v>27.96</v>
      </c>
      <c r="T24" s="4">
        <v>24.77</v>
      </c>
      <c r="U24" s="4">
        <v>27.07</v>
      </c>
      <c r="V24" s="4">
        <v>5.28</v>
      </c>
      <c r="W24" s="4">
        <v>26.47</v>
      </c>
      <c r="X24" s="4">
        <v>22.92</v>
      </c>
      <c r="Y24" s="4">
        <v>3.02</v>
      </c>
      <c r="Z24" s="4">
        <v>22.66</v>
      </c>
      <c r="AA24" s="4">
        <v>13.09</v>
      </c>
      <c r="AB24" s="4">
        <v>24.82</v>
      </c>
      <c r="AC24" s="4">
        <v>25.39</v>
      </c>
      <c r="AD24" s="4">
        <v>18.59</v>
      </c>
      <c r="AE24" s="4">
        <v>21.33</v>
      </c>
      <c r="AF24" s="4">
        <v>10.33</v>
      </c>
      <c r="AG24" s="4">
        <v>4.74</v>
      </c>
      <c r="AH24" s="4">
        <v>27.790000000000003</v>
      </c>
      <c r="AI24" s="4">
        <v>17.19</v>
      </c>
      <c r="AJ24" s="4">
        <v>27.01</v>
      </c>
      <c r="AK24" s="4">
        <v>22.15</v>
      </c>
      <c r="AL24" s="4">
        <v>28.150000000000002</v>
      </c>
      <c r="AM24" s="4">
        <v>29.488000000000003</v>
      </c>
      <c r="AN24" s="4">
        <v>27.84400000000001</v>
      </c>
      <c r="AO24" s="4">
        <v>8.671999999999999</v>
      </c>
      <c r="AP24" s="4"/>
      <c r="AQ24" s="4"/>
      <c r="AR24" s="4"/>
      <c r="AS24" s="4"/>
      <c r="AT24" s="4"/>
      <c r="AU24" s="4"/>
      <c r="AV24" s="4"/>
      <c r="AX24" s="10">
        <f t="shared" si="0"/>
        <v>18.413333333333334</v>
      </c>
      <c r="AY24" s="10">
        <f t="shared" si="1"/>
        <v>16.36</v>
      </c>
      <c r="AZ24" s="10">
        <f t="shared" si="2"/>
        <v>17.048620689655166</v>
      </c>
      <c r="BA24" s="10">
        <f t="shared" si="3"/>
        <v>17.735133333333334</v>
      </c>
    </row>
    <row r="25" spans="1:53" ht="11.25">
      <c r="A25" s="5">
        <v>23</v>
      </c>
      <c r="B25" s="4" t="s">
        <v>20</v>
      </c>
      <c r="C25" s="4">
        <v>29.34</v>
      </c>
      <c r="D25" s="4">
        <v>22.03</v>
      </c>
      <c r="E25" s="4">
        <v>10.92</v>
      </c>
      <c r="F25" s="4">
        <v>25.52</v>
      </c>
      <c r="G25" s="4">
        <v>24.09</v>
      </c>
      <c r="H25" s="4">
        <v>2.91</v>
      </c>
      <c r="I25" s="4">
        <v>4.67</v>
      </c>
      <c r="J25" s="4">
        <v>8.02</v>
      </c>
      <c r="K25" s="4">
        <v>15.68</v>
      </c>
      <c r="L25" s="4">
        <v>23.07</v>
      </c>
      <c r="M25" s="4">
        <v>20.66</v>
      </c>
      <c r="N25" s="4">
        <v>23.19</v>
      </c>
      <c r="O25" s="4">
        <v>22.57</v>
      </c>
      <c r="P25" s="4">
        <v>23.26</v>
      </c>
      <c r="Q25" s="4">
        <v>17.28</v>
      </c>
      <c r="R25" s="4">
        <v>7.58</v>
      </c>
      <c r="S25" s="4">
        <v>16.57</v>
      </c>
      <c r="T25" s="4">
        <v>26.88</v>
      </c>
      <c r="U25" s="4">
        <v>25.05</v>
      </c>
      <c r="V25" s="4">
        <v>4.9</v>
      </c>
      <c r="W25" s="4">
        <v>20.86</v>
      </c>
      <c r="X25" s="4">
        <v>12.99</v>
      </c>
      <c r="Y25" s="4">
        <v>3.71</v>
      </c>
      <c r="Z25" s="4">
        <v>24.55</v>
      </c>
      <c r="AA25" s="4">
        <v>12.11</v>
      </c>
      <c r="AB25" s="4">
        <v>26.36</v>
      </c>
      <c r="AC25" s="4">
        <v>25.5</v>
      </c>
      <c r="AD25" s="4">
        <v>18.04</v>
      </c>
      <c r="AE25" s="4">
        <v>3.81</v>
      </c>
      <c r="AF25" s="4">
        <v>11.89</v>
      </c>
      <c r="AG25" s="4">
        <v>22.92</v>
      </c>
      <c r="AH25" s="4">
        <v>28.759999999999994</v>
      </c>
      <c r="AI25" s="4">
        <v>19.89</v>
      </c>
      <c r="AJ25" s="4">
        <v>27.38</v>
      </c>
      <c r="AK25" s="4">
        <v>26.52</v>
      </c>
      <c r="AL25" s="4">
        <v>26.91</v>
      </c>
      <c r="AM25" s="4">
        <v>12.975</v>
      </c>
      <c r="AN25" s="4">
        <v>29.434</v>
      </c>
      <c r="AO25" s="4">
        <v>7.794000000000001</v>
      </c>
      <c r="AP25" s="4"/>
      <c r="AQ25" s="4"/>
      <c r="AR25" s="4"/>
      <c r="AS25" s="4"/>
      <c r="AT25" s="4"/>
      <c r="AU25" s="4"/>
      <c r="AV25" s="4"/>
      <c r="AX25" s="10">
        <f t="shared" si="0"/>
        <v>15.908888888888889</v>
      </c>
      <c r="AY25" s="10">
        <f t="shared" si="1"/>
        <v>18.383684210526315</v>
      </c>
      <c r="AZ25" s="10">
        <f t="shared" si="2"/>
        <v>17.31448275862069</v>
      </c>
      <c r="BA25" s="10">
        <f t="shared" si="3"/>
        <v>19.113766666666667</v>
      </c>
    </row>
    <row r="26" spans="1:53" ht="11.25">
      <c r="A26" s="5">
        <v>24</v>
      </c>
      <c r="B26" s="4" t="s">
        <v>20</v>
      </c>
      <c r="C26" s="4">
        <v>27.61</v>
      </c>
      <c r="D26" s="4">
        <v>22.22</v>
      </c>
      <c r="E26" s="4">
        <v>17.24</v>
      </c>
      <c r="F26" s="4">
        <v>10.63</v>
      </c>
      <c r="G26" s="4">
        <v>15.51</v>
      </c>
      <c r="H26" s="4">
        <v>9.15</v>
      </c>
      <c r="I26" s="4">
        <v>8.87</v>
      </c>
      <c r="J26" s="4">
        <v>22.38</v>
      </c>
      <c r="K26" s="4">
        <v>19.12</v>
      </c>
      <c r="L26" s="4">
        <v>6.78</v>
      </c>
      <c r="M26" s="4">
        <v>10.83</v>
      </c>
      <c r="N26" s="4">
        <v>10.63</v>
      </c>
      <c r="O26" s="4">
        <v>23.76</v>
      </c>
      <c r="P26" s="4">
        <v>22.8</v>
      </c>
      <c r="Q26" s="4">
        <v>19.91</v>
      </c>
      <c r="R26" s="4">
        <v>4.51</v>
      </c>
      <c r="S26" s="4">
        <v>10.14</v>
      </c>
      <c r="T26" s="4">
        <v>10.91</v>
      </c>
      <c r="U26" s="4">
        <v>17.51</v>
      </c>
      <c r="V26" s="4">
        <v>7.57</v>
      </c>
      <c r="W26" s="4">
        <v>20.25</v>
      </c>
      <c r="X26" s="4">
        <v>22.54</v>
      </c>
      <c r="Y26" s="4">
        <v>27.72</v>
      </c>
      <c r="Z26" s="4">
        <v>13.71</v>
      </c>
      <c r="AA26" s="4">
        <v>19.5</v>
      </c>
      <c r="AB26" s="4">
        <v>28.31</v>
      </c>
      <c r="AC26" s="4">
        <v>14.03</v>
      </c>
      <c r="AD26" s="4">
        <v>8.49</v>
      </c>
      <c r="AE26" s="4">
        <v>1.15</v>
      </c>
      <c r="AF26" s="4">
        <v>15.94</v>
      </c>
      <c r="AG26" s="4">
        <v>26.12</v>
      </c>
      <c r="AH26" s="4">
        <v>28.130000000000003</v>
      </c>
      <c r="AI26" s="4">
        <v>26.610000000000003</v>
      </c>
      <c r="AJ26" s="4">
        <v>18.07</v>
      </c>
      <c r="AK26" s="4">
        <v>22.410000000000004</v>
      </c>
      <c r="AL26" s="4">
        <v>13.73</v>
      </c>
      <c r="AM26" s="4">
        <v>15.696</v>
      </c>
      <c r="AN26" s="4">
        <v>26.514</v>
      </c>
      <c r="AO26" s="4">
        <v>28.882</v>
      </c>
      <c r="AP26" s="4"/>
      <c r="AQ26" s="4"/>
      <c r="AR26" s="4"/>
      <c r="AS26" s="4"/>
      <c r="AT26" s="4"/>
      <c r="AU26" s="4"/>
      <c r="AV26" s="4"/>
      <c r="AX26" s="10">
        <f t="shared" si="0"/>
        <v>16.970000000000002</v>
      </c>
      <c r="AY26" s="10">
        <f t="shared" si="1"/>
        <v>15.290000000000003</v>
      </c>
      <c r="AZ26" s="10">
        <f t="shared" si="2"/>
        <v>15.64758620689655</v>
      </c>
      <c r="BA26" s="10">
        <f t="shared" si="3"/>
        <v>17.4384</v>
      </c>
    </row>
    <row r="27" spans="1:53" ht="11.25">
      <c r="A27" s="5">
        <v>25</v>
      </c>
      <c r="B27" s="4" t="s">
        <v>20</v>
      </c>
      <c r="C27" s="4">
        <v>25.81</v>
      </c>
      <c r="D27" s="4">
        <v>11.99</v>
      </c>
      <c r="E27" s="4">
        <v>23.15</v>
      </c>
      <c r="F27" s="4">
        <v>3.18</v>
      </c>
      <c r="G27" s="4">
        <v>21.19</v>
      </c>
      <c r="H27" s="4">
        <v>21.86</v>
      </c>
      <c r="I27" s="4">
        <v>14.92</v>
      </c>
      <c r="J27" s="4">
        <v>10.25</v>
      </c>
      <c r="K27" s="4">
        <v>23.11</v>
      </c>
      <c r="L27" s="4">
        <v>14.69</v>
      </c>
      <c r="M27" s="4">
        <v>18.91</v>
      </c>
      <c r="N27" s="4">
        <v>24.6</v>
      </c>
      <c r="O27" s="4">
        <v>21.53</v>
      </c>
      <c r="P27" s="4">
        <v>18.24</v>
      </c>
      <c r="Q27" s="4">
        <v>24.27</v>
      </c>
      <c r="R27" s="4">
        <v>8.05</v>
      </c>
      <c r="S27" s="4">
        <v>10.3</v>
      </c>
      <c r="T27" s="4">
        <v>20.15</v>
      </c>
      <c r="U27" s="4">
        <v>19.02</v>
      </c>
      <c r="V27" s="4">
        <v>20.81</v>
      </c>
      <c r="W27" s="4">
        <v>26.92</v>
      </c>
      <c r="X27" s="4">
        <v>23.21</v>
      </c>
      <c r="Y27" s="4">
        <v>28.69</v>
      </c>
      <c r="Z27" s="4">
        <v>30.38</v>
      </c>
      <c r="AA27" s="4">
        <v>29.14</v>
      </c>
      <c r="AB27" s="4">
        <v>2.94</v>
      </c>
      <c r="AC27" s="4">
        <v>9.1</v>
      </c>
      <c r="AD27" s="4">
        <v>25.83</v>
      </c>
      <c r="AE27" s="4">
        <v>23.54</v>
      </c>
      <c r="AF27" s="4">
        <v>27.68</v>
      </c>
      <c r="AG27" s="4">
        <v>9.04</v>
      </c>
      <c r="AH27" s="4">
        <v>28.41</v>
      </c>
      <c r="AI27" s="4">
        <v>19.01</v>
      </c>
      <c r="AJ27" s="4">
        <v>17.380000000000003</v>
      </c>
      <c r="AK27" s="4">
        <v>9.62</v>
      </c>
      <c r="AL27" s="4">
        <v>3.6499999999999995</v>
      </c>
      <c r="AM27" s="4">
        <v>17.676</v>
      </c>
      <c r="AN27" s="4">
        <v>29.372</v>
      </c>
      <c r="AO27" s="4">
        <v>23.416</v>
      </c>
      <c r="AP27" s="4"/>
      <c r="AQ27" s="4"/>
      <c r="AR27" s="4"/>
      <c r="AS27" s="4"/>
      <c r="AT27" s="4"/>
      <c r="AU27" s="4"/>
      <c r="AV27" s="4"/>
      <c r="AX27" s="10">
        <f t="shared" si="0"/>
        <v>17.27333333333333</v>
      </c>
      <c r="AY27" s="10">
        <f t="shared" si="1"/>
        <v>17.64315789473684</v>
      </c>
      <c r="AZ27" s="10">
        <f t="shared" si="2"/>
        <v>19.164827586206897</v>
      </c>
      <c r="BA27" s="10">
        <f t="shared" si="3"/>
        <v>19.51913333333334</v>
      </c>
    </row>
    <row r="28" spans="1:53" ht="11.25">
      <c r="A28" s="5">
        <v>26</v>
      </c>
      <c r="B28" s="4" t="s">
        <v>20</v>
      </c>
      <c r="C28" s="4">
        <v>26.36</v>
      </c>
      <c r="D28" s="4">
        <v>13.31</v>
      </c>
      <c r="E28" s="4">
        <v>25.35</v>
      </c>
      <c r="F28" s="4">
        <v>12.36</v>
      </c>
      <c r="G28" s="4">
        <v>17.62</v>
      </c>
      <c r="H28" s="4">
        <v>6.8</v>
      </c>
      <c r="I28" s="4">
        <v>21.24</v>
      </c>
      <c r="J28" s="4">
        <v>1.72</v>
      </c>
      <c r="K28" s="4">
        <v>20.72</v>
      </c>
      <c r="L28" s="4">
        <v>7.19</v>
      </c>
      <c r="M28" s="4">
        <v>14.79</v>
      </c>
      <c r="N28" s="4">
        <v>25.38</v>
      </c>
      <c r="O28" s="4">
        <v>13.69</v>
      </c>
      <c r="P28" s="4">
        <v>13</v>
      </c>
      <c r="Q28" s="4">
        <v>20.3</v>
      </c>
      <c r="R28" s="4">
        <v>16.6</v>
      </c>
      <c r="S28" s="4">
        <v>6.24</v>
      </c>
      <c r="T28" s="4">
        <v>13.89</v>
      </c>
      <c r="U28" s="4">
        <v>25.99</v>
      </c>
      <c r="V28" s="4">
        <v>7.79</v>
      </c>
      <c r="W28" s="4">
        <v>29.25</v>
      </c>
      <c r="X28" s="4">
        <v>9.53</v>
      </c>
      <c r="Y28" s="4">
        <v>25.41</v>
      </c>
      <c r="Z28" s="4">
        <v>29.27</v>
      </c>
      <c r="AA28" s="4">
        <v>11.52</v>
      </c>
      <c r="AB28" s="4">
        <v>27.17</v>
      </c>
      <c r="AC28" s="4">
        <v>27.58</v>
      </c>
      <c r="AD28" s="4">
        <v>27.6</v>
      </c>
      <c r="AE28" s="4">
        <v>4.21</v>
      </c>
      <c r="AF28" s="4">
        <v>19.36</v>
      </c>
      <c r="AG28" s="4">
        <v>25.55</v>
      </c>
      <c r="AH28" s="4">
        <v>20.68</v>
      </c>
      <c r="AI28" s="4">
        <v>9.809999999999997</v>
      </c>
      <c r="AJ28" s="4">
        <v>30.4</v>
      </c>
      <c r="AK28" s="4">
        <v>21.8</v>
      </c>
      <c r="AL28" s="4">
        <v>4.45</v>
      </c>
      <c r="AM28" s="4">
        <v>20.107999999999997</v>
      </c>
      <c r="AN28" s="4">
        <v>26.333</v>
      </c>
      <c r="AO28" s="4">
        <v>11.004</v>
      </c>
      <c r="AP28" s="4"/>
      <c r="AQ28" s="4"/>
      <c r="AR28" s="4"/>
      <c r="AS28" s="4"/>
      <c r="AT28" s="4"/>
      <c r="AU28" s="4"/>
      <c r="AV28" s="4"/>
      <c r="AX28" s="10">
        <f t="shared" si="0"/>
        <v>16.164444444444445</v>
      </c>
      <c r="AY28" s="10">
        <f t="shared" si="1"/>
        <v>15.923684210526316</v>
      </c>
      <c r="AZ28" s="10">
        <f t="shared" si="2"/>
        <v>17.306206896551725</v>
      </c>
      <c r="BA28" s="10">
        <f t="shared" si="3"/>
        <v>18.1965</v>
      </c>
    </row>
    <row r="29" spans="1:53" ht="11.25">
      <c r="A29" s="5">
        <v>27</v>
      </c>
      <c r="B29" s="4" t="s">
        <v>20</v>
      </c>
      <c r="C29" s="4">
        <v>25.99</v>
      </c>
      <c r="D29" s="4">
        <v>16.21</v>
      </c>
      <c r="E29" s="4">
        <v>20.45</v>
      </c>
      <c r="F29" s="4">
        <v>26.56</v>
      </c>
      <c r="G29" s="4">
        <v>26.85</v>
      </c>
      <c r="H29" s="4">
        <v>13.95</v>
      </c>
      <c r="I29" s="4">
        <v>16</v>
      </c>
      <c r="J29" s="4">
        <v>27.362</v>
      </c>
      <c r="K29" s="4">
        <v>26.6</v>
      </c>
      <c r="L29" s="4">
        <v>9.01</v>
      </c>
      <c r="M29" s="4">
        <v>20.76</v>
      </c>
      <c r="N29" s="4">
        <v>26.29</v>
      </c>
      <c r="O29" s="4">
        <v>1.89</v>
      </c>
      <c r="P29" s="4">
        <v>21.03</v>
      </c>
      <c r="Q29" s="4">
        <v>18.29</v>
      </c>
      <c r="R29" s="4">
        <v>5.64</v>
      </c>
      <c r="S29" s="4">
        <v>24.75</v>
      </c>
      <c r="T29" s="4">
        <v>5.62</v>
      </c>
      <c r="U29" s="4">
        <v>20.18</v>
      </c>
      <c r="V29" s="4">
        <v>4.27</v>
      </c>
      <c r="W29" s="4">
        <v>17.19</v>
      </c>
      <c r="X29" s="4">
        <v>10.02</v>
      </c>
      <c r="Y29" s="4">
        <v>15.97</v>
      </c>
      <c r="Z29" s="4">
        <v>24.49</v>
      </c>
      <c r="AA29" s="4">
        <v>12.92</v>
      </c>
      <c r="AB29" s="4">
        <v>20.7</v>
      </c>
      <c r="AC29" s="4">
        <v>29.24</v>
      </c>
      <c r="AD29" s="4">
        <v>22.41</v>
      </c>
      <c r="AE29" s="4">
        <v>11.37</v>
      </c>
      <c r="AF29" s="4">
        <v>15.06</v>
      </c>
      <c r="AG29" s="4">
        <v>27.77</v>
      </c>
      <c r="AH29" s="4">
        <v>23.49</v>
      </c>
      <c r="AI29" s="4">
        <v>11.360000000000001</v>
      </c>
      <c r="AJ29" s="4">
        <v>28.57</v>
      </c>
      <c r="AK29" s="4">
        <v>3.7900000000000005</v>
      </c>
      <c r="AL29" s="4">
        <v>6.84</v>
      </c>
      <c r="AM29" s="4">
        <v>25.531</v>
      </c>
      <c r="AN29" s="4">
        <v>28.123</v>
      </c>
      <c r="AO29" s="4">
        <v>22.281000000000002</v>
      </c>
      <c r="AP29" s="4"/>
      <c r="AQ29" s="4"/>
      <c r="AR29" s="4"/>
      <c r="AS29" s="4"/>
      <c r="AT29" s="4"/>
      <c r="AU29" s="4"/>
      <c r="AV29" s="4"/>
      <c r="AX29" s="10">
        <f t="shared" si="0"/>
        <v>22.219111111111108</v>
      </c>
      <c r="AY29" s="10">
        <f t="shared" si="1"/>
        <v>18.601684210526315</v>
      </c>
      <c r="AZ29" s="10">
        <f t="shared" si="2"/>
        <v>18.00041379310345</v>
      </c>
      <c r="BA29" s="10">
        <f t="shared" si="3"/>
        <v>17.161833333333334</v>
      </c>
    </row>
    <row r="30" spans="1:53" ht="11.25">
      <c r="A30" s="5">
        <v>28</v>
      </c>
      <c r="B30" s="4" t="s">
        <v>20</v>
      </c>
      <c r="C30" s="4">
        <v>23.62</v>
      </c>
      <c r="D30" s="4">
        <v>23.75</v>
      </c>
      <c r="E30" s="4">
        <v>19.28</v>
      </c>
      <c r="F30" s="4">
        <v>16.23</v>
      </c>
      <c r="G30" s="4">
        <v>25.71</v>
      </c>
      <c r="H30" s="4">
        <v>19.48</v>
      </c>
      <c r="I30" s="4">
        <v>10.43</v>
      </c>
      <c r="J30" s="4">
        <v>18.39</v>
      </c>
      <c r="K30" s="4">
        <v>23.75</v>
      </c>
      <c r="L30" s="4">
        <v>27.46</v>
      </c>
      <c r="M30" s="4">
        <v>12.47</v>
      </c>
      <c r="N30" s="4">
        <v>24.51</v>
      </c>
      <c r="O30" s="4">
        <v>15.51</v>
      </c>
      <c r="P30" s="4">
        <v>15.98</v>
      </c>
      <c r="Q30" s="4">
        <v>15.44</v>
      </c>
      <c r="R30" s="4">
        <v>23.81</v>
      </c>
      <c r="S30" s="4">
        <v>27.71</v>
      </c>
      <c r="T30" s="4">
        <v>6.14</v>
      </c>
      <c r="U30" s="4">
        <v>13.58</v>
      </c>
      <c r="V30" s="4">
        <v>20.02</v>
      </c>
      <c r="W30" s="4">
        <v>29.76</v>
      </c>
      <c r="X30" s="4">
        <v>27.5</v>
      </c>
      <c r="Y30" s="4">
        <v>17.34</v>
      </c>
      <c r="Z30" s="4">
        <v>26.62</v>
      </c>
      <c r="AA30" s="4">
        <v>3.93</v>
      </c>
      <c r="AB30" s="4">
        <v>11.9</v>
      </c>
      <c r="AC30" s="4">
        <v>22</v>
      </c>
      <c r="AD30" s="4">
        <v>8.59</v>
      </c>
      <c r="AE30" s="4">
        <v>25.42</v>
      </c>
      <c r="AF30" s="4">
        <v>4.9</v>
      </c>
      <c r="AG30" s="4">
        <v>21.03</v>
      </c>
      <c r="AH30" s="4">
        <v>21.3</v>
      </c>
      <c r="AI30" s="4">
        <v>28.75</v>
      </c>
      <c r="AJ30" s="4">
        <v>15.74</v>
      </c>
      <c r="AK30" s="4">
        <v>15.15</v>
      </c>
      <c r="AL30" s="4">
        <v>21.32</v>
      </c>
      <c r="AM30" s="4">
        <v>15.136</v>
      </c>
      <c r="AN30" s="4">
        <v>13.1</v>
      </c>
      <c r="AO30" s="4">
        <v>26.406000000000002</v>
      </c>
      <c r="AP30" s="4"/>
      <c r="AQ30" s="4"/>
      <c r="AR30" s="4"/>
      <c r="AS30" s="4"/>
      <c r="AT30" s="4"/>
      <c r="AU30" s="4"/>
      <c r="AV30" s="4"/>
      <c r="AX30" s="10">
        <f t="shared" si="0"/>
        <v>20.071111111111108</v>
      </c>
      <c r="AY30" s="10">
        <f t="shared" si="1"/>
        <v>19.118421052631575</v>
      </c>
      <c r="AZ30" s="10">
        <f t="shared" si="2"/>
        <v>19.183793103448274</v>
      </c>
      <c r="BA30" s="10">
        <f t="shared" si="3"/>
        <v>18.617399999999993</v>
      </c>
    </row>
    <row r="31" spans="1:53" ht="11.25">
      <c r="A31" s="5">
        <v>29</v>
      </c>
      <c r="B31" s="4" t="s">
        <v>20</v>
      </c>
      <c r="C31" s="4">
        <v>23.94</v>
      </c>
      <c r="D31" s="4">
        <v>13.83</v>
      </c>
      <c r="E31" s="4">
        <v>12.69</v>
      </c>
      <c r="F31" s="4">
        <v>5.58</v>
      </c>
      <c r="G31" s="4">
        <v>11.11</v>
      </c>
      <c r="H31" s="4">
        <v>23.09</v>
      </c>
      <c r="I31" s="4">
        <v>17.75</v>
      </c>
      <c r="J31" s="4">
        <v>23.93</v>
      </c>
      <c r="K31" s="4">
        <v>25.72</v>
      </c>
      <c r="L31" s="4">
        <v>17.19</v>
      </c>
      <c r="M31" s="4">
        <v>16.49</v>
      </c>
      <c r="N31" s="4">
        <v>9.28</v>
      </c>
      <c r="O31" s="4">
        <v>20.09</v>
      </c>
      <c r="P31" s="4">
        <v>3.31</v>
      </c>
      <c r="Q31" s="4">
        <v>17.42</v>
      </c>
      <c r="R31" s="4">
        <v>12.81</v>
      </c>
      <c r="S31" s="4">
        <v>6.12</v>
      </c>
      <c r="T31" s="4">
        <v>15.57</v>
      </c>
      <c r="U31" s="4">
        <v>28.88</v>
      </c>
      <c r="V31" s="4">
        <v>14.16</v>
      </c>
      <c r="W31" s="4">
        <v>22.11</v>
      </c>
      <c r="X31" s="4">
        <v>29.43</v>
      </c>
      <c r="Y31" s="4">
        <v>23.42</v>
      </c>
      <c r="Z31" s="4">
        <v>24.15</v>
      </c>
      <c r="AA31" s="4">
        <v>13.96</v>
      </c>
      <c r="AB31" s="4">
        <v>26.16</v>
      </c>
      <c r="AC31" s="4">
        <v>2.29</v>
      </c>
      <c r="AD31" s="4">
        <v>10.26</v>
      </c>
      <c r="AE31" s="4">
        <v>6.63</v>
      </c>
      <c r="AF31" s="4">
        <v>4.02</v>
      </c>
      <c r="AG31" s="4">
        <v>23.41</v>
      </c>
      <c r="AH31" s="4">
        <v>8.36</v>
      </c>
      <c r="AI31" s="4">
        <v>28.48</v>
      </c>
      <c r="AJ31" s="4">
        <v>9.38</v>
      </c>
      <c r="AK31" s="4">
        <v>28.51</v>
      </c>
      <c r="AL31" s="4">
        <v>29.02</v>
      </c>
      <c r="AM31" s="4">
        <v>21.201999999999998</v>
      </c>
      <c r="AN31" s="4">
        <v>8.741999999999999</v>
      </c>
      <c r="AO31" s="4">
        <v>22.563000000000002</v>
      </c>
      <c r="AP31" s="4"/>
      <c r="AQ31" s="4"/>
      <c r="AR31" s="4"/>
      <c r="AS31" s="4"/>
      <c r="AT31" s="4"/>
      <c r="AU31" s="4"/>
      <c r="AV31" s="4"/>
      <c r="AX31" s="10">
        <f t="shared" si="0"/>
        <v>17.515555555555558</v>
      </c>
      <c r="AY31" s="10">
        <f t="shared" si="1"/>
        <v>16.042105263157897</v>
      </c>
      <c r="AZ31" s="10">
        <f t="shared" si="2"/>
        <v>16.461034482758624</v>
      </c>
      <c r="BA31" s="10">
        <f t="shared" si="3"/>
        <v>16.78056666666667</v>
      </c>
    </row>
    <row r="32" spans="1:53" ht="11.25">
      <c r="A32" s="5">
        <v>30</v>
      </c>
      <c r="B32" s="4"/>
      <c r="C32" s="4">
        <v>21.56</v>
      </c>
      <c r="D32" s="4">
        <v>26.3</v>
      </c>
      <c r="E32" s="4">
        <v>19.79</v>
      </c>
      <c r="F32" s="4">
        <v>26.29</v>
      </c>
      <c r="G32" s="4">
        <v>4.17</v>
      </c>
      <c r="H32" s="4">
        <v>19.28</v>
      </c>
      <c r="I32" s="4">
        <v>22.47</v>
      </c>
      <c r="J32" s="4">
        <v>22.12</v>
      </c>
      <c r="K32" s="4">
        <v>26.63</v>
      </c>
      <c r="L32" s="4">
        <v>23.21</v>
      </c>
      <c r="M32" s="4">
        <v>7.18</v>
      </c>
      <c r="N32" s="4">
        <v>19.16</v>
      </c>
      <c r="O32" s="4">
        <v>16.54</v>
      </c>
      <c r="P32" s="4">
        <v>19.85</v>
      </c>
      <c r="Q32" s="4">
        <v>12.58</v>
      </c>
      <c r="R32" s="4">
        <v>21.23</v>
      </c>
      <c r="S32" s="4">
        <v>8.01</v>
      </c>
      <c r="T32" s="4">
        <v>28.44</v>
      </c>
      <c r="U32" s="4">
        <v>28.46</v>
      </c>
      <c r="V32" s="4">
        <v>21.7</v>
      </c>
      <c r="W32" s="4">
        <v>22.07</v>
      </c>
      <c r="X32" s="4">
        <v>27.62</v>
      </c>
      <c r="Y32" s="4">
        <v>24.91</v>
      </c>
      <c r="Z32" s="4">
        <v>4.44</v>
      </c>
      <c r="AA32" s="4">
        <v>23.51</v>
      </c>
      <c r="AB32" s="4">
        <v>12.07</v>
      </c>
      <c r="AC32" s="4">
        <v>6.75</v>
      </c>
      <c r="AD32" s="4">
        <v>10.75</v>
      </c>
      <c r="AE32" s="4">
        <v>19.36</v>
      </c>
      <c r="AF32" s="4">
        <v>13.99</v>
      </c>
      <c r="AG32" s="4">
        <v>16.01</v>
      </c>
      <c r="AH32" s="4">
        <v>3.55</v>
      </c>
      <c r="AI32" s="4">
        <v>26.609999999999996</v>
      </c>
      <c r="AJ32" s="4">
        <v>24.5</v>
      </c>
      <c r="AK32" s="4">
        <v>10.430000000000001</v>
      </c>
      <c r="AL32" s="4">
        <v>27.249999999999996</v>
      </c>
      <c r="AM32" s="4">
        <v>10.296999999999999</v>
      </c>
      <c r="AN32" s="4">
        <v>30.380999999999997</v>
      </c>
      <c r="AO32" s="4">
        <v>29.855</v>
      </c>
      <c r="AP32" s="4"/>
      <c r="AQ32" s="4"/>
      <c r="AR32" s="4"/>
      <c r="AS32" s="4"/>
      <c r="AT32" s="4"/>
      <c r="AU32" s="4"/>
      <c r="AV32" s="4"/>
      <c r="AX32" s="10">
        <f t="shared" si="0"/>
        <v>20.956666666666667</v>
      </c>
      <c r="AY32" s="10">
        <f t="shared" si="1"/>
        <v>19.64578947368421</v>
      </c>
      <c r="AZ32" s="10">
        <f t="shared" si="2"/>
        <v>18.84310344827586</v>
      </c>
      <c r="BA32" s="10">
        <f t="shared" si="3"/>
        <v>18.357100000000003</v>
      </c>
    </row>
    <row r="33" spans="1:53" ht="11.25">
      <c r="A33" s="5">
        <v>31</v>
      </c>
      <c r="B33" s="4"/>
      <c r="C33" s="4">
        <v>7.96</v>
      </c>
      <c r="D33" s="4">
        <v>18.48</v>
      </c>
      <c r="E33" s="4">
        <v>7.57</v>
      </c>
      <c r="F33" s="4">
        <v>22.09</v>
      </c>
      <c r="G33" s="4">
        <v>19.05</v>
      </c>
      <c r="H33" s="4">
        <v>24.58</v>
      </c>
      <c r="I33" s="4">
        <v>18.87</v>
      </c>
      <c r="J33" s="4">
        <v>27.05</v>
      </c>
      <c r="K33" s="4">
        <v>20.63</v>
      </c>
      <c r="L33" s="4">
        <v>9.44</v>
      </c>
      <c r="M33" s="4">
        <v>3.57</v>
      </c>
      <c r="N33" s="4">
        <v>12.1</v>
      </c>
      <c r="O33" s="4">
        <v>12.85</v>
      </c>
      <c r="P33" s="4">
        <v>19.34</v>
      </c>
      <c r="Q33" s="4">
        <v>20.97</v>
      </c>
      <c r="R33" s="4">
        <v>17.49</v>
      </c>
      <c r="S33" s="4">
        <v>29.23</v>
      </c>
      <c r="T33" s="4">
        <v>22.49</v>
      </c>
      <c r="U33" s="4">
        <v>7.25</v>
      </c>
      <c r="V33" s="4">
        <v>9.75</v>
      </c>
      <c r="W33" s="4">
        <v>15.63</v>
      </c>
      <c r="X33" s="4">
        <v>3.1</v>
      </c>
      <c r="Y33" s="4">
        <v>20.23</v>
      </c>
      <c r="Z33" s="4">
        <v>10.78</v>
      </c>
      <c r="AA33" s="4">
        <v>25.51</v>
      </c>
      <c r="AB33" s="4">
        <v>11.92</v>
      </c>
      <c r="AC33" s="4">
        <v>4.04</v>
      </c>
      <c r="AD33" s="4">
        <v>5.31</v>
      </c>
      <c r="AE33" s="4">
        <v>26.27</v>
      </c>
      <c r="AF33" s="4">
        <v>23.66</v>
      </c>
      <c r="AG33" s="4">
        <v>22.23</v>
      </c>
      <c r="AH33" s="4">
        <v>30.13</v>
      </c>
      <c r="AI33" s="4">
        <v>28.07</v>
      </c>
      <c r="AJ33" s="4">
        <v>27.009999999999998</v>
      </c>
      <c r="AK33" s="4">
        <v>20.88</v>
      </c>
      <c r="AL33" s="4">
        <v>16.779999999999998</v>
      </c>
      <c r="AM33" s="4">
        <v>10.440999999999999</v>
      </c>
      <c r="AN33" s="4">
        <v>12.025</v>
      </c>
      <c r="AO33" s="4">
        <v>15.616999999999999</v>
      </c>
      <c r="AP33" s="4"/>
      <c r="AQ33" s="4"/>
      <c r="AR33" s="4"/>
      <c r="AS33" s="4"/>
      <c r="AT33" s="4"/>
      <c r="AU33" s="4"/>
      <c r="AV33" s="4"/>
      <c r="AX33" s="10">
        <f t="shared" si="0"/>
        <v>18.475555555555555</v>
      </c>
      <c r="AY33" s="10">
        <f t="shared" si="1"/>
        <v>16.895263157894735</v>
      </c>
      <c r="AZ33" s="10">
        <f t="shared" si="2"/>
        <v>15.639655172413793</v>
      </c>
      <c r="BA33" s="10">
        <f t="shared" si="3"/>
        <v>16.47043333333333</v>
      </c>
    </row>
    <row r="34" spans="1:53" ht="11.25">
      <c r="A34" s="1" t="s">
        <v>7</v>
      </c>
      <c r="B34" s="13"/>
      <c r="C34" s="13">
        <f aca="true" t="shared" si="4" ref="C34:W34">SUM(C3:C33)</f>
        <v>603.4000000000001</v>
      </c>
      <c r="D34" s="13">
        <f t="shared" si="4"/>
        <v>607.0500000000001</v>
      </c>
      <c r="E34" s="13">
        <f t="shared" si="4"/>
        <v>573.01</v>
      </c>
      <c r="F34" s="13">
        <f t="shared" si="4"/>
        <v>528.5000000000001</v>
      </c>
      <c r="G34" s="13">
        <f t="shared" si="4"/>
        <v>540.7099999999999</v>
      </c>
      <c r="H34" s="13">
        <f t="shared" si="4"/>
        <v>519.6500000000001</v>
      </c>
      <c r="I34" s="13">
        <f t="shared" si="4"/>
        <v>549.0730000000001</v>
      </c>
      <c r="J34" s="13">
        <f t="shared" si="4"/>
        <v>473.4220000000001</v>
      </c>
      <c r="K34" s="13">
        <f t="shared" si="4"/>
        <v>522.0400000000001</v>
      </c>
      <c r="L34" s="13">
        <f t="shared" si="4"/>
        <v>512.8599999999999</v>
      </c>
      <c r="M34" s="13">
        <f t="shared" si="4"/>
        <v>451.9700000000001</v>
      </c>
      <c r="N34" s="13">
        <f t="shared" si="4"/>
        <v>540.28</v>
      </c>
      <c r="O34" s="13">
        <f t="shared" si="4"/>
        <v>489.68</v>
      </c>
      <c r="P34" s="13">
        <f t="shared" si="4"/>
        <v>417.87</v>
      </c>
      <c r="Q34" s="13">
        <f t="shared" si="4"/>
        <v>451.96000000000015</v>
      </c>
      <c r="R34" s="13">
        <f t="shared" si="4"/>
        <v>395.81</v>
      </c>
      <c r="S34" s="13">
        <f t="shared" si="4"/>
        <v>517.08</v>
      </c>
      <c r="T34" s="13">
        <f t="shared" si="4"/>
        <v>553.36</v>
      </c>
      <c r="U34" s="13">
        <f t="shared" si="4"/>
        <v>553.88</v>
      </c>
      <c r="V34" s="13">
        <f t="shared" si="4"/>
        <v>522.5999999999999</v>
      </c>
      <c r="W34" s="13">
        <f t="shared" si="4"/>
        <v>549.75</v>
      </c>
      <c r="X34" s="13">
        <f aca="true" t="shared" si="5" ref="X34:AC34">SUM(X3:X33)</f>
        <v>539.4499999999999</v>
      </c>
      <c r="Y34" s="13">
        <f t="shared" si="5"/>
        <v>484.07</v>
      </c>
      <c r="Z34" s="13">
        <f t="shared" si="5"/>
        <v>607.4300000000001</v>
      </c>
      <c r="AA34" s="13">
        <f t="shared" si="5"/>
        <v>469.9499999999999</v>
      </c>
      <c r="AB34" s="13">
        <f t="shared" si="5"/>
        <v>585.53</v>
      </c>
      <c r="AC34" s="13">
        <f t="shared" si="5"/>
        <v>511.86000000000007</v>
      </c>
      <c r="AD34" s="13">
        <f aca="true" t="shared" si="6" ref="AD34:AI34">SUM(AD3:AD33)</f>
        <v>552.6299999999999</v>
      </c>
      <c r="AE34" s="13">
        <f t="shared" si="6"/>
        <v>566.4899999999999</v>
      </c>
      <c r="AF34" s="13">
        <f t="shared" si="6"/>
        <v>515.3499999999999</v>
      </c>
      <c r="AG34" s="13">
        <f t="shared" si="6"/>
        <v>575.1</v>
      </c>
      <c r="AH34" s="13">
        <f t="shared" si="6"/>
        <v>683.26</v>
      </c>
      <c r="AI34" s="13">
        <f t="shared" si="6"/>
        <v>630.9499999999999</v>
      </c>
      <c r="AJ34" s="13">
        <f aca="true" t="shared" si="7" ref="AJ34:AO34">SUM(AJ3:AJ33)</f>
        <v>703.8600000000001</v>
      </c>
      <c r="AK34" s="13">
        <f t="shared" si="7"/>
        <v>602.1199999999999</v>
      </c>
      <c r="AL34" s="13">
        <f t="shared" si="7"/>
        <v>595.6599999999999</v>
      </c>
      <c r="AM34" s="13">
        <f t="shared" si="7"/>
        <v>566.7630000000001</v>
      </c>
      <c r="AN34" s="13">
        <f t="shared" si="7"/>
        <v>687.1709999999998</v>
      </c>
      <c r="AO34" s="13">
        <f t="shared" si="7"/>
        <v>558.1920000000001</v>
      </c>
      <c r="AP34" s="13"/>
      <c r="AQ34" s="13"/>
      <c r="AR34" s="13"/>
      <c r="AS34" s="13"/>
      <c r="AT34" s="13"/>
      <c r="AU34" s="13"/>
      <c r="AV34" s="13"/>
      <c r="AX34" s="12">
        <f>AVERAGE(AX3:AX33)</f>
        <v>17.623136200716846</v>
      </c>
      <c r="AY34" s="12">
        <f>AVERAGE(AY3:AY33)</f>
        <v>16.64109507640068</v>
      </c>
      <c r="AZ34" s="12">
        <f>AVERAGE(AZ3:AZ33)</f>
        <v>16.898070077864297</v>
      </c>
      <c r="BA34" s="12">
        <f>AVERAGE(BA3:BA33)</f>
        <v>17.626812903225808</v>
      </c>
    </row>
    <row r="36" spans="1:50" ht="11.25">
      <c r="A36" s="17" t="s">
        <v>25</v>
      </c>
      <c r="B36" s="18"/>
      <c r="C36" s="18">
        <f aca="true" t="shared" si="8" ref="C36:Z36">MAX(C3:C33)</f>
        <v>29.34</v>
      </c>
      <c r="D36" s="18">
        <f t="shared" si="8"/>
        <v>27.14</v>
      </c>
      <c r="E36" s="18">
        <f t="shared" si="8"/>
        <v>27.65</v>
      </c>
      <c r="F36" s="18">
        <f t="shared" si="8"/>
        <v>27.44</v>
      </c>
      <c r="G36" s="18">
        <f t="shared" si="8"/>
        <v>26.85</v>
      </c>
      <c r="H36" s="18">
        <f t="shared" si="8"/>
        <v>26.07</v>
      </c>
      <c r="I36" s="18">
        <f t="shared" si="8"/>
        <v>28.99</v>
      </c>
      <c r="J36" s="18">
        <f t="shared" si="8"/>
        <v>27.76</v>
      </c>
      <c r="K36" s="18">
        <f t="shared" si="8"/>
        <v>27.54</v>
      </c>
      <c r="L36" s="18">
        <f t="shared" si="8"/>
        <v>27.46</v>
      </c>
      <c r="M36" s="18">
        <f t="shared" si="8"/>
        <v>26.89</v>
      </c>
      <c r="N36" s="18">
        <f t="shared" si="8"/>
        <v>26.29</v>
      </c>
      <c r="O36" s="18">
        <f t="shared" si="8"/>
        <v>24.21</v>
      </c>
      <c r="P36" s="18">
        <f t="shared" si="8"/>
        <v>24.93</v>
      </c>
      <c r="Q36" s="18">
        <f t="shared" si="8"/>
        <v>24.27</v>
      </c>
      <c r="R36" s="18">
        <f t="shared" si="8"/>
        <v>23.81</v>
      </c>
      <c r="S36" s="18">
        <f t="shared" si="8"/>
        <v>29.23</v>
      </c>
      <c r="T36" s="18">
        <f t="shared" si="8"/>
        <v>28.44</v>
      </c>
      <c r="U36" s="18">
        <f t="shared" si="8"/>
        <v>28.88</v>
      </c>
      <c r="V36" s="18">
        <f t="shared" si="8"/>
        <v>29.87</v>
      </c>
      <c r="W36" s="18">
        <f t="shared" si="8"/>
        <v>29.76</v>
      </c>
      <c r="X36" s="18">
        <f t="shared" si="8"/>
        <v>29.43</v>
      </c>
      <c r="Y36" s="18">
        <f t="shared" si="8"/>
        <v>28.69</v>
      </c>
      <c r="Z36" s="18">
        <f t="shared" si="8"/>
        <v>30.38</v>
      </c>
      <c r="AA36" s="18">
        <f aca="true" t="shared" si="9" ref="AA36:AF36">MAX(AA3:AA33)</f>
        <v>29.2</v>
      </c>
      <c r="AB36" s="18">
        <f t="shared" si="9"/>
        <v>30.34</v>
      </c>
      <c r="AC36" s="18">
        <f t="shared" si="9"/>
        <v>29.41</v>
      </c>
      <c r="AD36" s="18">
        <f t="shared" si="9"/>
        <v>29.53</v>
      </c>
      <c r="AE36" s="18">
        <f t="shared" si="9"/>
        <v>28.45</v>
      </c>
      <c r="AF36" s="18">
        <f t="shared" si="9"/>
        <v>27.82</v>
      </c>
      <c r="AG36" s="18">
        <f aca="true" t="shared" si="10" ref="AG36:AL36">MAX(AG3:AG33)</f>
        <v>29.23</v>
      </c>
      <c r="AH36" s="18">
        <f t="shared" si="10"/>
        <v>30.13</v>
      </c>
      <c r="AI36" s="18">
        <f t="shared" si="10"/>
        <v>30.180000000000003</v>
      </c>
      <c r="AJ36" s="18">
        <f t="shared" si="10"/>
        <v>30.4</v>
      </c>
      <c r="AK36" s="18">
        <f t="shared" si="10"/>
        <v>30.6</v>
      </c>
      <c r="AL36" s="18">
        <f t="shared" si="10"/>
        <v>29.53</v>
      </c>
      <c r="AM36" s="18">
        <f>MAX(AM3:AM33)</f>
        <v>30.071999999999996</v>
      </c>
      <c r="AN36" s="18">
        <f>MAX(AN3:AN33)</f>
        <v>30.380999999999997</v>
      </c>
      <c r="AO36" s="18">
        <f>MAX(AO3:AO33)</f>
        <v>30.484999999999996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/>
      <c r="C37" s="20">
        <f aca="true" t="shared" si="11" ref="C37:AC37">AVERAGE(C3:C33)</f>
        <v>19.464516129032262</v>
      </c>
      <c r="D37" s="20">
        <f t="shared" si="11"/>
        <v>19.582258064516132</v>
      </c>
      <c r="E37" s="20">
        <f t="shared" si="11"/>
        <v>18.484193548387097</v>
      </c>
      <c r="F37" s="20">
        <f t="shared" si="11"/>
        <v>17.048387096774196</v>
      </c>
      <c r="G37" s="20">
        <f t="shared" si="11"/>
        <v>17.44225806451613</v>
      </c>
      <c r="H37" s="20">
        <f t="shared" si="11"/>
        <v>16.762903225806454</v>
      </c>
      <c r="I37" s="20">
        <f t="shared" si="11"/>
        <v>17.712032258064518</v>
      </c>
      <c r="J37" s="20">
        <f t="shared" si="11"/>
        <v>15.271677419354841</v>
      </c>
      <c r="K37" s="20">
        <f t="shared" si="11"/>
        <v>16.840000000000003</v>
      </c>
      <c r="L37" s="20">
        <f t="shared" si="11"/>
        <v>16.54387096774193</v>
      </c>
      <c r="M37" s="20">
        <f t="shared" si="11"/>
        <v>14.57967741935484</v>
      </c>
      <c r="N37" s="20">
        <f t="shared" si="11"/>
        <v>17.42838709677419</v>
      </c>
      <c r="O37" s="20">
        <f t="shared" si="11"/>
        <v>15.796129032258065</v>
      </c>
      <c r="P37" s="20">
        <f t="shared" si="11"/>
        <v>13.47967741935484</v>
      </c>
      <c r="Q37" s="20">
        <f t="shared" si="11"/>
        <v>14.579354838709682</v>
      </c>
      <c r="R37" s="20">
        <f t="shared" si="11"/>
        <v>12.768064516129032</v>
      </c>
      <c r="S37" s="20">
        <f t="shared" si="11"/>
        <v>16.68</v>
      </c>
      <c r="T37" s="20">
        <f t="shared" si="11"/>
        <v>17.850322580645162</v>
      </c>
      <c r="U37" s="20">
        <f t="shared" si="11"/>
        <v>17.86709677419355</v>
      </c>
      <c r="V37" s="20">
        <f t="shared" si="11"/>
        <v>16.85806451612903</v>
      </c>
      <c r="W37" s="20">
        <f t="shared" si="11"/>
        <v>17.733870967741936</v>
      </c>
      <c r="X37" s="20">
        <f t="shared" si="11"/>
        <v>17.401612903225804</v>
      </c>
      <c r="Y37" s="20">
        <f t="shared" si="11"/>
        <v>15.61516129032258</v>
      </c>
      <c r="Z37" s="20">
        <f t="shared" si="11"/>
        <v>19.59451612903226</v>
      </c>
      <c r="AA37" s="20">
        <f t="shared" si="11"/>
        <v>15.159677419354834</v>
      </c>
      <c r="AB37" s="20">
        <f t="shared" si="11"/>
        <v>18.88806451612903</v>
      </c>
      <c r="AC37" s="20">
        <f t="shared" si="11"/>
        <v>16.51161290322581</v>
      </c>
      <c r="AD37" s="20">
        <f aca="true" t="shared" si="12" ref="AD37:AI37">AVERAGE(AD3:AD33)</f>
        <v>17.826774193548385</v>
      </c>
      <c r="AE37" s="20">
        <f t="shared" si="12"/>
        <v>18.27387096774193</v>
      </c>
      <c r="AF37" s="20">
        <f t="shared" si="12"/>
        <v>16.624193548387094</v>
      </c>
      <c r="AG37" s="20">
        <f t="shared" si="12"/>
        <v>18.551612903225806</v>
      </c>
      <c r="AH37" s="20">
        <f t="shared" si="12"/>
        <v>22.04064516129032</v>
      </c>
      <c r="AI37" s="20">
        <f t="shared" si="12"/>
        <v>20.35322580645161</v>
      </c>
      <c r="AJ37" s="20">
        <f aca="true" t="shared" si="13" ref="AJ37:AO37">AVERAGE(AJ3:AJ33)</f>
        <v>22.705161290322586</v>
      </c>
      <c r="AK37" s="20">
        <f t="shared" si="13"/>
        <v>19.423225806451608</v>
      </c>
      <c r="AL37" s="20">
        <f t="shared" si="13"/>
        <v>19.214838709677416</v>
      </c>
      <c r="AM37" s="20">
        <f t="shared" si="13"/>
        <v>18.282677419354844</v>
      </c>
      <c r="AN37" s="20">
        <f t="shared" si="13"/>
        <v>22.166806451612896</v>
      </c>
      <c r="AO37" s="20">
        <f t="shared" si="13"/>
        <v>18.0061935483871</v>
      </c>
      <c r="AP37" s="20"/>
      <c r="AQ37" s="20"/>
      <c r="AR37" s="20"/>
      <c r="AS37" s="20"/>
      <c r="AT37" s="20"/>
      <c r="AU37" s="20"/>
      <c r="AV37" s="20"/>
      <c r="AX37" s="41">
        <f>STDEV(B3:K33)</f>
        <v>7.513820568003042</v>
      </c>
      <c r="AY37" s="41">
        <f>STDEV(B3:U33)</f>
        <v>7.573907928135263</v>
      </c>
      <c r="AZ37" s="41">
        <f>STDEV(B3:AE33)</f>
        <v>7.975223182820422</v>
      </c>
      <c r="BA37" s="41">
        <f>STDEV(L3:AO33)</f>
        <v>8.284168062651348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23</v>
      </c>
      <c r="D41" s="49">
        <f t="shared" si="14"/>
        <v>23</v>
      </c>
      <c r="E41" s="49">
        <f t="shared" si="14"/>
        <v>21</v>
      </c>
      <c r="F41" s="49">
        <f t="shared" si="14"/>
        <v>19</v>
      </c>
      <c r="G41" s="49">
        <f t="shared" si="14"/>
        <v>19</v>
      </c>
      <c r="H41" s="49">
        <f t="shared" si="14"/>
        <v>20</v>
      </c>
      <c r="I41" s="49">
        <f t="shared" si="14"/>
        <v>20</v>
      </c>
      <c r="J41" s="49">
        <f t="shared" si="14"/>
        <v>15</v>
      </c>
      <c r="K41" s="49">
        <f t="shared" si="14"/>
        <v>19</v>
      </c>
      <c r="L41" s="49">
        <f t="shared" si="14"/>
        <v>20</v>
      </c>
      <c r="M41" s="49">
        <f t="shared" si="14"/>
        <v>19</v>
      </c>
      <c r="N41" s="49">
        <f t="shared" si="14"/>
        <v>20</v>
      </c>
      <c r="O41" s="49">
        <f t="shared" si="14"/>
        <v>19</v>
      </c>
      <c r="P41" s="49">
        <f t="shared" si="14"/>
        <v>14</v>
      </c>
      <c r="Q41" s="49">
        <f t="shared" si="14"/>
        <v>19</v>
      </c>
      <c r="R41" s="49">
        <f t="shared" si="14"/>
        <v>14</v>
      </c>
      <c r="S41" s="49">
        <f t="shared" si="14"/>
        <v>17</v>
      </c>
      <c r="T41" s="49">
        <f t="shared" si="14"/>
        <v>20</v>
      </c>
      <c r="U41" s="49">
        <f t="shared" si="14"/>
        <v>19</v>
      </c>
      <c r="V41" s="49">
        <f t="shared" si="14"/>
        <v>16</v>
      </c>
      <c r="W41" s="49">
        <f t="shared" si="14"/>
        <v>19</v>
      </c>
      <c r="X41" s="49">
        <f t="shared" si="14"/>
        <v>18</v>
      </c>
      <c r="Y41" s="49">
        <f t="shared" si="14"/>
        <v>17</v>
      </c>
      <c r="Z41" s="49">
        <f t="shared" si="14"/>
        <v>21</v>
      </c>
      <c r="AA41" s="49">
        <f t="shared" si="14"/>
        <v>14</v>
      </c>
      <c r="AB41" s="49">
        <f t="shared" si="14"/>
        <v>19</v>
      </c>
      <c r="AC41" s="49">
        <f t="shared" si="14"/>
        <v>17</v>
      </c>
      <c r="AD41" s="49">
        <f t="shared" si="14"/>
        <v>20</v>
      </c>
      <c r="AE41" s="49">
        <f t="shared" si="14"/>
        <v>20</v>
      </c>
      <c r="AF41" s="49">
        <f t="shared" si="14"/>
        <v>17</v>
      </c>
      <c r="AG41" s="49">
        <f t="shared" si="14"/>
        <v>23</v>
      </c>
      <c r="AH41" s="49">
        <f aca="true" t="shared" si="15" ref="AH41:AN41">COUNTIF(AH3:AH33,$B$40)</f>
        <v>25</v>
      </c>
      <c r="AI41" s="49">
        <f t="shared" si="15"/>
        <v>23</v>
      </c>
      <c r="AJ41" s="49">
        <f t="shared" si="15"/>
        <v>26</v>
      </c>
      <c r="AK41" s="49">
        <f t="shared" si="15"/>
        <v>23</v>
      </c>
      <c r="AL41" s="49">
        <f t="shared" si="15"/>
        <v>21</v>
      </c>
      <c r="AM41" s="49">
        <f t="shared" si="15"/>
        <v>20</v>
      </c>
      <c r="AN41" s="49">
        <f t="shared" si="15"/>
        <v>25</v>
      </c>
      <c r="AO41" s="49">
        <f>COUNTIF(AO3:AO33,$B$40)</f>
        <v>18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18.94736842105263</v>
      </c>
      <c r="AZ41" s="76">
        <f>AVERAGE(B41:AE41)</f>
        <v>18.033333333333335</v>
      </c>
      <c r="BA41" s="76">
        <f>AVERAGE(L41:AO41)</f>
        <v>19.433333333333334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30.6</v>
      </c>
    </row>
    <row r="46" spans="1:2" ht="11.25">
      <c r="A46" s="78">
        <v>2</v>
      </c>
      <c r="B46" s="79">
        <f>LARGE($B$3:$AV$33,2)</f>
        <v>30.484999999999996</v>
      </c>
    </row>
    <row r="47" spans="1:2" ht="11.25">
      <c r="A47" s="78">
        <v>3</v>
      </c>
      <c r="B47" s="79">
        <f>LARGE($B$3:$AV$33,3)</f>
        <v>30.4</v>
      </c>
    </row>
    <row r="48" spans="1:2" ht="11.25">
      <c r="A48" s="78">
        <v>4</v>
      </c>
      <c r="B48" s="79">
        <f>LARGE($B$3:$AV$33,4)</f>
        <v>30.380999999999997</v>
      </c>
    </row>
    <row r="49" spans="1:2" ht="11.25">
      <c r="A49" s="78">
        <v>5</v>
      </c>
      <c r="B49" s="79">
        <f>LARGE($B$3:$AV$33,5)</f>
        <v>30.38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0.67</v>
      </c>
    </row>
    <row r="53" spans="1:2" ht="11.25">
      <c r="A53" s="78">
        <v>2</v>
      </c>
      <c r="B53" s="79">
        <f>SMALL($B$3:$AV$33,2)</f>
        <v>0.951</v>
      </c>
    </row>
    <row r="54" spans="1:2" ht="11.25">
      <c r="A54" s="78">
        <v>3</v>
      </c>
      <c r="B54" s="79">
        <f>SMALL($B$3:$AV$33,3)</f>
        <v>1.15</v>
      </c>
    </row>
    <row r="55" spans="1:2" ht="11.25">
      <c r="A55" s="78">
        <v>4</v>
      </c>
      <c r="B55" s="79">
        <f>SMALL($B$3:$AV$33,4)</f>
        <v>1.2500000000000002</v>
      </c>
    </row>
    <row r="56" spans="1:2" ht="11.25">
      <c r="A56" s="78">
        <v>5</v>
      </c>
      <c r="B56" s="79">
        <f>SMALL($B$3:$AV$33,5)</f>
        <v>1.36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4.75</v>
      </c>
      <c r="D3" s="4">
        <v>12.37</v>
      </c>
      <c r="E3" s="4">
        <v>13.82</v>
      </c>
      <c r="F3" s="4">
        <v>21.85</v>
      </c>
      <c r="G3" s="4">
        <v>19.81</v>
      </c>
      <c r="H3" s="4">
        <v>23.64</v>
      </c>
      <c r="I3" s="4">
        <v>13.75</v>
      </c>
      <c r="J3" s="4">
        <v>26.5</v>
      </c>
      <c r="K3" s="4">
        <v>14.57</v>
      </c>
      <c r="L3" s="4">
        <v>9.01</v>
      </c>
      <c r="M3" s="4">
        <v>22.31</v>
      </c>
      <c r="N3" s="4">
        <v>22.05</v>
      </c>
      <c r="O3" s="4">
        <v>13.69</v>
      </c>
      <c r="P3" s="4">
        <v>18.79</v>
      </c>
      <c r="Q3" s="4">
        <v>14.44</v>
      </c>
      <c r="R3" s="4">
        <v>22.32</v>
      </c>
      <c r="S3" s="4">
        <v>27.65</v>
      </c>
      <c r="T3" s="4">
        <v>29.72</v>
      </c>
      <c r="U3" s="4">
        <v>17.65</v>
      </c>
      <c r="V3" s="4">
        <v>27.06</v>
      </c>
      <c r="W3" s="4">
        <v>23.86</v>
      </c>
      <c r="X3" s="4">
        <v>11.16</v>
      </c>
      <c r="Y3" s="4">
        <v>6.71</v>
      </c>
      <c r="Z3" s="4">
        <v>29.72</v>
      </c>
      <c r="AA3" s="4">
        <v>27.09</v>
      </c>
      <c r="AB3" s="4">
        <v>12.4</v>
      </c>
      <c r="AC3" s="4">
        <v>29.89</v>
      </c>
      <c r="AD3" s="4">
        <v>14.75</v>
      </c>
      <c r="AE3" s="4">
        <v>30.9</v>
      </c>
      <c r="AF3" s="4">
        <v>14.15</v>
      </c>
      <c r="AG3" s="4">
        <v>15.52</v>
      </c>
      <c r="AH3" s="4">
        <v>21.58</v>
      </c>
      <c r="AI3" s="4">
        <v>29.45</v>
      </c>
      <c r="AJ3" s="4">
        <v>30.259999999999998</v>
      </c>
      <c r="AK3" s="4">
        <v>28.39</v>
      </c>
      <c r="AL3" s="4">
        <v>4.66</v>
      </c>
      <c r="AM3" s="4">
        <v>20.761000000000003</v>
      </c>
      <c r="AN3" s="4">
        <v>29.076999999999995</v>
      </c>
      <c r="AO3" s="4">
        <v>5.9399999999999995</v>
      </c>
      <c r="AP3" s="4"/>
      <c r="AQ3" s="4"/>
      <c r="AR3" s="4"/>
      <c r="AS3" s="4"/>
      <c r="AT3" s="4"/>
      <c r="AU3" s="4"/>
      <c r="AV3" s="4"/>
      <c r="AX3" s="10">
        <f aca="true" t="shared" si="0" ref="AX3:AX32">AVERAGE(B3:K3)</f>
        <v>16.784444444444446</v>
      </c>
      <c r="AY3" s="10">
        <f aca="true" t="shared" si="1" ref="AY3:AY32">AVERAGE(B3:U3)</f>
        <v>18.352105263157892</v>
      </c>
      <c r="AZ3" s="10">
        <f>AVERAGE(B3:AE3)</f>
        <v>19.387241379310343</v>
      </c>
      <c r="BA3" s="10">
        <f>AVERAGE(L3:AO3)</f>
        <v>20.365266666666663</v>
      </c>
    </row>
    <row r="4" spans="1:53" ht="11.25">
      <c r="A4" s="5">
        <v>2</v>
      </c>
      <c r="B4" s="4" t="s">
        <v>20</v>
      </c>
      <c r="C4" s="4">
        <v>5.29</v>
      </c>
      <c r="D4" s="4">
        <v>26.7</v>
      </c>
      <c r="E4" s="4">
        <v>23.8</v>
      </c>
      <c r="F4" s="4">
        <v>24.4</v>
      </c>
      <c r="G4" s="4">
        <v>23.22</v>
      </c>
      <c r="H4" s="4">
        <v>19.14</v>
      </c>
      <c r="I4" s="4">
        <v>6.61</v>
      </c>
      <c r="J4" s="4">
        <v>18.41</v>
      </c>
      <c r="K4" s="4">
        <v>6.02</v>
      </c>
      <c r="L4" s="4">
        <v>8.46</v>
      </c>
      <c r="M4" s="4">
        <v>22.2</v>
      </c>
      <c r="N4" s="4">
        <v>13.29</v>
      </c>
      <c r="O4" s="4">
        <v>23.79</v>
      </c>
      <c r="P4" s="4">
        <v>17.86</v>
      </c>
      <c r="Q4" s="4">
        <v>21.95</v>
      </c>
      <c r="R4" s="4">
        <v>8.58</v>
      </c>
      <c r="S4" s="4">
        <v>13.42</v>
      </c>
      <c r="T4" s="4">
        <v>22.98</v>
      </c>
      <c r="U4" s="4">
        <v>26.99</v>
      </c>
      <c r="V4" s="4">
        <v>20.23</v>
      </c>
      <c r="W4" s="4">
        <v>27.65</v>
      </c>
      <c r="X4" s="4">
        <v>27.02</v>
      </c>
      <c r="Y4" s="4">
        <v>22.84</v>
      </c>
      <c r="Z4" s="4">
        <v>7.6</v>
      </c>
      <c r="AA4" s="4">
        <v>18.01</v>
      </c>
      <c r="AB4" s="4">
        <v>27.06</v>
      </c>
      <c r="AC4" s="4">
        <v>13.42</v>
      </c>
      <c r="AD4" s="4">
        <v>28.77</v>
      </c>
      <c r="AE4" s="4">
        <v>30.69</v>
      </c>
      <c r="AF4" s="4">
        <v>4.15</v>
      </c>
      <c r="AG4" s="4">
        <v>26.83</v>
      </c>
      <c r="AH4" s="4">
        <v>11.84</v>
      </c>
      <c r="AI4" s="4">
        <v>28.56</v>
      </c>
      <c r="AJ4" s="4">
        <v>20.990000000000002</v>
      </c>
      <c r="AK4" s="4">
        <v>30.27</v>
      </c>
      <c r="AL4" s="4">
        <v>23.8</v>
      </c>
      <c r="AM4" s="4">
        <v>29.901</v>
      </c>
      <c r="AN4" s="4">
        <v>13.735999999999997</v>
      </c>
      <c r="AO4" s="4">
        <v>18.805</v>
      </c>
      <c r="AP4" s="4"/>
      <c r="AQ4" s="4"/>
      <c r="AR4" s="4"/>
      <c r="AS4" s="4"/>
      <c r="AT4" s="4"/>
      <c r="AU4" s="4"/>
      <c r="AV4" s="4"/>
      <c r="AX4" s="10">
        <f t="shared" si="0"/>
        <v>17.065555555555555</v>
      </c>
      <c r="AY4" s="10">
        <f t="shared" si="1"/>
        <v>17.532105263157895</v>
      </c>
      <c r="AZ4" s="10">
        <f aca="true" t="shared" si="2" ref="AZ4:AZ32">AVERAGE(B4:AE4)</f>
        <v>19.186206896551727</v>
      </c>
      <c r="BA4" s="10">
        <f aca="true" t="shared" si="3" ref="BA4:BA32">AVERAGE(L4:AO4)</f>
        <v>20.389733333333325</v>
      </c>
    </row>
    <row r="5" spans="1:53" ht="11.25">
      <c r="A5" s="5">
        <v>3</v>
      </c>
      <c r="B5" s="4" t="s">
        <v>20</v>
      </c>
      <c r="C5" s="4">
        <v>1.41</v>
      </c>
      <c r="D5" s="4">
        <v>8</v>
      </c>
      <c r="E5" s="4">
        <v>4.09</v>
      </c>
      <c r="F5" s="4">
        <v>18.24</v>
      </c>
      <c r="G5" s="4">
        <v>7.17</v>
      </c>
      <c r="H5" s="4">
        <v>3.52</v>
      </c>
      <c r="I5" s="4">
        <v>2.24</v>
      </c>
      <c r="J5" s="4">
        <v>24.34</v>
      </c>
      <c r="K5" s="4">
        <v>26.85</v>
      </c>
      <c r="L5" s="4">
        <v>16.86</v>
      </c>
      <c r="M5" s="4">
        <v>23.21</v>
      </c>
      <c r="N5" s="4">
        <v>5.12</v>
      </c>
      <c r="O5" s="4">
        <v>22.36</v>
      </c>
      <c r="P5" s="4">
        <v>8.77</v>
      </c>
      <c r="Q5" s="4">
        <v>19.96</v>
      </c>
      <c r="R5" s="4">
        <v>19.91</v>
      </c>
      <c r="S5" s="4">
        <v>2.09</v>
      </c>
      <c r="T5" s="4">
        <v>15.11</v>
      </c>
      <c r="U5" s="4">
        <v>13.38</v>
      </c>
      <c r="V5" s="4">
        <v>29.2</v>
      </c>
      <c r="W5" s="4">
        <v>25</v>
      </c>
      <c r="X5" s="4">
        <v>21.46</v>
      </c>
      <c r="Y5" s="4">
        <v>28.79</v>
      </c>
      <c r="Z5" s="4">
        <v>15.57</v>
      </c>
      <c r="AA5" s="4">
        <v>18.3</v>
      </c>
      <c r="AB5" s="4">
        <v>25.67</v>
      </c>
      <c r="AC5" s="4">
        <v>2.57</v>
      </c>
      <c r="AD5" s="4">
        <v>10.04</v>
      </c>
      <c r="AE5" s="4">
        <v>29.77</v>
      </c>
      <c r="AF5" s="4">
        <v>23.82</v>
      </c>
      <c r="AG5" s="4">
        <v>22.73</v>
      </c>
      <c r="AH5" s="4">
        <v>28.63</v>
      </c>
      <c r="AI5" s="4">
        <v>20.309999999999995</v>
      </c>
      <c r="AJ5" s="4">
        <v>8.069999999999999</v>
      </c>
      <c r="AK5" s="4">
        <v>31.330000000000005</v>
      </c>
      <c r="AL5" s="4">
        <v>27.749999999999996</v>
      </c>
      <c r="AM5" s="4">
        <v>29.773</v>
      </c>
      <c r="AN5" s="4">
        <v>25.891000000000002</v>
      </c>
      <c r="AO5" s="4">
        <v>26.467000000000006</v>
      </c>
      <c r="AP5" s="4"/>
      <c r="AQ5" s="4"/>
      <c r="AR5" s="4"/>
      <c r="AS5" s="4"/>
      <c r="AT5" s="4"/>
      <c r="AU5" s="4"/>
      <c r="AV5" s="4"/>
      <c r="AX5" s="10">
        <f t="shared" si="0"/>
        <v>10.651111111111113</v>
      </c>
      <c r="AY5" s="10">
        <f t="shared" si="1"/>
        <v>12.770000000000003</v>
      </c>
      <c r="AZ5" s="10">
        <f t="shared" si="2"/>
        <v>15.482758620689657</v>
      </c>
      <c r="BA5" s="10">
        <f t="shared" si="3"/>
        <v>19.930366666666664</v>
      </c>
    </row>
    <row r="6" spans="1:53" ht="11.25">
      <c r="A6" s="5">
        <v>4</v>
      </c>
      <c r="B6" s="4" t="s">
        <v>20</v>
      </c>
      <c r="C6" s="4">
        <v>7.2</v>
      </c>
      <c r="D6" s="4">
        <v>26.12</v>
      </c>
      <c r="E6" s="4">
        <v>9.4</v>
      </c>
      <c r="F6" s="4">
        <v>21.59</v>
      </c>
      <c r="G6" s="4">
        <v>13.97</v>
      </c>
      <c r="H6" s="4">
        <v>18.28</v>
      </c>
      <c r="I6" s="4">
        <v>6.253</v>
      </c>
      <c r="J6" s="4">
        <v>26.44</v>
      </c>
      <c r="K6" s="4">
        <v>19.22</v>
      </c>
      <c r="L6" s="4">
        <v>8.77</v>
      </c>
      <c r="M6" s="4">
        <v>24.83</v>
      </c>
      <c r="N6" s="4">
        <v>14.89</v>
      </c>
      <c r="O6" s="4">
        <v>20.4</v>
      </c>
      <c r="P6" s="4">
        <v>4.14</v>
      </c>
      <c r="Q6" s="4">
        <v>13.21</v>
      </c>
      <c r="R6" s="4">
        <v>3.58</v>
      </c>
      <c r="S6" s="4">
        <v>19.24</v>
      </c>
      <c r="T6" s="4">
        <v>13.78</v>
      </c>
      <c r="U6" s="4">
        <v>22.84</v>
      </c>
      <c r="V6" s="4">
        <v>28.39</v>
      </c>
      <c r="W6" s="4">
        <v>23.89</v>
      </c>
      <c r="X6" s="4">
        <v>8.23</v>
      </c>
      <c r="Y6" s="4">
        <v>30.59</v>
      </c>
      <c r="Z6" s="4">
        <v>8.8</v>
      </c>
      <c r="AA6" s="4">
        <v>11.61</v>
      </c>
      <c r="AB6" s="4">
        <v>23.47</v>
      </c>
      <c r="AC6" s="4">
        <v>26.81</v>
      </c>
      <c r="AD6" s="4">
        <v>19.11</v>
      </c>
      <c r="AE6" s="4">
        <v>22.23</v>
      </c>
      <c r="AF6" s="4">
        <v>27.93</v>
      </c>
      <c r="AG6" s="4">
        <v>24.72</v>
      </c>
      <c r="AH6" s="4">
        <v>23.770000000000003</v>
      </c>
      <c r="AI6" s="4">
        <v>22.56</v>
      </c>
      <c r="AJ6" s="4">
        <v>27.960000000000004</v>
      </c>
      <c r="AK6" s="4">
        <v>24.96</v>
      </c>
      <c r="AL6" s="4">
        <v>28.270000000000003</v>
      </c>
      <c r="AM6" s="4">
        <v>29.555</v>
      </c>
      <c r="AN6" s="4">
        <v>26.763999999999996</v>
      </c>
      <c r="AO6" s="4">
        <v>21.046</v>
      </c>
      <c r="AP6" s="4"/>
      <c r="AQ6" s="4"/>
      <c r="AR6" s="4"/>
      <c r="AS6" s="4"/>
      <c r="AT6" s="4"/>
      <c r="AU6" s="4"/>
      <c r="AV6" s="4"/>
      <c r="AX6" s="10">
        <f t="shared" si="0"/>
        <v>16.497</v>
      </c>
      <c r="AY6" s="10">
        <f t="shared" si="1"/>
        <v>15.481736842105262</v>
      </c>
      <c r="AZ6" s="10">
        <f t="shared" si="2"/>
        <v>17.147689655172414</v>
      </c>
      <c r="BA6" s="10">
        <f t="shared" si="3"/>
        <v>20.2115</v>
      </c>
    </row>
    <row r="7" spans="1:53" ht="11.25">
      <c r="A7" s="5">
        <v>5</v>
      </c>
      <c r="B7" s="4" t="s">
        <v>20</v>
      </c>
      <c r="C7" s="4">
        <v>26.65</v>
      </c>
      <c r="D7" s="4">
        <v>28.54</v>
      </c>
      <c r="E7" s="4">
        <v>21.66</v>
      </c>
      <c r="F7" s="4">
        <v>26.72</v>
      </c>
      <c r="G7" s="4">
        <v>24.75</v>
      </c>
      <c r="H7" s="4">
        <v>22.39</v>
      </c>
      <c r="I7" s="4">
        <v>26.98</v>
      </c>
      <c r="J7" s="4">
        <v>15.17</v>
      </c>
      <c r="K7" s="4">
        <v>12.52</v>
      </c>
      <c r="L7" s="4">
        <v>25.55</v>
      </c>
      <c r="M7" s="4">
        <v>17.24</v>
      </c>
      <c r="N7" s="4">
        <v>12.97</v>
      </c>
      <c r="O7" s="4">
        <v>19.49</v>
      </c>
      <c r="P7" s="4">
        <v>4.46</v>
      </c>
      <c r="Q7" s="4">
        <v>23.8</v>
      </c>
      <c r="R7" s="4">
        <v>20.77</v>
      </c>
      <c r="S7" s="4">
        <v>10.94</v>
      </c>
      <c r="T7" s="4">
        <v>24.62</v>
      </c>
      <c r="U7" s="4">
        <v>27.7</v>
      </c>
      <c r="V7" s="4">
        <v>18.4</v>
      </c>
      <c r="W7" s="4">
        <v>28.24</v>
      </c>
      <c r="X7" s="4">
        <v>26.59</v>
      </c>
      <c r="Y7" s="4">
        <v>30.52</v>
      </c>
      <c r="Z7" s="4">
        <v>19.64</v>
      </c>
      <c r="AA7" s="4">
        <v>19.49</v>
      </c>
      <c r="AB7" s="4">
        <v>19.82</v>
      </c>
      <c r="AC7" s="4">
        <v>9.11</v>
      </c>
      <c r="AD7" s="4">
        <v>6.86</v>
      </c>
      <c r="AE7" s="4">
        <v>14.76</v>
      </c>
      <c r="AF7" s="4">
        <v>17.3</v>
      </c>
      <c r="AG7" s="4">
        <v>14.09</v>
      </c>
      <c r="AH7" s="4">
        <v>26.279999999999994</v>
      </c>
      <c r="AI7" s="4">
        <v>6.629999999999999</v>
      </c>
      <c r="AJ7" s="4">
        <v>13.670000000000002</v>
      </c>
      <c r="AK7" s="4">
        <v>17.31</v>
      </c>
      <c r="AL7" s="4">
        <v>24.48</v>
      </c>
      <c r="AM7" s="4">
        <v>25.452</v>
      </c>
      <c r="AN7" s="4">
        <v>15.029000000000002</v>
      </c>
      <c r="AO7" s="4">
        <v>27.618</v>
      </c>
      <c r="AP7" s="4"/>
      <c r="AQ7" s="4"/>
      <c r="AR7" s="4"/>
      <c r="AS7" s="4"/>
      <c r="AT7" s="4"/>
      <c r="AU7" s="4"/>
      <c r="AV7" s="4"/>
      <c r="AX7" s="10">
        <f t="shared" si="0"/>
        <v>22.819999999999997</v>
      </c>
      <c r="AY7" s="10">
        <f t="shared" si="1"/>
        <v>20.679999999999996</v>
      </c>
      <c r="AZ7" s="10">
        <f t="shared" si="2"/>
        <v>20.21896551724138</v>
      </c>
      <c r="BA7" s="10">
        <f t="shared" si="3"/>
        <v>18.960966666666668</v>
      </c>
    </row>
    <row r="8" spans="1:53" ht="11.25">
      <c r="A8" s="5">
        <v>6</v>
      </c>
      <c r="B8" s="4" t="s">
        <v>20</v>
      </c>
      <c r="C8" s="4">
        <v>19.31</v>
      </c>
      <c r="D8" s="4">
        <v>20.54</v>
      </c>
      <c r="E8" s="4">
        <v>26.23</v>
      </c>
      <c r="F8" s="4">
        <v>26.41</v>
      </c>
      <c r="G8" s="4">
        <v>6.04</v>
      </c>
      <c r="H8" s="4">
        <v>21.79</v>
      </c>
      <c r="I8" s="4">
        <v>27.54</v>
      </c>
      <c r="J8" s="4">
        <v>5.52</v>
      </c>
      <c r="K8" s="4">
        <v>12.41</v>
      </c>
      <c r="L8" s="4">
        <v>17.19</v>
      </c>
      <c r="M8" s="4">
        <v>20.06</v>
      </c>
      <c r="N8" s="4">
        <v>6.39</v>
      </c>
      <c r="O8" s="4">
        <v>10.21</v>
      </c>
      <c r="P8" s="4">
        <v>18.99</v>
      </c>
      <c r="Q8" s="4">
        <v>25.34</v>
      </c>
      <c r="R8" s="4">
        <v>3.75</v>
      </c>
      <c r="S8" s="4">
        <v>8.78</v>
      </c>
      <c r="T8" s="4">
        <v>23.78</v>
      </c>
      <c r="U8" s="4">
        <v>23.06</v>
      </c>
      <c r="V8" s="4">
        <v>3.83</v>
      </c>
      <c r="W8" s="4">
        <v>29.65</v>
      </c>
      <c r="X8" s="4">
        <v>12.14</v>
      </c>
      <c r="Y8" s="4">
        <v>11.66</v>
      </c>
      <c r="Z8" s="4">
        <v>29.24</v>
      </c>
      <c r="AA8" s="4">
        <v>23.83</v>
      </c>
      <c r="AB8" s="4">
        <v>27.96</v>
      </c>
      <c r="AC8" s="4">
        <v>12.81</v>
      </c>
      <c r="AD8" s="4">
        <v>10.76</v>
      </c>
      <c r="AE8" s="4">
        <v>29.77</v>
      </c>
      <c r="AF8" s="4">
        <v>26.43</v>
      </c>
      <c r="AG8" s="4">
        <v>9.58</v>
      </c>
      <c r="AH8" s="4">
        <v>18.540000000000003</v>
      </c>
      <c r="AI8" s="4">
        <v>3.7900000000000005</v>
      </c>
      <c r="AJ8" s="4">
        <v>12.819999999999999</v>
      </c>
      <c r="AK8" s="4">
        <v>20.15</v>
      </c>
      <c r="AL8" s="4">
        <v>26.84</v>
      </c>
      <c r="AM8" s="4">
        <v>7.342999999999999</v>
      </c>
      <c r="AN8" s="4">
        <v>24.466</v>
      </c>
      <c r="AO8" s="4">
        <v>17.383</v>
      </c>
      <c r="AP8" s="4"/>
      <c r="AQ8" s="4"/>
      <c r="AR8" s="4"/>
      <c r="AS8" s="4"/>
      <c r="AT8" s="4"/>
      <c r="AU8" s="4"/>
      <c r="AV8" s="4"/>
      <c r="AX8" s="10">
        <f t="shared" si="0"/>
        <v>18.42111111111111</v>
      </c>
      <c r="AY8" s="10">
        <f t="shared" si="1"/>
        <v>17.017894736842106</v>
      </c>
      <c r="AZ8" s="10">
        <f t="shared" si="2"/>
        <v>17.758275862068963</v>
      </c>
      <c r="BA8" s="10">
        <f t="shared" si="3"/>
        <v>17.21806666666667</v>
      </c>
    </row>
    <row r="9" spans="1:53" ht="11.25">
      <c r="A9" s="5">
        <v>7</v>
      </c>
      <c r="B9" s="4" t="s">
        <v>20</v>
      </c>
      <c r="C9" s="4">
        <v>13.37</v>
      </c>
      <c r="D9" s="4">
        <v>22.89</v>
      </c>
      <c r="E9" s="4">
        <v>14.63</v>
      </c>
      <c r="F9" s="4">
        <v>23.74</v>
      </c>
      <c r="G9" s="4">
        <v>10.32</v>
      </c>
      <c r="H9" s="4">
        <v>24.12</v>
      </c>
      <c r="I9" s="4">
        <v>24.33</v>
      </c>
      <c r="J9" s="4">
        <v>18.69</v>
      </c>
      <c r="K9" s="4">
        <v>21.37</v>
      </c>
      <c r="L9" s="4">
        <v>23.63</v>
      </c>
      <c r="M9" s="4">
        <v>7.94</v>
      </c>
      <c r="N9" s="4">
        <v>7.03</v>
      </c>
      <c r="O9" s="4">
        <v>7.97</v>
      </c>
      <c r="P9" s="4">
        <v>12.87</v>
      </c>
      <c r="Q9" s="4">
        <v>18.66</v>
      </c>
      <c r="R9" s="4">
        <v>15.56</v>
      </c>
      <c r="S9" s="4">
        <v>5.5</v>
      </c>
      <c r="T9" s="4">
        <v>3.97</v>
      </c>
      <c r="U9" s="4">
        <v>24.99</v>
      </c>
      <c r="V9" s="4">
        <v>10.04</v>
      </c>
      <c r="W9" s="4">
        <v>28.58</v>
      </c>
      <c r="X9" s="4">
        <v>13.06</v>
      </c>
      <c r="Y9" s="4">
        <v>10.8</v>
      </c>
      <c r="Z9" s="4">
        <v>18.64</v>
      </c>
      <c r="AA9" s="4">
        <v>15.01</v>
      </c>
      <c r="AB9" s="4">
        <v>14.72</v>
      </c>
      <c r="AC9" s="4">
        <v>22.8</v>
      </c>
      <c r="AD9" s="4">
        <v>29.71</v>
      </c>
      <c r="AE9" s="4">
        <v>22.36</v>
      </c>
      <c r="AF9" s="4">
        <v>17.82</v>
      </c>
      <c r="AG9" s="4">
        <v>24.68</v>
      </c>
      <c r="AH9" s="4">
        <v>15.51</v>
      </c>
      <c r="AI9" s="4">
        <v>4.470000000000001</v>
      </c>
      <c r="AJ9" s="4">
        <v>28.469999999999995</v>
      </c>
      <c r="AK9" s="4">
        <v>4.86</v>
      </c>
      <c r="AL9" s="4">
        <v>9.470000000000002</v>
      </c>
      <c r="AM9" s="4">
        <v>26.776</v>
      </c>
      <c r="AN9" s="4">
        <v>3.9979999999999998</v>
      </c>
      <c r="AO9" s="4">
        <v>27.480999999999995</v>
      </c>
      <c r="AP9" s="4"/>
      <c r="AQ9" s="4"/>
      <c r="AR9" s="4"/>
      <c r="AS9" s="4"/>
      <c r="AT9" s="4"/>
      <c r="AU9" s="4"/>
      <c r="AV9" s="4"/>
      <c r="AX9" s="10">
        <f t="shared" si="0"/>
        <v>19.27333333333333</v>
      </c>
      <c r="AY9" s="10">
        <f t="shared" si="1"/>
        <v>15.872631578947368</v>
      </c>
      <c r="AZ9" s="10">
        <f t="shared" si="2"/>
        <v>16.80344827586207</v>
      </c>
      <c r="BA9" s="10">
        <f t="shared" si="3"/>
        <v>15.9125</v>
      </c>
    </row>
    <row r="10" spans="1:53" ht="11.25">
      <c r="A10" s="5">
        <v>8</v>
      </c>
      <c r="B10" s="4" t="s">
        <v>20</v>
      </c>
      <c r="C10" s="4">
        <v>23.9</v>
      </c>
      <c r="D10" s="4">
        <v>15.12</v>
      </c>
      <c r="E10" s="4">
        <v>12.96</v>
      </c>
      <c r="F10" s="4">
        <v>4.69</v>
      </c>
      <c r="G10" s="4">
        <v>21.03</v>
      </c>
      <c r="H10" s="4">
        <v>23.61</v>
      </c>
      <c r="I10" s="4">
        <v>23.04</v>
      </c>
      <c r="J10" s="4">
        <v>26.32</v>
      </c>
      <c r="K10" s="4">
        <v>20.15</v>
      </c>
      <c r="L10" s="4">
        <v>25.27</v>
      </c>
      <c r="M10" s="4">
        <v>2.57</v>
      </c>
      <c r="N10" s="4">
        <v>17.19</v>
      </c>
      <c r="O10" s="4">
        <v>15.27</v>
      </c>
      <c r="P10" s="4">
        <v>14.53</v>
      </c>
      <c r="Q10" s="4">
        <v>15.78</v>
      </c>
      <c r="R10" s="4">
        <v>8.37</v>
      </c>
      <c r="S10" s="4">
        <v>26.07</v>
      </c>
      <c r="T10" s="4">
        <v>28.16</v>
      </c>
      <c r="U10" s="4">
        <v>21.08</v>
      </c>
      <c r="V10" s="4">
        <v>18.17</v>
      </c>
      <c r="W10" s="4">
        <v>25.31</v>
      </c>
      <c r="X10" s="4">
        <v>22.31</v>
      </c>
      <c r="Y10" s="4">
        <v>3.12</v>
      </c>
      <c r="Z10" s="4">
        <v>19.25</v>
      </c>
      <c r="AA10" s="4">
        <v>5.48</v>
      </c>
      <c r="AB10" s="4">
        <v>7.21</v>
      </c>
      <c r="AC10" s="4">
        <v>12.02</v>
      </c>
      <c r="AD10" s="4">
        <v>10.59</v>
      </c>
      <c r="AE10" s="4">
        <v>11.79</v>
      </c>
      <c r="AF10" s="4">
        <v>8.23</v>
      </c>
      <c r="AG10" s="4">
        <v>28.03</v>
      </c>
      <c r="AH10" s="4">
        <v>16.53</v>
      </c>
      <c r="AI10" s="4">
        <v>4.489999999999999</v>
      </c>
      <c r="AJ10" s="4">
        <v>22.200000000000003</v>
      </c>
      <c r="AK10" s="4">
        <v>24.42</v>
      </c>
      <c r="AL10" s="4">
        <v>7.58</v>
      </c>
      <c r="AM10" s="4">
        <v>24.519</v>
      </c>
      <c r="AN10" s="4">
        <v>7.715000000000002</v>
      </c>
      <c r="AO10" s="4">
        <v>26.229000000000003</v>
      </c>
      <c r="AP10" s="4"/>
      <c r="AQ10" s="4"/>
      <c r="AR10" s="4"/>
      <c r="AS10" s="4"/>
      <c r="AT10" s="4"/>
      <c r="AU10" s="4"/>
      <c r="AV10" s="4"/>
      <c r="AX10" s="10">
        <f t="shared" si="0"/>
        <v>18.98</v>
      </c>
      <c r="AY10" s="10">
        <f t="shared" si="1"/>
        <v>18.163684210526316</v>
      </c>
      <c r="AZ10" s="10">
        <f t="shared" si="2"/>
        <v>16.564137931034484</v>
      </c>
      <c r="BA10" s="10">
        <f t="shared" si="3"/>
        <v>15.982766666666667</v>
      </c>
    </row>
    <row r="11" spans="1:53" ht="11.25">
      <c r="A11" s="5">
        <v>9</v>
      </c>
      <c r="B11" s="4" t="s">
        <v>20</v>
      </c>
      <c r="C11" s="4">
        <v>23.04</v>
      </c>
      <c r="D11" s="4">
        <v>16.13</v>
      </c>
      <c r="E11" s="4">
        <v>27.46</v>
      </c>
      <c r="F11" s="4">
        <v>7.04</v>
      </c>
      <c r="G11" s="4">
        <v>21.25</v>
      </c>
      <c r="H11" s="4">
        <v>11.94</v>
      </c>
      <c r="I11" s="4">
        <v>14.73</v>
      </c>
      <c r="J11" s="4">
        <v>5.47</v>
      </c>
      <c r="K11" s="4">
        <v>4.32</v>
      </c>
      <c r="L11" s="4">
        <v>22.68</v>
      </c>
      <c r="M11" s="4">
        <v>10.65</v>
      </c>
      <c r="N11" s="4">
        <v>6.48</v>
      </c>
      <c r="O11" s="4">
        <v>3.11</v>
      </c>
      <c r="P11" s="4">
        <v>5.33</v>
      </c>
      <c r="Q11" s="4">
        <v>12.52</v>
      </c>
      <c r="R11" s="4">
        <v>1.87</v>
      </c>
      <c r="S11" s="4">
        <v>9.01</v>
      </c>
      <c r="T11" s="4">
        <v>25.66</v>
      </c>
      <c r="U11" s="4">
        <v>2.62</v>
      </c>
      <c r="V11" s="4">
        <v>22.43</v>
      </c>
      <c r="W11" s="4">
        <v>30.74</v>
      </c>
      <c r="X11" s="4">
        <v>13.63</v>
      </c>
      <c r="Y11" s="4">
        <v>9.62</v>
      </c>
      <c r="Z11" s="4">
        <v>27.1</v>
      </c>
      <c r="AA11" s="4">
        <v>3.21</v>
      </c>
      <c r="AB11" s="4">
        <v>14.83</v>
      </c>
      <c r="AC11" s="4">
        <v>6.84</v>
      </c>
      <c r="AD11" s="4">
        <v>14.99</v>
      </c>
      <c r="AE11" s="4">
        <v>13.33</v>
      </c>
      <c r="AF11" s="4">
        <v>27.42</v>
      </c>
      <c r="AG11" s="4">
        <v>2.61</v>
      </c>
      <c r="AH11" s="4">
        <v>28.49</v>
      </c>
      <c r="AI11" s="4">
        <v>9.430000000000001</v>
      </c>
      <c r="AJ11" s="4">
        <v>7.3199999999999985</v>
      </c>
      <c r="AK11" s="4">
        <v>4.82</v>
      </c>
      <c r="AL11" s="4">
        <v>26.65</v>
      </c>
      <c r="AM11" s="4">
        <v>21.56</v>
      </c>
      <c r="AN11" s="4">
        <v>17.029000000000003</v>
      </c>
      <c r="AO11" s="4">
        <v>28.510999999999996</v>
      </c>
      <c r="AP11" s="4"/>
      <c r="AQ11" s="4"/>
      <c r="AR11" s="4"/>
      <c r="AS11" s="4"/>
      <c r="AT11" s="4"/>
      <c r="AU11" s="4"/>
      <c r="AV11" s="4"/>
      <c r="AX11" s="10">
        <f t="shared" si="0"/>
        <v>14.597777777777777</v>
      </c>
      <c r="AY11" s="10">
        <f t="shared" si="1"/>
        <v>12.174210526315791</v>
      </c>
      <c r="AZ11" s="10">
        <f t="shared" si="2"/>
        <v>13.380344827586207</v>
      </c>
      <c r="BA11" s="10">
        <f t="shared" si="3"/>
        <v>14.349666666666668</v>
      </c>
    </row>
    <row r="12" spans="1:53" ht="11.25">
      <c r="A12" s="5">
        <v>10</v>
      </c>
      <c r="B12" s="4">
        <v>11.32</v>
      </c>
      <c r="C12" s="4">
        <v>25.92</v>
      </c>
      <c r="D12" s="4">
        <v>22.29</v>
      </c>
      <c r="E12" s="4">
        <v>7.06</v>
      </c>
      <c r="F12" s="4">
        <v>5.03</v>
      </c>
      <c r="G12" s="4">
        <v>24.02</v>
      </c>
      <c r="H12" s="4">
        <v>4.02</v>
      </c>
      <c r="I12" s="4">
        <v>5.28</v>
      </c>
      <c r="J12" s="4">
        <v>5.95</v>
      </c>
      <c r="K12" s="4">
        <v>7.97</v>
      </c>
      <c r="L12" s="4">
        <v>7.2</v>
      </c>
      <c r="M12" s="4">
        <v>11.03</v>
      </c>
      <c r="N12" s="4">
        <v>21.72</v>
      </c>
      <c r="O12" s="4">
        <v>17.28</v>
      </c>
      <c r="P12" s="4">
        <v>19.54</v>
      </c>
      <c r="Q12" s="4">
        <v>9.52</v>
      </c>
      <c r="R12" s="4">
        <v>15.39</v>
      </c>
      <c r="S12" s="4">
        <v>3.11</v>
      </c>
      <c r="T12" s="4">
        <v>28.95</v>
      </c>
      <c r="U12" s="4">
        <v>6.92</v>
      </c>
      <c r="V12" s="4">
        <v>17.5</v>
      </c>
      <c r="W12" s="4">
        <v>9.9</v>
      </c>
      <c r="X12" s="4">
        <v>15.23</v>
      </c>
      <c r="Y12" s="4">
        <v>17.07</v>
      </c>
      <c r="Z12" s="4">
        <v>12.23</v>
      </c>
      <c r="AA12" s="4">
        <v>19.04</v>
      </c>
      <c r="AB12" s="4">
        <v>5.58</v>
      </c>
      <c r="AC12" s="4">
        <v>28.26</v>
      </c>
      <c r="AD12" s="4">
        <v>10.53</v>
      </c>
      <c r="AE12" s="4">
        <v>26.79</v>
      </c>
      <c r="AF12" s="4">
        <v>15.28</v>
      </c>
      <c r="AG12" s="4">
        <v>22.21</v>
      </c>
      <c r="AH12" s="4">
        <v>18.29</v>
      </c>
      <c r="AI12" s="4">
        <v>20.480000000000004</v>
      </c>
      <c r="AJ12" s="4">
        <v>24.58</v>
      </c>
      <c r="AK12" s="4">
        <v>30.250000000000004</v>
      </c>
      <c r="AL12" s="4">
        <v>23.22</v>
      </c>
      <c r="AM12" s="4">
        <v>2.4579999999999997</v>
      </c>
      <c r="AN12" s="4">
        <v>3.1260000000000003</v>
      </c>
      <c r="AO12" s="4">
        <v>28.959000000000003</v>
      </c>
      <c r="AP12" s="4"/>
      <c r="AQ12" s="4"/>
      <c r="AR12" s="4"/>
      <c r="AS12" s="4"/>
      <c r="AT12" s="4"/>
      <c r="AU12" s="4"/>
      <c r="AV12" s="4"/>
      <c r="AX12" s="10">
        <f t="shared" si="0"/>
        <v>11.886</v>
      </c>
      <c r="AY12" s="10">
        <f t="shared" si="1"/>
        <v>12.976000000000003</v>
      </c>
      <c r="AZ12" s="10">
        <f t="shared" si="2"/>
        <v>14.055000000000001</v>
      </c>
      <c r="BA12" s="10">
        <f t="shared" si="3"/>
        <v>16.388099999999998</v>
      </c>
    </row>
    <row r="13" spans="1:53" ht="11.25">
      <c r="A13" s="6">
        <v>11</v>
      </c>
      <c r="B13" s="7">
        <v>10.42</v>
      </c>
      <c r="C13" s="7">
        <v>21.07</v>
      </c>
      <c r="D13" s="7">
        <v>8.72</v>
      </c>
      <c r="E13" s="7">
        <v>7.57</v>
      </c>
      <c r="F13" s="7">
        <v>11.93</v>
      </c>
      <c r="G13" s="7">
        <v>27.88</v>
      </c>
      <c r="H13" s="7">
        <v>26.11</v>
      </c>
      <c r="I13" s="7">
        <v>19.61</v>
      </c>
      <c r="J13" s="7">
        <v>11.56</v>
      </c>
      <c r="K13" s="7">
        <v>15.73</v>
      </c>
      <c r="L13" s="7">
        <v>22.41</v>
      </c>
      <c r="M13" s="7">
        <v>5</v>
      </c>
      <c r="N13" s="7">
        <v>18.01</v>
      </c>
      <c r="O13" s="7">
        <v>19.02</v>
      </c>
      <c r="P13" s="7">
        <v>5.33</v>
      </c>
      <c r="Q13" s="7">
        <v>4.76</v>
      </c>
      <c r="R13" s="7">
        <v>2.1</v>
      </c>
      <c r="S13" s="7">
        <v>10.96</v>
      </c>
      <c r="T13" s="7">
        <v>8.3</v>
      </c>
      <c r="U13" s="7">
        <v>4.11</v>
      </c>
      <c r="V13" s="7">
        <v>20.36</v>
      </c>
      <c r="W13" s="7">
        <v>17.48</v>
      </c>
      <c r="X13" s="7">
        <v>15.86</v>
      </c>
      <c r="Y13" s="7">
        <v>11.33</v>
      </c>
      <c r="Z13" s="7">
        <v>11.39</v>
      </c>
      <c r="AA13" s="7">
        <v>1.95</v>
      </c>
      <c r="AB13" s="7">
        <v>24.92</v>
      </c>
      <c r="AC13" s="7">
        <v>19.62</v>
      </c>
      <c r="AD13" s="7">
        <v>6.54</v>
      </c>
      <c r="AE13" s="7">
        <v>17.73</v>
      </c>
      <c r="AF13" s="7">
        <v>8.18</v>
      </c>
      <c r="AG13" s="7">
        <v>25.5</v>
      </c>
      <c r="AH13" s="7">
        <v>16.57</v>
      </c>
      <c r="AI13" s="7">
        <v>8.500000000000002</v>
      </c>
      <c r="AJ13" s="7">
        <v>25.38</v>
      </c>
      <c r="AK13" s="7">
        <v>29.14</v>
      </c>
      <c r="AL13" s="7">
        <v>29.800000000000004</v>
      </c>
      <c r="AM13" s="7">
        <v>4.879</v>
      </c>
      <c r="AN13" s="7">
        <v>20.224</v>
      </c>
      <c r="AO13" s="7">
        <v>9.87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16.06</v>
      </c>
      <c r="AY13" s="11">
        <f t="shared" si="1"/>
        <v>13.030000000000001</v>
      </c>
      <c r="AZ13" s="11">
        <f t="shared" si="2"/>
        <v>13.59266666666667</v>
      </c>
      <c r="BA13" s="10">
        <f t="shared" si="3"/>
        <v>14.174100000000001</v>
      </c>
    </row>
    <row r="14" spans="1:53" ht="11.25">
      <c r="A14" s="14">
        <v>12</v>
      </c>
      <c r="B14" s="15">
        <v>2.92</v>
      </c>
      <c r="C14" s="15">
        <v>25.69</v>
      </c>
      <c r="D14" s="15">
        <v>6.77</v>
      </c>
      <c r="E14" s="15">
        <v>14.04</v>
      </c>
      <c r="F14" s="15">
        <v>8.67</v>
      </c>
      <c r="G14" s="15">
        <v>27.89</v>
      </c>
      <c r="H14" s="15">
        <v>23.63</v>
      </c>
      <c r="I14" s="15">
        <v>3.12</v>
      </c>
      <c r="J14" s="15">
        <v>26.86</v>
      </c>
      <c r="K14" s="15">
        <v>21.17</v>
      </c>
      <c r="L14" s="15">
        <v>21.47</v>
      </c>
      <c r="M14" s="15">
        <v>17.26</v>
      </c>
      <c r="N14" s="15">
        <v>21.85</v>
      </c>
      <c r="O14" s="15">
        <v>11.55</v>
      </c>
      <c r="P14" s="15">
        <v>11.04</v>
      </c>
      <c r="Q14" s="15">
        <v>13.8</v>
      </c>
      <c r="R14" s="15">
        <v>10.2</v>
      </c>
      <c r="S14" s="15">
        <v>15.94</v>
      </c>
      <c r="T14" s="15">
        <v>26.91</v>
      </c>
      <c r="U14" s="15">
        <v>8.22</v>
      </c>
      <c r="V14" s="15">
        <v>13.58</v>
      </c>
      <c r="W14" s="15">
        <v>4.03</v>
      </c>
      <c r="X14" s="15">
        <v>4.92</v>
      </c>
      <c r="Y14" s="15">
        <v>15.74</v>
      </c>
      <c r="Z14" s="15">
        <v>24.08</v>
      </c>
      <c r="AA14" s="15">
        <v>10.68</v>
      </c>
      <c r="AB14" s="15">
        <v>28.64</v>
      </c>
      <c r="AC14" s="15">
        <v>7.31</v>
      </c>
      <c r="AD14" s="15">
        <v>16.41</v>
      </c>
      <c r="AE14" s="15">
        <v>27.87</v>
      </c>
      <c r="AF14" s="15">
        <v>15.85</v>
      </c>
      <c r="AG14" s="15">
        <v>4.93</v>
      </c>
      <c r="AH14" s="15">
        <v>6.61</v>
      </c>
      <c r="AI14" s="15">
        <v>5.1899999999999995</v>
      </c>
      <c r="AJ14" s="15">
        <v>7.56</v>
      </c>
      <c r="AK14" s="15">
        <v>23.08</v>
      </c>
      <c r="AL14" s="15">
        <v>17.240000000000002</v>
      </c>
      <c r="AM14" s="15">
        <v>7.302999999999998</v>
      </c>
      <c r="AN14" s="15">
        <v>10.390999999999998</v>
      </c>
      <c r="AO14" s="15">
        <v>15.006999999999998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16.076</v>
      </c>
      <c r="AY14" s="10">
        <f t="shared" si="1"/>
        <v>15.95</v>
      </c>
      <c r="AZ14" s="10">
        <f t="shared" si="2"/>
        <v>15.741999999999999</v>
      </c>
      <c r="BA14" s="10">
        <f t="shared" si="3"/>
        <v>14.155366666666671</v>
      </c>
    </row>
    <row r="15" spans="1:53" ht="11.25">
      <c r="A15" s="14">
        <v>13</v>
      </c>
      <c r="B15" s="15">
        <v>5.01</v>
      </c>
      <c r="C15" s="15">
        <v>19.52</v>
      </c>
      <c r="D15" s="15">
        <v>4.06</v>
      </c>
      <c r="E15" s="15">
        <v>3.98</v>
      </c>
      <c r="F15" s="15">
        <v>3.75</v>
      </c>
      <c r="G15" s="15">
        <v>27.22</v>
      </c>
      <c r="H15" s="15">
        <v>11.36</v>
      </c>
      <c r="I15" s="15">
        <v>17.03</v>
      </c>
      <c r="J15" s="15">
        <v>25.13</v>
      </c>
      <c r="K15" s="15">
        <v>15.64</v>
      </c>
      <c r="L15" s="15">
        <v>18.8</v>
      </c>
      <c r="M15" s="15">
        <v>15.33</v>
      </c>
      <c r="N15" s="15">
        <v>12.3</v>
      </c>
      <c r="O15" s="15">
        <v>13.75</v>
      </c>
      <c r="P15" s="15">
        <v>4.03</v>
      </c>
      <c r="Q15" s="15">
        <v>16.81</v>
      </c>
      <c r="R15" s="15">
        <v>16.9</v>
      </c>
      <c r="S15" s="15">
        <v>4.53</v>
      </c>
      <c r="T15" s="15">
        <v>25.67</v>
      </c>
      <c r="U15" s="15">
        <v>6.43</v>
      </c>
      <c r="V15" s="15">
        <v>17.28</v>
      </c>
      <c r="W15" s="15">
        <v>5.73</v>
      </c>
      <c r="X15" s="15">
        <v>6.59</v>
      </c>
      <c r="Y15" s="15">
        <v>13.38</v>
      </c>
      <c r="Z15" s="15">
        <v>18.66</v>
      </c>
      <c r="AA15" s="15">
        <v>13.67</v>
      </c>
      <c r="AB15" s="15">
        <v>27.31</v>
      </c>
      <c r="AC15" s="15">
        <v>28.79</v>
      </c>
      <c r="AD15" s="15">
        <v>18.16</v>
      </c>
      <c r="AE15" s="15">
        <v>17.51</v>
      </c>
      <c r="AF15" s="15">
        <v>11.02</v>
      </c>
      <c r="AG15" s="15">
        <v>19.69</v>
      </c>
      <c r="AH15" s="15">
        <v>5.970000000000001</v>
      </c>
      <c r="AI15" s="15">
        <v>26.499999999999993</v>
      </c>
      <c r="AJ15" s="15">
        <v>25.520000000000003</v>
      </c>
      <c r="AK15" s="15">
        <v>2.71</v>
      </c>
      <c r="AL15" s="15">
        <v>6.9</v>
      </c>
      <c r="AM15" s="15">
        <v>20.537999999999997</v>
      </c>
      <c r="AN15" s="15">
        <v>30.356000000000005</v>
      </c>
      <c r="AO15" s="15">
        <v>3.2039999999999997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13.27</v>
      </c>
      <c r="AY15" s="10">
        <f t="shared" si="1"/>
        <v>13.362500000000002</v>
      </c>
      <c r="AZ15" s="10">
        <f t="shared" si="2"/>
        <v>14.477666666666671</v>
      </c>
      <c r="BA15" s="10">
        <f t="shared" si="3"/>
        <v>15.134599999999999</v>
      </c>
    </row>
    <row r="16" spans="1:53" ht="11.25">
      <c r="A16" s="14">
        <v>14</v>
      </c>
      <c r="B16" s="15">
        <v>2.37</v>
      </c>
      <c r="C16" s="15">
        <v>3.3</v>
      </c>
      <c r="D16" s="15">
        <v>24.16</v>
      </c>
      <c r="E16" s="15">
        <v>12.47</v>
      </c>
      <c r="F16" s="15">
        <v>6.71</v>
      </c>
      <c r="G16" s="15">
        <v>20.46</v>
      </c>
      <c r="H16" s="15">
        <v>9.25</v>
      </c>
      <c r="I16" s="15">
        <v>22.25</v>
      </c>
      <c r="J16" s="15">
        <v>28.68</v>
      </c>
      <c r="K16" s="15">
        <v>16.04</v>
      </c>
      <c r="L16" s="15">
        <v>21.93</v>
      </c>
      <c r="M16" s="15">
        <v>14.18</v>
      </c>
      <c r="N16" s="15">
        <v>10.56</v>
      </c>
      <c r="O16" s="15">
        <v>8.09</v>
      </c>
      <c r="P16" s="15">
        <v>3.47</v>
      </c>
      <c r="Q16" s="15">
        <v>6.84</v>
      </c>
      <c r="R16" s="15">
        <v>18.77</v>
      </c>
      <c r="S16" s="15">
        <v>5.37</v>
      </c>
      <c r="T16" s="15">
        <v>27.04</v>
      </c>
      <c r="U16" s="15">
        <v>5.93</v>
      </c>
      <c r="V16" s="15">
        <v>3.49</v>
      </c>
      <c r="W16" s="15">
        <v>9.64</v>
      </c>
      <c r="X16" s="15">
        <v>19.8</v>
      </c>
      <c r="Y16" s="15">
        <v>30.49</v>
      </c>
      <c r="Z16" s="15">
        <v>16.71</v>
      </c>
      <c r="AA16" s="15">
        <v>14.96</v>
      </c>
      <c r="AB16" s="15">
        <v>9.67</v>
      </c>
      <c r="AC16" s="15">
        <v>26.55</v>
      </c>
      <c r="AD16" s="15">
        <v>16.26</v>
      </c>
      <c r="AE16" s="15">
        <v>4.95</v>
      </c>
      <c r="AF16" s="15">
        <v>13.55</v>
      </c>
      <c r="AG16" s="15">
        <v>23.05</v>
      </c>
      <c r="AH16" s="15">
        <v>13.050000000000002</v>
      </c>
      <c r="AI16" s="15">
        <v>23.930000000000003</v>
      </c>
      <c r="AJ16" s="15">
        <v>12.04</v>
      </c>
      <c r="AK16" s="15">
        <v>22.930000000000003</v>
      </c>
      <c r="AL16" s="15">
        <v>14.980000000000002</v>
      </c>
      <c r="AM16" s="15">
        <v>25.598999999999997</v>
      </c>
      <c r="AN16" s="15">
        <v>27.537000000000006</v>
      </c>
      <c r="AO16" s="15">
        <v>8.667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14.568999999999999</v>
      </c>
      <c r="AY16" s="10">
        <f t="shared" si="1"/>
        <v>13.393500000000003</v>
      </c>
      <c r="AZ16" s="10">
        <f t="shared" si="2"/>
        <v>14.013000000000002</v>
      </c>
      <c r="BA16" s="10">
        <f t="shared" si="3"/>
        <v>15.334433333333335</v>
      </c>
    </row>
    <row r="17" spans="1:53" ht="11.25">
      <c r="A17" s="14">
        <v>15</v>
      </c>
      <c r="B17" s="15">
        <v>4.24</v>
      </c>
      <c r="C17" s="15">
        <v>27.28</v>
      </c>
      <c r="D17" s="15">
        <v>24.43</v>
      </c>
      <c r="E17" s="15">
        <v>18.02</v>
      </c>
      <c r="F17" s="15">
        <v>17.69</v>
      </c>
      <c r="G17" s="15">
        <v>25.47</v>
      </c>
      <c r="H17" s="15">
        <v>3.86</v>
      </c>
      <c r="I17" s="15">
        <v>23.2</v>
      </c>
      <c r="J17" s="15">
        <v>9.41</v>
      </c>
      <c r="K17" s="15">
        <v>9.61</v>
      </c>
      <c r="L17" s="15">
        <v>17.46</v>
      </c>
      <c r="M17" s="15">
        <v>10.2</v>
      </c>
      <c r="N17" s="15">
        <v>16.5</v>
      </c>
      <c r="O17" s="15">
        <v>25.75</v>
      </c>
      <c r="P17" s="15">
        <v>5.88</v>
      </c>
      <c r="Q17" s="15">
        <v>14.5</v>
      </c>
      <c r="R17" s="15">
        <v>14</v>
      </c>
      <c r="S17" s="15">
        <v>10.54</v>
      </c>
      <c r="T17" s="15">
        <v>15.93</v>
      </c>
      <c r="U17" s="15">
        <v>21.95</v>
      </c>
      <c r="V17" s="15">
        <v>4.22</v>
      </c>
      <c r="W17" s="15">
        <v>5</v>
      </c>
      <c r="X17" s="15">
        <v>8.85</v>
      </c>
      <c r="Y17" s="15">
        <v>28.46</v>
      </c>
      <c r="Z17" s="15">
        <v>3.9</v>
      </c>
      <c r="AA17" s="15">
        <v>9.86</v>
      </c>
      <c r="AB17" s="15">
        <v>23.48</v>
      </c>
      <c r="AC17" s="15">
        <v>25.52</v>
      </c>
      <c r="AD17" s="15">
        <v>19.19</v>
      </c>
      <c r="AE17" s="15">
        <v>17.63</v>
      </c>
      <c r="AF17" s="15">
        <v>15.85</v>
      </c>
      <c r="AG17" s="15">
        <v>21.35</v>
      </c>
      <c r="AH17" s="15">
        <v>25.09</v>
      </c>
      <c r="AI17" s="15">
        <v>30.44</v>
      </c>
      <c r="AJ17" s="15">
        <v>27.619999999999997</v>
      </c>
      <c r="AK17" s="15">
        <v>6.87</v>
      </c>
      <c r="AL17" s="15">
        <v>26.040000000000003</v>
      </c>
      <c r="AM17" s="15">
        <v>2.664</v>
      </c>
      <c r="AN17" s="15">
        <v>3.295000000000001</v>
      </c>
      <c r="AO17" s="15">
        <v>25.113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16.320999999999998</v>
      </c>
      <c r="AY17" s="10">
        <f t="shared" si="1"/>
        <v>15.796000000000001</v>
      </c>
      <c r="AZ17" s="10">
        <f t="shared" si="2"/>
        <v>15.401000000000002</v>
      </c>
      <c r="BA17" s="10">
        <f t="shared" si="3"/>
        <v>16.10506666666667</v>
      </c>
    </row>
    <row r="18" spans="1:53" ht="11.25">
      <c r="A18" s="14">
        <v>16</v>
      </c>
      <c r="B18" s="15">
        <v>21.9</v>
      </c>
      <c r="C18" s="15">
        <v>24.59</v>
      </c>
      <c r="D18" s="15">
        <v>4.59</v>
      </c>
      <c r="E18" s="15">
        <v>14.27</v>
      </c>
      <c r="F18" s="15">
        <v>24.26</v>
      </c>
      <c r="G18" s="15">
        <v>18.43</v>
      </c>
      <c r="H18" s="15">
        <v>25.51</v>
      </c>
      <c r="I18" s="15">
        <v>6.81</v>
      </c>
      <c r="J18" s="15">
        <v>6.48</v>
      </c>
      <c r="K18" s="15">
        <v>13.33</v>
      </c>
      <c r="L18" s="15">
        <v>16.7</v>
      </c>
      <c r="M18" s="15">
        <v>20.63</v>
      </c>
      <c r="N18" s="15">
        <v>21.7</v>
      </c>
      <c r="O18" s="15">
        <v>21.2</v>
      </c>
      <c r="P18" s="15">
        <v>5.68</v>
      </c>
      <c r="Q18" s="15">
        <v>16.49</v>
      </c>
      <c r="R18" s="15">
        <v>16.29</v>
      </c>
      <c r="S18" s="15">
        <v>22.8</v>
      </c>
      <c r="T18" s="15">
        <v>15.67</v>
      </c>
      <c r="U18" s="15">
        <v>26.41</v>
      </c>
      <c r="V18" s="15">
        <v>11.54</v>
      </c>
      <c r="W18" s="15">
        <v>11.29</v>
      </c>
      <c r="X18" s="15">
        <v>10.25</v>
      </c>
      <c r="Y18" s="15">
        <v>28.62</v>
      </c>
      <c r="Z18" s="15">
        <v>7.46</v>
      </c>
      <c r="AA18" s="15">
        <v>2.04</v>
      </c>
      <c r="AB18" s="15">
        <v>31.09</v>
      </c>
      <c r="AC18" s="15">
        <v>26.61</v>
      </c>
      <c r="AD18" s="15">
        <v>17.01</v>
      </c>
      <c r="AE18" s="15">
        <v>10.63</v>
      </c>
      <c r="AF18" s="15">
        <v>12.79</v>
      </c>
      <c r="AG18" s="15">
        <v>6.93</v>
      </c>
      <c r="AH18" s="15">
        <v>9.500000000000002</v>
      </c>
      <c r="AI18" s="15">
        <v>24.950000000000003</v>
      </c>
      <c r="AJ18" s="15">
        <v>11.089999999999996</v>
      </c>
      <c r="AK18" s="15">
        <v>5.789999999999999</v>
      </c>
      <c r="AL18" s="15">
        <v>23.740000000000002</v>
      </c>
      <c r="AM18" s="15">
        <v>6.268999999999999</v>
      </c>
      <c r="AN18" s="15">
        <v>23.497000000000003</v>
      </c>
      <c r="AO18" s="15">
        <v>24.257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16.017</v>
      </c>
      <c r="AY18" s="10">
        <f t="shared" si="1"/>
        <v>17.187</v>
      </c>
      <c r="AZ18" s="10">
        <f t="shared" si="2"/>
        <v>16.676000000000002</v>
      </c>
      <c r="BA18" s="10">
        <f t="shared" si="3"/>
        <v>16.297433333333334</v>
      </c>
    </row>
    <row r="19" spans="1:53" ht="11.25">
      <c r="A19" s="14">
        <v>17</v>
      </c>
      <c r="B19" s="15">
        <v>19.27</v>
      </c>
      <c r="C19" s="15">
        <v>20.19</v>
      </c>
      <c r="D19" s="15">
        <v>8.51</v>
      </c>
      <c r="E19" s="15">
        <v>7.11</v>
      </c>
      <c r="F19" s="15">
        <v>27.66</v>
      </c>
      <c r="G19" s="15">
        <v>2.64</v>
      </c>
      <c r="H19" s="15">
        <v>24.8</v>
      </c>
      <c r="I19" s="15">
        <v>25.1</v>
      </c>
      <c r="J19" s="15">
        <v>9.89</v>
      </c>
      <c r="K19" s="15">
        <v>22.88</v>
      </c>
      <c r="L19" s="15">
        <v>13.51</v>
      </c>
      <c r="M19" s="15">
        <v>13.83</v>
      </c>
      <c r="N19" s="15">
        <v>25.36</v>
      </c>
      <c r="O19" s="15">
        <v>24.13</v>
      </c>
      <c r="P19" s="15">
        <v>15.33</v>
      </c>
      <c r="Q19" s="15">
        <v>15.2</v>
      </c>
      <c r="R19" s="15">
        <v>19.2</v>
      </c>
      <c r="S19" s="15">
        <v>19.6</v>
      </c>
      <c r="T19" s="15">
        <v>3.2</v>
      </c>
      <c r="U19" s="15">
        <v>8.3</v>
      </c>
      <c r="V19" s="15">
        <v>24.31</v>
      </c>
      <c r="W19" s="15">
        <v>14.87</v>
      </c>
      <c r="X19" s="15">
        <v>9.38</v>
      </c>
      <c r="Y19" s="15">
        <v>22.01</v>
      </c>
      <c r="Z19" s="15">
        <v>11.68</v>
      </c>
      <c r="AA19" s="15">
        <v>19.55</v>
      </c>
      <c r="AB19" s="15">
        <v>29.04</v>
      </c>
      <c r="AC19" s="15">
        <v>27.96</v>
      </c>
      <c r="AD19" s="15">
        <v>11.79</v>
      </c>
      <c r="AE19" s="15">
        <v>25.64</v>
      </c>
      <c r="AF19" s="15">
        <v>5.65</v>
      </c>
      <c r="AG19" s="15">
        <v>16.25</v>
      </c>
      <c r="AH19" s="15">
        <v>22.209999999999997</v>
      </c>
      <c r="AI19" s="15">
        <v>26.290000000000003</v>
      </c>
      <c r="AJ19" s="15">
        <v>11.29</v>
      </c>
      <c r="AK19" s="15">
        <v>22.569999999999997</v>
      </c>
      <c r="AL19" s="15">
        <v>30.72</v>
      </c>
      <c r="AM19" s="15">
        <v>20.052</v>
      </c>
      <c r="AN19" s="15">
        <v>28.211000000000006</v>
      </c>
      <c r="AO19" s="15">
        <v>28.888999999999996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16.805</v>
      </c>
      <c r="AY19" s="10">
        <f t="shared" si="1"/>
        <v>16.2855</v>
      </c>
      <c r="AZ19" s="10">
        <f t="shared" si="2"/>
        <v>17.398000000000003</v>
      </c>
      <c r="BA19" s="10">
        <f t="shared" si="3"/>
        <v>18.8674</v>
      </c>
    </row>
    <row r="20" spans="1:53" ht="11.25">
      <c r="A20" s="14">
        <v>18</v>
      </c>
      <c r="B20" s="15">
        <v>8.78</v>
      </c>
      <c r="C20" s="15">
        <v>12.48</v>
      </c>
      <c r="D20" s="15">
        <v>4.59</v>
      </c>
      <c r="E20" s="15">
        <v>6.44</v>
      </c>
      <c r="F20" s="15">
        <v>10.46</v>
      </c>
      <c r="G20" s="15">
        <v>9</v>
      </c>
      <c r="H20" s="15">
        <v>20.72</v>
      </c>
      <c r="I20" s="15">
        <v>8.69</v>
      </c>
      <c r="J20" s="15">
        <v>7.92</v>
      </c>
      <c r="K20" s="15">
        <v>24.44</v>
      </c>
      <c r="L20" s="15">
        <v>19.93</v>
      </c>
      <c r="M20" s="15">
        <v>4.67</v>
      </c>
      <c r="N20" s="15">
        <v>10.94</v>
      </c>
      <c r="O20" s="15">
        <v>18.37</v>
      </c>
      <c r="P20" s="15">
        <v>17.34</v>
      </c>
      <c r="Q20" s="15">
        <v>5.06</v>
      </c>
      <c r="R20" s="15">
        <v>7.5</v>
      </c>
      <c r="S20" s="15">
        <v>27.94</v>
      </c>
      <c r="T20" s="15">
        <v>3.41</v>
      </c>
      <c r="U20" s="15">
        <v>25.45</v>
      </c>
      <c r="V20" s="15">
        <v>24.35</v>
      </c>
      <c r="W20" s="15">
        <v>1.56</v>
      </c>
      <c r="X20" s="15">
        <v>13.46</v>
      </c>
      <c r="Y20" s="15">
        <v>19.71</v>
      </c>
      <c r="Z20" s="15">
        <v>6.71</v>
      </c>
      <c r="AA20" s="15">
        <v>5.25</v>
      </c>
      <c r="AB20" s="15">
        <v>23.16</v>
      </c>
      <c r="AC20" s="15">
        <v>29.28</v>
      </c>
      <c r="AD20" s="15">
        <v>3.95</v>
      </c>
      <c r="AE20" s="15">
        <v>13.9</v>
      </c>
      <c r="AF20" s="15">
        <v>4.94</v>
      </c>
      <c r="AG20" s="15">
        <v>27.5</v>
      </c>
      <c r="AH20" s="15">
        <v>10.94</v>
      </c>
      <c r="AI20" s="15">
        <v>11.860000000000001</v>
      </c>
      <c r="AJ20" s="15">
        <v>10.64</v>
      </c>
      <c r="AK20" s="15">
        <v>29.769999999999996</v>
      </c>
      <c r="AL20" s="15">
        <v>11.459999999999999</v>
      </c>
      <c r="AM20" s="15">
        <v>8.290000000000001</v>
      </c>
      <c r="AN20" s="15">
        <v>24.240000000000006</v>
      </c>
      <c r="AO20" s="15">
        <v>16.605999999999998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11.352</v>
      </c>
      <c r="AY20" s="10">
        <f t="shared" si="1"/>
        <v>12.706499999999998</v>
      </c>
      <c r="AZ20" s="10">
        <f t="shared" si="2"/>
        <v>13.181999999999995</v>
      </c>
      <c r="BA20" s="10">
        <f t="shared" si="3"/>
        <v>14.6062</v>
      </c>
    </row>
    <row r="21" spans="1:53" ht="11.25">
      <c r="A21" s="14">
        <v>19</v>
      </c>
      <c r="B21" s="15">
        <v>6.95</v>
      </c>
      <c r="C21" s="15">
        <v>21.79</v>
      </c>
      <c r="D21" s="15">
        <v>23.65</v>
      </c>
      <c r="E21" s="15">
        <v>16.78</v>
      </c>
      <c r="F21" s="15">
        <v>13.2</v>
      </c>
      <c r="G21" s="15">
        <v>21.41</v>
      </c>
      <c r="H21" s="15">
        <v>20.52</v>
      </c>
      <c r="I21" s="15">
        <v>22.08</v>
      </c>
      <c r="J21" s="15">
        <v>7.54</v>
      </c>
      <c r="K21" s="15">
        <v>24.32</v>
      </c>
      <c r="L21" s="15">
        <v>15.95</v>
      </c>
      <c r="M21" s="15">
        <v>15.41</v>
      </c>
      <c r="N21" s="15">
        <v>1.79</v>
      </c>
      <c r="O21" s="15">
        <v>3.8</v>
      </c>
      <c r="P21" s="15">
        <v>6.63</v>
      </c>
      <c r="Q21" s="15">
        <v>18.55</v>
      </c>
      <c r="R21" s="15">
        <v>16.49</v>
      </c>
      <c r="S21" s="15">
        <v>5.32</v>
      </c>
      <c r="T21" s="15">
        <v>4.87</v>
      </c>
      <c r="U21" s="15">
        <v>25.2</v>
      </c>
      <c r="V21" s="15">
        <v>9.97</v>
      </c>
      <c r="W21" s="15">
        <v>29.82</v>
      </c>
      <c r="X21" s="15">
        <v>21.05</v>
      </c>
      <c r="Y21" s="15">
        <v>23.36</v>
      </c>
      <c r="Z21" s="15">
        <v>19.74</v>
      </c>
      <c r="AA21" s="15">
        <v>20.89</v>
      </c>
      <c r="AB21" s="15">
        <v>28</v>
      </c>
      <c r="AC21" s="15">
        <v>15.97</v>
      </c>
      <c r="AD21" s="15">
        <v>7.86</v>
      </c>
      <c r="AE21" s="15">
        <v>8.94</v>
      </c>
      <c r="AF21" s="15">
        <v>18.6</v>
      </c>
      <c r="AG21" s="15">
        <v>5.57</v>
      </c>
      <c r="AH21" s="15">
        <v>4.67</v>
      </c>
      <c r="AI21" s="15">
        <v>27.67</v>
      </c>
      <c r="AJ21" s="15">
        <v>5.650000000000001</v>
      </c>
      <c r="AK21" s="15">
        <v>17.42</v>
      </c>
      <c r="AL21" s="15">
        <v>7.840000000000001</v>
      </c>
      <c r="AM21" s="15">
        <v>28.790000000000003</v>
      </c>
      <c r="AN21" s="15">
        <v>28.717</v>
      </c>
      <c r="AO21" s="15">
        <v>5.138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17.823999999999998</v>
      </c>
      <c r="AY21" s="10">
        <f t="shared" si="1"/>
        <v>14.612499999999997</v>
      </c>
      <c r="AZ21" s="10">
        <f t="shared" si="2"/>
        <v>15.928333333333335</v>
      </c>
      <c r="BA21" s="10">
        <f t="shared" si="3"/>
        <v>14.98916666666667</v>
      </c>
    </row>
    <row r="22" spans="1:53" ht="11.25">
      <c r="A22" s="90">
        <v>20</v>
      </c>
      <c r="B22" s="91">
        <v>6.27</v>
      </c>
      <c r="C22" s="91">
        <v>22.72</v>
      </c>
      <c r="D22" s="91">
        <v>3.19</v>
      </c>
      <c r="E22" s="91">
        <v>11.51</v>
      </c>
      <c r="F22" s="91">
        <v>8.67</v>
      </c>
      <c r="G22" s="91">
        <v>18.09</v>
      </c>
      <c r="H22" s="91">
        <v>3.33</v>
      </c>
      <c r="I22" s="91">
        <v>20.61</v>
      </c>
      <c r="J22" s="91">
        <v>11.08</v>
      </c>
      <c r="K22" s="91">
        <v>6.42</v>
      </c>
      <c r="L22" s="91">
        <v>2.57</v>
      </c>
      <c r="M22" s="91">
        <v>3.68</v>
      </c>
      <c r="N22" s="91">
        <v>9.13</v>
      </c>
      <c r="O22" s="91">
        <v>6.39</v>
      </c>
      <c r="P22" s="91">
        <v>7.73</v>
      </c>
      <c r="Q22" s="91">
        <v>21.43</v>
      </c>
      <c r="R22" s="91">
        <v>1.07</v>
      </c>
      <c r="S22" s="91">
        <v>25.34</v>
      </c>
      <c r="T22" s="91">
        <v>7.36</v>
      </c>
      <c r="U22" s="91">
        <v>24.92</v>
      </c>
      <c r="V22" s="91">
        <v>3.15</v>
      </c>
      <c r="W22" s="91">
        <v>9.91</v>
      </c>
      <c r="X22" s="91">
        <v>21.35</v>
      </c>
      <c r="Y22" s="91">
        <v>12.37</v>
      </c>
      <c r="Z22" s="91">
        <v>10.47</v>
      </c>
      <c r="AA22" s="91">
        <v>17.46</v>
      </c>
      <c r="AB22" s="91">
        <v>26.5</v>
      </c>
      <c r="AC22" s="91">
        <v>19.39</v>
      </c>
      <c r="AD22" s="91">
        <v>17.14</v>
      </c>
      <c r="AE22" s="91">
        <v>15.16</v>
      </c>
      <c r="AF22" s="91">
        <v>22.43</v>
      </c>
      <c r="AG22" s="91">
        <v>25.4</v>
      </c>
      <c r="AH22" s="91">
        <v>3.6000000000000005</v>
      </c>
      <c r="AI22" s="91">
        <v>20.199999999999996</v>
      </c>
      <c r="AJ22" s="91">
        <v>29.36</v>
      </c>
      <c r="AK22" s="91">
        <v>24.790000000000003</v>
      </c>
      <c r="AL22" s="91">
        <v>28.21</v>
      </c>
      <c r="AM22" s="91">
        <v>2.5540000000000003</v>
      </c>
      <c r="AN22" s="91">
        <v>24.636999999999997</v>
      </c>
      <c r="AO22" s="91">
        <v>18.443000000000005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11.189</v>
      </c>
      <c r="AY22" s="93">
        <f t="shared" si="1"/>
        <v>11.0755</v>
      </c>
      <c r="AZ22" s="93">
        <f t="shared" si="2"/>
        <v>12.480333333333332</v>
      </c>
      <c r="BA22" s="10">
        <f t="shared" si="3"/>
        <v>15.4048</v>
      </c>
    </row>
    <row r="23" spans="1:53" ht="11.25">
      <c r="A23" s="14">
        <v>21</v>
      </c>
      <c r="B23" s="15">
        <v>5.12</v>
      </c>
      <c r="C23" s="15">
        <v>11.69</v>
      </c>
      <c r="D23" s="15">
        <v>14.2</v>
      </c>
      <c r="E23" s="15">
        <v>5</v>
      </c>
      <c r="F23" s="15">
        <v>6.79</v>
      </c>
      <c r="G23" s="15">
        <v>3.57</v>
      </c>
      <c r="H23" s="15">
        <v>13.89</v>
      </c>
      <c r="I23" s="15">
        <v>17.87</v>
      </c>
      <c r="J23" s="15">
        <v>25.26</v>
      </c>
      <c r="K23" s="15">
        <v>6.91</v>
      </c>
      <c r="L23" s="4">
        <v>14.74</v>
      </c>
      <c r="M23" s="4">
        <v>6.88</v>
      </c>
      <c r="N23" s="4">
        <v>10.61</v>
      </c>
      <c r="O23" s="4">
        <v>4.92</v>
      </c>
      <c r="P23" s="4">
        <v>7.87</v>
      </c>
      <c r="Q23" s="4">
        <v>13.36</v>
      </c>
      <c r="R23" s="4">
        <v>19.71</v>
      </c>
      <c r="S23" s="4">
        <v>13.51</v>
      </c>
      <c r="T23" s="4">
        <v>25.61</v>
      </c>
      <c r="U23" s="4">
        <v>15.39</v>
      </c>
      <c r="V23" s="4">
        <v>3.7</v>
      </c>
      <c r="W23" s="4">
        <v>18.84</v>
      </c>
      <c r="X23" s="4">
        <v>27.71</v>
      </c>
      <c r="Y23" s="4">
        <v>7.91</v>
      </c>
      <c r="Z23" s="4">
        <v>24.54</v>
      </c>
      <c r="AA23" s="4">
        <v>4.25</v>
      </c>
      <c r="AB23" s="4">
        <v>15.51</v>
      </c>
      <c r="AC23" s="4">
        <v>21.73</v>
      </c>
      <c r="AD23" s="4">
        <v>3.95</v>
      </c>
      <c r="AE23" s="4">
        <v>17.47</v>
      </c>
      <c r="AF23" s="4">
        <v>19.78</v>
      </c>
      <c r="AG23" s="4">
        <v>14.35</v>
      </c>
      <c r="AH23" s="4">
        <v>7.3</v>
      </c>
      <c r="AI23" s="4">
        <v>18.509999999999998</v>
      </c>
      <c r="AJ23" s="4">
        <v>11.000000000000002</v>
      </c>
      <c r="AK23" s="4">
        <v>10.950000000000001</v>
      </c>
      <c r="AL23" s="4">
        <v>1.96</v>
      </c>
      <c r="AM23" s="4">
        <v>10.279</v>
      </c>
      <c r="AN23" s="4">
        <v>4.027</v>
      </c>
      <c r="AO23" s="4">
        <v>9.216999999999999</v>
      </c>
      <c r="AP23" s="4"/>
      <c r="AQ23" s="4"/>
      <c r="AR23" s="4"/>
      <c r="AS23" s="4"/>
      <c r="AT23" s="4"/>
      <c r="AU23" s="4"/>
      <c r="AV23" s="4"/>
      <c r="AX23" s="10">
        <f t="shared" si="0"/>
        <v>11.03</v>
      </c>
      <c r="AY23" s="10">
        <f t="shared" si="1"/>
        <v>12.144999999999996</v>
      </c>
      <c r="AZ23" s="10">
        <f t="shared" si="2"/>
        <v>12.95033333333333</v>
      </c>
      <c r="BA23" s="10">
        <f t="shared" si="3"/>
        <v>12.852766666666666</v>
      </c>
    </row>
    <row r="24" spans="1:53" ht="11.25">
      <c r="A24" s="5">
        <v>22</v>
      </c>
      <c r="B24" s="4">
        <v>3.23</v>
      </c>
      <c r="C24" s="4">
        <v>24.95</v>
      </c>
      <c r="D24" s="4">
        <v>11.19</v>
      </c>
      <c r="E24" s="4">
        <v>5.22</v>
      </c>
      <c r="F24" s="4">
        <v>8.94</v>
      </c>
      <c r="G24" s="4">
        <v>18.85</v>
      </c>
      <c r="H24" s="4">
        <v>23.13</v>
      </c>
      <c r="I24" s="4">
        <v>29.31</v>
      </c>
      <c r="J24" s="4">
        <v>15.7</v>
      </c>
      <c r="K24" s="4">
        <v>21.17</v>
      </c>
      <c r="L24" s="4">
        <v>3.8</v>
      </c>
      <c r="M24" s="4">
        <v>12.56</v>
      </c>
      <c r="N24" s="4">
        <v>19.77</v>
      </c>
      <c r="O24" s="4">
        <v>22.96</v>
      </c>
      <c r="P24" s="4">
        <v>3.77</v>
      </c>
      <c r="Q24" s="4">
        <v>7.17</v>
      </c>
      <c r="R24" s="4">
        <v>15</v>
      </c>
      <c r="S24" s="4">
        <v>5.21</v>
      </c>
      <c r="T24" s="4">
        <v>15.37</v>
      </c>
      <c r="U24" s="4">
        <v>19.58</v>
      </c>
      <c r="V24" s="4">
        <v>12.46</v>
      </c>
      <c r="W24" s="4">
        <v>8.1</v>
      </c>
      <c r="X24" s="4">
        <v>22.69</v>
      </c>
      <c r="Y24" s="4">
        <v>23.16</v>
      </c>
      <c r="Z24" s="4">
        <v>6.89</v>
      </c>
      <c r="AA24" s="4">
        <v>5.76</v>
      </c>
      <c r="AB24" s="4">
        <v>3.57</v>
      </c>
      <c r="AC24" s="4">
        <v>3.7</v>
      </c>
      <c r="AD24" s="4">
        <v>6.45</v>
      </c>
      <c r="AE24" s="4">
        <v>18.7</v>
      </c>
      <c r="AF24" s="4">
        <v>27.22</v>
      </c>
      <c r="AG24" s="4">
        <v>7.13</v>
      </c>
      <c r="AH24" s="4">
        <v>14.18</v>
      </c>
      <c r="AI24" s="4">
        <v>5.82</v>
      </c>
      <c r="AJ24" s="4">
        <v>22.17</v>
      </c>
      <c r="AK24" s="4">
        <v>11.950000000000001</v>
      </c>
      <c r="AL24" s="4">
        <v>20.799999999999997</v>
      </c>
      <c r="AM24" s="4">
        <v>28.982999999999997</v>
      </c>
      <c r="AN24" s="4">
        <v>9.153</v>
      </c>
      <c r="AO24" s="4">
        <v>5.289000000000001</v>
      </c>
      <c r="AP24" s="4"/>
      <c r="AQ24" s="4"/>
      <c r="AR24" s="4"/>
      <c r="AS24" s="4"/>
      <c r="AT24" s="4"/>
      <c r="AU24" s="4"/>
      <c r="AV24" s="4"/>
      <c r="AX24" s="10">
        <f t="shared" si="0"/>
        <v>16.169</v>
      </c>
      <c r="AY24" s="10">
        <f t="shared" si="1"/>
        <v>14.344</v>
      </c>
      <c r="AZ24" s="10">
        <f t="shared" si="2"/>
        <v>13.278666666666664</v>
      </c>
      <c r="BA24" s="10">
        <f t="shared" si="3"/>
        <v>12.978833333333332</v>
      </c>
    </row>
    <row r="25" spans="1:53" ht="11.25">
      <c r="A25" s="5">
        <v>23</v>
      </c>
      <c r="B25" s="4">
        <v>9</v>
      </c>
      <c r="C25" s="4">
        <v>15.13</v>
      </c>
      <c r="D25" s="4">
        <v>5.87</v>
      </c>
      <c r="E25" s="4">
        <v>3.66</v>
      </c>
      <c r="F25" s="4">
        <v>14.53</v>
      </c>
      <c r="G25" s="4">
        <v>12.99</v>
      </c>
      <c r="H25" s="4">
        <v>25.05</v>
      </c>
      <c r="I25" s="4">
        <v>24.99</v>
      </c>
      <c r="J25" s="4">
        <v>7.52</v>
      </c>
      <c r="K25" s="4">
        <v>26.2</v>
      </c>
      <c r="L25" s="4">
        <v>3.72</v>
      </c>
      <c r="M25" s="4">
        <v>7.09</v>
      </c>
      <c r="N25" s="4">
        <v>4.7</v>
      </c>
      <c r="O25" s="4">
        <v>7.15</v>
      </c>
      <c r="P25" s="4">
        <v>5.34</v>
      </c>
      <c r="Q25" s="4">
        <v>7.42</v>
      </c>
      <c r="R25" s="4">
        <v>6.16</v>
      </c>
      <c r="S25" s="4">
        <v>7.14</v>
      </c>
      <c r="T25" s="4">
        <v>23.65</v>
      </c>
      <c r="U25" s="4">
        <v>5.25</v>
      </c>
      <c r="V25" s="4">
        <v>13.93</v>
      </c>
      <c r="W25" s="4">
        <v>5.67</v>
      </c>
      <c r="X25" s="4">
        <v>13.11</v>
      </c>
      <c r="Y25" s="4">
        <v>23.11</v>
      </c>
      <c r="Z25" s="4">
        <v>8.72</v>
      </c>
      <c r="AA25" s="4">
        <v>20.52</v>
      </c>
      <c r="AB25" s="4">
        <v>28.71</v>
      </c>
      <c r="AC25" s="4">
        <v>19.1</v>
      </c>
      <c r="AD25" s="4">
        <v>24.34</v>
      </c>
      <c r="AE25" s="4">
        <v>5.39</v>
      </c>
      <c r="AF25" s="4">
        <v>15.81</v>
      </c>
      <c r="AG25" s="4">
        <v>19.35</v>
      </c>
      <c r="AH25" s="4">
        <v>27.489999999999995</v>
      </c>
      <c r="AI25" s="4">
        <v>28.490000000000002</v>
      </c>
      <c r="AJ25" s="4">
        <v>13.29</v>
      </c>
      <c r="AK25" s="4">
        <v>6.4</v>
      </c>
      <c r="AL25" s="4">
        <v>28.44</v>
      </c>
      <c r="AM25" s="4">
        <v>7.853000000000001</v>
      </c>
      <c r="AN25" s="4">
        <v>9.455</v>
      </c>
      <c r="AO25" s="4">
        <v>9.381000000000002</v>
      </c>
      <c r="AP25" s="4"/>
      <c r="AQ25" s="4"/>
      <c r="AR25" s="4"/>
      <c r="AS25" s="4"/>
      <c r="AT25" s="4"/>
      <c r="AU25" s="4"/>
      <c r="AV25" s="4"/>
      <c r="AX25" s="10">
        <f t="shared" si="0"/>
        <v>14.494</v>
      </c>
      <c r="AY25" s="10">
        <f t="shared" si="1"/>
        <v>11.127999999999998</v>
      </c>
      <c r="AZ25" s="10">
        <f t="shared" si="2"/>
        <v>12.838666666666665</v>
      </c>
      <c r="BA25" s="10">
        <f t="shared" si="3"/>
        <v>13.5393</v>
      </c>
    </row>
    <row r="26" spans="1:53" ht="11.25">
      <c r="A26" s="5">
        <v>24</v>
      </c>
      <c r="B26" s="4">
        <v>15.67</v>
      </c>
      <c r="C26" s="4">
        <v>6.14</v>
      </c>
      <c r="D26" s="4">
        <v>4.19</v>
      </c>
      <c r="E26" s="4">
        <v>14.78</v>
      </c>
      <c r="F26" s="4">
        <v>3.33</v>
      </c>
      <c r="G26" s="4">
        <v>14.91</v>
      </c>
      <c r="H26" s="4">
        <v>22.6</v>
      </c>
      <c r="I26" s="4">
        <v>10.01</v>
      </c>
      <c r="J26" s="4">
        <v>5.15</v>
      </c>
      <c r="K26" s="4">
        <v>24.57</v>
      </c>
      <c r="L26" s="4">
        <v>7.22</v>
      </c>
      <c r="M26" s="4">
        <v>8.11</v>
      </c>
      <c r="N26" s="4">
        <v>10.13</v>
      </c>
      <c r="O26" s="4">
        <v>12.77</v>
      </c>
      <c r="P26" s="4">
        <v>10.14</v>
      </c>
      <c r="Q26" s="4">
        <v>7.67</v>
      </c>
      <c r="R26" s="4">
        <v>21.87</v>
      </c>
      <c r="S26" s="4">
        <v>14.14</v>
      </c>
      <c r="T26" s="4">
        <v>7.81</v>
      </c>
      <c r="U26" s="4">
        <v>1.69</v>
      </c>
      <c r="V26" s="4">
        <v>16.55</v>
      </c>
      <c r="W26" s="4">
        <v>23.73</v>
      </c>
      <c r="X26" s="4">
        <v>2.98</v>
      </c>
      <c r="Y26" s="4">
        <v>25.15</v>
      </c>
      <c r="Z26" s="4">
        <v>21.56</v>
      </c>
      <c r="AA26" s="4">
        <v>21.83</v>
      </c>
      <c r="AB26" s="4">
        <v>9.08</v>
      </c>
      <c r="AC26" s="4">
        <v>25.15</v>
      </c>
      <c r="AD26" s="4">
        <v>11.23</v>
      </c>
      <c r="AE26" s="4">
        <v>22.77</v>
      </c>
      <c r="AF26" s="4">
        <v>20.21</v>
      </c>
      <c r="AG26" s="4">
        <v>27.12</v>
      </c>
      <c r="AH26" s="4">
        <v>14.92</v>
      </c>
      <c r="AI26" s="4">
        <v>9.610000000000001</v>
      </c>
      <c r="AJ26" s="4">
        <v>29.37</v>
      </c>
      <c r="AK26" s="4">
        <v>8.940000000000001</v>
      </c>
      <c r="AL26" s="4">
        <v>22.49</v>
      </c>
      <c r="AM26" s="4">
        <v>19.930000000000003</v>
      </c>
      <c r="AN26" s="4">
        <v>6.047</v>
      </c>
      <c r="AO26" s="4">
        <v>7.080000000000002</v>
      </c>
      <c r="AP26" s="4"/>
      <c r="AQ26" s="4"/>
      <c r="AR26" s="4"/>
      <c r="AS26" s="4"/>
      <c r="AT26" s="4"/>
      <c r="AU26" s="4"/>
      <c r="AV26" s="4"/>
      <c r="AX26" s="10">
        <f t="shared" si="0"/>
        <v>12.135000000000002</v>
      </c>
      <c r="AY26" s="10">
        <f t="shared" si="1"/>
        <v>11.145000000000001</v>
      </c>
      <c r="AZ26" s="10">
        <f t="shared" si="2"/>
        <v>13.431000000000001</v>
      </c>
      <c r="BA26" s="10">
        <f t="shared" si="3"/>
        <v>14.909900000000002</v>
      </c>
    </row>
    <row r="27" spans="1:53" ht="11.25">
      <c r="A27" s="5">
        <v>25</v>
      </c>
      <c r="B27" s="4">
        <v>11.09</v>
      </c>
      <c r="C27" s="4">
        <v>15.97</v>
      </c>
      <c r="D27" s="4">
        <v>22.84</v>
      </c>
      <c r="E27" s="4">
        <v>7.67</v>
      </c>
      <c r="F27" s="4">
        <v>5.35</v>
      </c>
      <c r="G27" s="4">
        <v>5.87</v>
      </c>
      <c r="H27" s="4">
        <v>9.33</v>
      </c>
      <c r="I27" s="4">
        <v>2.3</v>
      </c>
      <c r="J27" s="4">
        <v>6.76</v>
      </c>
      <c r="K27" s="4">
        <v>7.69</v>
      </c>
      <c r="L27" s="4">
        <v>9.22</v>
      </c>
      <c r="M27" s="4">
        <v>20.83</v>
      </c>
      <c r="N27" s="4">
        <v>8.67</v>
      </c>
      <c r="O27" s="4">
        <v>5.38</v>
      </c>
      <c r="P27" s="4">
        <v>5.23</v>
      </c>
      <c r="Q27" s="4">
        <v>5.91</v>
      </c>
      <c r="R27" s="4">
        <v>18.14</v>
      </c>
      <c r="S27" s="4">
        <v>5.98</v>
      </c>
      <c r="T27" s="4">
        <v>3.25</v>
      </c>
      <c r="U27" s="4">
        <v>11.67</v>
      </c>
      <c r="V27" s="4">
        <v>14.03</v>
      </c>
      <c r="W27" s="4">
        <v>4.32</v>
      </c>
      <c r="X27" s="4">
        <v>3.89</v>
      </c>
      <c r="Y27" s="4">
        <v>2.83</v>
      </c>
      <c r="Z27" s="4">
        <v>24.51</v>
      </c>
      <c r="AA27" s="4">
        <v>11.37</v>
      </c>
      <c r="AB27" s="4">
        <v>14.47</v>
      </c>
      <c r="AC27" s="4">
        <v>9.29</v>
      </c>
      <c r="AD27" s="4">
        <v>17.46</v>
      </c>
      <c r="AE27" s="4">
        <v>24.55</v>
      </c>
      <c r="AF27" s="4">
        <v>6.85</v>
      </c>
      <c r="AG27" s="4">
        <v>7.28</v>
      </c>
      <c r="AH27" s="4">
        <v>28.939999999999998</v>
      </c>
      <c r="AI27" s="4">
        <v>17.930000000000003</v>
      </c>
      <c r="AJ27" s="4">
        <v>22.39</v>
      </c>
      <c r="AK27" s="4">
        <v>5.869999999999999</v>
      </c>
      <c r="AL27" s="4">
        <v>10.11</v>
      </c>
      <c r="AM27" s="4">
        <v>28.366</v>
      </c>
      <c r="AN27" s="4">
        <v>29.131</v>
      </c>
      <c r="AO27" s="4">
        <v>6.7940000000000005</v>
      </c>
      <c r="AP27" s="4"/>
      <c r="AQ27" s="4"/>
      <c r="AR27" s="4"/>
      <c r="AS27" s="4"/>
      <c r="AT27" s="4"/>
      <c r="AU27" s="4"/>
      <c r="AV27" s="4"/>
      <c r="AX27" s="10">
        <f t="shared" si="0"/>
        <v>9.487</v>
      </c>
      <c r="AY27" s="10">
        <f t="shared" si="1"/>
        <v>9.4575</v>
      </c>
      <c r="AZ27" s="10">
        <f t="shared" si="2"/>
        <v>10.529</v>
      </c>
      <c r="BA27" s="10">
        <f t="shared" si="3"/>
        <v>12.822033333333332</v>
      </c>
    </row>
    <row r="28" spans="1:53" ht="11.25">
      <c r="A28" s="5">
        <v>26</v>
      </c>
      <c r="B28" s="4">
        <v>13.1</v>
      </c>
      <c r="C28" s="4">
        <v>3.95</v>
      </c>
      <c r="D28" s="4">
        <v>3.99</v>
      </c>
      <c r="E28" s="4">
        <v>3.86</v>
      </c>
      <c r="F28" s="4">
        <v>18.58</v>
      </c>
      <c r="G28" s="4">
        <v>17.86</v>
      </c>
      <c r="H28" s="4">
        <v>7.35</v>
      </c>
      <c r="I28" s="4">
        <v>9.66</v>
      </c>
      <c r="J28" s="4">
        <v>15.86</v>
      </c>
      <c r="K28" s="4">
        <v>3.19</v>
      </c>
      <c r="L28" s="4">
        <v>15.75</v>
      </c>
      <c r="M28" s="4">
        <v>23.52</v>
      </c>
      <c r="N28" s="4">
        <v>4.47</v>
      </c>
      <c r="O28" s="4">
        <v>12.47</v>
      </c>
      <c r="P28" s="4">
        <v>3.46</v>
      </c>
      <c r="Q28" s="4">
        <v>8.51</v>
      </c>
      <c r="R28" s="4">
        <v>16.45</v>
      </c>
      <c r="S28" s="4">
        <v>16.85</v>
      </c>
      <c r="T28" s="4">
        <v>18.01</v>
      </c>
      <c r="U28" s="4">
        <v>9.14</v>
      </c>
      <c r="V28" s="4">
        <v>24.46</v>
      </c>
      <c r="W28" s="4">
        <v>5.88</v>
      </c>
      <c r="X28" s="4">
        <v>17.48</v>
      </c>
      <c r="Y28" s="4">
        <v>13.47</v>
      </c>
      <c r="Z28" s="4">
        <v>19.28</v>
      </c>
      <c r="AA28" s="4">
        <v>6.04</v>
      </c>
      <c r="AB28" s="4">
        <v>15.95</v>
      </c>
      <c r="AC28" s="4">
        <v>3.2</v>
      </c>
      <c r="AD28" s="4">
        <v>22.94</v>
      </c>
      <c r="AE28" s="4">
        <v>17.85</v>
      </c>
      <c r="AF28" s="4">
        <v>5.11</v>
      </c>
      <c r="AG28" s="4">
        <v>30.73</v>
      </c>
      <c r="AH28" s="4">
        <v>5.29</v>
      </c>
      <c r="AI28" s="4">
        <v>26.459999999999994</v>
      </c>
      <c r="AJ28" s="4">
        <v>11.069999999999999</v>
      </c>
      <c r="AK28" s="4">
        <v>20.86</v>
      </c>
      <c r="AL28" s="4">
        <v>22.17</v>
      </c>
      <c r="AM28" s="4">
        <v>23.419999999999998</v>
      </c>
      <c r="AN28" s="4">
        <v>29.288000000000004</v>
      </c>
      <c r="AO28" s="4">
        <v>14.065000000000003</v>
      </c>
      <c r="AP28" s="4"/>
      <c r="AQ28" s="4"/>
      <c r="AR28" s="4"/>
      <c r="AS28" s="4"/>
      <c r="AT28" s="4"/>
      <c r="AU28" s="4"/>
      <c r="AV28" s="4"/>
      <c r="AX28" s="10">
        <f t="shared" si="0"/>
        <v>9.739999999999998</v>
      </c>
      <c r="AY28" s="10">
        <f t="shared" si="1"/>
        <v>11.301499999999999</v>
      </c>
      <c r="AZ28" s="10">
        <f t="shared" si="2"/>
        <v>12.419333333333334</v>
      </c>
      <c r="BA28" s="10">
        <f t="shared" si="3"/>
        <v>15.45476666666667</v>
      </c>
    </row>
    <row r="29" spans="1:53" ht="11.25">
      <c r="A29" s="5">
        <v>27</v>
      </c>
      <c r="B29" s="4">
        <v>4.46</v>
      </c>
      <c r="C29" s="4">
        <v>11.94</v>
      </c>
      <c r="D29" s="4">
        <v>5.66</v>
      </c>
      <c r="E29" s="4">
        <v>8.54</v>
      </c>
      <c r="F29" s="4">
        <v>4.05</v>
      </c>
      <c r="G29" s="4">
        <v>10.73</v>
      </c>
      <c r="H29" s="4">
        <v>8.55</v>
      </c>
      <c r="I29" s="4">
        <v>3.76</v>
      </c>
      <c r="J29" s="4">
        <v>6.94</v>
      </c>
      <c r="K29" s="4">
        <v>3.7</v>
      </c>
      <c r="L29" s="4">
        <v>18.96</v>
      </c>
      <c r="M29" s="4">
        <v>21.22</v>
      </c>
      <c r="N29" s="4">
        <v>23.18</v>
      </c>
      <c r="O29" s="4">
        <v>20.8</v>
      </c>
      <c r="P29" s="4">
        <v>13.22</v>
      </c>
      <c r="Q29" s="4">
        <v>8.08</v>
      </c>
      <c r="R29" s="4">
        <v>21.52</v>
      </c>
      <c r="S29" s="4">
        <v>13.1</v>
      </c>
      <c r="T29" s="4">
        <v>1.9</v>
      </c>
      <c r="U29" s="4">
        <v>16.34</v>
      </c>
      <c r="V29" s="4">
        <v>18.43</v>
      </c>
      <c r="W29" s="4">
        <v>6.62</v>
      </c>
      <c r="X29" s="4">
        <v>24.13</v>
      </c>
      <c r="Y29" s="4">
        <v>20.07</v>
      </c>
      <c r="Z29" s="4">
        <v>13.71</v>
      </c>
      <c r="AA29" s="4">
        <v>22.57</v>
      </c>
      <c r="AB29" s="4">
        <v>25.79</v>
      </c>
      <c r="AC29" s="4">
        <v>15.15</v>
      </c>
      <c r="AD29" s="4">
        <v>25.17</v>
      </c>
      <c r="AE29" s="4">
        <v>7.02</v>
      </c>
      <c r="AF29" s="4">
        <v>9.54</v>
      </c>
      <c r="AG29" s="4">
        <v>29.27</v>
      </c>
      <c r="AH29" s="4">
        <v>28.4</v>
      </c>
      <c r="AI29" s="4">
        <v>25.379999999999995</v>
      </c>
      <c r="AJ29" s="4">
        <v>6.41</v>
      </c>
      <c r="AK29" s="4">
        <v>29.279999999999998</v>
      </c>
      <c r="AL29" s="4">
        <v>18.299999999999997</v>
      </c>
      <c r="AM29" s="4">
        <v>15.862</v>
      </c>
      <c r="AN29" s="4">
        <v>19.528999999999996</v>
      </c>
      <c r="AO29" s="4">
        <v>18.754</v>
      </c>
      <c r="AP29" s="4"/>
      <c r="AQ29" s="4"/>
      <c r="AR29" s="4"/>
      <c r="AS29" s="4"/>
      <c r="AT29" s="4"/>
      <c r="AU29" s="4"/>
      <c r="AV29" s="4"/>
      <c r="AX29" s="10">
        <f t="shared" si="0"/>
        <v>6.833</v>
      </c>
      <c r="AY29" s="10">
        <f t="shared" si="1"/>
        <v>11.332500000000001</v>
      </c>
      <c r="AZ29" s="10">
        <f t="shared" si="2"/>
        <v>13.510333333333334</v>
      </c>
      <c r="BA29" s="10">
        <f t="shared" si="3"/>
        <v>17.9235</v>
      </c>
    </row>
    <row r="30" spans="1:53" ht="11.25">
      <c r="A30" s="5">
        <v>28</v>
      </c>
      <c r="B30" s="4">
        <v>6.19</v>
      </c>
      <c r="C30" s="4">
        <v>27.55</v>
      </c>
      <c r="D30" s="4">
        <v>27.6</v>
      </c>
      <c r="E30" s="4">
        <v>12.07</v>
      </c>
      <c r="F30" s="4">
        <v>2.44</v>
      </c>
      <c r="G30" s="4">
        <v>6.1</v>
      </c>
      <c r="H30" s="4">
        <v>10.81</v>
      </c>
      <c r="I30" s="4">
        <v>14.42</v>
      </c>
      <c r="J30" s="4">
        <v>3.06</v>
      </c>
      <c r="K30" s="4">
        <v>8.84</v>
      </c>
      <c r="L30" s="4">
        <v>16.13</v>
      </c>
      <c r="M30" s="4">
        <v>24.23</v>
      </c>
      <c r="N30" s="4">
        <v>13.1</v>
      </c>
      <c r="O30" s="4">
        <v>5.04</v>
      </c>
      <c r="P30" s="4">
        <v>10.22</v>
      </c>
      <c r="Q30" s="4">
        <v>3.06</v>
      </c>
      <c r="R30" s="4">
        <v>4.47</v>
      </c>
      <c r="S30" s="4">
        <v>14.17</v>
      </c>
      <c r="T30" s="4">
        <v>12.5</v>
      </c>
      <c r="U30" s="4">
        <v>4.91</v>
      </c>
      <c r="V30" s="4">
        <v>23.01</v>
      </c>
      <c r="W30" s="4">
        <v>22.47</v>
      </c>
      <c r="X30" s="4">
        <v>4.08</v>
      </c>
      <c r="Y30" s="4">
        <v>8.44</v>
      </c>
      <c r="Z30" s="4">
        <v>7.48</v>
      </c>
      <c r="AA30" s="4">
        <v>20.48</v>
      </c>
      <c r="AB30" s="4">
        <v>23.33</v>
      </c>
      <c r="AC30" s="4">
        <v>25.01</v>
      </c>
      <c r="AD30" s="4">
        <v>10.95</v>
      </c>
      <c r="AE30" s="4">
        <v>15.81</v>
      </c>
      <c r="AF30" s="4">
        <v>22.16</v>
      </c>
      <c r="AG30" s="4">
        <v>22.13</v>
      </c>
      <c r="AH30" s="4">
        <v>16.459999999999997</v>
      </c>
      <c r="AI30" s="4">
        <v>6.4</v>
      </c>
      <c r="AJ30" s="4">
        <v>12.430000000000003</v>
      </c>
      <c r="AK30" s="4">
        <v>4.640000000000001</v>
      </c>
      <c r="AL30" s="4">
        <v>8.95</v>
      </c>
      <c r="AM30" s="4">
        <v>11.591</v>
      </c>
      <c r="AN30" s="4">
        <v>9.357000000000001</v>
      </c>
      <c r="AO30" s="4">
        <v>5.3</v>
      </c>
      <c r="AP30" s="4"/>
      <c r="AQ30" s="4"/>
      <c r="AR30" s="4"/>
      <c r="AS30" s="4"/>
      <c r="AT30" s="4"/>
      <c r="AU30" s="4"/>
      <c r="AV30" s="4"/>
      <c r="AX30" s="10">
        <f t="shared" si="0"/>
        <v>11.908</v>
      </c>
      <c r="AY30" s="10">
        <f t="shared" si="1"/>
        <v>11.345499999999998</v>
      </c>
      <c r="AZ30" s="10">
        <f t="shared" si="2"/>
        <v>12.932333333333332</v>
      </c>
      <c r="BA30" s="10">
        <f t="shared" si="3"/>
        <v>12.9436</v>
      </c>
    </row>
    <row r="31" spans="1:53" ht="11.25">
      <c r="A31" s="5">
        <v>29</v>
      </c>
      <c r="B31" s="4">
        <v>13.57</v>
      </c>
      <c r="C31" s="4">
        <v>29.05</v>
      </c>
      <c r="D31" s="4">
        <v>25.06</v>
      </c>
      <c r="E31" s="4">
        <v>7.89</v>
      </c>
      <c r="F31" s="4">
        <v>8.61</v>
      </c>
      <c r="G31" s="4">
        <v>4.14</v>
      </c>
      <c r="H31" s="4">
        <v>5.61</v>
      </c>
      <c r="I31" s="4">
        <v>22.87</v>
      </c>
      <c r="J31" s="4">
        <v>19.68</v>
      </c>
      <c r="K31" s="4">
        <v>21.59</v>
      </c>
      <c r="L31" s="4">
        <v>13.19</v>
      </c>
      <c r="M31" s="4">
        <v>21.34</v>
      </c>
      <c r="N31" s="4">
        <v>8.44</v>
      </c>
      <c r="O31" s="4">
        <v>6.61</v>
      </c>
      <c r="P31" s="4">
        <v>6.59</v>
      </c>
      <c r="Q31" s="4">
        <v>23.74</v>
      </c>
      <c r="R31" s="4">
        <v>18.47</v>
      </c>
      <c r="S31" s="4">
        <v>10.93</v>
      </c>
      <c r="T31" s="4">
        <v>10.59</v>
      </c>
      <c r="U31" s="4">
        <v>13.07</v>
      </c>
      <c r="V31" s="4">
        <v>18.19</v>
      </c>
      <c r="W31" s="4">
        <v>15.33</v>
      </c>
      <c r="X31" s="4">
        <v>21.87</v>
      </c>
      <c r="Y31" s="4">
        <v>24.68</v>
      </c>
      <c r="Z31" s="4">
        <v>7.45</v>
      </c>
      <c r="AA31" s="4">
        <v>25.29</v>
      </c>
      <c r="AB31" s="4">
        <v>3.11</v>
      </c>
      <c r="AC31" s="4">
        <v>2.81</v>
      </c>
      <c r="AD31" s="4">
        <v>22.17</v>
      </c>
      <c r="AE31" s="4">
        <v>9.47</v>
      </c>
      <c r="AF31" s="4">
        <v>21.76</v>
      </c>
      <c r="AG31" s="4">
        <v>22.29</v>
      </c>
      <c r="AH31" s="4">
        <v>14.950000000000001</v>
      </c>
      <c r="AI31" s="4">
        <v>15.879999999999999</v>
      </c>
      <c r="AJ31" s="4">
        <v>18.32</v>
      </c>
      <c r="AK31" s="4">
        <v>15.82</v>
      </c>
      <c r="AL31" s="4">
        <v>24.34</v>
      </c>
      <c r="AM31" s="4">
        <v>28.679000000000002</v>
      </c>
      <c r="AN31" s="4">
        <v>3.7179999999999995</v>
      </c>
      <c r="AO31" s="4">
        <v>27.362000000000002</v>
      </c>
      <c r="AP31" s="4"/>
      <c r="AQ31" s="4"/>
      <c r="AR31" s="4"/>
      <c r="AS31" s="4"/>
      <c r="AT31" s="4"/>
      <c r="AU31" s="4"/>
      <c r="AV31" s="4"/>
      <c r="AX31" s="10">
        <f t="shared" si="0"/>
        <v>15.807000000000002</v>
      </c>
      <c r="AY31" s="10">
        <f t="shared" si="1"/>
        <v>14.552000000000001</v>
      </c>
      <c r="AZ31" s="10">
        <f t="shared" si="2"/>
        <v>14.71366666666667</v>
      </c>
      <c r="BA31" s="10">
        <f t="shared" si="3"/>
        <v>15.881966666666669</v>
      </c>
    </row>
    <row r="32" spans="1:53" ht="11.25">
      <c r="A32" s="5">
        <v>30</v>
      </c>
      <c r="B32" s="4">
        <v>11.14</v>
      </c>
      <c r="C32" s="4">
        <v>19.9</v>
      </c>
      <c r="D32" s="4">
        <v>18.31</v>
      </c>
      <c r="E32" s="4">
        <v>26.91</v>
      </c>
      <c r="F32" s="4">
        <v>3.48</v>
      </c>
      <c r="G32" s="4">
        <v>3.23</v>
      </c>
      <c r="H32" s="4">
        <v>10.64</v>
      </c>
      <c r="I32" s="4">
        <v>2.43</v>
      </c>
      <c r="J32" s="4">
        <v>15.54</v>
      </c>
      <c r="K32" s="4">
        <v>11.92</v>
      </c>
      <c r="L32" s="4">
        <v>16.48</v>
      </c>
      <c r="M32" s="4">
        <v>4.65</v>
      </c>
      <c r="N32" s="4">
        <v>4.54</v>
      </c>
      <c r="O32" s="4">
        <v>14.15</v>
      </c>
      <c r="P32" s="4">
        <v>19.71</v>
      </c>
      <c r="Q32" s="4">
        <v>14.07</v>
      </c>
      <c r="R32" s="4">
        <v>23.54</v>
      </c>
      <c r="S32" s="4">
        <v>28.5</v>
      </c>
      <c r="T32" s="4">
        <v>2.29</v>
      </c>
      <c r="U32" s="4">
        <v>19.66</v>
      </c>
      <c r="V32" s="4">
        <v>8.98</v>
      </c>
      <c r="W32" s="4">
        <v>10.92</v>
      </c>
      <c r="X32" s="4">
        <v>17.67</v>
      </c>
      <c r="Y32" s="4">
        <v>16.73</v>
      </c>
      <c r="Z32" s="4">
        <v>15.32</v>
      </c>
      <c r="AA32" s="4">
        <v>18.51</v>
      </c>
      <c r="AB32" s="4">
        <v>8.46</v>
      </c>
      <c r="AC32" s="4">
        <v>26.44</v>
      </c>
      <c r="AD32" s="4">
        <v>5.94</v>
      </c>
      <c r="AE32" s="4">
        <v>3.75</v>
      </c>
      <c r="AF32" s="4">
        <v>16.9</v>
      </c>
      <c r="AG32" s="4">
        <v>27.89</v>
      </c>
      <c r="AH32" s="4">
        <v>13.469999999999999</v>
      </c>
      <c r="AI32" s="4">
        <v>20.480000000000004</v>
      </c>
      <c r="AJ32" s="4">
        <v>15.639999999999999</v>
      </c>
      <c r="AK32" s="4">
        <v>7.430000000000001</v>
      </c>
      <c r="AL32" s="4">
        <v>11.49</v>
      </c>
      <c r="AM32" s="4">
        <v>24.739</v>
      </c>
      <c r="AN32" s="4">
        <v>4.426</v>
      </c>
      <c r="AO32" s="4">
        <v>7.704000000000001</v>
      </c>
      <c r="AP32" s="4"/>
      <c r="AQ32" s="4"/>
      <c r="AR32" s="4"/>
      <c r="AS32" s="4"/>
      <c r="AT32" s="4"/>
      <c r="AU32" s="4"/>
      <c r="AV32" s="4"/>
      <c r="AX32" s="10">
        <f t="shared" si="0"/>
        <v>12.350000000000001</v>
      </c>
      <c r="AY32" s="10">
        <f t="shared" si="1"/>
        <v>13.5545</v>
      </c>
      <c r="AZ32" s="10">
        <f t="shared" si="2"/>
        <v>13.460333333333335</v>
      </c>
      <c r="BA32" s="10">
        <f t="shared" si="3"/>
        <v>14.349299999999998</v>
      </c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>
        <f aca="true" t="shared" si="4" ref="B34:W34">SUM(B3:B33)</f>
        <v>192.01999999999998</v>
      </c>
      <c r="C34" s="13">
        <f t="shared" si="4"/>
        <v>515.74</v>
      </c>
      <c r="D34" s="13">
        <f t="shared" si="4"/>
        <v>450.2799999999999</v>
      </c>
      <c r="E34" s="13">
        <f t="shared" si="4"/>
        <v>368.9000000000001</v>
      </c>
      <c r="F34" s="13">
        <f t="shared" si="4"/>
        <v>388.81</v>
      </c>
      <c r="G34" s="13">
        <f t="shared" si="4"/>
        <v>468.3200000000001</v>
      </c>
      <c r="H34" s="13">
        <f t="shared" si="4"/>
        <v>478.50000000000006</v>
      </c>
      <c r="I34" s="13">
        <f t="shared" si="4"/>
        <v>456.87300000000005</v>
      </c>
      <c r="J34" s="13">
        <f t="shared" si="4"/>
        <v>438.83</v>
      </c>
      <c r="K34" s="13">
        <f t="shared" si="4"/>
        <v>450.75999999999993</v>
      </c>
      <c r="L34" s="13">
        <f t="shared" si="4"/>
        <v>454.56000000000006</v>
      </c>
      <c r="M34" s="13">
        <f t="shared" si="4"/>
        <v>432.6599999999999</v>
      </c>
      <c r="N34" s="13">
        <f t="shared" si="4"/>
        <v>382.8800000000001</v>
      </c>
      <c r="O34" s="13">
        <f t="shared" si="4"/>
        <v>417.87000000000006</v>
      </c>
      <c r="P34" s="13">
        <f t="shared" si="4"/>
        <v>293.29</v>
      </c>
      <c r="Q34" s="13">
        <f t="shared" si="4"/>
        <v>407.6100000000001</v>
      </c>
      <c r="R34" s="13">
        <f t="shared" si="4"/>
        <v>407.95</v>
      </c>
      <c r="S34" s="13">
        <f t="shared" si="4"/>
        <v>403.68</v>
      </c>
      <c r="T34" s="13">
        <f t="shared" si="4"/>
        <v>476.07000000000005</v>
      </c>
      <c r="U34" s="13">
        <f t="shared" si="4"/>
        <v>460.85</v>
      </c>
      <c r="V34" s="13">
        <f t="shared" si="4"/>
        <v>481.24</v>
      </c>
      <c r="W34" s="13">
        <f t="shared" si="4"/>
        <v>484.0300000000001</v>
      </c>
      <c r="X34" s="13">
        <f aca="true" t="shared" si="5" ref="X34:AC34">SUM(X3:X33)</f>
        <v>457.95000000000005</v>
      </c>
      <c r="Y34" s="13">
        <f t="shared" si="5"/>
        <v>542.7400000000001</v>
      </c>
      <c r="Z34" s="13">
        <f t="shared" si="5"/>
        <v>468.0499999999999</v>
      </c>
      <c r="AA34" s="13">
        <f t="shared" si="5"/>
        <v>434</v>
      </c>
      <c r="AB34" s="13">
        <f t="shared" si="5"/>
        <v>578.5100000000001</v>
      </c>
      <c r="AC34" s="13">
        <f t="shared" si="5"/>
        <v>543.11</v>
      </c>
      <c r="AD34" s="13">
        <f aca="true" t="shared" si="6" ref="AD34:AI34">SUM(AD3:AD33)</f>
        <v>441.0199999999999</v>
      </c>
      <c r="AE34" s="13">
        <f t="shared" si="6"/>
        <v>535.1299999999999</v>
      </c>
      <c r="AF34" s="13">
        <f t="shared" si="6"/>
        <v>476.73000000000013</v>
      </c>
      <c r="AG34" s="13">
        <f t="shared" si="6"/>
        <v>574.71</v>
      </c>
      <c r="AH34" s="13">
        <f t="shared" si="6"/>
        <v>499.07000000000005</v>
      </c>
      <c r="AI34" s="13">
        <f t="shared" si="6"/>
        <v>530.66</v>
      </c>
      <c r="AJ34" s="13">
        <f aca="true" t="shared" si="7" ref="AJ34:AO34">SUM(AJ3:AJ33)</f>
        <v>524.58</v>
      </c>
      <c r="AK34" s="13">
        <f t="shared" si="7"/>
        <v>523.9699999999999</v>
      </c>
      <c r="AL34" s="13">
        <f t="shared" si="7"/>
        <v>568.7000000000002</v>
      </c>
      <c r="AM34" s="13">
        <f t="shared" si="7"/>
        <v>544.738</v>
      </c>
      <c r="AN34" s="13">
        <f t="shared" si="7"/>
        <v>512.0670000000001</v>
      </c>
      <c r="AO34" s="13">
        <f t="shared" si="7"/>
        <v>494.579</v>
      </c>
      <c r="AP34" s="13"/>
      <c r="AQ34" s="13"/>
      <c r="AR34" s="13"/>
      <c r="AS34" s="13"/>
      <c r="AT34" s="13"/>
      <c r="AU34" s="13"/>
      <c r="AV34" s="13"/>
      <c r="AX34" s="12">
        <f>AVERAGE(AX3:AX33)</f>
        <v>14.547077777777782</v>
      </c>
      <c r="AY34" s="12">
        <f>AVERAGE(AY3:AY33)</f>
        <v>14.157495614035087</v>
      </c>
      <c r="AZ34" s="12">
        <f>AVERAGE(AZ3:AZ33)</f>
        <v>14.964624521072798</v>
      </c>
      <c r="BA34" s="12">
        <f>AVERAGE(BA3:BA33)</f>
        <v>15.947782222222221</v>
      </c>
    </row>
    <row r="36" spans="1:50" ht="11.25">
      <c r="A36" s="17" t="s">
        <v>25</v>
      </c>
      <c r="B36" s="18">
        <f aca="true" t="shared" si="8" ref="B36:Z36">MAX(B3:B33)</f>
        <v>21.9</v>
      </c>
      <c r="C36" s="18">
        <f t="shared" si="8"/>
        <v>29.05</v>
      </c>
      <c r="D36" s="18">
        <f t="shared" si="8"/>
        <v>28.54</v>
      </c>
      <c r="E36" s="18">
        <f t="shared" si="8"/>
        <v>27.46</v>
      </c>
      <c r="F36" s="18">
        <f t="shared" si="8"/>
        <v>27.66</v>
      </c>
      <c r="G36" s="18">
        <f t="shared" si="8"/>
        <v>27.89</v>
      </c>
      <c r="H36" s="18">
        <f t="shared" si="8"/>
        <v>26.11</v>
      </c>
      <c r="I36" s="18">
        <f t="shared" si="8"/>
        <v>29.31</v>
      </c>
      <c r="J36" s="18">
        <f t="shared" si="8"/>
        <v>28.68</v>
      </c>
      <c r="K36" s="18">
        <f t="shared" si="8"/>
        <v>26.85</v>
      </c>
      <c r="L36" s="18">
        <f t="shared" si="8"/>
        <v>25.55</v>
      </c>
      <c r="M36" s="18">
        <f t="shared" si="8"/>
        <v>24.83</v>
      </c>
      <c r="N36" s="18">
        <f t="shared" si="8"/>
        <v>25.36</v>
      </c>
      <c r="O36" s="18">
        <f t="shared" si="8"/>
        <v>25.75</v>
      </c>
      <c r="P36" s="18">
        <f t="shared" si="8"/>
        <v>19.71</v>
      </c>
      <c r="Q36" s="18">
        <f t="shared" si="8"/>
        <v>25.34</v>
      </c>
      <c r="R36" s="18">
        <f t="shared" si="8"/>
        <v>23.54</v>
      </c>
      <c r="S36" s="18">
        <f t="shared" si="8"/>
        <v>28.5</v>
      </c>
      <c r="T36" s="18">
        <f t="shared" si="8"/>
        <v>29.72</v>
      </c>
      <c r="U36" s="18">
        <f t="shared" si="8"/>
        <v>27.7</v>
      </c>
      <c r="V36" s="18">
        <f t="shared" si="8"/>
        <v>29.2</v>
      </c>
      <c r="W36" s="18">
        <f t="shared" si="8"/>
        <v>30.74</v>
      </c>
      <c r="X36" s="18">
        <f t="shared" si="8"/>
        <v>27.71</v>
      </c>
      <c r="Y36" s="18">
        <f t="shared" si="8"/>
        <v>30.59</v>
      </c>
      <c r="Z36" s="18">
        <f t="shared" si="8"/>
        <v>29.72</v>
      </c>
      <c r="AA36" s="18">
        <f aca="true" t="shared" si="9" ref="AA36:AF36">MAX(AA3:AA33)</f>
        <v>27.09</v>
      </c>
      <c r="AB36" s="18">
        <f t="shared" si="9"/>
        <v>31.09</v>
      </c>
      <c r="AC36" s="18">
        <f t="shared" si="9"/>
        <v>29.89</v>
      </c>
      <c r="AD36" s="18">
        <f t="shared" si="9"/>
        <v>29.71</v>
      </c>
      <c r="AE36" s="18">
        <f t="shared" si="9"/>
        <v>30.9</v>
      </c>
      <c r="AF36" s="18">
        <f t="shared" si="9"/>
        <v>27.93</v>
      </c>
      <c r="AG36" s="18">
        <f aca="true" t="shared" si="10" ref="AG36:AL36">MAX(AG3:AG33)</f>
        <v>30.73</v>
      </c>
      <c r="AH36" s="18">
        <f t="shared" si="10"/>
        <v>28.939999999999998</v>
      </c>
      <c r="AI36" s="18">
        <f t="shared" si="10"/>
        <v>30.44</v>
      </c>
      <c r="AJ36" s="18">
        <f t="shared" si="10"/>
        <v>30.259999999999998</v>
      </c>
      <c r="AK36" s="18">
        <f t="shared" si="10"/>
        <v>31.330000000000005</v>
      </c>
      <c r="AL36" s="18">
        <f t="shared" si="10"/>
        <v>30.72</v>
      </c>
      <c r="AM36" s="18">
        <f>MAX(AM3:AM33)</f>
        <v>29.901</v>
      </c>
      <c r="AN36" s="18">
        <f>MAX(AN3:AN33)</f>
        <v>30.356000000000005</v>
      </c>
      <c r="AO36" s="18">
        <f>MAX(AO3:AO33)</f>
        <v>28.959000000000003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9.143809523809523</v>
      </c>
      <c r="C37" s="20">
        <f aca="true" t="shared" si="11" ref="C37:AC37">AVERAGE(C3:C33)</f>
        <v>17.191333333333333</v>
      </c>
      <c r="D37" s="20">
        <f t="shared" si="11"/>
        <v>15.00933333333333</v>
      </c>
      <c r="E37" s="20">
        <f t="shared" si="11"/>
        <v>12.29666666666667</v>
      </c>
      <c r="F37" s="20">
        <f t="shared" si="11"/>
        <v>12.960333333333333</v>
      </c>
      <c r="G37" s="20">
        <f t="shared" si="11"/>
        <v>15.61066666666667</v>
      </c>
      <c r="H37" s="20">
        <f t="shared" si="11"/>
        <v>15.950000000000001</v>
      </c>
      <c r="I37" s="20">
        <f t="shared" si="11"/>
        <v>15.2291</v>
      </c>
      <c r="J37" s="20">
        <f t="shared" si="11"/>
        <v>14.627666666666666</v>
      </c>
      <c r="K37" s="20">
        <f t="shared" si="11"/>
        <v>15.02533333333333</v>
      </c>
      <c r="L37" s="20">
        <f t="shared" si="11"/>
        <v>15.152000000000003</v>
      </c>
      <c r="M37" s="20">
        <f t="shared" si="11"/>
        <v>14.421999999999997</v>
      </c>
      <c r="N37" s="20">
        <f t="shared" si="11"/>
        <v>12.76266666666667</v>
      </c>
      <c r="O37" s="20">
        <f t="shared" si="11"/>
        <v>13.929000000000002</v>
      </c>
      <c r="P37" s="20">
        <f t="shared" si="11"/>
        <v>9.776333333333334</v>
      </c>
      <c r="Q37" s="20">
        <f t="shared" si="11"/>
        <v>13.587000000000005</v>
      </c>
      <c r="R37" s="20">
        <f t="shared" si="11"/>
        <v>13.598333333333333</v>
      </c>
      <c r="S37" s="20">
        <f t="shared" si="11"/>
        <v>13.456</v>
      </c>
      <c r="T37" s="20">
        <f t="shared" si="11"/>
        <v>15.869000000000002</v>
      </c>
      <c r="U37" s="20">
        <f t="shared" si="11"/>
        <v>15.361666666666668</v>
      </c>
      <c r="V37" s="20">
        <f t="shared" si="11"/>
        <v>16.041333333333334</v>
      </c>
      <c r="W37" s="20">
        <f t="shared" si="11"/>
        <v>16.134333333333338</v>
      </c>
      <c r="X37" s="20">
        <f t="shared" si="11"/>
        <v>15.265000000000002</v>
      </c>
      <c r="Y37" s="20">
        <f t="shared" si="11"/>
        <v>18.09133333333334</v>
      </c>
      <c r="Z37" s="20">
        <f t="shared" si="11"/>
        <v>15.601666666666663</v>
      </c>
      <c r="AA37" s="20">
        <f t="shared" si="11"/>
        <v>14.466666666666667</v>
      </c>
      <c r="AB37" s="20">
        <f t="shared" si="11"/>
        <v>19.28366666666667</v>
      </c>
      <c r="AC37" s="20">
        <f t="shared" si="11"/>
        <v>18.103666666666665</v>
      </c>
      <c r="AD37" s="20">
        <f aca="true" t="shared" si="12" ref="AD37:AI37">AVERAGE(AD3:AD33)</f>
        <v>14.700666666666665</v>
      </c>
      <c r="AE37" s="20">
        <f t="shared" si="12"/>
        <v>17.837666666666664</v>
      </c>
      <c r="AF37" s="20">
        <f t="shared" si="12"/>
        <v>15.891000000000004</v>
      </c>
      <c r="AG37" s="20">
        <f t="shared" si="12"/>
        <v>19.157</v>
      </c>
      <c r="AH37" s="20">
        <f t="shared" si="12"/>
        <v>16.63566666666667</v>
      </c>
      <c r="AI37" s="20">
        <f t="shared" si="12"/>
        <v>17.688666666666666</v>
      </c>
      <c r="AJ37" s="20">
        <f aca="true" t="shared" si="13" ref="AJ37:AO37">AVERAGE(AJ3:AJ33)</f>
        <v>17.486</v>
      </c>
      <c r="AK37" s="20">
        <f t="shared" si="13"/>
        <v>17.465666666666664</v>
      </c>
      <c r="AL37" s="20">
        <f t="shared" si="13"/>
        <v>18.95666666666667</v>
      </c>
      <c r="AM37" s="20">
        <f t="shared" si="13"/>
        <v>18.157933333333336</v>
      </c>
      <c r="AN37" s="20">
        <f t="shared" si="13"/>
        <v>17.068900000000003</v>
      </c>
      <c r="AO37" s="20">
        <f t="shared" si="13"/>
        <v>16.485966666666666</v>
      </c>
      <c r="AP37" s="20"/>
      <c r="AQ37" s="20"/>
      <c r="AR37" s="20"/>
      <c r="AS37" s="20"/>
      <c r="AT37" s="20"/>
      <c r="AU37" s="20"/>
      <c r="AV37" s="20"/>
      <c r="AX37" s="41">
        <f>STDEV(B3:K33)</f>
        <v>8.178407424583844</v>
      </c>
      <c r="AY37" s="41">
        <f>STDEV(B3:U33)</f>
        <v>7.793464049166935</v>
      </c>
      <c r="AZ37" s="41">
        <f>STDEV(B3:AE33)</f>
        <v>8.011083658408666</v>
      </c>
      <c r="BA37" s="41">
        <f>STDEV(L3:AO33)</f>
        <v>8.285054707310756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3</v>
      </c>
      <c r="C41" s="49">
        <f aca="true" t="shared" si="14" ref="C41:AV41">COUNTIF(C3:C33,$B$40)</f>
        <v>19</v>
      </c>
      <c r="D41" s="49">
        <f t="shared" si="14"/>
        <v>15</v>
      </c>
      <c r="E41" s="49">
        <f t="shared" si="14"/>
        <v>7</v>
      </c>
      <c r="F41" s="49">
        <f t="shared" si="14"/>
        <v>11</v>
      </c>
      <c r="G41" s="49">
        <f t="shared" si="14"/>
        <v>16</v>
      </c>
      <c r="H41" s="49">
        <f t="shared" si="14"/>
        <v>16</v>
      </c>
      <c r="I41" s="49">
        <f t="shared" si="14"/>
        <v>15</v>
      </c>
      <c r="J41" s="49">
        <f t="shared" si="14"/>
        <v>15</v>
      </c>
      <c r="K41" s="49">
        <f t="shared" si="14"/>
        <v>15</v>
      </c>
      <c r="L41" s="49">
        <f t="shared" si="14"/>
        <v>18</v>
      </c>
      <c r="M41" s="49">
        <f t="shared" si="14"/>
        <v>15</v>
      </c>
      <c r="N41" s="49">
        <f t="shared" si="14"/>
        <v>10</v>
      </c>
      <c r="O41" s="49">
        <f t="shared" si="14"/>
        <v>13</v>
      </c>
      <c r="P41" s="49">
        <f t="shared" si="14"/>
        <v>7</v>
      </c>
      <c r="Q41" s="49">
        <f t="shared" si="14"/>
        <v>12</v>
      </c>
      <c r="R41" s="49">
        <f t="shared" si="14"/>
        <v>18</v>
      </c>
      <c r="S41" s="49">
        <f t="shared" si="14"/>
        <v>10</v>
      </c>
      <c r="T41" s="49">
        <f t="shared" si="14"/>
        <v>17</v>
      </c>
      <c r="U41" s="49">
        <f t="shared" si="14"/>
        <v>16</v>
      </c>
      <c r="V41" s="49">
        <f t="shared" si="14"/>
        <v>17</v>
      </c>
      <c r="W41" s="49">
        <f t="shared" si="14"/>
        <v>15</v>
      </c>
      <c r="X41" s="49">
        <f t="shared" si="14"/>
        <v>15</v>
      </c>
      <c r="Y41" s="49">
        <f t="shared" si="14"/>
        <v>18</v>
      </c>
      <c r="Z41" s="49">
        <f t="shared" si="14"/>
        <v>16</v>
      </c>
      <c r="AA41" s="49">
        <f t="shared" si="14"/>
        <v>16</v>
      </c>
      <c r="AB41" s="49">
        <f t="shared" si="14"/>
        <v>19</v>
      </c>
      <c r="AC41" s="49">
        <f t="shared" si="14"/>
        <v>19</v>
      </c>
      <c r="AD41" s="49">
        <f t="shared" si="14"/>
        <v>14</v>
      </c>
      <c r="AE41" s="49">
        <f t="shared" si="14"/>
        <v>19</v>
      </c>
      <c r="AF41" s="49">
        <f t="shared" si="14"/>
        <v>18</v>
      </c>
      <c r="AG41" s="49">
        <f t="shared" si="14"/>
        <v>21</v>
      </c>
      <c r="AH41" s="49">
        <f aca="true" t="shared" si="15" ref="AH41:AN41">COUNTIF(AH3:AH33,$B$40)</f>
        <v>16</v>
      </c>
      <c r="AI41" s="49">
        <f t="shared" si="15"/>
        <v>19</v>
      </c>
      <c r="AJ41" s="49">
        <f t="shared" si="15"/>
        <v>15</v>
      </c>
      <c r="AK41" s="49">
        <f t="shared" si="15"/>
        <v>18</v>
      </c>
      <c r="AL41" s="49">
        <f t="shared" si="15"/>
        <v>19</v>
      </c>
      <c r="AM41" s="49">
        <f t="shared" si="15"/>
        <v>19</v>
      </c>
      <c r="AN41" s="49">
        <f t="shared" si="15"/>
        <v>17</v>
      </c>
      <c r="AO41" s="49">
        <f>COUNTIF(AO3:AO33,$B$40)</f>
        <v>17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13.947368421052632</v>
      </c>
      <c r="AZ41" s="76">
        <f>AVERAGE(B41:AE41)</f>
        <v>14.533333333333333</v>
      </c>
      <c r="BA41" s="76">
        <f>AVERAGE(L41:AO41)</f>
        <v>16.1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31.330000000000005</v>
      </c>
    </row>
    <row r="46" spans="1:2" ht="11.25">
      <c r="A46" s="78">
        <v>2</v>
      </c>
      <c r="B46" s="79">
        <f>LARGE($B$3:$AV$33,2)</f>
        <v>31.09</v>
      </c>
    </row>
    <row r="47" spans="1:2" ht="11.25">
      <c r="A47" s="78">
        <v>3</v>
      </c>
      <c r="B47" s="79">
        <f>LARGE($B$3:$AV$33,3)</f>
        <v>30.9</v>
      </c>
    </row>
    <row r="48" spans="1:2" ht="11.25">
      <c r="A48" s="78">
        <v>4</v>
      </c>
      <c r="B48" s="79">
        <f>LARGE($B$3:$AV$33,4)</f>
        <v>30.74</v>
      </c>
    </row>
    <row r="49" spans="1:2" ht="11.25">
      <c r="A49" s="78">
        <v>5</v>
      </c>
      <c r="B49" s="79">
        <f>LARGE($B$3:$AV$33,5)</f>
        <v>30.73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1.07</v>
      </c>
    </row>
    <row r="53" spans="1:2" ht="11.25">
      <c r="A53" s="78">
        <v>2</v>
      </c>
      <c r="B53" s="79">
        <f>SMALL($B$3:$AV$33,2)</f>
        <v>1.41</v>
      </c>
    </row>
    <row r="54" spans="1:2" ht="11.25">
      <c r="A54" s="78">
        <v>3</v>
      </c>
      <c r="B54" s="79">
        <f>SMALL($B$3:$AV$33,3)</f>
        <v>1.56</v>
      </c>
    </row>
    <row r="55" spans="1:2" ht="11.25">
      <c r="A55" s="78">
        <v>4</v>
      </c>
      <c r="B55" s="79">
        <f>SMALL($B$3:$AV$33,4)</f>
        <v>1.69</v>
      </c>
    </row>
    <row r="56" spans="1:2" ht="11.25">
      <c r="A56" s="78">
        <v>5</v>
      </c>
      <c r="B56" s="79">
        <f>SMALL($B$3:$AV$33,5)</f>
        <v>1.79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17.5</v>
      </c>
      <c r="C3" s="4">
        <v>27.57</v>
      </c>
      <c r="D3" s="4">
        <v>13.43</v>
      </c>
      <c r="E3" s="4">
        <v>17.8</v>
      </c>
      <c r="F3" s="4">
        <v>24.7</v>
      </c>
      <c r="G3" s="4">
        <v>12.17</v>
      </c>
      <c r="H3" s="4">
        <v>8.58</v>
      </c>
      <c r="I3" s="4">
        <v>7.08</v>
      </c>
      <c r="J3" s="4">
        <v>9.84</v>
      </c>
      <c r="K3" s="4">
        <v>21.25</v>
      </c>
      <c r="L3" s="4">
        <v>5.62</v>
      </c>
      <c r="M3" s="4">
        <v>18.05</v>
      </c>
      <c r="N3" s="4">
        <v>11.59</v>
      </c>
      <c r="O3" s="4">
        <v>7.22</v>
      </c>
      <c r="P3" s="4">
        <v>7.83</v>
      </c>
      <c r="Q3" s="4">
        <v>13.96</v>
      </c>
      <c r="R3" s="4">
        <v>20.5</v>
      </c>
      <c r="S3" s="4">
        <v>19.92</v>
      </c>
      <c r="T3" s="4">
        <v>9.19</v>
      </c>
      <c r="U3" s="4">
        <v>22.61</v>
      </c>
      <c r="V3" s="4">
        <v>26.34</v>
      </c>
      <c r="W3" s="4">
        <v>3.39</v>
      </c>
      <c r="X3" s="4">
        <v>9.91</v>
      </c>
      <c r="Y3" s="4">
        <v>26.96</v>
      </c>
      <c r="Z3" s="4">
        <v>4.5</v>
      </c>
      <c r="AA3" s="4">
        <v>9.49</v>
      </c>
      <c r="AB3" s="4">
        <v>25.68</v>
      </c>
      <c r="AC3" s="4">
        <v>15.61</v>
      </c>
      <c r="AD3" s="4">
        <v>10.5</v>
      </c>
      <c r="AE3" s="4">
        <v>15.92</v>
      </c>
      <c r="AF3" s="4">
        <v>24.48</v>
      </c>
      <c r="AG3" s="4">
        <v>17.78</v>
      </c>
      <c r="AH3" s="4">
        <v>18.310000000000002</v>
      </c>
      <c r="AI3" s="4">
        <v>23.619999999999997</v>
      </c>
      <c r="AJ3" s="4">
        <v>3.47</v>
      </c>
      <c r="AK3" s="4">
        <v>22.439999999999998</v>
      </c>
      <c r="AL3" s="4">
        <v>5.97</v>
      </c>
      <c r="AM3" s="4">
        <v>26.586000000000002</v>
      </c>
      <c r="AN3" s="4">
        <v>7.011</v>
      </c>
      <c r="AO3" s="4">
        <v>8.058</v>
      </c>
      <c r="AP3" s="4"/>
      <c r="AQ3" s="4"/>
      <c r="AR3" s="4"/>
      <c r="AS3" s="4"/>
      <c r="AT3" s="4"/>
      <c r="AU3" s="4"/>
      <c r="AV3" s="4"/>
      <c r="AX3" s="10">
        <f aca="true" t="shared" si="0" ref="AX3:AX33">AVERAGE(B3:K3)</f>
        <v>15.992</v>
      </c>
      <c r="AY3" s="10">
        <f aca="true" t="shared" si="1" ref="AY3:AY33">AVERAGE(B3:U3)</f>
        <v>14.820500000000004</v>
      </c>
      <c r="AZ3" s="10">
        <f>AVERAGE(B3:AE3)</f>
        <v>14.82366666666667</v>
      </c>
      <c r="BA3" s="10">
        <f>AVERAGE(L3:AO3)</f>
        <v>14.750500000000006</v>
      </c>
    </row>
    <row r="4" spans="1:53" ht="11.25">
      <c r="A4" s="5">
        <v>2</v>
      </c>
      <c r="B4" s="4">
        <v>3.69</v>
      </c>
      <c r="C4" s="4">
        <v>23.17</v>
      </c>
      <c r="D4" s="4">
        <v>6.02</v>
      </c>
      <c r="E4" s="4">
        <v>18.18</v>
      </c>
      <c r="F4" s="4">
        <v>6.57</v>
      </c>
      <c r="G4" s="4">
        <v>6.86</v>
      </c>
      <c r="H4" s="4">
        <v>19.15</v>
      </c>
      <c r="I4" s="4">
        <v>15.96</v>
      </c>
      <c r="J4" s="4">
        <v>8.72</v>
      </c>
      <c r="K4" s="4">
        <v>19.48</v>
      </c>
      <c r="L4" s="4">
        <v>7.33</v>
      </c>
      <c r="M4" s="4">
        <v>4.97</v>
      </c>
      <c r="N4" s="4">
        <v>7.17</v>
      </c>
      <c r="O4" s="4">
        <v>4.62</v>
      </c>
      <c r="P4" s="4">
        <v>10.96</v>
      </c>
      <c r="Q4" s="4">
        <v>19.3</v>
      </c>
      <c r="R4" s="4">
        <v>13.38</v>
      </c>
      <c r="S4" s="4">
        <v>16.04</v>
      </c>
      <c r="T4" s="4">
        <v>24.13</v>
      </c>
      <c r="U4" s="4">
        <v>19.25</v>
      </c>
      <c r="V4" s="4">
        <v>27.31</v>
      </c>
      <c r="W4" s="4">
        <v>9.21</v>
      </c>
      <c r="X4" s="4">
        <v>14.9</v>
      </c>
      <c r="Y4" s="4">
        <v>30.24</v>
      </c>
      <c r="Z4" s="4">
        <v>11.97</v>
      </c>
      <c r="AA4" s="4">
        <v>5.32</v>
      </c>
      <c r="AB4" s="4">
        <v>1.56</v>
      </c>
      <c r="AC4" s="4">
        <v>24.45</v>
      </c>
      <c r="AD4" s="4">
        <v>3.85</v>
      </c>
      <c r="AE4" s="4">
        <v>17.56</v>
      </c>
      <c r="AF4" s="4">
        <v>11.54</v>
      </c>
      <c r="AG4" s="4">
        <v>14.44</v>
      </c>
      <c r="AH4" s="4">
        <v>30.239999999999995</v>
      </c>
      <c r="AI4" s="4">
        <v>29.699999999999996</v>
      </c>
      <c r="AJ4" s="4">
        <v>13.100000000000001</v>
      </c>
      <c r="AK4" s="4">
        <v>15.82</v>
      </c>
      <c r="AL4" s="4">
        <v>20.150000000000002</v>
      </c>
      <c r="AM4" s="4">
        <v>28.946</v>
      </c>
      <c r="AN4" s="4">
        <v>16.112999999999996</v>
      </c>
      <c r="AO4" s="4">
        <v>18.702</v>
      </c>
      <c r="AP4" s="4"/>
      <c r="AQ4" s="4"/>
      <c r="AR4" s="4"/>
      <c r="AS4" s="4"/>
      <c r="AT4" s="4"/>
      <c r="AU4" s="4"/>
      <c r="AV4" s="4"/>
      <c r="AX4" s="10">
        <f t="shared" si="0"/>
        <v>12.780000000000003</v>
      </c>
      <c r="AY4" s="10">
        <f t="shared" si="1"/>
        <v>12.7475</v>
      </c>
      <c r="AZ4" s="10">
        <f aca="true" t="shared" si="2" ref="AZ4:AZ33">AVERAGE(B4:AE4)</f>
        <v>13.377333333333333</v>
      </c>
      <c r="BA4" s="10">
        <f aca="true" t="shared" si="3" ref="BA4:BA33">AVERAGE(L4:AO4)</f>
        <v>15.742366666666667</v>
      </c>
    </row>
    <row r="5" spans="1:53" ht="11.25">
      <c r="A5" s="5">
        <v>3</v>
      </c>
      <c r="B5" s="4">
        <v>6.28</v>
      </c>
      <c r="C5" s="4">
        <v>22.73</v>
      </c>
      <c r="D5" s="4">
        <v>3.9</v>
      </c>
      <c r="E5" s="4">
        <v>21.8</v>
      </c>
      <c r="F5" s="4">
        <v>15.62</v>
      </c>
      <c r="G5" s="4">
        <v>10.32</v>
      </c>
      <c r="H5" s="4">
        <v>3.25</v>
      </c>
      <c r="I5" s="4">
        <v>7.39</v>
      </c>
      <c r="J5" s="4">
        <v>4.06</v>
      </c>
      <c r="K5" s="4">
        <v>12.53</v>
      </c>
      <c r="L5" s="4">
        <v>15.37</v>
      </c>
      <c r="M5" s="4">
        <v>12.62</v>
      </c>
      <c r="N5" s="4">
        <v>6.04</v>
      </c>
      <c r="O5" s="4">
        <v>20.9</v>
      </c>
      <c r="P5" s="4">
        <v>7.78</v>
      </c>
      <c r="Q5" s="4">
        <v>20.96</v>
      </c>
      <c r="R5" s="4">
        <v>15.55</v>
      </c>
      <c r="S5" s="4">
        <v>20.55</v>
      </c>
      <c r="T5" s="4">
        <v>6.04</v>
      </c>
      <c r="U5" s="4">
        <v>26.08</v>
      </c>
      <c r="V5" s="4">
        <v>25.93</v>
      </c>
      <c r="W5" s="4">
        <v>10.81</v>
      </c>
      <c r="X5" s="4">
        <v>6.48</v>
      </c>
      <c r="Y5" s="4">
        <v>28.8</v>
      </c>
      <c r="Z5" s="4">
        <v>7.26</v>
      </c>
      <c r="AA5" s="4">
        <v>15.42</v>
      </c>
      <c r="AB5" s="4">
        <v>15.32</v>
      </c>
      <c r="AC5" s="4">
        <v>4.54</v>
      </c>
      <c r="AD5" s="4">
        <v>15.4</v>
      </c>
      <c r="AE5" s="4">
        <v>8.24</v>
      </c>
      <c r="AF5" s="4">
        <v>21.68</v>
      </c>
      <c r="AG5" s="4">
        <v>16.64</v>
      </c>
      <c r="AH5" s="4">
        <v>7.930000000000001</v>
      </c>
      <c r="AI5" s="4">
        <v>19.630000000000003</v>
      </c>
      <c r="AJ5" s="4">
        <v>3.05</v>
      </c>
      <c r="AK5" s="4">
        <v>12.7</v>
      </c>
      <c r="AL5" s="4">
        <v>17.869999999999997</v>
      </c>
      <c r="AM5" s="4">
        <v>25.366999999999997</v>
      </c>
      <c r="AN5" s="4">
        <v>14.726000000000003</v>
      </c>
      <c r="AO5" s="4">
        <v>11.41</v>
      </c>
      <c r="AP5" s="4"/>
      <c r="AQ5" s="4"/>
      <c r="AR5" s="4"/>
      <c r="AS5" s="4"/>
      <c r="AT5" s="4"/>
      <c r="AU5" s="4"/>
      <c r="AV5" s="4"/>
      <c r="AX5" s="10">
        <f t="shared" si="0"/>
        <v>10.788</v>
      </c>
      <c r="AY5" s="10">
        <f t="shared" si="1"/>
        <v>12.988500000000002</v>
      </c>
      <c r="AZ5" s="10">
        <f t="shared" si="2"/>
        <v>13.26566666666667</v>
      </c>
      <c r="BA5" s="10">
        <f t="shared" si="3"/>
        <v>14.703100000000001</v>
      </c>
    </row>
    <row r="6" spans="1:53" ht="11.25">
      <c r="A6" s="5">
        <v>4</v>
      </c>
      <c r="B6" s="4">
        <v>7.14</v>
      </c>
      <c r="C6" s="4">
        <v>10.76</v>
      </c>
      <c r="D6" s="4">
        <v>18.5</v>
      </c>
      <c r="E6" s="4">
        <v>24.393</v>
      </c>
      <c r="F6" s="4">
        <v>3.53</v>
      </c>
      <c r="G6" s="4">
        <v>12.09</v>
      </c>
      <c r="H6" s="4">
        <v>25.98</v>
      </c>
      <c r="I6" s="4">
        <v>6.78</v>
      </c>
      <c r="J6" s="4">
        <v>16.82</v>
      </c>
      <c r="K6" s="4">
        <v>9.62</v>
      </c>
      <c r="L6" s="4">
        <v>16.612</v>
      </c>
      <c r="M6" s="4">
        <v>16.35</v>
      </c>
      <c r="N6" s="4">
        <v>18.13</v>
      </c>
      <c r="O6" s="4">
        <v>20.5212</v>
      </c>
      <c r="P6" s="4">
        <v>4.68</v>
      </c>
      <c r="Q6" s="4">
        <v>20.79</v>
      </c>
      <c r="R6" s="4">
        <v>18.29</v>
      </c>
      <c r="S6" s="4">
        <v>22.41</v>
      </c>
      <c r="T6" s="4">
        <v>21.96</v>
      </c>
      <c r="U6" s="4">
        <v>18.86</v>
      </c>
      <c r="V6" s="4">
        <v>23.02</v>
      </c>
      <c r="W6" s="4">
        <v>25.91</v>
      </c>
      <c r="X6" s="4">
        <v>9.69</v>
      </c>
      <c r="Y6" s="4">
        <v>27.58</v>
      </c>
      <c r="Z6" s="4">
        <v>1.49</v>
      </c>
      <c r="AA6" s="4">
        <v>17.17</v>
      </c>
      <c r="AB6" s="4">
        <v>2.3</v>
      </c>
      <c r="AC6" s="4">
        <v>12.27</v>
      </c>
      <c r="AD6" s="4">
        <v>8.42</v>
      </c>
      <c r="AE6" s="4">
        <v>13.19</v>
      </c>
      <c r="AF6" s="4">
        <v>23.16</v>
      </c>
      <c r="AG6" s="4">
        <v>27.86</v>
      </c>
      <c r="AH6" s="4">
        <v>5.430000000000001</v>
      </c>
      <c r="AI6" s="4">
        <v>7.75</v>
      </c>
      <c r="AJ6" s="4">
        <v>6.409999999999998</v>
      </c>
      <c r="AK6" s="4">
        <v>13.310000000000002</v>
      </c>
      <c r="AL6" s="4">
        <v>7.130000000000001</v>
      </c>
      <c r="AM6" s="4">
        <v>12.726</v>
      </c>
      <c r="AN6" s="4">
        <v>3.235</v>
      </c>
      <c r="AO6" s="4">
        <v>2.7909999999999995</v>
      </c>
      <c r="AP6" s="4"/>
      <c r="AQ6" s="4"/>
      <c r="AR6" s="4"/>
      <c r="AS6" s="4"/>
      <c r="AT6" s="4"/>
      <c r="AU6" s="4"/>
      <c r="AV6" s="4"/>
      <c r="AX6" s="10">
        <f t="shared" si="0"/>
        <v>13.5613</v>
      </c>
      <c r="AY6" s="10">
        <f t="shared" si="1"/>
        <v>15.710809999999999</v>
      </c>
      <c r="AZ6" s="10">
        <f t="shared" si="2"/>
        <v>15.175206666666666</v>
      </c>
      <c r="BA6" s="10">
        <f t="shared" si="3"/>
        <v>14.314840000000004</v>
      </c>
    </row>
    <row r="7" spans="1:53" ht="11.25">
      <c r="A7" s="5">
        <v>5</v>
      </c>
      <c r="B7" s="4">
        <v>15.94</v>
      </c>
      <c r="C7" s="4">
        <v>24.91</v>
      </c>
      <c r="D7" s="4">
        <v>2.15</v>
      </c>
      <c r="E7" s="4">
        <v>21.14</v>
      </c>
      <c r="F7" s="4">
        <v>2.68</v>
      </c>
      <c r="G7" s="4">
        <v>15.69</v>
      </c>
      <c r="H7" s="4">
        <v>3.65</v>
      </c>
      <c r="I7" s="4">
        <v>11.47</v>
      </c>
      <c r="J7" s="4">
        <v>16.81</v>
      </c>
      <c r="K7" s="4">
        <v>20.75</v>
      </c>
      <c r="L7" s="4">
        <v>7.31</v>
      </c>
      <c r="M7" s="4">
        <v>14.46</v>
      </c>
      <c r="N7" s="4">
        <v>2.92</v>
      </c>
      <c r="O7" s="4">
        <v>23.02</v>
      </c>
      <c r="P7" s="4">
        <v>4.04</v>
      </c>
      <c r="Q7" s="4">
        <v>4.79</v>
      </c>
      <c r="R7" s="4">
        <v>22.49</v>
      </c>
      <c r="S7" s="4">
        <v>22.07</v>
      </c>
      <c r="T7" s="4">
        <v>13.51</v>
      </c>
      <c r="U7" s="4">
        <v>21.21</v>
      </c>
      <c r="V7" s="4">
        <v>27.75</v>
      </c>
      <c r="W7" s="4">
        <v>12.5</v>
      </c>
      <c r="X7" s="4">
        <v>24.55</v>
      </c>
      <c r="Y7" s="4">
        <v>4.57</v>
      </c>
      <c r="Z7" s="4">
        <v>15.37</v>
      </c>
      <c r="AA7" s="4">
        <v>2.42</v>
      </c>
      <c r="AB7" s="4">
        <v>20.54</v>
      </c>
      <c r="AC7" s="4">
        <v>27.73</v>
      </c>
      <c r="AD7" s="4">
        <v>15.73</v>
      </c>
      <c r="AE7" s="4">
        <v>10.1</v>
      </c>
      <c r="AF7" s="4">
        <v>20.21</v>
      </c>
      <c r="AG7" s="4">
        <v>17.34</v>
      </c>
      <c r="AH7" s="4">
        <v>6.949999999999999</v>
      </c>
      <c r="AI7" s="4">
        <v>16.040000000000003</v>
      </c>
      <c r="AJ7" s="4">
        <v>4.49</v>
      </c>
      <c r="AK7" s="4">
        <v>6.740000000000001</v>
      </c>
      <c r="AL7" s="4">
        <v>18.569999999999997</v>
      </c>
      <c r="AM7" s="4">
        <v>9.805000000000001</v>
      </c>
      <c r="AN7" s="4">
        <v>11.064</v>
      </c>
      <c r="AO7" s="4">
        <v>4.736</v>
      </c>
      <c r="AP7" s="4"/>
      <c r="AQ7" s="4"/>
      <c r="AR7" s="4"/>
      <c r="AS7" s="4"/>
      <c r="AT7" s="4"/>
      <c r="AU7" s="4"/>
      <c r="AV7" s="4"/>
      <c r="AX7" s="10">
        <f t="shared" si="0"/>
        <v>13.519</v>
      </c>
      <c r="AY7" s="10">
        <f t="shared" si="1"/>
        <v>13.5505</v>
      </c>
      <c r="AZ7" s="10">
        <f t="shared" si="2"/>
        <v>14.409000000000002</v>
      </c>
      <c r="BA7" s="10">
        <f t="shared" si="3"/>
        <v>13.767500000000002</v>
      </c>
    </row>
    <row r="8" spans="1:53" ht="11.25">
      <c r="A8" s="5">
        <v>6</v>
      </c>
      <c r="B8" s="4">
        <v>8.93</v>
      </c>
      <c r="C8" s="4">
        <v>17.72</v>
      </c>
      <c r="D8" s="4">
        <v>17.92</v>
      </c>
      <c r="E8" s="4">
        <v>18.16</v>
      </c>
      <c r="F8" s="4">
        <v>8.99</v>
      </c>
      <c r="G8" s="4">
        <v>15.13</v>
      </c>
      <c r="H8" s="4">
        <v>14.79</v>
      </c>
      <c r="I8" s="4">
        <v>19.57</v>
      </c>
      <c r="J8" s="4">
        <v>20.51</v>
      </c>
      <c r="K8" s="4">
        <v>13.91</v>
      </c>
      <c r="L8" s="4">
        <v>17.56</v>
      </c>
      <c r="M8" s="4">
        <v>6.44</v>
      </c>
      <c r="N8" s="4">
        <v>25.33</v>
      </c>
      <c r="O8" s="4">
        <v>21.16</v>
      </c>
      <c r="P8" s="4">
        <v>6.38</v>
      </c>
      <c r="Q8" s="4">
        <v>22.28</v>
      </c>
      <c r="R8" s="4">
        <v>21.42</v>
      </c>
      <c r="S8" s="4">
        <v>19.48</v>
      </c>
      <c r="T8" s="4">
        <v>16.94</v>
      </c>
      <c r="U8" s="4">
        <v>22.63</v>
      </c>
      <c r="V8" s="4">
        <v>19.32</v>
      </c>
      <c r="W8" s="4">
        <v>14.03</v>
      </c>
      <c r="X8" s="4">
        <v>15.71</v>
      </c>
      <c r="Y8" s="4">
        <v>21.83</v>
      </c>
      <c r="Z8" s="4">
        <v>6.72</v>
      </c>
      <c r="AA8" s="4">
        <v>6.06</v>
      </c>
      <c r="AB8" s="4">
        <v>19.48</v>
      </c>
      <c r="AC8" s="4">
        <v>23.57</v>
      </c>
      <c r="AD8" s="4">
        <v>12.46</v>
      </c>
      <c r="AE8" s="4">
        <v>16.14</v>
      </c>
      <c r="AF8" s="4">
        <v>26.43</v>
      </c>
      <c r="AG8" s="4">
        <v>20.3</v>
      </c>
      <c r="AH8" s="4">
        <v>21.56</v>
      </c>
      <c r="AI8" s="4">
        <v>20.12</v>
      </c>
      <c r="AJ8" s="4">
        <v>5.66</v>
      </c>
      <c r="AK8" s="4">
        <v>9.85</v>
      </c>
      <c r="AL8" s="4">
        <v>23.360000000000007</v>
      </c>
      <c r="AM8" s="4">
        <v>5.811</v>
      </c>
      <c r="AN8" s="4">
        <v>9.381000000000002</v>
      </c>
      <c r="AO8" s="4">
        <v>6.36</v>
      </c>
      <c r="AP8" s="4"/>
      <c r="AQ8" s="4"/>
      <c r="AR8" s="4"/>
      <c r="AS8" s="4"/>
      <c r="AT8" s="4"/>
      <c r="AU8" s="4"/>
      <c r="AV8" s="4"/>
      <c r="AX8" s="10">
        <f t="shared" si="0"/>
        <v>15.562999999999997</v>
      </c>
      <c r="AY8" s="10">
        <f t="shared" si="1"/>
        <v>16.7625</v>
      </c>
      <c r="AZ8" s="10">
        <f t="shared" si="2"/>
        <v>16.35233333333333</v>
      </c>
      <c r="BA8" s="10">
        <f t="shared" si="3"/>
        <v>16.125733333333336</v>
      </c>
    </row>
    <row r="9" spans="1:53" ht="11.25">
      <c r="A9" s="5">
        <v>7</v>
      </c>
      <c r="B9" s="4">
        <v>15.42</v>
      </c>
      <c r="C9" s="4">
        <v>5.93</v>
      </c>
      <c r="D9" s="4">
        <v>6.71</v>
      </c>
      <c r="E9" s="4">
        <v>5.05</v>
      </c>
      <c r="F9" s="4">
        <v>11.33</v>
      </c>
      <c r="G9" s="4">
        <v>5.85</v>
      </c>
      <c r="H9" s="4">
        <v>22.37</v>
      </c>
      <c r="I9" s="4">
        <v>15.58</v>
      </c>
      <c r="J9" s="4">
        <v>27.28</v>
      </c>
      <c r="K9" s="4">
        <v>10.83</v>
      </c>
      <c r="L9" s="4">
        <v>21.7</v>
      </c>
      <c r="M9" s="4">
        <v>9.99</v>
      </c>
      <c r="N9" s="4">
        <v>15.32</v>
      </c>
      <c r="O9" s="4">
        <v>5.5</v>
      </c>
      <c r="P9" s="4">
        <v>12.22</v>
      </c>
      <c r="Q9" s="4">
        <v>10.37</v>
      </c>
      <c r="R9" s="4">
        <v>21.47</v>
      </c>
      <c r="S9" s="4">
        <v>10.63</v>
      </c>
      <c r="T9" s="4">
        <v>29.64</v>
      </c>
      <c r="U9" s="4">
        <v>5.64</v>
      </c>
      <c r="V9" s="4">
        <v>29.17</v>
      </c>
      <c r="W9" s="4">
        <v>24.19</v>
      </c>
      <c r="X9" s="4">
        <v>2.68</v>
      </c>
      <c r="Y9" s="4">
        <v>26.05</v>
      </c>
      <c r="Z9" s="4">
        <v>17.83</v>
      </c>
      <c r="AA9" s="4">
        <v>22.88</v>
      </c>
      <c r="AB9" s="4">
        <v>17.78</v>
      </c>
      <c r="AC9" s="4">
        <v>8.59</v>
      </c>
      <c r="AD9" s="4">
        <v>24.11</v>
      </c>
      <c r="AE9" s="4">
        <v>6.5</v>
      </c>
      <c r="AF9" s="4">
        <v>10.34</v>
      </c>
      <c r="AG9" s="4">
        <v>2.8</v>
      </c>
      <c r="AH9" s="4">
        <v>18.919999999999998</v>
      </c>
      <c r="AI9" s="4">
        <v>5.36</v>
      </c>
      <c r="AJ9" s="4">
        <v>11.94</v>
      </c>
      <c r="AK9" s="4">
        <v>13.09</v>
      </c>
      <c r="AL9" s="4">
        <v>28.41</v>
      </c>
      <c r="AM9" s="4">
        <v>12.061999999999998</v>
      </c>
      <c r="AN9" s="4">
        <v>9.911</v>
      </c>
      <c r="AO9" s="4">
        <v>9.707</v>
      </c>
      <c r="AP9" s="4"/>
      <c r="AQ9" s="4"/>
      <c r="AR9" s="4"/>
      <c r="AS9" s="4"/>
      <c r="AT9" s="4"/>
      <c r="AU9" s="4"/>
      <c r="AV9" s="4"/>
      <c r="AX9" s="10">
        <f t="shared" si="0"/>
        <v>12.635</v>
      </c>
      <c r="AY9" s="10">
        <f t="shared" si="1"/>
        <v>13.4415</v>
      </c>
      <c r="AZ9" s="10">
        <f t="shared" si="2"/>
        <v>14.953666666666665</v>
      </c>
      <c r="BA9" s="10">
        <f t="shared" si="3"/>
        <v>14.826666666666664</v>
      </c>
    </row>
    <row r="10" spans="1:53" ht="11.25">
      <c r="A10" s="5">
        <v>8</v>
      </c>
      <c r="B10" s="4">
        <v>26.81</v>
      </c>
      <c r="C10" s="4">
        <v>23.69</v>
      </c>
      <c r="D10" s="4">
        <v>3.97</v>
      </c>
      <c r="E10" s="4">
        <v>3.43</v>
      </c>
      <c r="F10" s="4">
        <v>6.87</v>
      </c>
      <c r="G10" s="4">
        <v>23.95</v>
      </c>
      <c r="H10" s="4">
        <v>24.9</v>
      </c>
      <c r="I10" s="4">
        <v>12.3</v>
      </c>
      <c r="J10" s="4">
        <v>22.08</v>
      </c>
      <c r="K10" s="4">
        <v>7.4</v>
      </c>
      <c r="L10" s="4">
        <v>18.13</v>
      </c>
      <c r="M10" s="4">
        <v>20.18</v>
      </c>
      <c r="N10" s="4">
        <v>13.57</v>
      </c>
      <c r="O10" s="4">
        <v>8.14</v>
      </c>
      <c r="P10" s="4">
        <v>3.29</v>
      </c>
      <c r="Q10" s="4">
        <v>7.79</v>
      </c>
      <c r="R10" s="4">
        <v>16.74</v>
      </c>
      <c r="S10" s="4">
        <v>19.62</v>
      </c>
      <c r="T10" s="4">
        <v>30.57</v>
      </c>
      <c r="U10" s="4">
        <v>8.9</v>
      </c>
      <c r="V10" s="4">
        <v>26.31</v>
      </c>
      <c r="W10" s="4">
        <v>27.07</v>
      </c>
      <c r="X10" s="4">
        <v>6.02</v>
      </c>
      <c r="Y10" s="4">
        <v>25.5</v>
      </c>
      <c r="Z10" s="4">
        <v>9.12</v>
      </c>
      <c r="AA10" s="4">
        <v>11.82</v>
      </c>
      <c r="AB10" s="4">
        <v>25.3</v>
      </c>
      <c r="AC10" s="4">
        <v>11.68</v>
      </c>
      <c r="AD10" s="4">
        <v>10.11</v>
      </c>
      <c r="AE10" s="4">
        <v>26.73</v>
      </c>
      <c r="AF10" s="4">
        <v>12.45</v>
      </c>
      <c r="AG10" s="4">
        <v>19.11</v>
      </c>
      <c r="AH10" s="4">
        <v>23.44</v>
      </c>
      <c r="AI10" s="4">
        <v>24.95</v>
      </c>
      <c r="AJ10" s="4">
        <v>13.63</v>
      </c>
      <c r="AK10" s="4">
        <v>16.339999999999996</v>
      </c>
      <c r="AL10" s="4">
        <v>28.06</v>
      </c>
      <c r="AM10" s="4">
        <v>23.144000000000002</v>
      </c>
      <c r="AN10" s="4">
        <v>25.808999999999994</v>
      </c>
      <c r="AO10" s="4">
        <v>7.296</v>
      </c>
      <c r="AP10" s="4"/>
      <c r="AQ10" s="4"/>
      <c r="AR10" s="4"/>
      <c r="AS10" s="4"/>
      <c r="AT10" s="4"/>
      <c r="AU10" s="4"/>
      <c r="AV10" s="4"/>
      <c r="AX10" s="10">
        <f t="shared" si="0"/>
        <v>15.540000000000001</v>
      </c>
      <c r="AY10" s="10">
        <f t="shared" si="1"/>
        <v>15.116499999999998</v>
      </c>
      <c r="AZ10" s="10">
        <f t="shared" si="2"/>
        <v>16.066333333333333</v>
      </c>
      <c r="BA10" s="10">
        <f t="shared" si="3"/>
        <v>17.360633333333336</v>
      </c>
    </row>
    <row r="11" spans="1:53" ht="11.25">
      <c r="A11" s="5">
        <v>9</v>
      </c>
      <c r="B11" s="4">
        <v>23.27</v>
      </c>
      <c r="C11" s="4">
        <v>24.15</v>
      </c>
      <c r="D11" s="4">
        <v>9.4</v>
      </c>
      <c r="E11" s="4">
        <v>11.22</v>
      </c>
      <c r="F11" s="4">
        <v>23.43</v>
      </c>
      <c r="G11" s="4">
        <v>13.61</v>
      </c>
      <c r="H11" s="4">
        <v>12.27</v>
      </c>
      <c r="I11" s="4">
        <v>12.3</v>
      </c>
      <c r="J11" s="4">
        <v>8.86</v>
      </c>
      <c r="K11" s="4">
        <v>4.96</v>
      </c>
      <c r="L11" s="4">
        <v>18.9</v>
      </c>
      <c r="M11" s="4">
        <v>17.89</v>
      </c>
      <c r="N11" s="4">
        <v>10.39</v>
      </c>
      <c r="O11" s="4">
        <v>7.2</v>
      </c>
      <c r="P11" s="4">
        <v>7.67</v>
      </c>
      <c r="Q11" s="4">
        <v>3.73</v>
      </c>
      <c r="R11" s="4">
        <v>9.97</v>
      </c>
      <c r="S11" s="4">
        <v>15.94</v>
      </c>
      <c r="T11" s="4">
        <v>17.03</v>
      </c>
      <c r="U11" s="4">
        <v>27.95</v>
      </c>
      <c r="V11" s="4">
        <v>26.76</v>
      </c>
      <c r="W11" s="4">
        <v>14.49</v>
      </c>
      <c r="X11" s="4">
        <v>13.63</v>
      </c>
      <c r="Y11" s="4">
        <v>24.83</v>
      </c>
      <c r="Z11" s="4">
        <v>3.58</v>
      </c>
      <c r="AA11" s="4">
        <v>3.26</v>
      </c>
      <c r="AB11" s="4">
        <v>11.71</v>
      </c>
      <c r="AC11" s="4">
        <v>14.81</v>
      </c>
      <c r="AD11" s="4">
        <v>10.86</v>
      </c>
      <c r="AE11" s="4">
        <v>8.6</v>
      </c>
      <c r="AF11" s="4">
        <v>27.09</v>
      </c>
      <c r="AG11" s="4">
        <v>27.54</v>
      </c>
      <c r="AH11" s="4">
        <v>27.73</v>
      </c>
      <c r="AI11" s="4">
        <v>6.04</v>
      </c>
      <c r="AJ11" s="4">
        <v>10.639999999999999</v>
      </c>
      <c r="AK11" s="4">
        <v>6.699999999999999</v>
      </c>
      <c r="AL11" s="4">
        <v>27.620000000000005</v>
      </c>
      <c r="AM11" s="4">
        <v>26.412</v>
      </c>
      <c r="AN11" s="4">
        <v>8.484</v>
      </c>
      <c r="AO11" s="4">
        <v>8.205</v>
      </c>
      <c r="AP11" s="4"/>
      <c r="AQ11" s="4"/>
      <c r="AR11" s="4"/>
      <c r="AS11" s="4"/>
      <c r="AT11" s="4"/>
      <c r="AU11" s="4"/>
      <c r="AV11" s="4"/>
      <c r="AX11" s="10">
        <f t="shared" si="0"/>
        <v>14.347</v>
      </c>
      <c r="AY11" s="10">
        <f t="shared" si="1"/>
        <v>14.006999999999996</v>
      </c>
      <c r="AZ11" s="10">
        <f t="shared" si="2"/>
        <v>13.755666666666663</v>
      </c>
      <c r="BA11" s="10">
        <f t="shared" si="3"/>
        <v>14.855366666666667</v>
      </c>
    </row>
    <row r="12" spans="1:53" ht="11.25">
      <c r="A12" s="5">
        <v>10</v>
      </c>
      <c r="B12" s="4">
        <v>25.88</v>
      </c>
      <c r="C12" s="4">
        <v>23.92</v>
      </c>
      <c r="D12" s="4">
        <v>10.38</v>
      </c>
      <c r="E12" s="4">
        <v>7.32</v>
      </c>
      <c r="F12" s="4">
        <v>10.77</v>
      </c>
      <c r="G12" s="4">
        <v>10.83</v>
      </c>
      <c r="H12" s="4">
        <v>20.2</v>
      </c>
      <c r="I12" s="4">
        <v>3.68</v>
      </c>
      <c r="J12" s="4">
        <v>9.95</v>
      </c>
      <c r="K12" s="4">
        <v>6.35</v>
      </c>
      <c r="L12" s="4">
        <v>6.81</v>
      </c>
      <c r="M12" s="4">
        <v>24.11</v>
      </c>
      <c r="N12" s="4">
        <v>5.71</v>
      </c>
      <c r="O12" s="4">
        <v>8.83</v>
      </c>
      <c r="P12" s="4">
        <v>22.36</v>
      </c>
      <c r="Q12" s="4">
        <v>3.03</v>
      </c>
      <c r="R12" s="4">
        <v>2.65</v>
      </c>
      <c r="S12" s="4">
        <v>19.93</v>
      </c>
      <c r="T12" s="4">
        <v>11.93</v>
      </c>
      <c r="U12" s="4">
        <v>26.89</v>
      </c>
      <c r="V12" s="4">
        <v>27.18</v>
      </c>
      <c r="W12" s="4">
        <v>1.91</v>
      </c>
      <c r="X12" s="4">
        <v>4.67</v>
      </c>
      <c r="Y12" s="4">
        <v>24.28</v>
      </c>
      <c r="Z12" s="4">
        <v>25</v>
      </c>
      <c r="AA12" s="4">
        <v>4.28</v>
      </c>
      <c r="AB12" s="4">
        <v>4.06</v>
      </c>
      <c r="AC12" s="4">
        <v>20.69</v>
      </c>
      <c r="AD12" s="4">
        <v>11.88</v>
      </c>
      <c r="AE12" s="4">
        <v>26.95</v>
      </c>
      <c r="AF12" s="4">
        <v>23.49</v>
      </c>
      <c r="AG12" s="4">
        <v>28.7</v>
      </c>
      <c r="AH12" s="4">
        <v>23.029999999999998</v>
      </c>
      <c r="AI12" s="4">
        <v>11.76</v>
      </c>
      <c r="AJ12" s="4">
        <v>27.979999999999997</v>
      </c>
      <c r="AK12" s="4">
        <v>28.009999999999998</v>
      </c>
      <c r="AL12" s="4">
        <v>28.339999999999996</v>
      </c>
      <c r="AM12" s="4">
        <v>25.871999999999996</v>
      </c>
      <c r="AN12" s="4">
        <v>18.417</v>
      </c>
      <c r="AO12" s="4">
        <v>13.177999999999997</v>
      </c>
      <c r="AP12" s="4"/>
      <c r="AQ12" s="4"/>
      <c r="AR12" s="4"/>
      <c r="AS12" s="4"/>
      <c r="AT12" s="4"/>
      <c r="AU12" s="4"/>
      <c r="AV12" s="4"/>
      <c r="AX12" s="10">
        <f t="shared" si="0"/>
        <v>12.928</v>
      </c>
      <c r="AY12" s="10">
        <f t="shared" si="1"/>
        <v>13.076500000000001</v>
      </c>
      <c r="AZ12" s="10">
        <f t="shared" si="2"/>
        <v>13.747666666666667</v>
      </c>
      <c r="BA12" s="10">
        <f t="shared" si="3"/>
        <v>17.06423333333333</v>
      </c>
    </row>
    <row r="13" spans="1:53" ht="11.25">
      <c r="A13" s="6">
        <v>11</v>
      </c>
      <c r="B13" s="7">
        <v>25.24</v>
      </c>
      <c r="C13" s="7">
        <v>24.9</v>
      </c>
      <c r="D13" s="7">
        <v>9.6</v>
      </c>
      <c r="E13" s="7">
        <v>23.92</v>
      </c>
      <c r="F13" s="7">
        <v>6.56</v>
      </c>
      <c r="G13" s="7">
        <v>12.44</v>
      </c>
      <c r="H13" s="7">
        <v>14.12</v>
      </c>
      <c r="I13" s="7">
        <v>8.8</v>
      </c>
      <c r="J13" s="7">
        <v>22.38</v>
      </c>
      <c r="K13" s="7">
        <v>6.37</v>
      </c>
      <c r="L13" s="7">
        <v>16.4</v>
      </c>
      <c r="M13" s="7">
        <v>9.76</v>
      </c>
      <c r="N13" s="7">
        <v>13.05</v>
      </c>
      <c r="O13" s="7">
        <v>16.36</v>
      </c>
      <c r="P13" s="7">
        <v>14.25</v>
      </c>
      <c r="Q13" s="7">
        <v>22.02</v>
      </c>
      <c r="R13" s="7">
        <v>4.85</v>
      </c>
      <c r="S13" s="7">
        <v>10.69</v>
      </c>
      <c r="T13" s="7">
        <v>7.32</v>
      </c>
      <c r="U13" s="7">
        <v>27.31</v>
      </c>
      <c r="V13" s="7">
        <v>23.99</v>
      </c>
      <c r="W13" s="7">
        <v>25.99</v>
      </c>
      <c r="X13" s="7">
        <v>22.79</v>
      </c>
      <c r="Y13" s="7">
        <v>15.53</v>
      </c>
      <c r="Z13" s="7">
        <v>20.99</v>
      </c>
      <c r="AA13" s="7">
        <v>8.96</v>
      </c>
      <c r="AB13" s="7">
        <v>5.45</v>
      </c>
      <c r="AC13" s="7">
        <v>20.19</v>
      </c>
      <c r="AD13" s="7">
        <v>17.4</v>
      </c>
      <c r="AE13" s="7">
        <v>9.99</v>
      </c>
      <c r="AF13" s="7">
        <v>28.18</v>
      </c>
      <c r="AG13" s="7">
        <v>26.56</v>
      </c>
      <c r="AH13" s="7">
        <v>26.41</v>
      </c>
      <c r="AI13" s="7">
        <v>13.86</v>
      </c>
      <c r="AJ13" s="7">
        <v>29.29</v>
      </c>
      <c r="AK13" s="7">
        <v>27.08</v>
      </c>
      <c r="AL13" s="7">
        <v>25.429999999999996</v>
      </c>
      <c r="AM13" s="7">
        <v>19.978</v>
      </c>
      <c r="AN13" s="7">
        <v>18.752</v>
      </c>
      <c r="AO13" s="7">
        <v>7.52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15.433000000000002</v>
      </c>
      <c r="AY13" s="11">
        <f t="shared" si="1"/>
        <v>14.817000000000002</v>
      </c>
      <c r="AZ13" s="11">
        <f t="shared" si="2"/>
        <v>15.587333333333333</v>
      </c>
      <c r="BA13" s="10">
        <f t="shared" si="3"/>
        <v>17.878333333333334</v>
      </c>
    </row>
    <row r="14" spans="1:53" ht="11.25">
      <c r="A14" s="14">
        <v>12</v>
      </c>
      <c r="B14" s="15">
        <v>23.1</v>
      </c>
      <c r="C14" s="15">
        <v>15.29</v>
      </c>
      <c r="D14" s="15">
        <v>19.75</v>
      </c>
      <c r="E14" s="15">
        <v>8.41</v>
      </c>
      <c r="F14" s="15">
        <v>12.42</v>
      </c>
      <c r="G14" s="15">
        <v>6.88</v>
      </c>
      <c r="H14" s="15">
        <v>5.13</v>
      </c>
      <c r="I14" s="15">
        <v>21.51</v>
      </c>
      <c r="J14" s="15">
        <v>8.12</v>
      </c>
      <c r="K14" s="15">
        <v>3.67</v>
      </c>
      <c r="L14" s="15">
        <v>7.05</v>
      </c>
      <c r="M14" s="15">
        <v>7.01</v>
      </c>
      <c r="N14" s="15">
        <v>7.28</v>
      </c>
      <c r="O14" s="15">
        <v>19.99</v>
      </c>
      <c r="P14" s="15">
        <v>11.57</v>
      </c>
      <c r="Q14" s="15">
        <v>23.01</v>
      </c>
      <c r="R14" s="15">
        <v>3.06</v>
      </c>
      <c r="S14" s="15">
        <v>5.96</v>
      </c>
      <c r="T14" s="15">
        <v>7.24</v>
      </c>
      <c r="U14" s="15">
        <v>17.56</v>
      </c>
      <c r="V14" s="15">
        <v>27.12</v>
      </c>
      <c r="W14" s="15">
        <v>28.87</v>
      </c>
      <c r="X14" s="15">
        <v>14.96</v>
      </c>
      <c r="Y14" s="15">
        <v>10.12</v>
      </c>
      <c r="Z14" s="15">
        <v>3.9</v>
      </c>
      <c r="AA14" s="15">
        <v>8.58</v>
      </c>
      <c r="AB14" s="15">
        <v>4.03</v>
      </c>
      <c r="AC14" s="15">
        <v>19.59</v>
      </c>
      <c r="AD14" s="15">
        <v>11.37</v>
      </c>
      <c r="AE14" s="15">
        <v>10.95</v>
      </c>
      <c r="AF14" s="15">
        <v>28.28</v>
      </c>
      <c r="AG14" s="15">
        <v>5.84</v>
      </c>
      <c r="AH14" s="15">
        <v>23.720000000000002</v>
      </c>
      <c r="AI14" s="15">
        <v>25.200000000000003</v>
      </c>
      <c r="AJ14" s="15">
        <v>29.14</v>
      </c>
      <c r="AK14" s="15">
        <v>22.580000000000002</v>
      </c>
      <c r="AL14" s="15">
        <v>25.12</v>
      </c>
      <c r="AM14" s="15">
        <v>19.161</v>
      </c>
      <c r="AN14" s="15">
        <v>7.647</v>
      </c>
      <c r="AO14" s="15">
        <v>9.578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12.428</v>
      </c>
      <c r="AY14" s="10">
        <f t="shared" si="1"/>
        <v>11.700500000000002</v>
      </c>
      <c r="AZ14" s="10">
        <f t="shared" si="2"/>
        <v>12.449999999999996</v>
      </c>
      <c r="BA14" s="10">
        <f t="shared" si="3"/>
        <v>14.849533333333332</v>
      </c>
    </row>
    <row r="15" spans="1:53" ht="11.25">
      <c r="A15" s="14">
        <v>13</v>
      </c>
      <c r="B15" s="15">
        <v>14.12</v>
      </c>
      <c r="C15" s="15">
        <v>14.47</v>
      </c>
      <c r="D15" s="15">
        <v>17.94</v>
      </c>
      <c r="E15" s="15">
        <v>10.02</v>
      </c>
      <c r="F15" s="15">
        <v>6.84</v>
      </c>
      <c r="G15" s="15">
        <v>9.79</v>
      </c>
      <c r="H15" s="15">
        <v>11.34</v>
      </c>
      <c r="I15" s="15">
        <v>6.34</v>
      </c>
      <c r="J15" s="15">
        <v>3.63</v>
      </c>
      <c r="K15" s="15">
        <v>5.27</v>
      </c>
      <c r="L15" s="15">
        <v>3.93</v>
      </c>
      <c r="M15" s="15">
        <v>3.08</v>
      </c>
      <c r="N15" s="15">
        <v>14.31</v>
      </c>
      <c r="O15" s="15">
        <v>21.21</v>
      </c>
      <c r="P15" s="15">
        <v>5.05</v>
      </c>
      <c r="Q15" s="15">
        <v>22.4</v>
      </c>
      <c r="R15" s="15">
        <v>11.08</v>
      </c>
      <c r="S15" s="15">
        <v>11.57</v>
      </c>
      <c r="T15" s="15">
        <v>3.8</v>
      </c>
      <c r="U15" s="15">
        <v>14.66</v>
      </c>
      <c r="V15" s="15">
        <v>25.21</v>
      </c>
      <c r="W15" s="15">
        <v>18.59</v>
      </c>
      <c r="X15" s="15">
        <v>2.96</v>
      </c>
      <c r="Y15" s="15">
        <v>13.96</v>
      </c>
      <c r="Z15" s="15">
        <v>13.27</v>
      </c>
      <c r="AA15" s="15">
        <v>8.97</v>
      </c>
      <c r="AB15" s="15">
        <v>5.11</v>
      </c>
      <c r="AC15" s="15">
        <v>25.9</v>
      </c>
      <c r="AD15" s="15">
        <v>16.78</v>
      </c>
      <c r="AE15" s="15">
        <v>3.58</v>
      </c>
      <c r="AF15" s="15">
        <v>25.59</v>
      </c>
      <c r="AG15" s="15">
        <v>11.83</v>
      </c>
      <c r="AH15" s="15">
        <v>8.9</v>
      </c>
      <c r="AI15" s="15">
        <v>10.39</v>
      </c>
      <c r="AJ15" s="15">
        <v>25.14</v>
      </c>
      <c r="AK15" s="15">
        <v>8.73</v>
      </c>
      <c r="AL15" s="15">
        <v>13.889999999999999</v>
      </c>
      <c r="AM15" s="15">
        <v>17.777000000000005</v>
      </c>
      <c r="AN15" s="15">
        <v>13.334000000000003</v>
      </c>
      <c r="AO15" s="15">
        <v>13.248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9.976</v>
      </c>
      <c r="AY15" s="10">
        <f t="shared" si="1"/>
        <v>10.542500000000002</v>
      </c>
      <c r="AZ15" s="10">
        <f t="shared" si="2"/>
        <v>11.506</v>
      </c>
      <c r="BA15" s="10">
        <f t="shared" si="3"/>
        <v>13.141633333333333</v>
      </c>
    </row>
    <row r="16" spans="1:53" ht="11.25">
      <c r="A16" s="14">
        <v>14</v>
      </c>
      <c r="B16" s="15">
        <v>19.83</v>
      </c>
      <c r="C16" s="15">
        <v>24.66</v>
      </c>
      <c r="D16" s="15">
        <v>25.09</v>
      </c>
      <c r="E16" s="15">
        <v>7.77</v>
      </c>
      <c r="F16" s="15">
        <v>17.4</v>
      </c>
      <c r="G16" s="15">
        <v>24.91</v>
      </c>
      <c r="H16" s="15">
        <v>17.77</v>
      </c>
      <c r="I16" s="15">
        <v>4.65</v>
      </c>
      <c r="J16" s="15">
        <v>22.32</v>
      </c>
      <c r="K16" s="15">
        <v>15.42</v>
      </c>
      <c r="L16" s="15">
        <v>7.71</v>
      </c>
      <c r="M16" s="15">
        <v>4.86</v>
      </c>
      <c r="N16" s="15">
        <v>3.68</v>
      </c>
      <c r="O16" s="15">
        <v>21.76</v>
      </c>
      <c r="P16" s="15">
        <v>7.23</v>
      </c>
      <c r="Q16" s="15">
        <v>21.17</v>
      </c>
      <c r="R16" s="15">
        <v>13.03</v>
      </c>
      <c r="S16" s="15">
        <v>14.39</v>
      </c>
      <c r="T16" s="15">
        <v>5.37</v>
      </c>
      <c r="U16" s="15">
        <v>23.01</v>
      </c>
      <c r="V16" s="15">
        <v>25.71</v>
      </c>
      <c r="W16" s="15">
        <v>22.2</v>
      </c>
      <c r="X16" s="15">
        <v>5.99</v>
      </c>
      <c r="Y16" s="15">
        <v>19.03</v>
      </c>
      <c r="Z16" s="15">
        <v>4.06</v>
      </c>
      <c r="AA16" s="15">
        <v>15.71</v>
      </c>
      <c r="AB16" s="15">
        <v>3.52</v>
      </c>
      <c r="AC16" s="15">
        <v>13.68</v>
      </c>
      <c r="AD16" s="15">
        <v>21.46</v>
      </c>
      <c r="AE16" s="15">
        <v>13.28</v>
      </c>
      <c r="AF16" s="15">
        <v>26.98</v>
      </c>
      <c r="AG16" s="15">
        <v>12.55</v>
      </c>
      <c r="AH16" s="15">
        <v>10.950000000000003</v>
      </c>
      <c r="AI16" s="15">
        <v>22.710000000000004</v>
      </c>
      <c r="AJ16" s="15">
        <v>26.23</v>
      </c>
      <c r="AK16" s="15">
        <v>15.74</v>
      </c>
      <c r="AL16" s="15">
        <v>4.3500000000000005</v>
      </c>
      <c r="AM16" s="15">
        <v>24.3</v>
      </c>
      <c r="AN16" s="15">
        <v>7.071999999999999</v>
      </c>
      <c r="AO16" s="15">
        <v>3.1690000000000005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17.982</v>
      </c>
      <c r="AY16" s="10">
        <f t="shared" si="1"/>
        <v>15.101499999999998</v>
      </c>
      <c r="AZ16" s="10">
        <f t="shared" si="2"/>
        <v>14.888999999999994</v>
      </c>
      <c r="BA16" s="10">
        <f t="shared" si="3"/>
        <v>14.030033333333336</v>
      </c>
    </row>
    <row r="17" spans="1:53" ht="11.25">
      <c r="A17" s="14">
        <v>15</v>
      </c>
      <c r="B17" s="15">
        <v>22.53</v>
      </c>
      <c r="C17" s="15">
        <v>19.6</v>
      </c>
      <c r="D17" s="15">
        <v>5.63</v>
      </c>
      <c r="E17" s="15">
        <v>7.91</v>
      </c>
      <c r="F17" s="15">
        <v>23.06</v>
      </c>
      <c r="G17" s="15">
        <v>3.55</v>
      </c>
      <c r="H17" s="15">
        <v>20.07</v>
      </c>
      <c r="I17" s="15">
        <v>7.89</v>
      </c>
      <c r="J17" s="15">
        <v>22.35</v>
      </c>
      <c r="K17" s="15">
        <v>7.68</v>
      </c>
      <c r="L17" s="15">
        <v>16.16</v>
      </c>
      <c r="M17" s="15">
        <v>6.66</v>
      </c>
      <c r="N17" s="15">
        <v>2.99</v>
      </c>
      <c r="O17" s="15">
        <v>20.83</v>
      </c>
      <c r="P17" s="15">
        <v>21.34</v>
      </c>
      <c r="Q17" s="15">
        <v>13.9</v>
      </c>
      <c r="R17" s="15">
        <v>19.38</v>
      </c>
      <c r="S17" s="15">
        <v>9.02</v>
      </c>
      <c r="T17" s="15">
        <v>4.15</v>
      </c>
      <c r="U17" s="15">
        <v>12.94</v>
      </c>
      <c r="V17" s="15">
        <v>25.95</v>
      </c>
      <c r="W17" s="15">
        <v>7.73</v>
      </c>
      <c r="X17" s="15">
        <v>24.22</v>
      </c>
      <c r="Y17" s="15">
        <v>23.75</v>
      </c>
      <c r="Z17" s="15">
        <v>21.59</v>
      </c>
      <c r="AA17" s="15">
        <v>16.89</v>
      </c>
      <c r="AB17" s="15">
        <v>1.89</v>
      </c>
      <c r="AC17" s="15">
        <v>23.08</v>
      </c>
      <c r="AD17" s="15">
        <v>25.58</v>
      </c>
      <c r="AE17" s="15">
        <v>13.16</v>
      </c>
      <c r="AF17" s="15">
        <v>23.35</v>
      </c>
      <c r="AG17" s="15">
        <v>14.82</v>
      </c>
      <c r="AH17" s="15">
        <v>21.1</v>
      </c>
      <c r="AI17" s="15">
        <v>26.149999999999995</v>
      </c>
      <c r="AJ17" s="15">
        <v>14.22</v>
      </c>
      <c r="AK17" s="15">
        <v>10</v>
      </c>
      <c r="AL17" s="15">
        <v>27.522</v>
      </c>
      <c r="AM17" s="15">
        <v>26.279000000000003</v>
      </c>
      <c r="AN17" s="15">
        <v>7.409999999999999</v>
      </c>
      <c r="AO17" s="15">
        <v>11.305000000000001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14.027000000000001</v>
      </c>
      <c r="AY17" s="10">
        <f t="shared" si="1"/>
        <v>13.382000000000001</v>
      </c>
      <c r="AZ17" s="10">
        <f t="shared" si="2"/>
        <v>15.049333333333333</v>
      </c>
      <c r="BA17" s="10">
        <f t="shared" si="3"/>
        <v>16.445533333333334</v>
      </c>
    </row>
    <row r="18" spans="1:53" ht="11.25">
      <c r="A18" s="14">
        <v>16</v>
      </c>
      <c r="B18" s="15">
        <v>22.49</v>
      </c>
      <c r="C18" s="15">
        <v>13.84</v>
      </c>
      <c r="D18" s="15">
        <v>8.79</v>
      </c>
      <c r="E18" s="15">
        <v>20.27</v>
      </c>
      <c r="F18" s="15">
        <v>22.99</v>
      </c>
      <c r="G18" s="15">
        <v>3.84</v>
      </c>
      <c r="H18" s="15">
        <v>17.21</v>
      </c>
      <c r="I18" s="15">
        <v>3.63</v>
      </c>
      <c r="J18" s="15">
        <v>7.2</v>
      </c>
      <c r="K18" s="15">
        <v>13.79</v>
      </c>
      <c r="L18" s="15">
        <v>2.29</v>
      </c>
      <c r="M18" s="15">
        <v>12.14</v>
      </c>
      <c r="N18" s="15">
        <v>9.15</v>
      </c>
      <c r="O18" s="15">
        <v>20.39</v>
      </c>
      <c r="P18" s="15">
        <v>2.52</v>
      </c>
      <c r="Q18" s="15">
        <v>21.18</v>
      </c>
      <c r="R18" s="15">
        <v>16.68</v>
      </c>
      <c r="S18" s="15">
        <v>4.41</v>
      </c>
      <c r="T18" s="15">
        <v>22.31</v>
      </c>
      <c r="U18" s="15">
        <v>21.25</v>
      </c>
      <c r="V18" s="15">
        <v>26.41</v>
      </c>
      <c r="W18" s="15">
        <v>7.53</v>
      </c>
      <c r="X18" s="15">
        <v>17.14</v>
      </c>
      <c r="Y18" s="15">
        <v>12.02</v>
      </c>
      <c r="Z18" s="15">
        <v>15.09</v>
      </c>
      <c r="AA18" s="15">
        <v>9.87</v>
      </c>
      <c r="AB18" s="15">
        <v>22.13</v>
      </c>
      <c r="AC18" s="15">
        <v>15.67</v>
      </c>
      <c r="AD18" s="15">
        <v>27.02</v>
      </c>
      <c r="AE18" s="15">
        <v>25.69</v>
      </c>
      <c r="AF18" s="15">
        <v>27.42</v>
      </c>
      <c r="AG18" s="15">
        <v>24.22</v>
      </c>
      <c r="AH18" s="15">
        <v>28.29</v>
      </c>
      <c r="AI18" s="15">
        <v>22.64</v>
      </c>
      <c r="AJ18" s="15">
        <v>2.32</v>
      </c>
      <c r="AK18" s="15">
        <v>22.549999999999997</v>
      </c>
      <c r="AL18" s="15">
        <v>16.610000000000003</v>
      </c>
      <c r="AM18" s="15">
        <v>21.727000000000004</v>
      </c>
      <c r="AN18" s="15">
        <v>14.04</v>
      </c>
      <c r="AO18" s="15">
        <v>10.345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13.405000000000001</v>
      </c>
      <c r="AY18" s="10">
        <f t="shared" si="1"/>
        <v>13.318500000000004</v>
      </c>
      <c r="AZ18" s="10">
        <f t="shared" si="2"/>
        <v>14.831333333333333</v>
      </c>
      <c r="BA18" s="10">
        <f t="shared" si="3"/>
        <v>16.701733333333337</v>
      </c>
    </row>
    <row r="19" spans="1:53" ht="11.25">
      <c r="A19" s="14">
        <v>17</v>
      </c>
      <c r="B19" s="15">
        <v>21.33</v>
      </c>
      <c r="C19" s="15">
        <v>3.41</v>
      </c>
      <c r="D19" s="15">
        <v>4.56</v>
      </c>
      <c r="E19" s="15">
        <v>21.07</v>
      </c>
      <c r="F19" s="15">
        <v>20.06</v>
      </c>
      <c r="G19" s="15">
        <v>5.03</v>
      </c>
      <c r="H19" s="15">
        <v>22.28</v>
      </c>
      <c r="I19" s="15">
        <v>6.83</v>
      </c>
      <c r="J19" s="15">
        <v>5.54</v>
      </c>
      <c r="K19" s="15">
        <v>18.54</v>
      </c>
      <c r="L19" s="15">
        <v>16.11</v>
      </c>
      <c r="M19" s="15">
        <v>8.58</v>
      </c>
      <c r="N19" s="15">
        <v>9.09</v>
      </c>
      <c r="O19" s="15">
        <v>19.01</v>
      </c>
      <c r="P19" s="15">
        <v>4.78</v>
      </c>
      <c r="Q19" s="15">
        <v>19.97</v>
      </c>
      <c r="R19" s="15">
        <v>2.26</v>
      </c>
      <c r="S19" s="15">
        <v>7.38</v>
      </c>
      <c r="T19" s="15">
        <v>13.49</v>
      </c>
      <c r="U19" s="15">
        <v>25.89</v>
      </c>
      <c r="V19" s="15">
        <v>22.92</v>
      </c>
      <c r="W19" s="15">
        <v>15.69</v>
      </c>
      <c r="X19" s="15">
        <v>20.77</v>
      </c>
      <c r="Y19" s="15">
        <v>14.6</v>
      </c>
      <c r="Z19" s="15">
        <v>16.11</v>
      </c>
      <c r="AA19" s="15">
        <v>2.89</v>
      </c>
      <c r="AB19" s="15">
        <v>4.07</v>
      </c>
      <c r="AC19" s="15">
        <v>25.22</v>
      </c>
      <c r="AD19" s="15">
        <v>18.43</v>
      </c>
      <c r="AE19" s="15">
        <v>19.57</v>
      </c>
      <c r="AF19" s="15">
        <v>28.32</v>
      </c>
      <c r="AG19" s="15">
        <v>20.69</v>
      </c>
      <c r="AH19" s="15">
        <v>12.809999999999999</v>
      </c>
      <c r="AI19" s="15">
        <v>12.199999999999998</v>
      </c>
      <c r="AJ19" s="15">
        <v>10.219999999999999</v>
      </c>
      <c r="AK19" s="15">
        <v>9.7</v>
      </c>
      <c r="AL19" s="15">
        <v>19.084000000000003</v>
      </c>
      <c r="AM19" s="15">
        <v>23.380000000000003</v>
      </c>
      <c r="AN19" s="15">
        <v>12.936</v>
      </c>
      <c r="AO19" s="15">
        <v>5.661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12.865</v>
      </c>
      <c r="AY19" s="10">
        <f t="shared" si="1"/>
        <v>12.760499999999999</v>
      </c>
      <c r="AZ19" s="10">
        <f t="shared" si="2"/>
        <v>13.849333333333334</v>
      </c>
      <c r="BA19" s="10">
        <f t="shared" si="3"/>
        <v>14.727699999999997</v>
      </c>
    </row>
    <row r="20" spans="1:53" ht="11.25">
      <c r="A20" s="14">
        <v>18</v>
      </c>
      <c r="B20" s="15">
        <v>20.34</v>
      </c>
      <c r="C20" s="15">
        <v>22.17</v>
      </c>
      <c r="D20" s="15">
        <v>10.77</v>
      </c>
      <c r="E20" s="15">
        <v>25.6</v>
      </c>
      <c r="F20" s="15">
        <v>22.84</v>
      </c>
      <c r="G20" s="15">
        <v>15.68</v>
      </c>
      <c r="H20" s="15">
        <v>5.94</v>
      </c>
      <c r="I20" s="15">
        <v>19.38</v>
      </c>
      <c r="J20" s="15">
        <v>19.05</v>
      </c>
      <c r="K20" s="15">
        <v>21.57</v>
      </c>
      <c r="L20" s="15">
        <v>11.07</v>
      </c>
      <c r="M20" s="15">
        <v>6.61</v>
      </c>
      <c r="N20" s="15">
        <v>6.49</v>
      </c>
      <c r="O20" s="15">
        <v>4.14</v>
      </c>
      <c r="P20" s="15">
        <v>8.26</v>
      </c>
      <c r="Q20" s="15">
        <v>20.01</v>
      </c>
      <c r="R20" s="15">
        <v>15.07</v>
      </c>
      <c r="S20" s="15">
        <v>7.69</v>
      </c>
      <c r="T20" s="15">
        <v>6.5</v>
      </c>
      <c r="U20" s="15">
        <v>12.19</v>
      </c>
      <c r="V20" s="15">
        <v>22.73</v>
      </c>
      <c r="W20" s="15">
        <v>22.91</v>
      </c>
      <c r="X20" s="15">
        <v>13.6</v>
      </c>
      <c r="Y20" s="15">
        <v>23.63</v>
      </c>
      <c r="Z20" s="15">
        <v>24.84</v>
      </c>
      <c r="AA20" s="15">
        <v>6.1</v>
      </c>
      <c r="AB20" s="15">
        <v>9.36</v>
      </c>
      <c r="AC20" s="15">
        <v>8.8</v>
      </c>
      <c r="AD20" s="15">
        <v>12.7</v>
      </c>
      <c r="AE20" s="15">
        <v>27.12</v>
      </c>
      <c r="AF20" s="15">
        <v>21.89</v>
      </c>
      <c r="AG20" s="15">
        <v>14.55</v>
      </c>
      <c r="AH20" s="15">
        <v>18.05</v>
      </c>
      <c r="AI20" s="15">
        <v>9.32</v>
      </c>
      <c r="AJ20" s="15">
        <v>13.680000000000001</v>
      </c>
      <c r="AK20" s="15">
        <v>20.909999999999993</v>
      </c>
      <c r="AL20" s="15">
        <v>12.109</v>
      </c>
      <c r="AM20" s="15">
        <v>25.819</v>
      </c>
      <c r="AN20" s="15">
        <v>8.096</v>
      </c>
      <c r="AO20" s="15">
        <v>5.53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18.334</v>
      </c>
      <c r="AY20" s="10">
        <f t="shared" si="1"/>
        <v>14.0685</v>
      </c>
      <c r="AZ20" s="10">
        <f t="shared" si="2"/>
        <v>15.105333333333336</v>
      </c>
      <c r="BA20" s="10">
        <f t="shared" si="3"/>
        <v>13.992466666666665</v>
      </c>
    </row>
    <row r="21" spans="1:53" ht="11.25">
      <c r="A21" s="14">
        <v>19</v>
      </c>
      <c r="B21" s="15">
        <v>18.33</v>
      </c>
      <c r="C21" s="15">
        <v>6.7</v>
      </c>
      <c r="D21" s="15">
        <v>24.53</v>
      </c>
      <c r="E21" s="15">
        <v>8.34</v>
      </c>
      <c r="F21" s="15">
        <v>23.47</v>
      </c>
      <c r="G21" s="15">
        <v>19.83</v>
      </c>
      <c r="H21" s="15">
        <v>6.5</v>
      </c>
      <c r="I21" s="15">
        <v>7.84</v>
      </c>
      <c r="J21" s="15">
        <v>20.82</v>
      </c>
      <c r="K21" s="15">
        <v>20.45</v>
      </c>
      <c r="L21" s="15">
        <v>14.74</v>
      </c>
      <c r="M21" s="15">
        <v>19.4</v>
      </c>
      <c r="N21" s="15">
        <v>4.92</v>
      </c>
      <c r="O21" s="15">
        <v>12.17</v>
      </c>
      <c r="P21" s="15">
        <v>13.52</v>
      </c>
      <c r="Q21" s="15">
        <v>21.39</v>
      </c>
      <c r="R21" s="15">
        <v>22.05</v>
      </c>
      <c r="S21" s="15">
        <v>10.5</v>
      </c>
      <c r="T21" s="15">
        <v>12.15</v>
      </c>
      <c r="U21" s="15">
        <v>23.69</v>
      </c>
      <c r="V21" s="15">
        <v>7.36</v>
      </c>
      <c r="W21" s="15">
        <v>13.84</v>
      </c>
      <c r="X21" s="15">
        <v>3.6</v>
      </c>
      <c r="Y21" s="15">
        <v>17.02</v>
      </c>
      <c r="Z21" s="15">
        <v>12.95</v>
      </c>
      <c r="AA21" s="15">
        <v>5.05</v>
      </c>
      <c r="AB21" s="15">
        <v>16.41</v>
      </c>
      <c r="AC21" s="15">
        <v>23.93</v>
      </c>
      <c r="AD21" s="15">
        <v>12.37</v>
      </c>
      <c r="AE21" s="15">
        <v>25.16</v>
      </c>
      <c r="AF21" s="15">
        <v>2.39</v>
      </c>
      <c r="AG21" s="15">
        <v>20.28</v>
      </c>
      <c r="AH21" s="15">
        <v>25.64</v>
      </c>
      <c r="AI21" s="15">
        <v>10.15</v>
      </c>
      <c r="AJ21" s="15">
        <v>22.990000000000006</v>
      </c>
      <c r="AK21" s="15">
        <v>25.61</v>
      </c>
      <c r="AL21" s="15">
        <v>23.952</v>
      </c>
      <c r="AM21" s="15">
        <v>23.412000000000003</v>
      </c>
      <c r="AN21" s="15">
        <v>18.080000000000002</v>
      </c>
      <c r="AO21" s="15">
        <v>23.563000000000002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15.681000000000001</v>
      </c>
      <c r="AY21" s="10">
        <f t="shared" si="1"/>
        <v>15.566999999999998</v>
      </c>
      <c r="AZ21" s="10">
        <f t="shared" si="2"/>
        <v>14.967666666666668</v>
      </c>
      <c r="BA21" s="10">
        <f t="shared" si="3"/>
        <v>16.27623333333333</v>
      </c>
    </row>
    <row r="22" spans="1:53" ht="11.25">
      <c r="A22" s="90">
        <v>20</v>
      </c>
      <c r="B22" s="91">
        <v>19.92</v>
      </c>
      <c r="C22" s="91">
        <v>10.78</v>
      </c>
      <c r="D22" s="91">
        <v>5.91</v>
      </c>
      <c r="E22" s="91">
        <v>11.92</v>
      </c>
      <c r="F22" s="91">
        <v>15.82</v>
      </c>
      <c r="G22" s="91">
        <v>7.44</v>
      </c>
      <c r="H22" s="91">
        <v>5.49</v>
      </c>
      <c r="I22" s="91">
        <v>8.71</v>
      </c>
      <c r="J22" s="91">
        <v>19.18</v>
      </c>
      <c r="K22" s="91">
        <v>14.92</v>
      </c>
      <c r="L22" s="91">
        <v>2.79</v>
      </c>
      <c r="M22" s="91">
        <v>23.22</v>
      </c>
      <c r="N22" s="91">
        <v>9.06</v>
      </c>
      <c r="O22" s="91">
        <v>20.17</v>
      </c>
      <c r="P22" s="91">
        <v>6.65</v>
      </c>
      <c r="Q22" s="91">
        <v>8.95</v>
      </c>
      <c r="R22" s="91">
        <v>21.84</v>
      </c>
      <c r="S22" s="91">
        <v>15.34</v>
      </c>
      <c r="T22" s="91">
        <v>11.8</v>
      </c>
      <c r="U22" s="91">
        <v>18.68</v>
      </c>
      <c r="V22" s="91">
        <v>21.74</v>
      </c>
      <c r="W22" s="91">
        <v>27.66</v>
      </c>
      <c r="X22" s="91">
        <v>16.84</v>
      </c>
      <c r="Y22" s="91">
        <v>20.34</v>
      </c>
      <c r="Z22" s="91">
        <v>18.88</v>
      </c>
      <c r="AA22" s="91">
        <v>11.9</v>
      </c>
      <c r="AB22" s="91">
        <v>17.2</v>
      </c>
      <c r="AC22" s="91">
        <v>8.07</v>
      </c>
      <c r="AD22" s="91">
        <v>23.61</v>
      </c>
      <c r="AE22" s="91">
        <v>23.62</v>
      </c>
      <c r="AF22" s="91">
        <v>4.69</v>
      </c>
      <c r="AG22" s="91">
        <v>10.66</v>
      </c>
      <c r="AH22" s="91">
        <v>22.919999999999995</v>
      </c>
      <c r="AI22" s="91">
        <v>17.06</v>
      </c>
      <c r="AJ22" s="91">
        <v>24.729999999999997</v>
      </c>
      <c r="AK22" s="91">
        <v>22.29</v>
      </c>
      <c r="AL22" s="91">
        <v>21.049000000000007</v>
      </c>
      <c r="AM22" s="91">
        <v>22.744</v>
      </c>
      <c r="AN22" s="91">
        <v>10.558000000000002</v>
      </c>
      <c r="AO22" s="91">
        <v>11.073000000000002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12.008999999999999</v>
      </c>
      <c r="AY22" s="93">
        <f t="shared" si="1"/>
        <v>12.929499999999999</v>
      </c>
      <c r="AZ22" s="93">
        <f t="shared" si="2"/>
        <v>14.94833333333333</v>
      </c>
      <c r="BA22" s="10">
        <f t="shared" si="3"/>
        <v>16.537800000000004</v>
      </c>
    </row>
    <row r="23" spans="1:53" ht="11.25">
      <c r="A23" s="14">
        <v>21</v>
      </c>
      <c r="B23" s="15">
        <v>17.59</v>
      </c>
      <c r="C23" s="15">
        <v>5.2</v>
      </c>
      <c r="D23" s="15">
        <v>8.43</v>
      </c>
      <c r="E23" s="15">
        <v>15.75</v>
      </c>
      <c r="F23" s="15">
        <v>14.27</v>
      </c>
      <c r="G23" s="15">
        <v>4.15</v>
      </c>
      <c r="H23" s="15">
        <v>16.75</v>
      </c>
      <c r="I23" s="15">
        <v>8.22</v>
      </c>
      <c r="J23" s="15">
        <v>19.38</v>
      </c>
      <c r="K23" s="15">
        <v>11.5</v>
      </c>
      <c r="L23" s="4">
        <v>24.06</v>
      </c>
      <c r="M23" s="4">
        <v>16.78</v>
      </c>
      <c r="N23" s="4">
        <v>8.71</v>
      </c>
      <c r="O23" s="4">
        <v>21.98</v>
      </c>
      <c r="P23" s="4">
        <v>5.36</v>
      </c>
      <c r="Q23" s="4">
        <v>5.42</v>
      </c>
      <c r="R23" s="4">
        <v>19.64</v>
      </c>
      <c r="S23" s="4">
        <v>18.63</v>
      </c>
      <c r="T23" s="4">
        <v>12.76</v>
      </c>
      <c r="U23" s="4">
        <v>15.5</v>
      </c>
      <c r="V23" s="4">
        <v>20.3</v>
      </c>
      <c r="W23" s="4">
        <v>26.68</v>
      </c>
      <c r="X23" s="4">
        <v>7.46</v>
      </c>
      <c r="Y23" s="4">
        <v>14.9</v>
      </c>
      <c r="Z23" s="4">
        <v>18.52</v>
      </c>
      <c r="AA23" s="4">
        <v>2.81</v>
      </c>
      <c r="AB23" s="4">
        <v>3.79</v>
      </c>
      <c r="AC23" s="4">
        <v>4.22</v>
      </c>
      <c r="AD23" s="4">
        <v>5.27</v>
      </c>
      <c r="AE23" s="4">
        <v>27.63</v>
      </c>
      <c r="AF23" s="4">
        <v>17.76</v>
      </c>
      <c r="AG23" s="4">
        <v>13.97</v>
      </c>
      <c r="AH23" s="4">
        <v>17.680000000000003</v>
      </c>
      <c r="AI23" s="4">
        <v>15.840000000000002</v>
      </c>
      <c r="AJ23" s="4">
        <v>28.599999999999998</v>
      </c>
      <c r="AK23" s="4">
        <v>9.610000000000001</v>
      </c>
      <c r="AL23" s="4">
        <v>23.967999999999996</v>
      </c>
      <c r="AM23" s="4">
        <v>20.977999999999998</v>
      </c>
      <c r="AN23" s="4">
        <v>4.821</v>
      </c>
      <c r="AO23" s="4">
        <v>9.715</v>
      </c>
      <c r="AP23" s="4"/>
      <c r="AQ23" s="4"/>
      <c r="AR23" s="4"/>
      <c r="AS23" s="4"/>
      <c r="AT23" s="4"/>
      <c r="AU23" s="4"/>
      <c r="AV23" s="4"/>
      <c r="AX23" s="10">
        <f t="shared" si="0"/>
        <v>12.123999999999999</v>
      </c>
      <c r="AY23" s="10">
        <f t="shared" si="1"/>
        <v>13.504</v>
      </c>
      <c r="AZ23" s="10">
        <f t="shared" si="2"/>
        <v>13.388666666666666</v>
      </c>
      <c r="BA23" s="10">
        <f t="shared" si="3"/>
        <v>14.778733333333339</v>
      </c>
    </row>
    <row r="24" spans="1:53" ht="11.25">
      <c r="A24" s="5">
        <v>22</v>
      </c>
      <c r="B24" s="4">
        <v>16.44</v>
      </c>
      <c r="C24" s="4">
        <v>18.14</v>
      </c>
      <c r="D24" s="4">
        <v>5.85</v>
      </c>
      <c r="E24" s="4">
        <v>24.57</v>
      </c>
      <c r="F24" s="4">
        <v>15.38</v>
      </c>
      <c r="G24" s="4">
        <v>2.96</v>
      </c>
      <c r="H24" s="4">
        <v>15.53</v>
      </c>
      <c r="I24" s="4">
        <v>15.8</v>
      </c>
      <c r="J24" s="4">
        <v>24.9</v>
      </c>
      <c r="K24" s="4">
        <v>23.81</v>
      </c>
      <c r="L24" s="4">
        <v>11.66</v>
      </c>
      <c r="M24" s="4">
        <v>8.17</v>
      </c>
      <c r="N24" s="4">
        <v>20.91</v>
      </c>
      <c r="O24" s="4">
        <v>22.75</v>
      </c>
      <c r="P24" s="4">
        <v>11.54</v>
      </c>
      <c r="Q24" s="4">
        <v>6.64</v>
      </c>
      <c r="R24" s="4">
        <v>21.68</v>
      </c>
      <c r="S24" s="4">
        <v>4.43</v>
      </c>
      <c r="T24" s="4">
        <v>16.77</v>
      </c>
      <c r="U24" s="4">
        <v>23.29</v>
      </c>
      <c r="V24" s="4">
        <v>24.27</v>
      </c>
      <c r="W24" s="4">
        <v>21.64</v>
      </c>
      <c r="X24" s="4">
        <v>10.69</v>
      </c>
      <c r="Y24" s="4">
        <v>23.77</v>
      </c>
      <c r="Z24" s="4">
        <v>5.63</v>
      </c>
      <c r="AA24" s="4">
        <v>14.22</v>
      </c>
      <c r="AB24" s="4">
        <v>11.75</v>
      </c>
      <c r="AC24" s="4">
        <v>17.57</v>
      </c>
      <c r="AD24" s="4">
        <v>5.12</v>
      </c>
      <c r="AE24" s="4">
        <v>25.15</v>
      </c>
      <c r="AF24" s="4">
        <v>16.92</v>
      </c>
      <c r="AG24" s="4">
        <v>7.76</v>
      </c>
      <c r="AH24" s="4">
        <v>16.96</v>
      </c>
      <c r="AI24" s="4">
        <v>24.199999999999996</v>
      </c>
      <c r="AJ24" s="4">
        <v>27.900000000000002</v>
      </c>
      <c r="AK24" s="4">
        <v>12.3</v>
      </c>
      <c r="AL24" s="4">
        <v>17.869999999999997</v>
      </c>
      <c r="AM24" s="4">
        <v>22.565</v>
      </c>
      <c r="AN24" s="4">
        <v>2.679</v>
      </c>
      <c r="AO24" s="4">
        <v>4.367</v>
      </c>
      <c r="AP24" s="4"/>
      <c r="AQ24" s="4"/>
      <c r="AR24" s="4"/>
      <c r="AS24" s="4"/>
      <c r="AT24" s="4"/>
      <c r="AU24" s="4"/>
      <c r="AV24" s="4"/>
      <c r="AX24" s="10">
        <f t="shared" si="0"/>
        <v>16.338</v>
      </c>
      <c r="AY24" s="10">
        <f t="shared" si="1"/>
        <v>15.560999999999998</v>
      </c>
      <c r="AZ24" s="10">
        <f t="shared" si="2"/>
        <v>15.700999999999997</v>
      </c>
      <c r="BA24" s="10">
        <f t="shared" si="3"/>
        <v>15.372366666666665</v>
      </c>
    </row>
    <row r="25" spans="1:53" ht="11.25">
      <c r="A25" s="5">
        <v>23</v>
      </c>
      <c r="B25" s="4">
        <v>10.95</v>
      </c>
      <c r="C25" s="4">
        <v>24.2</v>
      </c>
      <c r="D25" s="4">
        <v>10.11</v>
      </c>
      <c r="E25" s="4">
        <v>20.15</v>
      </c>
      <c r="F25" s="4">
        <v>0</v>
      </c>
      <c r="G25" s="4">
        <v>17.71</v>
      </c>
      <c r="H25" s="4">
        <v>21.42</v>
      </c>
      <c r="I25" s="4">
        <v>10.88</v>
      </c>
      <c r="J25" s="4">
        <v>27.03</v>
      </c>
      <c r="K25" s="4">
        <v>17.97</v>
      </c>
      <c r="L25" s="4">
        <v>20.46</v>
      </c>
      <c r="M25" s="4">
        <v>20.92</v>
      </c>
      <c r="N25" s="4">
        <v>7.87</v>
      </c>
      <c r="O25" s="4">
        <v>23.47</v>
      </c>
      <c r="P25" s="4">
        <v>21.01</v>
      </c>
      <c r="Q25" s="4">
        <v>4.84</v>
      </c>
      <c r="R25" s="4">
        <v>20.93</v>
      </c>
      <c r="S25" s="4">
        <v>13.44</v>
      </c>
      <c r="T25" s="4">
        <v>24.36</v>
      </c>
      <c r="U25" s="4">
        <v>26.14</v>
      </c>
      <c r="V25" s="4">
        <v>20.87</v>
      </c>
      <c r="W25" s="4">
        <v>23.1</v>
      </c>
      <c r="X25" s="4">
        <v>11.02</v>
      </c>
      <c r="Y25" s="4">
        <v>20.74</v>
      </c>
      <c r="Z25" s="4">
        <v>23.56</v>
      </c>
      <c r="AA25" s="4">
        <v>15.59</v>
      </c>
      <c r="AB25" s="4">
        <v>12.31</v>
      </c>
      <c r="AC25" s="4">
        <v>15.16</v>
      </c>
      <c r="AD25" s="4">
        <v>11.79</v>
      </c>
      <c r="AE25" s="4">
        <v>26.87</v>
      </c>
      <c r="AF25" s="4">
        <v>17.04</v>
      </c>
      <c r="AG25" s="4">
        <v>20.48</v>
      </c>
      <c r="AH25" s="4">
        <v>11.580000000000002</v>
      </c>
      <c r="AI25" s="4">
        <v>21.46</v>
      </c>
      <c r="AJ25" s="4">
        <v>18.09</v>
      </c>
      <c r="AK25" s="4">
        <v>23.400000000000002</v>
      </c>
      <c r="AL25" s="4">
        <v>8.274000000000001</v>
      </c>
      <c r="AM25" s="4">
        <v>22.876</v>
      </c>
      <c r="AN25" s="4">
        <v>9.657999999999998</v>
      </c>
      <c r="AO25" s="4">
        <v>5.276999999999999</v>
      </c>
      <c r="AP25" s="4"/>
      <c r="AQ25" s="4"/>
      <c r="AR25" s="4"/>
      <c r="AS25" s="4"/>
      <c r="AT25" s="4"/>
      <c r="AU25" s="4"/>
      <c r="AV25" s="4"/>
      <c r="AX25" s="10">
        <f t="shared" si="0"/>
        <v>16.041999999999998</v>
      </c>
      <c r="AY25" s="10">
        <f t="shared" si="1"/>
        <v>17.193</v>
      </c>
      <c r="AZ25" s="10">
        <f t="shared" si="2"/>
        <v>17.49566666666667</v>
      </c>
      <c r="BA25" s="10">
        <f t="shared" si="3"/>
        <v>17.419500000000003</v>
      </c>
    </row>
    <row r="26" spans="1:53" ht="11.25">
      <c r="A26" s="5">
        <v>24</v>
      </c>
      <c r="B26" s="4">
        <v>22.22</v>
      </c>
      <c r="C26" s="4">
        <v>18.92</v>
      </c>
      <c r="D26" s="4">
        <v>13.88</v>
      </c>
      <c r="E26" s="4">
        <v>23.61</v>
      </c>
      <c r="F26" s="4">
        <v>0</v>
      </c>
      <c r="G26" s="4">
        <v>19.04</v>
      </c>
      <c r="H26" s="4">
        <v>21.12</v>
      </c>
      <c r="I26" s="4">
        <v>7.48</v>
      </c>
      <c r="J26" s="4">
        <v>26.1</v>
      </c>
      <c r="K26" s="4">
        <v>18.54</v>
      </c>
      <c r="L26" s="4">
        <v>18.46</v>
      </c>
      <c r="M26" s="4">
        <v>19.39</v>
      </c>
      <c r="N26" s="4">
        <v>6.33</v>
      </c>
      <c r="O26" s="4">
        <v>21.8</v>
      </c>
      <c r="P26" s="4">
        <v>21.92</v>
      </c>
      <c r="Q26" s="4">
        <v>19.06</v>
      </c>
      <c r="R26" s="4">
        <v>20.37</v>
      </c>
      <c r="S26" s="4">
        <v>8</v>
      </c>
      <c r="T26" s="4">
        <v>23.63</v>
      </c>
      <c r="U26" s="4">
        <v>25.16</v>
      </c>
      <c r="V26" s="4">
        <v>23.52</v>
      </c>
      <c r="W26" s="4">
        <v>19.19</v>
      </c>
      <c r="X26" s="4">
        <v>7.6</v>
      </c>
      <c r="Y26" s="4">
        <v>21.09</v>
      </c>
      <c r="Z26" s="4">
        <v>12.92</v>
      </c>
      <c r="AA26" s="4">
        <v>3.54</v>
      </c>
      <c r="AB26" s="4">
        <v>29.06</v>
      </c>
      <c r="AC26" s="4">
        <v>17.69</v>
      </c>
      <c r="AD26" s="4">
        <v>10.65</v>
      </c>
      <c r="AE26" s="4">
        <v>25.37</v>
      </c>
      <c r="AF26" s="4">
        <v>21.86</v>
      </c>
      <c r="AG26" s="4">
        <v>15.55</v>
      </c>
      <c r="AH26" s="4">
        <v>2.6599999999999997</v>
      </c>
      <c r="AI26" s="4">
        <v>13.669999999999998</v>
      </c>
      <c r="AJ26" s="4">
        <v>16.970000000000002</v>
      </c>
      <c r="AK26" s="4">
        <v>28.72</v>
      </c>
      <c r="AL26" s="4">
        <v>7.296</v>
      </c>
      <c r="AM26" s="4">
        <v>19.002</v>
      </c>
      <c r="AN26" s="4">
        <v>23.544</v>
      </c>
      <c r="AO26" s="4">
        <v>17.596</v>
      </c>
      <c r="AP26" s="4"/>
      <c r="AQ26" s="4"/>
      <c r="AR26" s="4"/>
      <c r="AS26" s="4"/>
      <c r="AT26" s="4"/>
      <c r="AU26" s="4"/>
      <c r="AV26" s="4"/>
      <c r="AX26" s="10">
        <f t="shared" si="0"/>
        <v>17.091</v>
      </c>
      <c r="AY26" s="10">
        <f t="shared" si="1"/>
        <v>17.7515</v>
      </c>
      <c r="AZ26" s="10">
        <f t="shared" si="2"/>
        <v>17.522</v>
      </c>
      <c r="BA26" s="10">
        <f t="shared" si="3"/>
        <v>17.38726666666667</v>
      </c>
    </row>
    <row r="27" spans="1:53" ht="11.25">
      <c r="A27" s="5">
        <v>25</v>
      </c>
      <c r="B27" s="4">
        <v>22.81</v>
      </c>
      <c r="C27" s="4">
        <v>7.42</v>
      </c>
      <c r="D27" s="4">
        <v>17.51</v>
      </c>
      <c r="E27" s="4">
        <v>23.13</v>
      </c>
      <c r="F27" s="4">
        <v>24.41</v>
      </c>
      <c r="G27" s="4">
        <v>16.15</v>
      </c>
      <c r="H27" s="4">
        <v>15.75</v>
      </c>
      <c r="I27" s="4">
        <v>17.57</v>
      </c>
      <c r="J27" s="4">
        <v>18.65</v>
      </c>
      <c r="K27" s="4">
        <v>10.75</v>
      </c>
      <c r="L27" s="4">
        <v>14.69</v>
      </c>
      <c r="M27" s="4">
        <v>19.52</v>
      </c>
      <c r="N27" s="4">
        <v>3.12</v>
      </c>
      <c r="O27" s="4">
        <v>23.63</v>
      </c>
      <c r="P27" s="4">
        <v>19.71</v>
      </c>
      <c r="Q27" s="4">
        <v>18.84</v>
      </c>
      <c r="R27" s="4">
        <v>18.56</v>
      </c>
      <c r="S27" s="4">
        <v>7.97</v>
      </c>
      <c r="T27" s="4">
        <v>23.23</v>
      </c>
      <c r="U27" s="4">
        <v>15.32</v>
      </c>
      <c r="V27" s="4">
        <v>13.1</v>
      </c>
      <c r="W27" s="4">
        <v>12.59</v>
      </c>
      <c r="X27" s="4">
        <v>11.18</v>
      </c>
      <c r="Y27" s="4">
        <v>24.34</v>
      </c>
      <c r="Z27" s="4">
        <v>15.63</v>
      </c>
      <c r="AA27" s="4">
        <v>11.33</v>
      </c>
      <c r="AB27" s="4">
        <v>22.92</v>
      </c>
      <c r="AC27" s="4">
        <v>13.05</v>
      </c>
      <c r="AD27" s="4">
        <v>14.82</v>
      </c>
      <c r="AE27" s="4">
        <v>24.74</v>
      </c>
      <c r="AF27" s="4">
        <v>22.77</v>
      </c>
      <c r="AG27" s="4">
        <v>16.02</v>
      </c>
      <c r="AH27" s="4">
        <v>8.590000000000002</v>
      </c>
      <c r="AI27" s="4">
        <v>26.950000000000003</v>
      </c>
      <c r="AJ27" s="4">
        <v>17.060000000000002</v>
      </c>
      <c r="AK27" s="4">
        <v>28.390000000000004</v>
      </c>
      <c r="AL27" s="4">
        <v>8.573000000000002</v>
      </c>
      <c r="AM27" s="4">
        <v>7.692</v>
      </c>
      <c r="AN27" s="4">
        <v>23.112999999999996</v>
      </c>
      <c r="AO27" s="4">
        <v>8.029</v>
      </c>
      <c r="AP27" s="4"/>
      <c r="AQ27" s="4"/>
      <c r="AR27" s="4"/>
      <c r="AS27" s="4"/>
      <c r="AT27" s="4"/>
      <c r="AU27" s="4"/>
      <c r="AV27" s="4"/>
      <c r="AX27" s="10">
        <f t="shared" si="0"/>
        <v>17.415</v>
      </c>
      <c r="AY27" s="10">
        <f t="shared" si="1"/>
        <v>16.937</v>
      </c>
      <c r="AZ27" s="10">
        <f t="shared" si="2"/>
        <v>16.748</v>
      </c>
      <c r="BA27" s="10">
        <f t="shared" si="3"/>
        <v>16.5159</v>
      </c>
    </row>
    <row r="28" spans="1:53" ht="11.25">
      <c r="A28" s="5">
        <v>26</v>
      </c>
      <c r="B28" s="4">
        <v>26.38</v>
      </c>
      <c r="C28" s="4">
        <v>3.53</v>
      </c>
      <c r="D28" s="4">
        <v>11.1</v>
      </c>
      <c r="E28" s="4">
        <v>25.03</v>
      </c>
      <c r="F28" s="4">
        <v>25.82</v>
      </c>
      <c r="G28" s="4">
        <v>13.44</v>
      </c>
      <c r="H28" s="4">
        <v>13.55</v>
      </c>
      <c r="I28" s="4">
        <v>18.04</v>
      </c>
      <c r="J28" s="4">
        <v>8.51</v>
      </c>
      <c r="K28" s="4">
        <v>15.33</v>
      </c>
      <c r="L28" s="4">
        <v>20.15</v>
      </c>
      <c r="M28" s="4">
        <v>16.42</v>
      </c>
      <c r="N28" s="4">
        <v>12.87</v>
      </c>
      <c r="O28" s="4">
        <v>22.36</v>
      </c>
      <c r="P28" s="4">
        <v>21.01</v>
      </c>
      <c r="Q28" s="4">
        <v>22.18</v>
      </c>
      <c r="R28" s="4">
        <v>11.02</v>
      </c>
      <c r="S28" s="4">
        <v>9.32</v>
      </c>
      <c r="T28" s="4">
        <v>22.37</v>
      </c>
      <c r="U28" s="4">
        <v>4.32</v>
      </c>
      <c r="V28" s="4">
        <v>16.6</v>
      </c>
      <c r="W28" s="4">
        <v>26.02</v>
      </c>
      <c r="X28" s="4">
        <v>14.13</v>
      </c>
      <c r="Y28" s="4">
        <v>19.56</v>
      </c>
      <c r="Z28" s="4">
        <v>2.45</v>
      </c>
      <c r="AA28" s="4">
        <v>25.1</v>
      </c>
      <c r="AB28" s="4">
        <v>12.43</v>
      </c>
      <c r="AC28" s="4">
        <v>7.88</v>
      </c>
      <c r="AD28" s="4">
        <v>27.29</v>
      </c>
      <c r="AE28" s="4">
        <v>23.64</v>
      </c>
      <c r="AF28" s="4">
        <v>20.68</v>
      </c>
      <c r="AG28" s="4">
        <v>23.5</v>
      </c>
      <c r="AH28" s="4">
        <v>21.079999999999995</v>
      </c>
      <c r="AI28" s="4">
        <v>27.01</v>
      </c>
      <c r="AJ28" s="4">
        <v>25.53</v>
      </c>
      <c r="AK28" s="4">
        <v>8.72</v>
      </c>
      <c r="AL28" s="4">
        <v>11.485999999999997</v>
      </c>
      <c r="AM28" s="4">
        <v>22.744000000000007</v>
      </c>
      <c r="AN28" s="4">
        <v>21.884</v>
      </c>
      <c r="AO28" s="4">
        <v>9.296</v>
      </c>
      <c r="AP28" s="4"/>
      <c r="AQ28" s="4"/>
      <c r="AR28" s="4"/>
      <c r="AS28" s="4"/>
      <c r="AT28" s="4"/>
      <c r="AU28" s="4"/>
      <c r="AV28" s="4"/>
      <c r="AX28" s="10">
        <f t="shared" si="0"/>
        <v>16.073</v>
      </c>
      <c r="AY28" s="10">
        <f t="shared" si="1"/>
        <v>16.1375</v>
      </c>
      <c r="AZ28" s="10">
        <f t="shared" si="2"/>
        <v>16.595000000000002</v>
      </c>
      <c r="BA28" s="10">
        <f t="shared" si="3"/>
        <v>17.635</v>
      </c>
    </row>
    <row r="29" spans="1:53" ht="11.25">
      <c r="A29" s="5">
        <v>27</v>
      </c>
      <c r="B29" s="4">
        <v>16.92</v>
      </c>
      <c r="C29" s="4">
        <v>11.18</v>
      </c>
      <c r="D29" s="4">
        <v>21.39</v>
      </c>
      <c r="E29" s="4">
        <v>19.32</v>
      </c>
      <c r="F29" s="4">
        <v>25.96</v>
      </c>
      <c r="G29" s="4">
        <v>17.26</v>
      </c>
      <c r="H29" s="4">
        <v>15.82</v>
      </c>
      <c r="I29" s="4">
        <v>8.1</v>
      </c>
      <c r="J29" s="4">
        <v>25.24</v>
      </c>
      <c r="K29" s="4">
        <v>22.54</v>
      </c>
      <c r="L29" s="4">
        <v>15.8</v>
      </c>
      <c r="M29" s="4">
        <v>18.3</v>
      </c>
      <c r="N29" s="4">
        <v>12.13</v>
      </c>
      <c r="O29" s="4">
        <v>20.4</v>
      </c>
      <c r="P29" s="4">
        <v>21.47</v>
      </c>
      <c r="Q29" s="4">
        <v>19.68</v>
      </c>
      <c r="R29" s="4">
        <v>9.76</v>
      </c>
      <c r="S29" s="4">
        <v>17.37</v>
      </c>
      <c r="T29" s="4">
        <v>26.26</v>
      </c>
      <c r="U29" s="4">
        <v>18.92</v>
      </c>
      <c r="V29" s="4">
        <v>27.42</v>
      </c>
      <c r="W29" s="4">
        <v>21.3</v>
      </c>
      <c r="X29" s="4">
        <v>18.79</v>
      </c>
      <c r="Y29" s="4">
        <v>25.14</v>
      </c>
      <c r="Z29" s="4">
        <v>23.27</v>
      </c>
      <c r="AA29" s="4">
        <v>13.23</v>
      </c>
      <c r="AB29" s="4">
        <v>27.52</v>
      </c>
      <c r="AC29" s="4">
        <v>4.85</v>
      </c>
      <c r="AD29" s="4">
        <v>18.08</v>
      </c>
      <c r="AE29" s="4">
        <v>26.92</v>
      </c>
      <c r="AF29" s="4">
        <v>17.1</v>
      </c>
      <c r="AG29" s="4">
        <v>22.99</v>
      </c>
      <c r="AH29" s="4">
        <v>12.25</v>
      </c>
      <c r="AI29" s="4">
        <v>20.960000000000004</v>
      </c>
      <c r="AJ29" s="4">
        <v>26.32</v>
      </c>
      <c r="AK29" s="4">
        <v>6.57</v>
      </c>
      <c r="AL29" s="4">
        <v>7.827999999999999</v>
      </c>
      <c r="AM29" s="4">
        <v>21.956</v>
      </c>
      <c r="AN29" s="4">
        <v>20.635000000000005</v>
      </c>
      <c r="AO29" s="4">
        <v>7.801000000000001</v>
      </c>
      <c r="AP29" s="4"/>
      <c r="AQ29" s="4"/>
      <c r="AR29" s="4"/>
      <c r="AS29" s="4"/>
      <c r="AT29" s="4"/>
      <c r="AU29" s="4"/>
      <c r="AV29" s="4"/>
      <c r="AX29" s="10">
        <f t="shared" si="0"/>
        <v>18.373</v>
      </c>
      <c r="AY29" s="10">
        <f t="shared" si="1"/>
        <v>18.191000000000003</v>
      </c>
      <c r="AZ29" s="10">
        <f t="shared" si="2"/>
        <v>19.011333333333337</v>
      </c>
      <c r="BA29" s="10">
        <f t="shared" si="3"/>
        <v>18.36733333333333</v>
      </c>
    </row>
    <row r="30" spans="1:53" ht="11.25">
      <c r="A30" s="5">
        <v>28</v>
      </c>
      <c r="B30" s="4">
        <v>23.76</v>
      </c>
      <c r="C30" s="4">
        <v>14.02</v>
      </c>
      <c r="D30" s="4">
        <v>17.16</v>
      </c>
      <c r="E30" s="4">
        <v>13.88</v>
      </c>
      <c r="F30" s="4">
        <v>25.37</v>
      </c>
      <c r="G30" s="4">
        <v>23.52</v>
      </c>
      <c r="H30" s="4">
        <v>14.53</v>
      </c>
      <c r="I30" s="4">
        <v>3.06</v>
      </c>
      <c r="J30" s="4">
        <v>19.36</v>
      </c>
      <c r="K30" s="4">
        <v>11.71</v>
      </c>
      <c r="L30" s="4">
        <v>18.35</v>
      </c>
      <c r="M30" s="4">
        <v>20.58</v>
      </c>
      <c r="N30" s="4">
        <v>6.75</v>
      </c>
      <c r="O30" s="4">
        <v>24.21</v>
      </c>
      <c r="P30" s="4">
        <v>19.89</v>
      </c>
      <c r="Q30" s="4">
        <v>19.46</v>
      </c>
      <c r="R30" s="4">
        <v>10.15</v>
      </c>
      <c r="S30" s="4">
        <v>22.07</v>
      </c>
      <c r="T30" s="4">
        <v>17.24</v>
      </c>
      <c r="U30" s="4">
        <v>16.08</v>
      </c>
      <c r="V30" s="4">
        <v>13.04</v>
      </c>
      <c r="W30" s="4">
        <v>15.24</v>
      </c>
      <c r="X30" s="4">
        <v>16.25</v>
      </c>
      <c r="Y30" s="4">
        <v>18.35</v>
      </c>
      <c r="Z30" s="4">
        <v>27.79</v>
      </c>
      <c r="AA30" s="4">
        <v>3.76</v>
      </c>
      <c r="AB30" s="4">
        <v>23.48</v>
      </c>
      <c r="AC30" s="4">
        <v>16.52</v>
      </c>
      <c r="AD30" s="4">
        <v>10.31</v>
      </c>
      <c r="AE30" s="4">
        <v>25.58</v>
      </c>
      <c r="AF30" s="4">
        <v>11.76</v>
      </c>
      <c r="AG30" s="4">
        <v>24.04</v>
      </c>
      <c r="AH30" s="4">
        <v>21.740000000000002</v>
      </c>
      <c r="AI30" s="4">
        <v>19.169999999999998</v>
      </c>
      <c r="AJ30" s="4">
        <v>18.31</v>
      </c>
      <c r="AK30" s="4">
        <v>16.840000000000003</v>
      </c>
      <c r="AL30" s="4">
        <v>23.168</v>
      </c>
      <c r="AM30" s="4">
        <v>9.137</v>
      </c>
      <c r="AN30" s="4">
        <v>14.251</v>
      </c>
      <c r="AO30" s="4">
        <v>3.886</v>
      </c>
      <c r="AP30" s="4"/>
      <c r="AQ30" s="4"/>
      <c r="AR30" s="4"/>
      <c r="AS30" s="4"/>
      <c r="AT30" s="4"/>
      <c r="AU30" s="4"/>
      <c r="AV30" s="4"/>
      <c r="AX30" s="10">
        <f t="shared" si="0"/>
        <v>16.636999999999997</v>
      </c>
      <c r="AY30" s="10">
        <f t="shared" si="1"/>
        <v>17.057499999999997</v>
      </c>
      <c r="AZ30" s="10">
        <f t="shared" si="2"/>
        <v>17.049</v>
      </c>
      <c r="BA30" s="10">
        <f t="shared" si="3"/>
        <v>16.913400000000003</v>
      </c>
    </row>
    <row r="31" spans="1:53" ht="11.25">
      <c r="A31" s="5">
        <v>29</v>
      </c>
      <c r="B31" s="4">
        <v>25.66</v>
      </c>
      <c r="C31" s="4">
        <v>9.26</v>
      </c>
      <c r="D31" s="4">
        <v>24.16</v>
      </c>
      <c r="E31" s="4">
        <v>22.77</v>
      </c>
      <c r="F31" s="4">
        <v>23.01</v>
      </c>
      <c r="G31" s="4">
        <v>23.2</v>
      </c>
      <c r="H31" s="4">
        <v>16.42</v>
      </c>
      <c r="I31" s="4">
        <v>12.09</v>
      </c>
      <c r="J31" s="4">
        <v>21.34</v>
      </c>
      <c r="K31" s="4">
        <v>12.22</v>
      </c>
      <c r="L31" s="4">
        <v>21.71</v>
      </c>
      <c r="M31" s="4">
        <v>19.87</v>
      </c>
      <c r="N31" s="4">
        <v>12.37</v>
      </c>
      <c r="O31" s="4">
        <v>9.02</v>
      </c>
      <c r="P31" s="4">
        <v>21.01</v>
      </c>
      <c r="Q31" s="4">
        <v>18.34</v>
      </c>
      <c r="R31" s="4">
        <v>10.19</v>
      </c>
      <c r="S31" s="4">
        <v>9.36</v>
      </c>
      <c r="T31" s="4">
        <v>20.57</v>
      </c>
      <c r="U31" s="4">
        <v>19.69</v>
      </c>
      <c r="V31" s="4">
        <v>23.67</v>
      </c>
      <c r="W31" s="4">
        <v>15.42</v>
      </c>
      <c r="X31" s="4">
        <v>13.89</v>
      </c>
      <c r="Y31" s="4">
        <v>8.23</v>
      </c>
      <c r="Z31" s="4">
        <v>24.15</v>
      </c>
      <c r="AA31" s="4">
        <v>19.42</v>
      </c>
      <c r="AB31" s="4">
        <v>15.05</v>
      </c>
      <c r="AC31" s="4">
        <v>21.16</v>
      </c>
      <c r="AD31" s="4">
        <v>12.02</v>
      </c>
      <c r="AE31" s="4">
        <v>10.43</v>
      </c>
      <c r="AF31" s="4">
        <v>7.17</v>
      </c>
      <c r="AG31" s="4">
        <v>23.01</v>
      </c>
      <c r="AH31" s="4">
        <v>4.33</v>
      </c>
      <c r="AI31" s="4">
        <v>26.900000000000002</v>
      </c>
      <c r="AJ31" s="4">
        <v>23.1</v>
      </c>
      <c r="AK31" s="4">
        <v>28.380000000000003</v>
      </c>
      <c r="AL31" s="4">
        <v>9.801</v>
      </c>
      <c r="AM31" s="4">
        <v>15.994</v>
      </c>
      <c r="AN31" s="4">
        <v>21.480000000000004</v>
      </c>
      <c r="AO31" s="4">
        <v>7.712</v>
      </c>
      <c r="AP31" s="4"/>
      <c r="AQ31" s="4"/>
      <c r="AR31" s="4"/>
      <c r="AS31" s="4"/>
      <c r="AT31" s="4"/>
      <c r="AU31" s="4"/>
      <c r="AV31" s="4"/>
      <c r="AX31" s="10">
        <f t="shared" si="0"/>
        <v>19.013</v>
      </c>
      <c r="AY31" s="10">
        <f t="shared" si="1"/>
        <v>17.613000000000003</v>
      </c>
      <c r="AZ31" s="10">
        <f t="shared" si="2"/>
        <v>17.19</v>
      </c>
      <c r="BA31" s="10">
        <f t="shared" si="3"/>
        <v>16.448233333333334</v>
      </c>
    </row>
    <row r="32" spans="1:53" ht="11.25">
      <c r="A32" s="5">
        <v>30</v>
      </c>
      <c r="B32" s="4">
        <v>17.72</v>
      </c>
      <c r="C32" s="4">
        <v>12.88</v>
      </c>
      <c r="D32" s="4">
        <v>18.96</v>
      </c>
      <c r="E32" s="4">
        <v>26.17</v>
      </c>
      <c r="F32" s="4">
        <v>22.98</v>
      </c>
      <c r="G32" s="4">
        <v>22.03</v>
      </c>
      <c r="H32" s="4">
        <v>19.93</v>
      </c>
      <c r="I32" s="4">
        <v>9.01</v>
      </c>
      <c r="J32" s="4">
        <v>14.28</v>
      </c>
      <c r="K32" s="4">
        <v>16.01</v>
      </c>
      <c r="L32" s="4">
        <v>7.32</v>
      </c>
      <c r="M32" s="4">
        <v>20.78</v>
      </c>
      <c r="N32" s="4">
        <v>11.15</v>
      </c>
      <c r="O32" s="4">
        <v>16.69</v>
      </c>
      <c r="P32" s="4">
        <v>18.72</v>
      </c>
      <c r="Q32" s="4">
        <v>9.8</v>
      </c>
      <c r="R32" s="4">
        <v>8.99</v>
      </c>
      <c r="S32" s="4">
        <v>10.34</v>
      </c>
      <c r="T32" s="4">
        <v>27.31</v>
      </c>
      <c r="U32" s="4">
        <v>19.4</v>
      </c>
      <c r="V32" s="4">
        <v>25.38</v>
      </c>
      <c r="W32" s="4">
        <v>18.13</v>
      </c>
      <c r="X32" s="4">
        <v>5.38</v>
      </c>
      <c r="Y32" s="4">
        <v>13.68</v>
      </c>
      <c r="Z32" s="4">
        <v>21.81</v>
      </c>
      <c r="AA32" s="4">
        <v>21.71</v>
      </c>
      <c r="AB32" s="4">
        <v>4.98</v>
      </c>
      <c r="AC32" s="4">
        <v>18.43</v>
      </c>
      <c r="AD32" s="4">
        <v>16.85</v>
      </c>
      <c r="AE32" s="4">
        <v>4.15</v>
      </c>
      <c r="AF32" s="4">
        <v>10.63</v>
      </c>
      <c r="AG32" s="4">
        <v>22.88</v>
      </c>
      <c r="AH32" s="4">
        <v>13.86</v>
      </c>
      <c r="AI32" s="4">
        <v>26.990000000000002</v>
      </c>
      <c r="AJ32" s="4">
        <v>20.03</v>
      </c>
      <c r="AK32" s="4">
        <v>28.1</v>
      </c>
      <c r="AL32" s="4">
        <v>12.362999999999998</v>
      </c>
      <c r="AM32" s="4">
        <v>25.240000000000002</v>
      </c>
      <c r="AN32" s="4">
        <v>25.719</v>
      </c>
      <c r="AO32" s="4">
        <v>11.853</v>
      </c>
      <c r="AP32" s="4"/>
      <c r="AQ32" s="4"/>
      <c r="AR32" s="4"/>
      <c r="AS32" s="4"/>
      <c r="AT32" s="4"/>
      <c r="AU32" s="4"/>
      <c r="AV32" s="4"/>
      <c r="AX32" s="10">
        <f t="shared" si="0"/>
        <v>17.997</v>
      </c>
      <c r="AY32" s="10">
        <f t="shared" si="1"/>
        <v>16.5235</v>
      </c>
      <c r="AZ32" s="10">
        <f t="shared" si="2"/>
        <v>16.032333333333334</v>
      </c>
      <c r="BA32" s="10">
        <f t="shared" si="3"/>
        <v>16.62216666666667</v>
      </c>
    </row>
    <row r="33" spans="1:53" ht="11.25">
      <c r="A33" s="5">
        <v>31</v>
      </c>
      <c r="B33" s="4">
        <v>20.05</v>
      </c>
      <c r="C33" s="4">
        <v>7.55</v>
      </c>
      <c r="D33" s="4">
        <v>15.45</v>
      </c>
      <c r="E33" s="4">
        <v>20.33</v>
      </c>
      <c r="F33" s="4">
        <v>20.8</v>
      </c>
      <c r="G33" s="4">
        <v>24.43</v>
      </c>
      <c r="H33" s="4">
        <v>12.11</v>
      </c>
      <c r="I33" s="4">
        <v>22.47</v>
      </c>
      <c r="J33" s="4">
        <v>16.89</v>
      </c>
      <c r="K33" s="4">
        <v>11.58</v>
      </c>
      <c r="L33" s="4">
        <v>14.36</v>
      </c>
      <c r="M33" s="4">
        <v>19.8</v>
      </c>
      <c r="N33" s="4">
        <v>20.66</v>
      </c>
      <c r="O33" s="4">
        <v>16.58</v>
      </c>
      <c r="P33" s="4">
        <v>19.35</v>
      </c>
      <c r="Q33" s="4">
        <v>18.13</v>
      </c>
      <c r="R33" s="4">
        <v>13.14</v>
      </c>
      <c r="S33" s="4">
        <v>10.26</v>
      </c>
      <c r="T33" s="4">
        <v>27.89</v>
      </c>
      <c r="U33" s="4">
        <v>25.69</v>
      </c>
      <c r="V33" s="4">
        <v>23.15</v>
      </c>
      <c r="W33" s="4">
        <v>24.62</v>
      </c>
      <c r="X33" s="4">
        <v>23.33</v>
      </c>
      <c r="Y33" s="4">
        <v>25.36</v>
      </c>
      <c r="Z33" s="4">
        <v>17.75</v>
      </c>
      <c r="AA33" s="4">
        <v>25.16</v>
      </c>
      <c r="AB33" s="4">
        <v>14.37</v>
      </c>
      <c r="AC33" s="4">
        <v>22.5</v>
      </c>
      <c r="AD33" s="4">
        <v>15.41</v>
      </c>
      <c r="AE33" s="4">
        <v>22.38</v>
      </c>
      <c r="AF33" s="4">
        <v>13.56</v>
      </c>
      <c r="AG33" s="4">
        <v>27.59</v>
      </c>
      <c r="AH33" s="4">
        <v>7.8100000000000005</v>
      </c>
      <c r="AI33" s="4">
        <v>25.139999999999997</v>
      </c>
      <c r="AJ33" s="4">
        <v>25.52</v>
      </c>
      <c r="AK33" s="4">
        <v>19.57</v>
      </c>
      <c r="AL33" s="4">
        <v>25.872000000000003</v>
      </c>
      <c r="AM33" s="4">
        <v>27.627000000000002</v>
      </c>
      <c r="AN33" s="4">
        <v>17.601</v>
      </c>
      <c r="AO33" s="4">
        <v>10.285000000000002</v>
      </c>
      <c r="AP33" s="4"/>
      <c r="AQ33" s="4"/>
      <c r="AR33" s="4"/>
      <c r="AS33" s="4"/>
      <c r="AT33" s="4"/>
      <c r="AU33" s="4"/>
      <c r="AV33" s="4"/>
      <c r="AX33" s="10">
        <f t="shared" si="0"/>
        <v>17.166</v>
      </c>
      <c r="AY33" s="10">
        <f t="shared" si="1"/>
        <v>17.875999999999998</v>
      </c>
      <c r="AZ33" s="10">
        <f t="shared" si="2"/>
        <v>19.051666666666666</v>
      </c>
      <c r="BA33" s="10">
        <f t="shared" si="3"/>
        <v>20.015499999999996</v>
      </c>
    </row>
    <row r="34" spans="1:53" ht="11.25">
      <c r="A34" s="1" t="s">
        <v>7</v>
      </c>
      <c r="B34" s="13">
        <f aca="true" t="shared" si="4" ref="B34:W34">SUM(B3:B33)</f>
        <v>578.5899999999998</v>
      </c>
      <c r="C34" s="13">
        <f t="shared" si="4"/>
        <v>492.67</v>
      </c>
      <c r="D34" s="13">
        <f t="shared" si="4"/>
        <v>388.95</v>
      </c>
      <c r="E34" s="13">
        <f t="shared" si="4"/>
        <v>528.433</v>
      </c>
      <c r="F34" s="13">
        <f t="shared" si="4"/>
        <v>483.95</v>
      </c>
      <c r="G34" s="13">
        <f t="shared" si="4"/>
        <v>419.7799999999999</v>
      </c>
      <c r="H34" s="13">
        <f t="shared" si="4"/>
        <v>463.92</v>
      </c>
      <c r="I34" s="13">
        <f t="shared" si="4"/>
        <v>340.40999999999997</v>
      </c>
      <c r="J34" s="13">
        <f t="shared" si="4"/>
        <v>517.1999999999999</v>
      </c>
      <c r="K34" s="13">
        <f t="shared" si="4"/>
        <v>426.71999999999997</v>
      </c>
      <c r="L34" s="13">
        <f t="shared" si="4"/>
        <v>420.61199999999997</v>
      </c>
      <c r="M34" s="13">
        <f t="shared" si="4"/>
        <v>446.91</v>
      </c>
      <c r="N34" s="13">
        <f t="shared" si="4"/>
        <v>319.06000000000006</v>
      </c>
      <c r="O34" s="13">
        <f t="shared" si="4"/>
        <v>526.0312</v>
      </c>
      <c r="P34" s="13">
        <f t="shared" si="4"/>
        <v>383.37</v>
      </c>
      <c r="Q34" s="13">
        <f t="shared" si="4"/>
        <v>483.38999999999993</v>
      </c>
      <c r="R34" s="13">
        <f t="shared" si="4"/>
        <v>456.18999999999994</v>
      </c>
      <c r="S34" s="13">
        <f t="shared" si="4"/>
        <v>414.73</v>
      </c>
      <c r="T34" s="13">
        <f t="shared" si="4"/>
        <v>517.46</v>
      </c>
      <c r="U34" s="13">
        <f t="shared" si="4"/>
        <v>606.7100000000002</v>
      </c>
      <c r="V34" s="13">
        <f t="shared" si="4"/>
        <v>719.55</v>
      </c>
      <c r="W34" s="13">
        <f t="shared" si="4"/>
        <v>558.45</v>
      </c>
      <c r="X34" s="13">
        <f aca="true" t="shared" si="5" ref="X34:AC34">SUM(X3:X33)</f>
        <v>390.83</v>
      </c>
      <c r="Y34" s="13">
        <f t="shared" si="5"/>
        <v>625.7999999999998</v>
      </c>
      <c r="Z34" s="13">
        <f t="shared" si="5"/>
        <v>448</v>
      </c>
      <c r="AA34" s="13">
        <f t="shared" si="5"/>
        <v>348.9100000000001</v>
      </c>
      <c r="AB34" s="13">
        <f t="shared" si="5"/>
        <v>410.56000000000006</v>
      </c>
      <c r="AC34" s="13">
        <f t="shared" si="5"/>
        <v>507.1000000000002</v>
      </c>
      <c r="AD34" s="13">
        <f aca="true" t="shared" si="6" ref="AD34:AI34">SUM(AD3:AD33)</f>
        <v>457.65000000000003</v>
      </c>
      <c r="AE34" s="13">
        <f t="shared" si="6"/>
        <v>564.91</v>
      </c>
      <c r="AF34" s="13">
        <f t="shared" si="6"/>
        <v>595.2099999999999</v>
      </c>
      <c r="AG34" s="13">
        <f t="shared" si="6"/>
        <v>572.3000000000002</v>
      </c>
      <c r="AH34" s="13">
        <f t="shared" si="6"/>
        <v>520.8699999999999</v>
      </c>
      <c r="AI34" s="13">
        <f t="shared" si="6"/>
        <v>582.9399999999998</v>
      </c>
      <c r="AJ34" s="13">
        <f aca="true" t="shared" si="7" ref="AJ34:AO34">SUM(AJ3:AJ33)</f>
        <v>545.76</v>
      </c>
      <c r="AK34" s="13">
        <f t="shared" si="7"/>
        <v>540.7900000000001</v>
      </c>
      <c r="AL34" s="13">
        <f t="shared" si="7"/>
        <v>551.0949999999999</v>
      </c>
      <c r="AM34" s="13">
        <f t="shared" si="7"/>
        <v>637.119</v>
      </c>
      <c r="AN34" s="13">
        <f t="shared" si="7"/>
        <v>427.46099999999996</v>
      </c>
      <c r="AO34" s="13">
        <f t="shared" si="7"/>
        <v>287.252</v>
      </c>
      <c r="AP34" s="13"/>
      <c r="AQ34" s="13"/>
      <c r="AR34" s="13"/>
      <c r="AS34" s="13"/>
      <c r="AT34" s="13"/>
      <c r="AU34" s="13"/>
      <c r="AV34" s="13"/>
      <c r="AX34" s="12">
        <f>AVERAGE(AX3:AX33)</f>
        <v>14.969751612903227</v>
      </c>
      <c r="AY34" s="12">
        <f>AVERAGE(AY3:AY33)</f>
        <v>14.86304225806452</v>
      </c>
      <c r="AZ34" s="12">
        <f>AVERAGE(AZ3:AZ33)</f>
        <v>15.319189462365593</v>
      </c>
      <c r="BA34" s="12">
        <f>AVERAGE(BA3:BA33)</f>
        <v>15.98604322580645</v>
      </c>
    </row>
    <row r="36" spans="1:50" ht="11.25">
      <c r="A36" s="17" t="s">
        <v>25</v>
      </c>
      <c r="B36" s="18">
        <f aca="true" t="shared" si="8" ref="B36:Z36">MAX(B3:B33)</f>
        <v>26.81</v>
      </c>
      <c r="C36" s="18">
        <f t="shared" si="8"/>
        <v>27.57</v>
      </c>
      <c r="D36" s="18">
        <f t="shared" si="8"/>
        <v>25.09</v>
      </c>
      <c r="E36" s="18">
        <f t="shared" si="8"/>
        <v>26.17</v>
      </c>
      <c r="F36" s="18">
        <f t="shared" si="8"/>
        <v>25.96</v>
      </c>
      <c r="G36" s="18">
        <f t="shared" si="8"/>
        <v>24.91</v>
      </c>
      <c r="H36" s="18">
        <f t="shared" si="8"/>
        <v>25.98</v>
      </c>
      <c r="I36" s="18">
        <f t="shared" si="8"/>
        <v>22.47</v>
      </c>
      <c r="J36" s="18">
        <f t="shared" si="8"/>
        <v>27.28</v>
      </c>
      <c r="K36" s="18">
        <f t="shared" si="8"/>
        <v>23.81</v>
      </c>
      <c r="L36" s="18">
        <f t="shared" si="8"/>
        <v>24.06</v>
      </c>
      <c r="M36" s="18">
        <f t="shared" si="8"/>
        <v>24.11</v>
      </c>
      <c r="N36" s="18">
        <f t="shared" si="8"/>
        <v>25.33</v>
      </c>
      <c r="O36" s="18">
        <f t="shared" si="8"/>
        <v>24.21</v>
      </c>
      <c r="P36" s="18">
        <f t="shared" si="8"/>
        <v>22.36</v>
      </c>
      <c r="Q36" s="18">
        <f t="shared" si="8"/>
        <v>23.01</v>
      </c>
      <c r="R36" s="18">
        <f t="shared" si="8"/>
        <v>22.49</v>
      </c>
      <c r="S36" s="18">
        <f t="shared" si="8"/>
        <v>22.41</v>
      </c>
      <c r="T36" s="18">
        <f t="shared" si="8"/>
        <v>30.57</v>
      </c>
      <c r="U36" s="18">
        <f t="shared" si="8"/>
        <v>27.95</v>
      </c>
      <c r="V36" s="18">
        <f t="shared" si="8"/>
        <v>29.17</v>
      </c>
      <c r="W36" s="18">
        <f t="shared" si="8"/>
        <v>28.87</v>
      </c>
      <c r="X36" s="18">
        <f t="shared" si="8"/>
        <v>24.55</v>
      </c>
      <c r="Y36" s="18">
        <f t="shared" si="8"/>
        <v>30.24</v>
      </c>
      <c r="Z36" s="18">
        <f t="shared" si="8"/>
        <v>27.79</v>
      </c>
      <c r="AA36" s="18">
        <f aca="true" t="shared" si="9" ref="AA36:AF36">MAX(AA3:AA33)</f>
        <v>25.16</v>
      </c>
      <c r="AB36" s="18">
        <f t="shared" si="9"/>
        <v>29.06</v>
      </c>
      <c r="AC36" s="18">
        <f t="shared" si="9"/>
        <v>27.73</v>
      </c>
      <c r="AD36" s="18">
        <f t="shared" si="9"/>
        <v>27.29</v>
      </c>
      <c r="AE36" s="18">
        <f t="shared" si="9"/>
        <v>27.63</v>
      </c>
      <c r="AF36" s="18">
        <f t="shared" si="9"/>
        <v>28.32</v>
      </c>
      <c r="AG36" s="18">
        <f aca="true" t="shared" si="10" ref="AG36:AL36">MAX(AG3:AG33)</f>
        <v>28.7</v>
      </c>
      <c r="AH36" s="18">
        <f t="shared" si="10"/>
        <v>30.239999999999995</v>
      </c>
      <c r="AI36" s="18">
        <f t="shared" si="10"/>
        <v>29.699999999999996</v>
      </c>
      <c r="AJ36" s="18">
        <f t="shared" si="10"/>
        <v>29.29</v>
      </c>
      <c r="AK36" s="18">
        <f t="shared" si="10"/>
        <v>28.72</v>
      </c>
      <c r="AL36" s="18">
        <f t="shared" si="10"/>
        <v>28.41</v>
      </c>
      <c r="AM36" s="18">
        <f>MAX(AM3:AM33)</f>
        <v>28.946</v>
      </c>
      <c r="AN36" s="18">
        <f>MAX(AN3:AN33)</f>
        <v>25.808999999999994</v>
      </c>
      <c r="AO36" s="18">
        <f>MAX(AO3:AO33)</f>
        <v>23.563000000000002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18.66419354838709</v>
      </c>
      <c r="C37" s="20">
        <f aca="true" t="shared" si="11" ref="C37:AC37">AVERAGE(C3:C33)</f>
        <v>15.89258064516129</v>
      </c>
      <c r="D37" s="20">
        <f t="shared" si="11"/>
        <v>12.546774193548387</v>
      </c>
      <c r="E37" s="20">
        <f t="shared" si="11"/>
        <v>17.046225806451613</v>
      </c>
      <c r="F37" s="20">
        <f t="shared" si="11"/>
        <v>15.611290322580645</v>
      </c>
      <c r="G37" s="20">
        <f t="shared" si="11"/>
        <v>13.541290322580643</v>
      </c>
      <c r="H37" s="20">
        <f t="shared" si="11"/>
        <v>14.96516129032258</v>
      </c>
      <c r="I37" s="20">
        <f t="shared" si="11"/>
        <v>10.980967741935483</v>
      </c>
      <c r="J37" s="20">
        <f t="shared" si="11"/>
        <v>16.68387096774193</v>
      </c>
      <c r="K37" s="20">
        <f t="shared" si="11"/>
        <v>13.76516129032258</v>
      </c>
      <c r="L37" s="20">
        <f t="shared" si="11"/>
        <v>13.568129032258064</v>
      </c>
      <c r="M37" s="20">
        <f t="shared" si="11"/>
        <v>14.416451612903227</v>
      </c>
      <c r="N37" s="20">
        <f t="shared" si="11"/>
        <v>10.292258064516131</v>
      </c>
      <c r="O37" s="20">
        <f t="shared" si="11"/>
        <v>16.968748387096774</v>
      </c>
      <c r="P37" s="20">
        <f t="shared" si="11"/>
        <v>12.366774193548387</v>
      </c>
      <c r="Q37" s="20">
        <f t="shared" si="11"/>
        <v>15.59322580645161</v>
      </c>
      <c r="R37" s="20">
        <f t="shared" si="11"/>
        <v>14.7158064516129</v>
      </c>
      <c r="S37" s="20">
        <f t="shared" si="11"/>
        <v>13.378387096774194</v>
      </c>
      <c r="T37" s="20">
        <f t="shared" si="11"/>
        <v>16.692258064516132</v>
      </c>
      <c r="U37" s="20">
        <f t="shared" si="11"/>
        <v>19.57129032258065</v>
      </c>
      <c r="V37" s="20">
        <f t="shared" si="11"/>
        <v>23.211290322580645</v>
      </c>
      <c r="W37" s="20">
        <f t="shared" si="11"/>
        <v>18.01451612903226</v>
      </c>
      <c r="X37" s="20">
        <f t="shared" si="11"/>
        <v>12.60741935483871</v>
      </c>
      <c r="Y37" s="20">
        <f t="shared" si="11"/>
        <v>20.18709677419354</v>
      </c>
      <c r="Z37" s="20">
        <f t="shared" si="11"/>
        <v>14.451612903225806</v>
      </c>
      <c r="AA37" s="20">
        <f t="shared" si="11"/>
        <v>11.255161290322583</v>
      </c>
      <c r="AB37" s="20">
        <f t="shared" si="11"/>
        <v>13.243870967741938</v>
      </c>
      <c r="AC37" s="20">
        <f t="shared" si="11"/>
        <v>16.358064516129037</v>
      </c>
      <c r="AD37" s="20">
        <f aca="true" t="shared" si="12" ref="AD37:AI37">AVERAGE(AD3:AD33)</f>
        <v>14.762903225806452</v>
      </c>
      <c r="AE37" s="20">
        <f t="shared" si="12"/>
        <v>18.22290322580645</v>
      </c>
      <c r="AF37" s="20">
        <f t="shared" si="12"/>
        <v>19.20032258064516</v>
      </c>
      <c r="AG37" s="20">
        <f t="shared" si="12"/>
        <v>18.461290322580652</v>
      </c>
      <c r="AH37" s="20">
        <f t="shared" si="12"/>
        <v>16.802258064516124</v>
      </c>
      <c r="AI37" s="20">
        <f t="shared" si="12"/>
        <v>18.80451612903225</v>
      </c>
      <c r="AJ37" s="20">
        <f aca="true" t="shared" si="13" ref="AJ37:AO37">AVERAGE(AJ3:AJ33)</f>
        <v>17.60516129032258</v>
      </c>
      <c r="AK37" s="20">
        <f t="shared" si="13"/>
        <v>17.444838709677423</v>
      </c>
      <c r="AL37" s="20">
        <f t="shared" si="13"/>
        <v>17.777258064516126</v>
      </c>
      <c r="AM37" s="20">
        <f t="shared" si="13"/>
        <v>20.552225806451613</v>
      </c>
      <c r="AN37" s="20">
        <f t="shared" si="13"/>
        <v>13.78906451612903</v>
      </c>
      <c r="AO37" s="20">
        <f t="shared" si="13"/>
        <v>9.266193548387097</v>
      </c>
      <c r="AP37" s="20"/>
      <c r="AQ37" s="20"/>
      <c r="AR37" s="20"/>
      <c r="AS37" s="20"/>
      <c r="AT37" s="20"/>
      <c r="AU37" s="20"/>
      <c r="AV37" s="20"/>
      <c r="AX37" s="41">
        <f>STDEV(B3:K33)</f>
        <v>7.040477171483578</v>
      </c>
      <c r="AY37" s="41">
        <f>STDEV(B3:U33)</f>
        <v>6.950316927738932</v>
      </c>
      <c r="AZ37" s="41">
        <f>STDEV(B3:AE33)</f>
        <v>7.259130849670239</v>
      </c>
      <c r="BA37" s="41">
        <f>STDEV(L3:AO33)</f>
        <v>7.507901209304681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25</v>
      </c>
      <c r="C41" s="49">
        <f aca="true" t="shared" si="14" ref="C41:AV41">COUNTIF(C3:C33,$B$40)</f>
        <v>16</v>
      </c>
      <c r="D41" s="49">
        <f t="shared" si="14"/>
        <v>12</v>
      </c>
      <c r="E41" s="49">
        <f t="shared" si="14"/>
        <v>20</v>
      </c>
      <c r="F41" s="49">
        <f t="shared" si="14"/>
        <v>18</v>
      </c>
      <c r="G41" s="49">
        <f t="shared" si="14"/>
        <v>14</v>
      </c>
      <c r="H41" s="49">
        <f t="shared" si="14"/>
        <v>17</v>
      </c>
      <c r="I41" s="49">
        <f t="shared" si="14"/>
        <v>9</v>
      </c>
      <c r="J41" s="49">
        <f t="shared" si="14"/>
        <v>20</v>
      </c>
      <c r="K41" s="49">
        <f t="shared" si="14"/>
        <v>13</v>
      </c>
      <c r="L41" s="49">
        <f t="shared" si="14"/>
        <v>16</v>
      </c>
      <c r="M41" s="49">
        <f t="shared" si="14"/>
        <v>17</v>
      </c>
      <c r="N41" s="49">
        <f t="shared" si="14"/>
        <v>5</v>
      </c>
      <c r="O41" s="49">
        <f t="shared" si="14"/>
        <v>22</v>
      </c>
      <c r="P41" s="49">
        <f t="shared" si="14"/>
        <v>11</v>
      </c>
      <c r="Q41" s="49">
        <f t="shared" si="14"/>
        <v>19</v>
      </c>
      <c r="R41" s="49">
        <f t="shared" si="14"/>
        <v>17</v>
      </c>
      <c r="S41" s="49">
        <f t="shared" si="14"/>
        <v>13</v>
      </c>
      <c r="T41" s="49">
        <f t="shared" si="14"/>
        <v>17</v>
      </c>
      <c r="U41" s="49">
        <f t="shared" si="14"/>
        <v>25</v>
      </c>
      <c r="V41" s="49">
        <f t="shared" si="14"/>
        <v>28</v>
      </c>
      <c r="W41" s="49">
        <f t="shared" si="14"/>
        <v>20</v>
      </c>
      <c r="X41" s="49">
        <f t="shared" si="14"/>
        <v>10</v>
      </c>
      <c r="Y41" s="49">
        <f t="shared" si="14"/>
        <v>23</v>
      </c>
      <c r="Z41" s="49">
        <f t="shared" si="14"/>
        <v>17</v>
      </c>
      <c r="AA41" s="49">
        <f t="shared" si="14"/>
        <v>10</v>
      </c>
      <c r="AB41" s="49">
        <f t="shared" si="14"/>
        <v>14</v>
      </c>
      <c r="AC41" s="49">
        <f t="shared" si="14"/>
        <v>19</v>
      </c>
      <c r="AD41" s="49">
        <f t="shared" si="14"/>
        <v>14</v>
      </c>
      <c r="AE41" s="49">
        <f t="shared" si="14"/>
        <v>19</v>
      </c>
      <c r="AF41" s="49">
        <f t="shared" si="14"/>
        <v>22</v>
      </c>
      <c r="AG41" s="49">
        <f t="shared" si="14"/>
        <v>21</v>
      </c>
      <c r="AH41" s="49">
        <f aca="true" t="shared" si="15" ref="AH41:AN41">COUNTIF(AH3:AH33,$B$40)</f>
        <v>18</v>
      </c>
      <c r="AI41" s="49">
        <f t="shared" si="15"/>
        <v>21</v>
      </c>
      <c r="AJ41" s="49">
        <f t="shared" si="15"/>
        <v>18</v>
      </c>
      <c r="AK41" s="49">
        <f t="shared" si="15"/>
        <v>18</v>
      </c>
      <c r="AL41" s="49">
        <f t="shared" si="15"/>
        <v>19</v>
      </c>
      <c r="AM41" s="49">
        <f t="shared" si="15"/>
        <v>25</v>
      </c>
      <c r="AN41" s="49">
        <f t="shared" si="15"/>
        <v>12</v>
      </c>
      <c r="AO41" s="49">
        <f>COUNTIF(AO3:AO33,$B$40)</f>
        <v>3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15.842105263157896</v>
      </c>
      <c r="AZ41" s="76">
        <f>AVERAGE(B41:AE41)</f>
        <v>16.666666666666668</v>
      </c>
      <c r="BA41" s="76">
        <f>AVERAGE(L41:AO41)</f>
        <v>17.1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30.57</v>
      </c>
    </row>
    <row r="46" spans="1:2" ht="11.25">
      <c r="A46" s="78">
        <v>2</v>
      </c>
      <c r="B46" s="79">
        <f>LARGE($B$3:$AV$33,2)</f>
        <v>30.24</v>
      </c>
    </row>
    <row r="47" spans="1:2" ht="11.25">
      <c r="A47" s="78">
        <v>3</v>
      </c>
      <c r="B47" s="79">
        <f>LARGE($B$3:$AV$33,3)</f>
        <v>30.239999999999995</v>
      </c>
    </row>
    <row r="48" spans="1:2" ht="11.25">
      <c r="A48" s="78">
        <v>4</v>
      </c>
      <c r="B48" s="79">
        <f>LARGE($B$3:$AV$33,4)</f>
        <v>29.699999999999996</v>
      </c>
    </row>
    <row r="49" spans="1:2" ht="11.25">
      <c r="A49" s="78">
        <v>5</v>
      </c>
      <c r="B49" s="79">
        <f>LARGE($B$3:$AV$33,5)</f>
        <v>29.64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</v>
      </c>
    </row>
    <row r="53" spans="1:2" ht="11.25">
      <c r="A53" s="78">
        <v>2</v>
      </c>
      <c r="B53" s="79">
        <f>SMALL($B$3:$AV$33,2)</f>
        <v>0</v>
      </c>
    </row>
    <row r="54" spans="1:2" ht="11.25">
      <c r="A54" s="78">
        <v>3</v>
      </c>
      <c r="B54" s="79">
        <f>SMALL($B$3:$AV$33,3)</f>
        <v>1.49</v>
      </c>
    </row>
    <row r="55" spans="1:2" ht="11.25">
      <c r="A55" s="78">
        <v>4</v>
      </c>
      <c r="B55" s="79">
        <f>SMALL($B$3:$AV$33,4)</f>
        <v>1.56</v>
      </c>
    </row>
    <row r="56" spans="1:2" ht="11.25">
      <c r="A56" s="78">
        <v>5</v>
      </c>
      <c r="B56" s="79">
        <f>SMALL($B$3:$AV$33,5)</f>
        <v>1.89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26.38</v>
      </c>
      <c r="C3" s="4">
        <v>4</v>
      </c>
      <c r="D3" s="4">
        <v>3.23</v>
      </c>
      <c r="E3" s="4">
        <v>17.17</v>
      </c>
      <c r="F3" s="4">
        <v>10.63</v>
      </c>
      <c r="G3" s="4">
        <v>20.02</v>
      </c>
      <c r="H3" s="4">
        <v>3.61</v>
      </c>
      <c r="I3" s="4">
        <v>22.09</v>
      </c>
      <c r="J3" s="4">
        <v>1.75</v>
      </c>
      <c r="K3" s="4">
        <v>17.96</v>
      </c>
      <c r="L3" s="4">
        <v>11.43</v>
      </c>
      <c r="M3" s="4">
        <v>9.39</v>
      </c>
      <c r="N3" s="4">
        <v>20.88</v>
      </c>
      <c r="O3" s="4">
        <v>17.55</v>
      </c>
      <c r="P3" s="4">
        <v>19.52</v>
      </c>
      <c r="Q3" s="4">
        <v>11.7</v>
      </c>
      <c r="R3" s="4">
        <v>20.86</v>
      </c>
      <c r="S3" s="4">
        <v>14.46</v>
      </c>
      <c r="T3" s="4">
        <v>25.3</v>
      </c>
      <c r="U3" s="4">
        <v>26.48</v>
      </c>
      <c r="V3" s="4">
        <v>19.19</v>
      </c>
      <c r="W3" s="4">
        <v>22.26</v>
      </c>
      <c r="X3" s="4">
        <v>11.13</v>
      </c>
      <c r="Y3" s="4">
        <v>24.35</v>
      </c>
      <c r="Z3" s="4">
        <v>23.77</v>
      </c>
      <c r="AA3" s="4">
        <v>7.15</v>
      </c>
      <c r="AB3" s="4">
        <v>21.74</v>
      </c>
      <c r="AC3" s="4">
        <v>22.22</v>
      </c>
      <c r="AD3" s="4">
        <v>21.22</v>
      </c>
      <c r="AE3" s="4">
        <v>23.46</v>
      </c>
      <c r="AF3" s="4">
        <v>15.27</v>
      </c>
      <c r="AG3" s="4">
        <v>26.81</v>
      </c>
      <c r="AH3" s="4">
        <v>13.219999999999999</v>
      </c>
      <c r="AI3" s="4">
        <v>19.06</v>
      </c>
      <c r="AJ3" s="4">
        <v>26.009999999999998</v>
      </c>
      <c r="AK3" s="4">
        <v>24.66</v>
      </c>
      <c r="AL3" s="4">
        <v>4.46</v>
      </c>
      <c r="AM3" s="4">
        <v>25.921000000000003</v>
      </c>
      <c r="AN3" s="4">
        <v>24.357</v>
      </c>
      <c r="AO3" s="4">
        <v>27.404999999999998</v>
      </c>
      <c r="AP3" s="4"/>
      <c r="AQ3" s="4"/>
      <c r="AR3" s="4"/>
      <c r="AS3" s="4"/>
      <c r="AT3" s="4"/>
      <c r="AU3" s="4"/>
      <c r="AV3" s="4"/>
      <c r="AX3" s="10">
        <f aca="true" t="shared" si="0" ref="AX3:AX33">AVERAGE(B3:K3)</f>
        <v>12.684000000000001</v>
      </c>
      <c r="AY3" s="10">
        <f aca="true" t="shared" si="1" ref="AY3:AY33">AVERAGE(B3:U3)</f>
        <v>15.220500000000001</v>
      </c>
      <c r="AZ3" s="10">
        <f>AVERAGE(B3:AE3)</f>
        <v>16.69666666666667</v>
      </c>
      <c r="BA3" s="10">
        <f>AVERAGE(L3:AO3)</f>
        <v>19.374433333333332</v>
      </c>
    </row>
    <row r="4" spans="1:53" ht="11.25">
      <c r="A4" s="5">
        <v>2</v>
      </c>
      <c r="B4" s="4">
        <v>26.69</v>
      </c>
      <c r="C4" s="4">
        <v>17.89</v>
      </c>
      <c r="D4" s="4">
        <v>11.78</v>
      </c>
      <c r="E4" s="4">
        <v>21.5</v>
      </c>
      <c r="F4" s="4">
        <v>21.86</v>
      </c>
      <c r="G4" s="4">
        <v>21.42</v>
      </c>
      <c r="H4" s="4">
        <v>11.22</v>
      </c>
      <c r="I4" s="4">
        <v>8.38</v>
      </c>
      <c r="J4" s="4">
        <v>15.79</v>
      </c>
      <c r="K4" s="4">
        <v>21.29</v>
      </c>
      <c r="L4" s="4">
        <v>15.73</v>
      </c>
      <c r="M4" s="4">
        <v>10.47</v>
      </c>
      <c r="N4" s="4">
        <v>5.38</v>
      </c>
      <c r="O4" s="4">
        <v>17.56</v>
      </c>
      <c r="P4" s="4">
        <v>11.8</v>
      </c>
      <c r="Q4" s="4">
        <v>7.69</v>
      </c>
      <c r="R4" s="4">
        <v>19.21</v>
      </c>
      <c r="S4" s="4">
        <v>10.5</v>
      </c>
      <c r="T4" s="4">
        <v>24.16</v>
      </c>
      <c r="U4" s="4">
        <v>21.58</v>
      </c>
      <c r="V4" s="4">
        <v>9.86</v>
      </c>
      <c r="W4" s="4">
        <v>17.16</v>
      </c>
      <c r="X4" s="4">
        <v>21.18</v>
      </c>
      <c r="Y4" s="4">
        <v>26.16</v>
      </c>
      <c r="Z4" s="4">
        <v>18.58</v>
      </c>
      <c r="AA4" s="4">
        <v>16.68</v>
      </c>
      <c r="AB4" s="4">
        <v>17.71</v>
      </c>
      <c r="AC4" s="4">
        <v>17.61</v>
      </c>
      <c r="AD4" s="4">
        <v>9.46</v>
      </c>
      <c r="AE4" s="4">
        <v>11.02</v>
      </c>
      <c r="AF4" s="4">
        <v>19.92</v>
      </c>
      <c r="AG4" s="4">
        <v>26.42</v>
      </c>
      <c r="AH4" s="4">
        <v>12.18</v>
      </c>
      <c r="AI4" s="4">
        <v>26.350000000000005</v>
      </c>
      <c r="AJ4" s="4">
        <v>21.500000000000004</v>
      </c>
      <c r="AK4" s="4">
        <v>22.000000000000004</v>
      </c>
      <c r="AL4" s="4">
        <v>11.719999999999999</v>
      </c>
      <c r="AM4" s="4">
        <v>19.146</v>
      </c>
      <c r="AN4" s="4">
        <v>25.706000000000003</v>
      </c>
      <c r="AO4" s="4">
        <v>28.179000000000002</v>
      </c>
      <c r="AP4" s="4"/>
      <c r="AQ4" s="4"/>
      <c r="AR4" s="4"/>
      <c r="AS4" s="4"/>
      <c r="AT4" s="4"/>
      <c r="AU4" s="4"/>
      <c r="AV4" s="4"/>
      <c r="AX4" s="10">
        <f t="shared" si="0"/>
        <v>17.782</v>
      </c>
      <c r="AY4" s="10">
        <f t="shared" si="1"/>
        <v>16.095</v>
      </c>
      <c r="AZ4" s="10">
        <f aca="true" t="shared" si="2" ref="AZ4:AZ33">AVERAGE(B4:AE4)</f>
        <v>16.244</v>
      </c>
      <c r="BA4" s="10">
        <f aca="true" t="shared" si="3" ref="BA4:BA33">AVERAGE(L4:AO4)</f>
        <v>17.420700000000004</v>
      </c>
    </row>
    <row r="5" spans="1:53" ht="11.25">
      <c r="A5" s="5">
        <v>3</v>
      </c>
      <c r="B5" s="4">
        <v>27.33</v>
      </c>
      <c r="C5" s="4">
        <v>1.82</v>
      </c>
      <c r="D5" s="4">
        <v>24.33</v>
      </c>
      <c r="E5" s="4">
        <v>19.07</v>
      </c>
      <c r="F5" s="4">
        <v>23.49</v>
      </c>
      <c r="G5" s="4">
        <v>23.89</v>
      </c>
      <c r="H5" s="4">
        <v>8.56</v>
      </c>
      <c r="I5" s="4">
        <v>14.99</v>
      </c>
      <c r="J5" s="4">
        <v>17.66</v>
      </c>
      <c r="K5" s="4">
        <v>24.62</v>
      </c>
      <c r="L5" s="4">
        <v>15.56</v>
      </c>
      <c r="M5" s="4">
        <v>8.1</v>
      </c>
      <c r="N5" s="4">
        <v>4.64</v>
      </c>
      <c r="O5" s="4">
        <v>22.38</v>
      </c>
      <c r="P5" s="4">
        <v>14.31</v>
      </c>
      <c r="Q5" s="4">
        <v>7.43</v>
      </c>
      <c r="R5" s="4">
        <v>20.5</v>
      </c>
      <c r="S5" s="4">
        <v>16.13</v>
      </c>
      <c r="T5" s="4">
        <v>25.69</v>
      </c>
      <c r="U5" s="4">
        <v>25.84</v>
      </c>
      <c r="V5" s="4">
        <v>24.89</v>
      </c>
      <c r="W5" s="4">
        <v>17.64</v>
      </c>
      <c r="X5" s="4">
        <v>24.6</v>
      </c>
      <c r="Y5" s="4">
        <v>22.59</v>
      </c>
      <c r="Z5" s="4">
        <v>15.45</v>
      </c>
      <c r="AA5" s="4">
        <v>25</v>
      </c>
      <c r="AB5" s="4">
        <v>17.88</v>
      </c>
      <c r="AC5" s="4">
        <v>18.57</v>
      </c>
      <c r="AD5" s="4">
        <v>17.31</v>
      </c>
      <c r="AE5" s="4">
        <v>23.99</v>
      </c>
      <c r="AF5" s="4">
        <v>15.14</v>
      </c>
      <c r="AG5" s="4">
        <v>26.61</v>
      </c>
      <c r="AH5" s="4">
        <v>15.049999999999999</v>
      </c>
      <c r="AI5" s="4">
        <v>27.479999999999997</v>
      </c>
      <c r="AJ5" s="4">
        <v>25.310000000000002</v>
      </c>
      <c r="AK5" s="4">
        <v>17.34</v>
      </c>
      <c r="AL5" s="4">
        <v>18.990000000000002</v>
      </c>
      <c r="AM5" s="4">
        <v>25.120000000000005</v>
      </c>
      <c r="AN5" s="4">
        <v>24.900000000000002</v>
      </c>
      <c r="AO5" s="4">
        <v>26.942999999999998</v>
      </c>
      <c r="AP5" s="4"/>
      <c r="AQ5" s="4"/>
      <c r="AR5" s="4"/>
      <c r="AS5" s="4"/>
      <c r="AT5" s="4"/>
      <c r="AU5" s="4"/>
      <c r="AV5" s="4"/>
      <c r="AX5" s="10">
        <f t="shared" si="0"/>
        <v>18.576</v>
      </c>
      <c r="AY5" s="10">
        <f t="shared" si="1"/>
        <v>17.316999999999997</v>
      </c>
      <c r="AZ5" s="10">
        <f t="shared" si="2"/>
        <v>18.475333333333328</v>
      </c>
      <c r="BA5" s="10">
        <f t="shared" si="3"/>
        <v>19.712766666666663</v>
      </c>
    </row>
    <row r="6" spans="1:53" ht="11.25">
      <c r="A6" s="5">
        <v>4</v>
      </c>
      <c r="B6" s="4">
        <v>26.07</v>
      </c>
      <c r="C6" s="4">
        <v>13.75</v>
      </c>
      <c r="D6" s="4">
        <v>22.78</v>
      </c>
      <c r="E6" s="4">
        <v>22.11</v>
      </c>
      <c r="F6" s="4">
        <v>23.71</v>
      </c>
      <c r="G6" s="4">
        <v>2.29</v>
      </c>
      <c r="H6" s="4">
        <v>11.3</v>
      </c>
      <c r="I6" s="4">
        <v>15.21</v>
      </c>
      <c r="J6" s="4">
        <v>23.48</v>
      </c>
      <c r="K6" s="4">
        <v>8.21</v>
      </c>
      <c r="L6" s="4">
        <v>6.48</v>
      </c>
      <c r="M6" s="4">
        <v>19.45</v>
      </c>
      <c r="N6" s="4">
        <v>10.93</v>
      </c>
      <c r="O6" s="4">
        <v>18.47</v>
      </c>
      <c r="P6" s="4">
        <v>20.47</v>
      </c>
      <c r="Q6" s="4">
        <v>20.61</v>
      </c>
      <c r="R6" s="4">
        <v>18.59</v>
      </c>
      <c r="S6" s="4">
        <v>5.24</v>
      </c>
      <c r="T6" s="4">
        <v>27.35</v>
      </c>
      <c r="U6" s="4">
        <v>22.63</v>
      </c>
      <c r="V6" s="4">
        <v>12.66</v>
      </c>
      <c r="W6" s="4">
        <v>18.92</v>
      </c>
      <c r="X6" s="4">
        <v>25.15</v>
      </c>
      <c r="Y6" s="4">
        <v>23.37</v>
      </c>
      <c r="Z6" s="4">
        <v>25.49</v>
      </c>
      <c r="AA6" s="4">
        <v>25.08</v>
      </c>
      <c r="AB6" s="4">
        <v>19.49</v>
      </c>
      <c r="AC6" s="4">
        <v>16.62</v>
      </c>
      <c r="AD6" s="4">
        <v>12.38</v>
      </c>
      <c r="AE6" s="4">
        <v>23.36</v>
      </c>
      <c r="AF6" s="4">
        <v>24.05</v>
      </c>
      <c r="AG6" s="4">
        <v>27.87</v>
      </c>
      <c r="AH6" s="4">
        <v>18.290000000000003</v>
      </c>
      <c r="AI6" s="4">
        <v>23.84</v>
      </c>
      <c r="AJ6" s="4">
        <v>24.75</v>
      </c>
      <c r="AK6" s="4">
        <v>27.069999999999997</v>
      </c>
      <c r="AL6" s="4">
        <v>8.52</v>
      </c>
      <c r="AM6" s="4">
        <v>26.208000000000002</v>
      </c>
      <c r="AN6" s="4">
        <v>25.171000000000003</v>
      </c>
      <c r="AO6" s="4">
        <v>26.378999999999998</v>
      </c>
      <c r="AP6" s="4"/>
      <c r="AQ6" s="4"/>
      <c r="AR6" s="4"/>
      <c r="AS6" s="4"/>
      <c r="AT6" s="4"/>
      <c r="AU6" s="4"/>
      <c r="AV6" s="4"/>
      <c r="AX6" s="10">
        <f t="shared" si="0"/>
        <v>16.891000000000002</v>
      </c>
      <c r="AY6" s="10">
        <f t="shared" si="1"/>
        <v>16.9565</v>
      </c>
      <c r="AZ6" s="10">
        <f t="shared" si="2"/>
        <v>18.055000000000003</v>
      </c>
      <c r="BA6" s="10">
        <f t="shared" si="3"/>
        <v>20.162933333333335</v>
      </c>
    </row>
    <row r="7" spans="1:53" ht="11.25">
      <c r="A7" s="5">
        <v>5</v>
      </c>
      <c r="B7" s="4">
        <v>19.96</v>
      </c>
      <c r="C7" s="4">
        <v>22.1</v>
      </c>
      <c r="D7" s="4">
        <v>23.5</v>
      </c>
      <c r="E7" s="4">
        <v>23.41</v>
      </c>
      <c r="F7" s="4">
        <v>23.67</v>
      </c>
      <c r="G7" s="4">
        <v>17.57</v>
      </c>
      <c r="H7" s="4">
        <v>13.96</v>
      </c>
      <c r="I7" s="4">
        <v>23.76</v>
      </c>
      <c r="J7" s="4">
        <v>20.94</v>
      </c>
      <c r="K7" s="4">
        <v>22.11</v>
      </c>
      <c r="L7" s="4">
        <v>5.96</v>
      </c>
      <c r="M7" s="4">
        <v>15.95</v>
      </c>
      <c r="N7" s="4">
        <v>5.76</v>
      </c>
      <c r="O7" s="4">
        <v>8.6</v>
      </c>
      <c r="P7" s="4">
        <v>12.73</v>
      </c>
      <c r="Q7" s="4">
        <v>16.92</v>
      </c>
      <c r="R7" s="4">
        <v>12.43</v>
      </c>
      <c r="S7" s="4">
        <v>17.79</v>
      </c>
      <c r="T7" s="4">
        <v>24.03</v>
      </c>
      <c r="U7" s="4">
        <v>20.94</v>
      </c>
      <c r="V7" s="4">
        <v>20.39</v>
      </c>
      <c r="W7" s="4">
        <v>23.59</v>
      </c>
      <c r="X7" s="4">
        <v>20.4</v>
      </c>
      <c r="Y7" s="4">
        <v>20.77</v>
      </c>
      <c r="Z7" s="4">
        <v>25.36</v>
      </c>
      <c r="AA7" s="4">
        <v>25.52</v>
      </c>
      <c r="AB7" s="4">
        <v>21.06</v>
      </c>
      <c r="AC7" s="4">
        <v>3.2</v>
      </c>
      <c r="AD7" s="4">
        <v>13.81</v>
      </c>
      <c r="AE7" s="4">
        <v>24.59</v>
      </c>
      <c r="AF7" s="4">
        <v>25.16</v>
      </c>
      <c r="AG7" s="4">
        <v>27.6</v>
      </c>
      <c r="AH7" s="4">
        <v>16.770000000000003</v>
      </c>
      <c r="AI7" s="4">
        <v>27.349999999999998</v>
      </c>
      <c r="AJ7" s="4">
        <v>25.7</v>
      </c>
      <c r="AK7" s="4">
        <v>26.190000000000005</v>
      </c>
      <c r="AL7" s="4">
        <v>16.48</v>
      </c>
      <c r="AM7" s="4">
        <v>24.715</v>
      </c>
      <c r="AN7" s="4">
        <v>27.625000000000004</v>
      </c>
      <c r="AO7" s="4">
        <v>25.249999999999996</v>
      </c>
      <c r="AP7" s="4"/>
      <c r="AQ7" s="4"/>
      <c r="AR7" s="4"/>
      <c r="AS7" s="4"/>
      <c r="AT7" s="4"/>
      <c r="AU7" s="4"/>
      <c r="AV7" s="4"/>
      <c r="AX7" s="10">
        <f t="shared" si="0"/>
        <v>21.098000000000003</v>
      </c>
      <c r="AY7" s="10">
        <f t="shared" si="1"/>
        <v>17.604500000000005</v>
      </c>
      <c r="AZ7" s="10">
        <f t="shared" si="2"/>
        <v>18.359333333333332</v>
      </c>
      <c r="BA7" s="10">
        <f t="shared" si="3"/>
        <v>19.421333333333333</v>
      </c>
    </row>
    <row r="8" spans="1:53" ht="11.25">
      <c r="A8" s="5">
        <v>6</v>
      </c>
      <c r="B8" s="4">
        <v>23.84</v>
      </c>
      <c r="C8" s="4">
        <v>23.2</v>
      </c>
      <c r="D8" s="4">
        <v>24.85</v>
      </c>
      <c r="E8" s="4">
        <v>23.31</v>
      </c>
      <c r="F8" s="4">
        <v>15.29</v>
      </c>
      <c r="G8" s="4">
        <v>21.56</v>
      </c>
      <c r="H8" s="4">
        <v>5.17</v>
      </c>
      <c r="I8" s="4">
        <v>13.93</v>
      </c>
      <c r="J8" s="4">
        <v>2.28</v>
      </c>
      <c r="K8" s="4">
        <v>22.68</v>
      </c>
      <c r="L8" s="4">
        <v>10.4</v>
      </c>
      <c r="M8" s="4">
        <v>22.09</v>
      </c>
      <c r="N8" s="4">
        <v>3.55</v>
      </c>
      <c r="O8" s="4">
        <v>19.66</v>
      </c>
      <c r="P8" s="4">
        <v>18.28</v>
      </c>
      <c r="Q8" s="4">
        <v>12.91</v>
      </c>
      <c r="R8" s="4">
        <v>16.95</v>
      </c>
      <c r="S8" s="4">
        <v>4.19</v>
      </c>
      <c r="T8" s="4">
        <v>24.74</v>
      </c>
      <c r="U8" s="4">
        <v>26.11</v>
      </c>
      <c r="V8" s="4">
        <v>14.28</v>
      </c>
      <c r="W8" s="4">
        <v>23.9</v>
      </c>
      <c r="X8" s="4">
        <v>20.15</v>
      </c>
      <c r="Y8" s="4">
        <v>22.7</v>
      </c>
      <c r="Z8" s="4">
        <v>25.32</v>
      </c>
      <c r="AA8" s="4">
        <v>22.12</v>
      </c>
      <c r="AB8" s="4">
        <v>26.1</v>
      </c>
      <c r="AC8" s="4">
        <v>19.35</v>
      </c>
      <c r="AD8" s="4">
        <v>18.92</v>
      </c>
      <c r="AE8" s="4">
        <v>22</v>
      </c>
      <c r="AF8" s="4">
        <v>19.57</v>
      </c>
      <c r="AG8" s="4">
        <v>8.29</v>
      </c>
      <c r="AH8" s="4">
        <v>8.229999999999999</v>
      </c>
      <c r="AI8" s="4">
        <v>27.200000000000003</v>
      </c>
      <c r="AJ8" s="4">
        <v>24.91</v>
      </c>
      <c r="AK8" s="4">
        <v>25.759999999999998</v>
      </c>
      <c r="AL8" s="4">
        <v>12.439999999999998</v>
      </c>
      <c r="AM8" s="4">
        <v>9.516</v>
      </c>
      <c r="AN8" s="4">
        <v>23.457</v>
      </c>
      <c r="AO8" s="4">
        <v>26.696999999999992</v>
      </c>
      <c r="AP8" s="4"/>
      <c r="AQ8" s="4"/>
      <c r="AR8" s="4"/>
      <c r="AS8" s="4"/>
      <c r="AT8" s="4"/>
      <c r="AU8" s="4"/>
      <c r="AV8" s="4"/>
      <c r="AX8" s="10">
        <f t="shared" si="0"/>
        <v>17.611</v>
      </c>
      <c r="AY8" s="10">
        <f t="shared" si="1"/>
        <v>16.749500000000005</v>
      </c>
      <c r="AZ8" s="10">
        <f t="shared" si="2"/>
        <v>18.32766666666667</v>
      </c>
      <c r="BA8" s="10">
        <f t="shared" si="3"/>
        <v>18.659666666666674</v>
      </c>
    </row>
    <row r="9" spans="1:53" ht="11.25">
      <c r="A9" s="5">
        <v>7</v>
      </c>
      <c r="B9" s="4">
        <v>11.99</v>
      </c>
      <c r="C9" s="4">
        <v>9.09</v>
      </c>
      <c r="D9" s="4">
        <v>22.91</v>
      </c>
      <c r="E9" s="4">
        <v>22.62</v>
      </c>
      <c r="F9" s="4">
        <v>14.72</v>
      </c>
      <c r="G9" s="4">
        <v>21.35</v>
      </c>
      <c r="H9" s="4">
        <v>8.71</v>
      </c>
      <c r="I9" s="4">
        <v>21.08</v>
      </c>
      <c r="J9" s="4">
        <v>13.62</v>
      </c>
      <c r="K9" s="4">
        <v>23.47</v>
      </c>
      <c r="L9" s="4">
        <v>3.14</v>
      </c>
      <c r="M9" s="4">
        <v>19.22</v>
      </c>
      <c r="N9" s="4">
        <v>18.29</v>
      </c>
      <c r="O9" s="4">
        <v>20.06</v>
      </c>
      <c r="P9" s="4">
        <v>19.36</v>
      </c>
      <c r="Q9" s="4">
        <v>18.46</v>
      </c>
      <c r="R9" s="4">
        <v>18.51</v>
      </c>
      <c r="S9" s="4">
        <v>10.96</v>
      </c>
      <c r="T9" s="4">
        <v>20.9</v>
      </c>
      <c r="U9" s="4">
        <v>17.47</v>
      </c>
      <c r="V9" s="4">
        <v>6.77</v>
      </c>
      <c r="W9" s="4">
        <v>25.49</v>
      </c>
      <c r="X9" s="4">
        <v>11.11</v>
      </c>
      <c r="Y9" s="4">
        <v>16.53</v>
      </c>
      <c r="Z9" s="4">
        <v>25.63</v>
      </c>
      <c r="AA9" s="4">
        <v>25.26</v>
      </c>
      <c r="AB9" s="4">
        <v>21.11</v>
      </c>
      <c r="AC9" s="4">
        <v>25.28</v>
      </c>
      <c r="AD9" s="4">
        <v>9.23</v>
      </c>
      <c r="AE9" s="4">
        <v>27.15</v>
      </c>
      <c r="AF9" s="4">
        <v>19.39</v>
      </c>
      <c r="AG9" s="4">
        <v>24.65</v>
      </c>
      <c r="AH9" s="4">
        <v>21.94</v>
      </c>
      <c r="AI9" s="4">
        <v>25.290000000000003</v>
      </c>
      <c r="AJ9" s="4">
        <v>23.549999999999997</v>
      </c>
      <c r="AK9" s="4">
        <v>27.440000000000005</v>
      </c>
      <c r="AL9" s="4">
        <v>18.35</v>
      </c>
      <c r="AM9" s="4">
        <v>10.589</v>
      </c>
      <c r="AN9" s="4">
        <v>22.682000000000006</v>
      </c>
      <c r="AO9" s="4">
        <v>20.078</v>
      </c>
      <c r="AP9" s="4"/>
      <c r="AQ9" s="4"/>
      <c r="AR9" s="4"/>
      <c r="AS9" s="4"/>
      <c r="AT9" s="4"/>
      <c r="AU9" s="4"/>
      <c r="AV9" s="4"/>
      <c r="AX9" s="10">
        <f t="shared" si="0"/>
        <v>16.956000000000003</v>
      </c>
      <c r="AY9" s="10">
        <f t="shared" si="1"/>
        <v>16.796499999999998</v>
      </c>
      <c r="AZ9" s="10">
        <f t="shared" si="2"/>
        <v>17.649666666666665</v>
      </c>
      <c r="BA9" s="10">
        <f t="shared" si="3"/>
        <v>19.129633333333338</v>
      </c>
    </row>
    <row r="10" spans="1:53" ht="11.25">
      <c r="A10" s="5">
        <v>8</v>
      </c>
      <c r="B10" s="4">
        <v>10.04</v>
      </c>
      <c r="C10" s="4">
        <v>12.09</v>
      </c>
      <c r="D10" s="4">
        <v>23</v>
      </c>
      <c r="E10" s="4">
        <v>18.95</v>
      </c>
      <c r="F10" s="4">
        <v>22.49</v>
      </c>
      <c r="G10" s="4">
        <v>9.64</v>
      </c>
      <c r="H10" s="4">
        <v>11.9</v>
      </c>
      <c r="I10" s="4">
        <v>23.43</v>
      </c>
      <c r="J10" s="4">
        <v>23.14</v>
      </c>
      <c r="K10" s="4">
        <v>22.83</v>
      </c>
      <c r="L10" s="4">
        <v>16.76</v>
      </c>
      <c r="M10" s="4">
        <v>16.34</v>
      </c>
      <c r="N10" s="4">
        <v>5.3</v>
      </c>
      <c r="O10" s="4">
        <v>20.04</v>
      </c>
      <c r="P10" s="4">
        <v>18.83</v>
      </c>
      <c r="Q10" s="4">
        <v>17.41</v>
      </c>
      <c r="R10" s="4">
        <v>4.64</v>
      </c>
      <c r="S10" s="4">
        <v>5.77</v>
      </c>
      <c r="T10" s="4">
        <v>27.56</v>
      </c>
      <c r="U10" s="4">
        <v>19.33</v>
      </c>
      <c r="V10" s="4">
        <v>10.59</v>
      </c>
      <c r="W10" s="4">
        <v>25.57</v>
      </c>
      <c r="X10" s="4">
        <v>19.37</v>
      </c>
      <c r="Y10" s="4">
        <v>25.03</v>
      </c>
      <c r="Z10" s="4">
        <v>15.39</v>
      </c>
      <c r="AA10" s="4">
        <v>17.79</v>
      </c>
      <c r="AB10" s="4">
        <v>18.45</v>
      </c>
      <c r="AC10" s="4">
        <v>25.11</v>
      </c>
      <c r="AD10" s="4">
        <v>6.33</v>
      </c>
      <c r="AE10" s="4">
        <v>26.09</v>
      </c>
      <c r="AF10" s="4">
        <v>20.16</v>
      </c>
      <c r="AG10" s="4">
        <v>26.82</v>
      </c>
      <c r="AH10" s="4">
        <v>23.029999999999998</v>
      </c>
      <c r="AI10" s="4">
        <v>12.93</v>
      </c>
      <c r="AJ10" s="4">
        <v>24.05</v>
      </c>
      <c r="AK10" s="4">
        <v>13</v>
      </c>
      <c r="AL10" s="4">
        <v>7.640000000000001</v>
      </c>
      <c r="AM10" s="4">
        <v>5.9849999999999985</v>
      </c>
      <c r="AN10" s="4">
        <v>23.514000000000003</v>
      </c>
      <c r="AO10" s="4">
        <v>17.570999999999998</v>
      </c>
      <c r="AP10" s="4"/>
      <c r="AQ10" s="4"/>
      <c r="AR10" s="4"/>
      <c r="AS10" s="4"/>
      <c r="AT10" s="4"/>
      <c r="AU10" s="4"/>
      <c r="AV10" s="4"/>
      <c r="AX10" s="10">
        <f t="shared" si="0"/>
        <v>17.750999999999998</v>
      </c>
      <c r="AY10" s="10">
        <f t="shared" si="1"/>
        <v>16.4745</v>
      </c>
      <c r="AZ10" s="10">
        <f t="shared" si="2"/>
        <v>17.307</v>
      </c>
      <c r="BA10" s="10">
        <f t="shared" si="3"/>
        <v>17.21333333333333</v>
      </c>
    </row>
    <row r="11" spans="1:53" ht="11.25">
      <c r="A11" s="5">
        <v>9</v>
      </c>
      <c r="B11" s="4">
        <v>19.52</v>
      </c>
      <c r="C11" s="4">
        <v>15.29</v>
      </c>
      <c r="D11" s="4">
        <v>18.79</v>
      </c>
      <c r="E11" s="4">
        <v>21.94</v>
      </c>
      <c r="F11" s="4">
        <v>24.54</v>
      </c>
      <c r="G11" s="4">
        <v>11.85</v>
      </c>
      <c r="H11" s="4">
        <v>22.47</v>
      </c>
      <c r="I11" s="4">
        <v>24.68</v>
      </c>
      <c r="J11" s="4">
        <v>22.12</v>
      </c>
      <c r="K11" s="4">
        <v>9.68</v>
      </c>
      <c r="L11" s="4">
        <v>18.68</v>
      </c>
      <c r="M11" s="4">
        <v>6.84</v>
      </c>
      <c r="N11" s="4">
        <v>10.17</v>
      </c>
      <c r="O11" s="4">
        <v>20.04</v>
      </c>
      <c r="P11" s="4">
        <v>18.1</v>
      </c>
      <c r="Q11" s="4">
        <v>17.2</v>
      </c>
      <c r="R11" s="4">
        <v>18.83</v>
      </c>
      <c r="S11" s="4">
        <v>15.76</v>
      </c>
      <c r="T11" s="4">
        <v>26.99</v>
      </c>
      <c r="U11" s="4">
        <v>17.35</v>
      </c>
      <c r="V11" s="4">
        <v>15.29</v>
      </c>
      <c r="W11" s="4">
        <v>24.5</v>
      </c>
      <c r="X11" s="4">
        <v>4.55</v>
      </c>
      <c r="Y11" s="4">
        <v>25.13</v>
      </c>
      <c r="Z11" s="4">
        <v>25.03</v>
      </c>
      <c r="AA11" s="4">
        <v>1.94</v>
      </c>
      <c r="AB11" s="4">
        <v>25.04</v>
      </c>
      <c r="AC11" s="4">
        <v>24.07</v>
      </c>
      <c r="AD11" s="4">
        <v>6.68</v>
      </c>
      <c r="AE11" s="4">
        <v>12.95</v>
      </c>
      <c r="AF11" s="4">
        <v>22.48</v>
      </c>
      <c r="AG11" s="4">
        <v>24.19</v>
      </c>
      <c r="AH11" s="4">
        <v>23.43</v>
      </c>
      <c r="AI11" s="4">
        <v>14.7</v>
      </c>
      <c r="AJ11" s="4">
        <v>25.47</v>
      </c>
      <c r="AK11" s="4">
        <v>18.410000000000004</v>
      </c>
      <c r="AL11" s="4">
        <v>22.960000000000004</v>
      </c>
      <c r="AM11" s="4">
        <v>3.2939999999999996</v>
      </c>
      <c r="AN11" s="4">
        <v>22.671000000000003</v>
      </c>
      <c r="AO11" s="4">
        <v>16.35</v>
      </c>
      <c r="AP11" s="4"/>
      <c r="AQ11" s="4"/>
      <c r="AR11" s="4"/>
      <c r="AS11" s="4"/>
      <c r="AT11" s="4"/>
      <c r="AU11" s="4"/>
      <c r="AV11" s="4"/>
      <c r="AX11" s="10">
        <f t="shared" si="0"/>
        <v>19.088</v>
      </c>
      <c r="AY11" s="10">
        <f t="shared" si="1"/>
        <v>18.042</v>
      </c>
      <c r="AZ11" s="10">
        <f t="shared" si="2"/>
        <v>17.534000000000002</v>
      </c>
      <c r="BA11" s="10">
        <f t="shared" si="3"/>
        <v>17.636500000000005</v>
      </c>
    </row>
    <row r="12" spans="1:53" ht="11.25">
      <c r="A12" s="5">
        <v>10</v>
      </c>
      <c r="B12" s="4">
        <v>20.64</v>
      </c>
      <c r="C12" s="4">
        <v>23.06</v>
      </c>
      <c r="D12" s="4">
        <v>16.38</v>
      </c>
      <c r="E12" s="4">
        <v>21.05</v>
      </c>
      <c r="F12" s="4">
        <v>18.03</v>
      </c>
      <c r="G12" s="4">
        <v>20.09</v>
      </c>
      <c r="H12" s="4">
        <v>17.39</v>
      </c>
      <c r="I12" s="4">
        <v>11.34</v>
      </c>
      <c r="J12" s="4">
        <v>15.99</v>
      </c>
      <c r="K12" s="4">
        <v>0.72</v>
      </c>
      <c r="L12" s="4">
        <v>6.22</v>
      </c>
      <c r="M12" s="4">
        <v>20.52</v>
      </c>
      <c r="N12" s="4">
        <v>4.69</v>
      </c>
      <c r="O12" s="4">
        <v>21.82</v>
      </c>
      <c r="P12" s="4">
        <v>10.52</v>
      </c>
      <c r="Q12" s="4">
        <v>20.36</v>
      </c>
      <c r="R12" s="4">
        <v>20.61</v>
      </c>
      <c r="S12" s="4">
        <v>23.68</v>
      </c>
      <c r="T12" s="4">
        <v>6.64</v>
      </c>
      <c r="U12" s="4">
        <v>22.27</v>
      </c>
      <c r="V12" s="4">
        <v>10.58</v>
      </c>
      <c r="W12" s="4">
        <v>23.63</v>
      </c>
      <c r="X12" s="4">
        <v>26.33</v>
      </c>
      <c r="Y12" s="4">
        <v>21.49</v>
      </c>
      <c r="Z12" s="4">
        <v>6.02</v>
      </c>
      <c r="AA12" s="4">
        <v>22.05</v>
      </c>
      <c r="AB12" s="4">
        <v>24.85</v>
      </c>
      <c r="AC12" s="4">
        <v>18.25</v>
      </c>
      <c r="AD12" s="4">
        <v>1.62</v>
      </c>
      <c r="AE12" s="4">
        <v>20</v>
      </c>
      <c r="AF12" s="4">
        <v>23.75</v>
      </c>
      <c r="AG12" s="4">
        <v>22.62</v>
      </c>
      <c r="AH12" s="4">
        <v>23.990000000000002</v>
      </c>
      <c r="AI12" s="4">
        <v>4.4399999999999995</v>
      </c>
      <c r="AJ12" s="4">
        <v>23.75</v>
      </c>
      <c r="AK12" s="4">
        <v>21.430000000000003</v>
      </c>
      <c r="AL12" s="4">
        <v>2.9200000000000004</v>
      </c>
      <c r="AM12" s="4">
        <v>22.248</v>
      </c>
      <c r="AN12" s="4">
        <v>19.435000000000002</v>
      </c>
      <c r="AO12" s="4">
        <v>18.996</v>
      </c>
      <c r="AP12" s="4"/>
      <c r="AQ12" s="4"/>
      <c r="AR12" s="4"/>
      <c r="AS12" s="4"/>
      <c r="AT12" s="4"/>
      <c r="AU12" s="4"/>
      <c r="AV12" s="4"/>
      <c r="AX12" s="10">
        <f t="shared" si="0"/>
        <v>16.469</v>
      </c>
      <c r="AY12" s="10">
        <f t="shared" si="1"/>
        <v>16.101</v>
      </c>
      <c r="AZ12" s="10">
        <f t="shared" si="2"/>
        <v>16.561333333333334</v>
      </c>
      <c r="BA12" s="10">
        <f t="shared" si="3"/>
        <v>17.190966666666668</v>
      </c>
    </row>
    <row r="13" spans="1:53" ht="11.25">
      <c r="A13" s="6">
        <v>11</v>
      </c>
      <c r="B13" s="7">
        <v>15.81</v>
      </c>
      <c r="C13" s="7">
        <v>22.39</v>
      </c>
      <c r="D13" s="7">
        <v>22.42</v>
      </c>
      <c r="E13" s="7">
        <v>20.53</v>
      </c>
      <c r="F13" s="7">
        <v>8.03</v>
      </c>
      <c r="G13" s="7">
        <v>22.74</v>
      </c>
      <c r="H13" s="7">
        <v>20.9</v>
      </c>
      <c r="I13" s="7">
        <v>1.93</v>
      </c>
      <c r="J13" s="7">
        <v>17.76</v>
      </c>
      <c r="K13" s="7">
        <v>18.44</v>
      </c>
      <c r="L13" s="7">
        <v>4.74</v>
      </c>
      <c r="M13" s="7">
        <v>14.71</v>
      </c>
      <c r="N13" s="7">
        <v>5.19</v>
      </c>
      <c r="O13" s="7">
        <v>21.46</v>
      </c>
      <c r="P13" s="7">
        <v>12.34</v>
      </c>
      <c r="Q13" s="7">
        <v>21.84</v>
      </c>
      <c r="R13" s="7">
        <v>18.96</v>
      </c>
      <c r="S13" s="7">
        <v>18.73</v>
      </c>
      <c r="T13" s="7">
        <v>18.87</v>
      </c>
      <c r="U13" s="7">
        <v>24.55</v>
      </c>
      <c r="V13" s="7">
        <v>6.95</v>
      </c>
      <c r="W13" s="7">
        <v>24.27</v>
      </c>
      <c r="X13" s="7">
        <v>21.38</v>
      </c>
      <c r="Y13" s="7">
        <v>21.21</v>
      </c>
      <c r="Z13" s="7">
        <v>15.11</v>
      </c>
      <c r="AA13" s="7">
        <v>20.61</v>
      </c>
      <c r="AB13" s="7">
        <v>25.94</v>
      </c>
      <c r="AC13" s="7">
        <v>14.95</v>
      </c>
      <c r="AD13" s="7">
        <v>15.31</v>
      </c>
      <c r="AE13" s="7">
        <v>17.07</v>
      </c>
      <c r="AF13" s="7">
        <v>20.79</v>
      </c>
      <c r="AG13" s="7">
        <v>13.59</v>
      </c>
      <c r="AH13" s="7">
        <v>19.669999999999998</v>
      </c>
      <c r="AI13" s="7">
        <v>14.75</v>
      </c>
      <c r="AJ13" s="7">
        <v>22.580000000000002</v>
      </c>
      <c r="AK13" s="7">
        <v>13.959999999999999</v>
      </c>
      <c r="AL13" s="7">
        <v>3.5</v>
      </c>
      <c r="AM13" s="7">
        <v>13.196</v>
      </c>
      <c r="AN13" s="7">
        <v>12.374999999999998</v>
      </c>
      <c r="AO13" s="7">
        <v>26.178000000000004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17.095</v>
      </c>
      <c r="AY13" s="11">
        <f t="shared" si="1"/>
        <v>16.617</v>
      </c>
      <c r="AZ13" s="11">
        <f t="shared" si="2"/>
        <v>17.171333333333333</v>
      </c>
      <c r="BA13" s="10">
        <f t="shared" si="3"/>
        <v>16.825966666666666</v>
      </c>
    </row>
    <row r="14" spans="1:53" ht="11.25">
      <c r="A14" s="14">
        <v>12</v>
      </c>
      <c r="B14" s="15">
        <v>4.64</v>
      </c>
      <c r="C14" s="15">
        <v>7.29</v>
      </c>
      <c r="D14" s="15">
        <v>18.81</v>
      </c>
      <c r="E14" s="15">
        <v>21.93</v>
      </c>
      <c r="F14" s="15">
        <v>20.47</v>
      </c>
      <c r="G14" s="15">
        <v>17.32</v>
      </c>
      <c r="H14" s="15">
        <v>17.09</v>
      </c>
      <c r="I14" s="15">
        <v>2.07</v>
      </c>
      <c r="J14" s="15">
        <v>18.46</v>
      </c>
      <c r="K14" s="15">
        <v>18.89</v>
      </c>
      <c r="L14" s="15">
        <v>17.67</v>
      </c>
      <c r="M14" s="15">
        <v>11.21</v>
      </c>
      <c r="N14" s="15">
        <v>23.74</v>
      </c>
      <c r="O14" s="15">
        <v>21.36</v>
      </c>
      <c r="P14" s="15">
        <v>15.36</v>
      </c>
      <c r="Q14" s="15">
        <v>10.57</v>
      </c>
      <c r="R14" s="15">
        <v>10.71</v>
      </c>
      <c r="S14" s="15">
        <v>13.67</v>
      </c>
      <c r="T14" s="15">
        <v>16.11</v>
      </c>
      <c r="U14" s="15">
        <v>20.07</v>
      </c>
      <c r="V14" s="15">
        <v>4.94</v>
      </c>
      <c r="W14" s="15">
        <v>9.84</v>
      </c>
      <c r="X14" s="15">
        <v>5.05</v>
      </c>
      <c r="Y14" s="15">
        <v>22.32</v>
      </c>
      <c r="Z14" s="15">
        <v>7.07</v>
      </c>
      <c r="AA14" s="15">
        <v>5.04</v>
      </c>
      <c r="AB14" s="15">
        <v>26.13</v>
      </c>
      <c r="AC14" s="15">
        <v>9.86</v>
      </c>
      <c r="AD14" s="15">
        <v>7.52</v>
      </c>
      <c r="AE14" s="15">
        <v>9.25</v>
      </c>
      <c r="AF14" s="15">
        <v>23.36</v>
      </c>
      <c r="AG14" s="15">
        <v>13.12</v>
      </c>
      <c r="AH14" s="15">
        <v>20.9</v>
      </c>
      <c r="AI14" s="15">
        <v>4.919999999999999</v>
      </c>
      <c r="AJ14" s="15">
        <v>17.699999999999996</v>
      </c>
      <c r="AK14" s="15">
        <v>26.920000000000005</v>
      </c>
      <c r="AL14" s="15">
        <v>12.950000000000001</v>
      </c>
      <c r="AM14" s="15">
        <v>15.497</v>
      </c>
      <c r="AN14" s="15">
        <v>25.203</v>
      </c>
      <c r="AO14" s="15">
        <v>16.816000000000003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14.697000000000003</v>
      </c>
      <c r="AY14" s="10">
        <f t="shared" si="1"/>
        <v>15.372000000000003</v>
      </c>
      <c r="AZ14" s="10">
        <f t="shared" si="2"/>
        <v>13.815333333333335</v>
      </c>
      <c r="BA14" s="10">
        <f t="shared" si="3"/>
        <v>14.829199999999998</v>
      </c>
    </row>
    <row r="15" spans="1:53" ht="11.25">
      <c r="A15" s="14">
        <v>13</v>
      </c>
      <c r="B15" s="15">
        <v>18.46</v>
      </c>
      <c r="C15" s="15">
        <v>16.43</v>
      </c>
      <c r="D15" s="15">
        <v>24.88</v>
      </c>
      <c r="E15" s="15">
        <v>7.29</v>
      </c>
      <c r="F15" s="15">
        <v>22.43</v>
      </c>
      <c r="G15" s="15">
        <v>12.36</v>
      </c>
      <c r="H15" s="15">
        <v>19.64</v>
      </c>
      <c r="I15" s="15">
        <v>10.04</v>
      </c>
      <c r="J15" s="15">
        <v>20.45</v>
      </c>
      <c r="K15" s="15">
        <v>15.87</v>
      </c>
      <c r="L15" s="15">
        <v>2.83</v>
      </c>
      <c r="M15" s="15">
        <v>6.72</v>
      </c>
      <c r="N15" s="15">
        <v>19.41</v>
      </c>
      <c r="O15" s="15">
        <v>19.61</v>
      </c>
      <c r="P15" s="15">
        <v>16.44</v>
      </c>
      <c r="Q15" s="15">
        <v>18.41</v>
      </c>
      <c r="R15" s="15">
        <v>12.18</v>
      </c>
      <c r="S15" s="15">
        <v>10.31</v>
      </c>
      <c r="T15" s="15">
        <v>19.46</v>
      </c>
      <c r="U15" s="15">
        <v>7.22</v>
      </c>
      <c r="V15" s="15">
        <v>10.5</v>
      </c>
      <c r="W15" s="15">
        <v>19.96</v>
      </c>
      <c r="X15" s="15">
        <v>18.86</v>
      </c>
      <c r="Y15" s="15">
        <v>25.24</v>
      </c>
      <c r="Z15" s="15">
        <v>18.71</v>
      </c>
      <c r="AA15" s="15">
        <v>21.51</v>
      </c>
      <c r="AB15" s="15">
        <v>23.08</v>
      </c>
      <c r="AC15" s="15">
        <v>22.6</v>
      </c>
      <c r="AD15" s="15">
        <v>8.57</v>
      </c>
      <c r="AE15" s="15">
        <v>16.59</v>
      </c>
      <c r="AF15" s="15">
        <v>23.34</v>
      </c>
      <c r="AG15" s="15">
        <v>20.2</v>
      </c>
      <c r="AH15" s="15">
        <v>20.669999999999998</v>
      </c>
      <c r="AI15" s="15">
        <v>23.880000000000006</v>
      </c>
      <c r="AJ15" s="15">
        <v>4.6</v>
      </c>
      <c r="AK15" s="15">
        <v>23.68</v>
      </c>
      <c r="AL15" s="15">
        <v>20.960000000000004</v>
      </c>
      <c r="AM15" s="15">
        <v>14.100999999999997</v>
      </c>
      <c r="AN15" s="15">
        <v>22.869</v>
      </c>
      <c r="AO15" s="15">
        <v>21.342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16.785</v>
      </c>
      <c r="AY15" s="10">
        <f t="shared" si="1"/>
        <v>15.022</v>
      </c>
      <c r="AZ15" s="10">
        <f t="shared" si="2"/>
        <v>16.201999999999998</v>
      </c>
      <c r="BA15" s="10">
        <f t="shared" si="3"/>
        <v>17.1284</v>
      </c>
    </row>
    <row r="16" spans="1:53" ht="11.25">
      <c r="A16" s="14">
        <v>14</v>
      </c>
      <c r="B16" s="15">
        <v>9.21</v>
      </c>
      <c r="C16" s="15">
        <v>20.29</v>
      </c>
      <c r="D16" s="15">
        <v>14.9</v>
      </c>
      <c r="E16" s="15">
        <v>23.13</v>
      </c>
      <c r="F16" s="15">
        <v>22.03</v>
      </c>
      <c r="G16" s="15">
        <v>18.25</v>
      </c>
      <c r="H16" s="15">
        <v>14.8</v>
      </c>
      <c r="I16" s="15">
        <v>17.13</v>
      </c>
      <c r="J16" s="15">
        <v>22.45</v>
      </c>
      <c r="K16" s="15">
        <v>21.48</v>
      </c>
      <c r="L16" s="15">
        <v>9.48</v>
      </c>
      <c r="M16" s="15">
        <v>17.74</v>
      </c>
      <c r="N16" s="15">
        <v>6.41</v>
      </c>
      <c r="O16" s="15">
        <v>20.99</v>
      </c>
      <c r="P16" s="15">
        <v>19.49</v>
      </c>
      <c r="Q16" s="15">
        <v>16.98</v>
      </c>
      <c r="R16" s="15">
        <v>3.5</v>
      </c>
      <c r="S16" s="15">
        <v>15.35</v>
      </c>
      <c r="T16" s="15">
        <v>1.35</v>
      </c>
      <c r="U16" s="15">
        <v>23.01</v>
      </c>
      <c r="V16" s="15">
        <v>20.09</v>
      </c>
      <c r="W16" s="15">
        <v>20.81</v>
      </c>
      <c r="X16" s="15">
        <v>3.99</v>
      </c>
      <c r="Y16" s="15">
        <v>12.91</v>
      </c>
      <c r="Z16" s="15">
        <v>18.49</v>
      </c>
      <c r="AA16" s="15">
        <v>24</v>
      </c>
      <c r="AB16" s="15">
        <v>24.44</v>
      </c>
      <c r="AC16" s="15">
        <v>19.22</v>
      </c>
      <c r="AD16" s="15">
        <v>24.32</v>
      </c>
      <c r="AE16" s="15">
        <v>9.15</v>
      </c>
      <c r="AF16" s="15">
        <v>24.05</v>
      </c>
      <c r="AG16" s="15">
        <v>9.12</v>
      </c>
      <c r="AH16" s="15">
        <v>25.02</v>
      </c>
      <c r="AI16" s="15">
        <v>15.969999999999999</v>
      </c>
      <c r="AJ16" s="15">
        <v>10.39</v>
      </c>
      <c r="AK16" s="15">
        <v>19.19</v>
      </c>
      <c r="AL16" s="15">
        <v>11.77</v>
      </c>
      <c r="AM16" s="15">
        <v>22.038999999999998</v>
      </c>
      <c r="AN16" s="15">
        <v>5.893999999999999</v>
      </c>
      <c r="AO16" s="15">
        <v>25.101999999999997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18.366999999999997</v>
      </c>
      <c r="AY16" s="10">
        <f t="shared" si="1"/>
        <v>15.898500000000002</v>
      </c>
      <c r="AZ16" s="10">
        <f t="shared" si="2"/>
        <v>16.513</v>
      </c>
      <c r="BA16" s="10">
        <f t="shared" si="3"/>
        <v>16.00883333333333</v>
      </c>
    </row>
    <row r="17" spans="1:53" ht="11.25">
      <c r="A17" s="14">
        <v>15</v>
      </c>
      <c r="B17" s="15">
        <v>21.23</v>
      </c>
      <c r="C17" s="15">
        <v>8.01</v>
      </c>
      <c r="D17" s="15">
        <v>4.86</v>
      </c>
      <c r="E17" s="15">
        <v>23.65</v>
      </c>
      <c r="F17" s="15">
        <v>21.15</v>
      </c>
      <c r="G17" s="15">
        <v>10.93</v>
      </c>
      <c r="H17" s="15">
        <v>19.41</v>
      </c>
      <c r="I17" s="15">
        <v>8.42</v>
      </c>
      <c r="J17" s="15">
        <v>20.87</v>
      </c>
      <c r="K17" s="15">
        <v>22.78</v>
      </c>
      <c r="L17" s="15">
        <v>8.96</v>
      </c>
      <c r="M17" s="15">
        <v>20.4</v>
      </c>
      <c r="N17" s="15">
        <v>14.22</v>
      </c>
      <c r="O17" s="15">
        <v>21.29</v>
      </c>
      <c r="P17" s="15">
        <v>19.51</v>
      </c>
      <c r="Q17" s="15">
        <v>14.72</v>
      </c>
      <c r="R17" s="15">
        <v>7.9</v>
      </c>
      <c r="S17" s="15">
        <v>6.93</v>
      </c>
      <c r="T17" s="15">
        <v>16.52</v>
      </c>
      <c r="U17" s="15">
        <v>23.91</v>
      </c>
      <c r="V17" s="15">
        <v>19.29</v>
      </c>
      <c r="W17" s="15">
        <v>19.71</v>
      </c>
      <c r="X17" s="15">
        <v>3.56</v>
      </c>
      <c r="Y17" s="15">
        <v>5.1</v>
      </c>
      <c r="Z17" s="15">
        <v>21.37</v>
      </c>
      <c r="AA17" s="15">
        <v>10.49</v>
      </c>
      <c r="AB17" s="15">
        <v>23.88</v>
      </c>
      <c r="AC17" s="15">
        <v>24.54</v>
      </c>
      <c r="AD17" s="15">
        <v>27.29</v>
      </c>
      <c r="AE17" s="15">
        <v>15.95</v>
      </c>
      <c r="AF17" s="15">
        <v>21.46</v>
      </c>
      <c r="AG17" s="15">
        <v>18.59</v>
      </c>
      <c r="AH17" s="15">
        <v>25.069999999999997</v>
      </c>
      <c r="AI17" s="15">
        <v>17.05</v>
      </c>
      <c r="AJ17" s="15">
        <v>21.169999999999998</v>
      </c>
      <c r="AK17" s="15">
        <v>16.529999999999998</v>
      </c>
      <c r="AL17" s="15">
        <v>2.2399999999999998</v>
      </c>
      <c r="AM17" s="15">
        <v>22.860999999999997</v>
      </c>
      <c r="AN17" s="15">
        <v>21.185</v>
      </c>
      <c r="AO17" s="15">
        <v>25.188999999999997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16.131</v>
      </c>
      <c r="AY17" s="10">
        <f t="shared" si="1"/>
        <v>15.7835</v>
      </c>
      <c r="AZ17" s="10">
        <f t="shared" si="2"/>
        <v>16.228333333333335</v>
      </c>
      <c r="BA17" s="10">
        <f t="shared" si="3"/>
        <v>17.229499999999998</v>
      </c>
    </row>
    <row r="18" spans="1:53" ht="11.25">
      <c r="A18" s="14">
        <v>16</v>
      </c>
      <c r="B18" s="15">
        <v>25.65</v>
      </c>
      <c r="C18" s="15">
        <v>11.12</v>
      </c>
      <c r="D18" s="15">
        <v>6.46</v>
      </c>
      <c r="E18" s="15">
        <v>23.7</v>
      </c>
      <c r="F18" s="15">
        <v>24.02</v>
      </c>
      <c r="G18" s="15">
        <v>14.64</v>
      </c>
      <c r="H18" s="15">
        <v>15.64</v>
      </c>
      <c r="I18" s="15">
        <v>8.27</v>
      </c>
      <c r="J18" s="15">
        <v>22.92</v>
      </c>
      <c r="K18" s="15">
        <v>20.63</v>
      </c>
      <c r="L18" s="15">
        <v>15.17</v>
      </c>
      <c r="M18" s="15">
        <v>23.02</v>
      </c>
      <c r="N18" s="15">
        <v>6.26</v>
      </c>
      <c r="O18" s="15">
        <v>21.36</v>
      </c>
      <c r="P18" s="15">
        <v>18.55</v>
      </c>
      <c r="Q18" s="15">
        <v>16.12</v>
      </c>
      <c r="R18" s="15">
        <v>9.05</v>
      </c>
      <c r="S18" s="15">
        <v>11.44</v>
      </c>
      <c r="T18" s="15">
        <v>22.65</v>
      </c>
      <c r="U18" s="15">
        <v>16.82</v>
      </c>
      <c r="V18" s="15">
        <v>17.2</v>
      </c>
      <c r="W18" s="15">
        <v>8.32</v>
      </c>
      <c r="X18" s="15">
        <v>11.27</v>
      </c>
      <c r="Y18" s="15">
        <v>22.47</v>
      </c>
      <c r="Z18" s="15">
        <v>19.04</v>
      </c>
      <c r="AA18" s="15">
        <v>15.21</v>
      </c>
      <c r="AB18" s="15">
        <v>21.27</v>
      </c>
      <c r="AC18" s="15">
        <v>13.07</v>
      </c>
      <c r="AD18" s="15">
        <v>22.34</v>
      </c>
      <c r="AE18" s="15">
        <v>24.01</v>
      </c>
      <c r="AF18" s="15">
        <v>22.35</v>
      </c>
      <c r="AG18" s="15">
        <v>22.26</v>
      </c>
      <c r="AH18" s="15">
        <v>22.76</v>
      </c>
      <c r="AI18" s="15">
        <v>2.92</v>
      </c>
      <c r="AJ18" s="15">
        <v>15.93</v>
      </c>
      <c r="AK18" s="15">
        <v>21.580000000000002</v>
      </c>
      <c r="AL18" s="15">
        <v>7.66</v>
      </c>
      <c r="AM18" s="15">
        <v>15.068</v>
      </c>
      <c r="AN18" s="15">
        <v>3.669000000000001</v>
      </c>
      <c r="AO18" s="15">
        <v>19.942000000000004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17.305</v>
      </c>
      <c r="AY18" s="10">
        <f t="shared" si="1"/>
        <v>16.674500000000002</v>
      </c>
      <c r="AZ18" s="10">
        <f t="shared" si="2"/>
        <v>16.923</v>
      </c>
      <c r="BA18" s="10">
        <f t="shared" si="3"/>
        <v>16.29263333333333</v>
      </c>
    </row>
    <row r="19" spans="1:53" ht="11.25">
      <c r="A19" s="14">
        <v>17</v>
      </c>
      <c r="B19" s="15">
        <v>24.46</v>
      </c>
      <c r="C19" s="15">
        <v>5</v>
      </c>
      <c r="D19" s="15">
        <v>1.28</v>
      </c>
      <c r="E19" s="15">
        <v>22.83</v>
      </c>
      <c r="F19" s="15">
        <v>23.12</v>
      </c>
      <c r="G19" s="15">
        <v>8.3</v>
      </c>
      <c r="H19" s="15">
        <v>17.77</v>
      </c>
      <c r="I19" s="15">
        <v>5.2</v>
      </c>
      <c r="J19" s="15">
        <v>18.25</v>
      </c>
      <c r="K19" s="15">
        <v>15.67</v>
      </c>
      <c r="L19" s="15">
        <v>21.87</v>
      </c>
      <c r="M19" s="15">
        <v>22.13</v>
      </c>
      <c r="N19" s="15">
        <v>5.62</v>
      </c>
      <c r="O19" s="15">
        <v>21.2</v>
      </c>
      <c r="P19" s="15">
        <v>15.37</v>
      </c>
      <c r="Q19" s="15">
        <v>15.46</v>
      </c>
      <c r="R19" s="15">
        <v>18.63</v>
      </c>
      <c r="S19" s="15">
        <v>15.74</v>
      </c>
      <c r="T19" s="15">
        <v>21.12</v>
      </c>
      <c r="U19" s="15">
        <v>6.59</v>
      </c>
      <c r="V19" s="15">
        <v>22.15</v>
      </c>
      <c r="W19" s="15">
        <v>16.81</v>
      </c>
      <c r="X19" s="15">
        <v>7.7</v>
      </c>
      <c r="Y19" s="15">
        <v>6.06</v>
      </c>
      <c r="Z19" s="15">
        <v>26</v>
      </c>
      <c r="AA19" s="15">
        <v>12.19</v>
      </c>
      <c r="AB19" s="15">
        <v>11.42</v>
      </c>
      <c r="AC19" s="15">
        <v>7.75</v>
      </c>
      <c r="AD19" s="15">
        <v>21.52</v>
      </c>
      <c r="AE19" s="15">
        <v>22.42</v>
      </c>
      <c r="AF19" s="15">
        <v>22.79</v>
      </c>
      <c r="AG19" s="15">
        <v>18.02</v>
      </c>
      <c r="AH19" s="15">
        <v>20.25</v>
      </c>
      <c r="AI19" s="15">
        <v>9.73</v>
      </c>
      <c r="AJ19" s="15">
        <v>3.44</v>
      </c>
      <c r="AK19" s="15">
        <v>15.6</v>
      </c>
      <c r="AL19" s="15">
        <v>19.169999999999998</v>
      </c>
      <c r="AM19" s="15">
        <v>27.346</v>
      </c>
      <c r="AN19" s="15">
        <v>25.083000000000006</v>
      </c>
      <c r="AO19" s="15">
        <v>18.313999999999997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14.187999999999999</v>
      </c>
      <c r="AY19" s="10">
        <f t="shared" si="1"/>
        <v>15.2805</v>
      </c>
      <c r="AZ19" s="10">
        <f t="shared" si="2"/>
        <v>15.321</v>
      </c>
      <c r="BA19" s="10">
        <f t="shared" si="3"/>
        <v>16.583100000000005</v>
      </c>
    </row>
    <row r="20" spans="1:53" ht="11.25">
      <c r="A20" s="14">
        <v>18</v>
      </c>
      <c r="B20" s="15">
        <v>19.64</v>
      </c>
      <c r="C20" s="15">
        <v>15.13</v>
      </c>
      <c r="D20" s="15">
        <v>5.04</v>
      </c>
      <c r="E20" s="15">
        <v>22.56</v>
      </c>
      <c r="F20" s="15">
        <v>22.88</v>
      </c>
      <c r="G20" s="15">
        <v>7.02</v>
      </c>
      <c r="H20" s="15">
        <v>11.44</v>
      </c>
      <c r="I20" s="15">
        <v>8.71</v>
      </c>
      <c r="J20" s="15">
        <v>14.29</v>
      </c>
      <c r="K20" s="15">
        <v>21.03</v>
      </c>
      <c r="L20" s="15">
        <v>16.11</v>
      </c>
      <c r="M20" s="15">
        <v>20.8</v>
      </c>
      <c r="N20" s="15">
        <v>10.65</v>
      </c>
      <c r="O20" s="15">
        <v>22.18</v>
      </c>
      <c r="P20" s="15">
        <v>16.99</v>
      </c>
      <c r="Q20" s="15">
        <v>19.73</v>
      </c>
      <c r="R20" s="15">
        <v>10.48</v>
      </c>
      <c r="S20" s="15">
        <v>10.31</v>
      </c>
      <c r="T20" s="15">
        <v>23.46</v>
      </c>
      <c r="U20" s="15">
        <v>21.78</v>
      </c>
      <c r="V20" s="15">
        <v>8.34</v>
      </c>
      <c r="W20" s="15">
        <v>5.99</v>
      </c>
      <c r="X20" s="15">
        <v>7.5</v>
      </c>
      <c r="Y20" s="15">
        <v>18.69</v>
      </c>
      <c r="Z20" s="15">
        <v>12.49</v>
      </c>
      <c r="AA20" s="15">
        <v>22.51</v>
      </c>
      <c r="AB20" s="15">
        <v>8.98</v>
      </c>
      <c r="AC20" s="15">
        <v>15.21</v>
      </c>
      <c r="AD20" s="15">
        <v>22.55</v>
      </c>
      <c r="AE20" s="15">
        <v>21.58</v>
      </c>
      <c r="AF20" s="15">
        <v>21.32</v>
      </c>
      <c r="AG20" s="15">
        <v>14.88</v>
      </c>
      <c r="AH20" s="15">
        <v>20.820000000000004</v>
      </c>
      <c r="AI20" s="15">
        <v>24.11</v>
      </c>
      <c r="AJ20" s="15">
        <v>15.609999999999998</v>
      </c>
      <c r="AK20" s="15">
        <v>1.57</v>
      </c>
      <c r="AL20" s="15">
        <v>9.32</v>
      </c>
      <c r="AM20" s="15">
        <v>25.377000000000002</v>
      </c>
      <c r="AN20" s="15">
        <v>22.716</v>
      </c>
      <c r="AO20" s="15">
        <v>17.894000000000002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14.773999999999997</v>
      </c>
      <c r="AY20" s="10">
        <f t="shared" si="1"/>
        <v>16.0115</v>
      </c>
      <c r="AZ20" s="10">
        <f t="shared" si="2"/>
        <v>15.469</v>
      </c>
      <c r="BA20" s="10">
        <f t="shared" si="3"/>
        <v>16.331566666666667</v>
      </c>
    </row>
    <row r="21" spans="1:53" ht="11.25">
      <c r="A21" s="14">
        <v>19</v>
      </c>
      <c r="B21" s="15">
        <v>11</v>
      </c>
      <c r="C21" s="15">
        <v>18.72</v>
      </c>
      <c r="D21" s="15">
        <v>16.57</v>
      </c>
      <c r="E21" s="15">
        <v>20.94</v>
      </c>
      <c r="F21" s="15">
        <v>20.35</v>
      </c>
      <c r="G21" s="15">
        <v>6.17</v>
      </c>
      <c r="H21" s="15">
        <v>17.44</v>
      </c>
      <c r="I21" s="15">
        <v>15.93</v>
      </c>
      <c r="J21" s="15">
        <v>22.08</v>
      </c>
      <c r="K21" s="15">
        <v>20.1</v>
      </c>
      <c r="L21" s="15">
        <v>19.77</v>
      </c>
      <c r="M21" s="15">
        <v>19.34</v>
      </c>
      <c r="N21" s="15">
        <v>14.96</v>
      </c>
      <c r="O21" s="15">
        <v>16.02</v>
      </c>
      <c r="P21" s="15">
        <v>19.78</v>
      </c>
      <c r="Q21" s="15">
        <v>20.7</v>
      </c>
      <c r="R21" s="15">
        <v>15.35</v>
      </c>
      <c r="S21" s="15">
        <v>3.57</v>
      </c>
      <c r="T21" s="15">
        <v>24.13</v>
      </c>
      <c r="U21" s="15">
        <v>10.48</v>
      </c>
      <c r="V21" s="15">
        <v>26.61</v>
      </c>
      <c r="W21" s="15">
        <v>5.53</v>
      </c>
      <c r="X21" s="15">
        <v>7.82</v>
      </c>
      <c r="Y21" s="15">
        <v>23.54</v>
      </c>
      <c r="Z21" s="15">
        <v>19.49</v>
      </c>
      <c r="AA21" s="15">
        <v>19.43</v>
      </c>
      <c r="AB21" s="15">
        <v>24.98</v>
      </c>
      <c r="AC21" s="15">
        <v>5.91</v>
      </c>
      <c r="AD21" s="15">
        <v>20.62</v>
      </c>
      <c r="AE21" s="15">
        <v>7.64</v>
      </c>
      <c r="AF21" s="15">
        <v>1.76</v>
      </c>
      <c r="AG21" s="15">
        <v>26.52</v>
      </c>
      <c r="AH21" s="15">
        <v>24.610000000000003</v>
      </c>
      <c r="AI21" s="15">
        <v>25.689999999999998</v>
      </c>
      <c r="AJ21" s="15">
        <v>20.4</v>
      </c>
      <c r="AK21" s="15">
        <v>22.289999999999996</v>
      </c>
      <c r="AL21" s="15">
        <v>3.57</v>
      </c>
      <c r="AM21" s="15">
        <v>20.507</v>
      </c>
      <c r="AN21" s="15">
        <v>11.322</v>
      </c>
      <c r="AO21" s="15">
        <v>24.327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16.93</v>
      </c>
      <c r="AY21" s="10">
        <f t="shared" si="1"/>
        <v>16.67</v>
      </c>
      <c r="AZ21" s="10">
        <f t="shared" si="2"/>
        <v>16.499000000000002</v>
      </c>
      <c r="BA21" s="10">
        <f t="shared" si="3"/>
        <v>16.888866666666665</v>
      </c>
    </row>
    <row r="22" spans="1:53" ht="11.25">
      <c r="A22" s="90">
        <v>20</v>
      </c>
      <c r="B22" s="91">
        <v>20.04</v>
      </c>
      <c r="C22" s="91">
        <v>20.83</v>
      </c>
      <c r="D22" s="91">
        <v>22.03</v>
      </c>
      <c r="E22" s="91">
        <v>22.99</v>
      </c>
      <c r="F22" s="91">
        <v>9.19</v>
      </c>
      <c r="G22" s="91">
        <v>20.93</v>
      </c>
      <c r="H22" s="91">
        <v>15.74</v>
      </c>
      <c r="I22" s="91">
        <v>14.58</v>
      </c>
      <c r="J22" s="91">
        <v>21.09</v>
      </c>
      <c r="K22" s="91">
        <v>21.43</v>
      </c>
      <c r="L22" s="91">
        <v>3.61</v>
      </c>
      <c r="M22" s="91">
        <v>22.93</v>
      </c>
      <c r="N22" s="91">
        <v>10.78</v>
      </c>
      <c r="O22" s="91">
        <v>8.63</v>
      </c>
      <c r="P22" s="91">
        <v>19.33</v>
      </c>
      <c r="Q22" s="91">
        <v>16.47</v>
      </c>
      <c r="R22" s="91">
        <v>14.58</v>
      </c>
      <c r="S22" s="91">
        <v>12.2</v>
      </c>
      <c r="T22" s="91">
        <v>22.22</v>
      </c>
      <c r="U22" s="91">
        <v>5.34</v>
      </c>
      <c r="V22" s="91">
        <v>23.28</v>
      </c>
      <c r="W22" s="91">
        <v>26.22</v>
      </c>
      <c r="X22" s="91">
        <v>11.22</v>
      </c>
      <c r="Y22" s="91">
        <v>25.76</v>
      </c>
      <c r="Z22" s="91">
        <v>24.15</v>
      </c>
      <c r="AA22" s="91">
        <v>13</v>
      </c>
      <c r="AB22" s="91">
        <v>20.06</v>
      </c>
      <c r="AC22" s="91">
        <v>21</v>
      </c>
      <c r="AD22" s="91">
        <v>17.28</v>
      </c>
      <c r="AE22" s="91">
        <v>14.38</v>
      </c>
      <c r="AF22" s="91">
        <v>8.17</v>
      </c>
      <c r="AG22" s="91">
        <v>26.75</v>
      </c>
      <c r="AH22" s="91">
        <v>11.200000000000001</v>
      </c>
      <c r="AI22" s="91">
        <v>24.279999999999998</v>
      </c>
      <c r="AJ22" s="91">
        <v>4.58</v>
      </c>
      <c r="AK22" s="91">
        <v>11.860000000000001</v>
      </c>
      <c r="AL22" s="91">
        <v>11.73</v>
      </c>
      <c r="AM22" s="91">
        <v>12.531999999999998</v>
      </c>
      <c r="AN22" s="91">
        <v>7.555</v>
      </c>
      <c r="AO22" s="91">
        <v>25.573999999999998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18.885</v>
      </c>
      <c r="AY22" s="93">
        <f t="shared" si="1"/>
        <v>16.247</v>
      </c>
      <c r="AZ22" s="93">
        <f t="shared" si="2"/>
        <v>17.376333333333335</v>
      </c>
      <c r="BA22" s="10">
        <f t="shared" si="3"/>
        <v>15.889033333333336</v>
      </c>
    </row>
    <row r="23" spans="1:53" ht="11.25">
      <c r="A23" s="14">
        <v>21</v>
      </c>
      <c r="B23" s="15">
        <v>7.29</v>
      </c>
      <c r="C23" s="15">
        <v>20.21</v>
      </c>
      <c r="D23" s="15">
        <v>11.12</v>
      </c>
      <c r="E23" s="15">
        <v>8.8</v>
      </c>
      <c r="F23" s="15">
        <v>23.04</v>
      </c>
      <c r="G23" s="15">
        <v>18.26</v>
      </c>
      <c r="H23" s="15">
        <v>16.55</v>
      </c>
      <c r="I23" s="15">
        <v>14.32</v>
      </c>
      <c r="J23" s="15">
        <v>20.35</v>
      </c>
      <c r="K23" s="15">
        <v>20.79</v>
      </c>
      <c r="L23" s="4">
        <v>8.67</v>
      </c>
      <c r="M23" s="4">
        <v>10.11</v>
      </c>
      <c r="N23" s="4">
        <v>6.47</v>
      </c>
      <c r="O23" s="4">
        <v>3.43</v>
      </c>
      <c r="P23" s="4">
        <v>16.11</v>
      </c>
      <c r="Q23" s="4">
        <v>20.12</v>
      </c>
      <c r="R23" s="4">
        <v>11.26</v>
      </c>
      <c r="S23" s="4">
        <v>19.38</v>
      </c>
      <c r="T23" s="4">
        <v>19.05</v>
      </c>
      <c r="U23" s="4">
        <v>7.01</v>
      </c>
      <c r="V23" s="4">
        <v>8.13</v>
      </c>
      <c r="W23" s="4">
        <v>25.35</v>
      </c>
      <c r="X23" s="4">
        <v>22.65</v>
      </c>
      <c r="Y23" s="4">
        <v>22.37</v>
      </c>
      <c r="Z23" s="4">
        <v>22.38</v>
      </c>
      <c r="AA23" s="4">
        <v>21.04</v>
      </c>
      <c r="AB23" s="4">
        <v>23.99</v>
      </c>
      <c r="AC23" s="4">
        <v>11.89</v>
      </c>
      <c r="AD23" s="4">
        <v>10.89</v>
      </c>
      <c r="AE23" s="4">
        <v>20.86</v>
      </c>
      <c r="AF23" s="4">
        <v>3.62</v>
      </c>
      <c r="AG23" s="4">
        <v>25.76</v>
      </c>
      <c r="AH23" s="4">
        <v>15.27</v>
      </c>
      <c r="AI23" s="4">
        <v>22.62</v>
      </c>
      <c r="AJ23" s="4">
        <v>8.969999999999999</v>
      </c>
      <c r="AK23" s="4">
        <v>21.56</v>
      </c>
      <c r="AL23" s="4">
        <v>11.01</v>
      </c>
      <c r="AM23" s="4">
        <v>20.251</v>
      </c>
      <c r="AN23" s="4">
        <v>12.336000000000002</v>
      </c>
      <c r="AO23" s="4">
        <v>25.125</v>
      </c>
      <c r="AP23" s="4"/>
      <c r="AQ23" s="4"/>
      <c r="AR23" s="4"/>
      <c r="AS23" s="4"/>
      <c r="AT23" s="4"/>
      <c r="AU23" s="4"/>
      <c r="AV23" s="4"/>
      <c r="AX23" s="10">
        <f t="shared" si="0"/>
        <v>16.073</v>
      </c>
      <c r="AY23" s="10">
        <f t="shared" si="1"/>
        <v>14.116999999999999</v>
      </c>
      <c r="AZ23" s="10">
        <f t="shared" si="2"/>
        <v>15.729666666666667</v>
      </c>
      <c r="BA23" s="10">
        <f t="shared" si="3"/>
        <v>15.922733333333332</v>
      </c>
    </row>
    <row r="24" spans="1:53" ht="11.25">
      <c r="A24" s="5">
        <v>22</v>
      </c>
      <c r="B24" s="4">
        <v>4.35</v>
      </c>
      <c r="C24" s="4">
        <v>19.71</v>
      </c>
      <c r="D24" s="4">
        <v>8.24</v>
      </c>
      <c r="E24" s="4">
        <v>11.12</v>
      </c>
      <c r="F24" s="4">
        <v>20.3</v>
      </c>
      <c r="G24" s="4">
        <v>3.86</v>
      </c>
      <c r="H24" s="4">
        <v>10.22</v>
      </c>
      <c r="I24" s="4">
        <v>19.3</v>
      </c>
      <c r="J24" s="4">
        <v>19.09</v>
      </c>
      <c r="K24" s="4">
        <v>17.56</v>
      </c>
      <c r="L24" s="4">
        <v>17.24</v>
      </c>
      <c r="M24" s="4">
        <v>17.26</v>
      </c>
      <c r="N24" s="4">
        <v>15.28</v>
      </c>
      <c r="O24" s="4">
        <v>7.63</v>
      </c>
      <c r="P24" s="4">
        <v>10.15</v>
      </c>
      <c r="Q24" s="4">
        <v>18.34</v>
      </c>
      <c r="R24" s="4">
        <v>5.59</v>
      </c>
      <c r="S24" s="4">
        <v>8.7</v>
      </c>
      <c r="T24" s="4">
        <v>24.8</v>
      </c>
      <c r="U24" s="4">
        <v>9.95</v>
      </c>
      <c r="V24" s="4">
        <v>1.03</v>
      </c>
      <c r="W24" s="4">
        <v>25.19</v>
      </c>
      <c r="X24" s="4">
        <v>23.63</v>
      </c>
      <c r="Y24" s="4">
        <v>10.46</v>
      </c>
      <c r="Z24" s="4">
        <v>17.36</v>
      </c>
      <c r="AA24" s="4">
        <v>18.19</v>
      </c>
      <c r="AB24" s="4">
        <v>19.25</v>
      </c>
      <c r="AC24" s="4">
        <v>15.17</v>
      </c>
      <c r="AD24" s="4">
        <v>13.3</v>
      </c>
      <c r="AE24" s="4">
        <v>24.34</v>
      </c>
      <c r="AF24" s="4">
        <v>3.91</v>
      </c>
      <c r="AG24" s="4">
        <v>22.22</v>
      </c>
      <c r="AH24" s="4">
        <v>20.62</v>
      </c>
      <c r="AI24" s="4">
        <v>24.97</v>
      </c>
      <c r="AJ24" s="4">
        <v>15.039999999999997</v>
      </c>
      <c r="AK24" s="4">
        <v>2.9600000000000004</v>
      </c>
      <c r="AL24" s="4">
        <v>17.09</v>
      </c>
      <c r="AM24" s="4">
        <v>21.878</v>
      </c>
      <c r="AN24" s="4">
        <v>8.318999999999999</v>
      </c>
      <c r="AO24" s="4">
        <v>18.372000000000003</v>
      </c>
      <c r="AP24" s="4"/>
      <c r="AQ24" s="4"/>
      <c r="AR24" s="4"/>
      <c r="AS24" s="4"/>
      <c r="AT24" s="4"/>
      <c r="AU24" s="4"/>
      <c r="AV24" s="4"/>
      <c r="AX24" s="10">
        <f t="shared" si="0"/>
        <v>13.375</v>
      </c>
      <c r="AY24" s="10">
        <f t="shared" si="1"/>
        <v>13.4345</v>
      </c>
      <c r="AZ24" s="10">
        <f t="shared" si="2"/>
        <v>14.553666666666665</v>
      </c>
      <c r="BA24" s="10">
        <f t="shared" si="3"/>
        <v>15.274633333333334</v>
      </c>
    </row>
    <row r="25" spans="1:53" ht="11.25">
      <c r="A25" s="5">
        <v>23</v>
      </c>
      <c r="B25" s="4">
        <v>12.39</v>
      </c>
      <c r="C25" s="4">
        <v>21.47</v>
      </c>
      <c r="D25" s="4">
        <v>15.2</v>
      </c>
      <c r="E25" s="4">
        <v>18.89</v>
      </c>
      <c r="F25" s="4">
        <v>22.76</v>
      </c>
      <c r="G25" s="4">
        <v>12.6</v>
      </c>
      <c r="H25" s="4">
        <v>8.62</v>
      </c>
      <c r="I25" s="4">
        <v>19.203000000000003</v>
      </c>
      <c r="J25" s="4">
        <v>23.15</v>
      </c>
      <c r="K25" s="4">
        <v>18.73</v>
      </c>
      <c r="L25" s="4">
        <v>10.22</v>
      </c>
      <c r="M25" s="4">
        <v>19.07</v>
      </c>
      <c r="N25" s="4">
        <v>13.78</v>
      </c>
      <c r="O25" s="4">
        <v>18.7</v>
      </c>
      <c r="P25" s="4">
        <v>11.23</v>
      </c>
      <c r="Q25" s="4">
        <v>11.16</v>
      </c>
      <c r="R25" s="4">
        <v>12.62</v>
      </c>
      <c r="S25" s="4">
        <v>16.34</v>
      </c>
      <c r="T25" s="4">
        <v>24.58</v>
      </c>
      <c r="U25" s="4">
        <v>14.98</v>
      </c>
      <c r="V25" s="4">
        <v>18.47</v>
      </c>
      <c r="W25" s="4">
        <v>9.48</v>
      </c>
      <c r="X25" s="4">
        <v>20.42</v>
      </c>
      <c r="Y25" s="4">
        <v>3.85</v>
      </c>
      <c r="Z25" s="4">
        <v>7.59</v>
      </c>
      <c r="AA25" s="4">
        <v>18.03</v>
      </c>
      <c r="AB25" s="4">
        <v>13.37</v>
      </c>
      <c r="AC25" s="4">
        <v>5.77</v>
      </c>
      <c r="AD25" s="4">
        <v>14.08</v>
      </c>
      <c r="AE25" s="4">
        <v>23.49</v>
      </c>
      <c r="AF25" s="4">
        <v>7.14</v>
      </c>
      <c r="AG25" s="4">
        <v>24.42</v>
      </c>
      <c r="AH25" s="4">
        <v>8.600000000000001</v>
      </c>
      <c r="AI25" s="4">
        <v>14.629999999999999</v>
      </c>
      <c r="AJ25" s="4">
        <v>19.970000000000002</v>
      </c>
      <c r="AK25" s="4">
        <v>3.15</v>
      </c>
      <c r="AL25" s="4">
        <v>15.17</v>
      </c>
      <c r="AM25" s="4">
        <v>23.669</v>
      </c>
      <c r="AN25" s="4">
        <v>6.38</v>
      </c>
      <c r="AO25" s="4">
        <v>11.769</v>
      </c>
      <c r="AP25" s="4"/>
      <c r="AQ25" s="4"/>
      <c r="AR25" s="4"/>
      <c r="AS25" s="4"/>
      <c r="AT25" s="4"/>
      <c r="AU25" s="4"/>
      <c r="AV25" s="4"/>
      <c r="AX25" s="10">
        <f t="shared" si="0"/>
        <v>17.3013</v>
      </c>
      <c r="AY25" s="10">
        <f t="shared" si="1"/>
        <v>16.28465</v>
      </c>
      <c r="AZ25" s="10">
        <f t="shared" si="2"/>
        <v>15.341433333333333</v>
      </c>
      <c r="BA25" s="10">
        <f t="shared" si="3"/>
        <v>14.070933333333333</v>
      </c>
    </row>
    <row r="26" spans="1:53" ht="11.25">
      <c r="A26" s="5">
        <v>24</v>
      </c>
      <c r="B26" s="4">
        <v>23.15</v>
      </c>
      <c r="C26" s="4">
        <v>20.39</v>
      </c>
      <c r="D26" s="4">
        <v>6.07</v>
      </c>
      <c r="E26" s="4">
        <v>14.15</v>
      </c>
      <c r="F26" s="4">
        <v>23.01</v>
      </c>
      <c r="G26" s="4">
        <v>21.7</v>
      </c>
      <c r="H26" s="4">
        <v>13.5</v>
      </c>
      <c r="I26" s="4">
        <v>20.41</v>
      </c>
      <c r="J26" s="4">
        <v>14.38</v>
      </c>
      <c r="K26" s="4">
        <v>19.57</v>
      </c>
      <c r="L26" s="4">
        <v>6.98</v>
      </c>
      <c r="M26" s="4">
        <v>10.66</v>
      </c>
      <c r="N26" s="4">
        <v>16.44</v>
      </c>
      <c r="O26" s="4">
        <v>20.27</v>
      </c>
      <c r="P26" s="4">
        <v>17.95</v>
      </c>
      <c r="Q26" s="4">
        <v>2.88</v>
      </c>
      <c r="R26" s="4">
        <v>19.43</v>
      </c>
      <c r="S26" s="4">
        <v>23.12</v>
      </c>
      <c r="T26" s="4">
        <v>15.47</v>
      </c>
      <c r="U26" s="4">
        <v>16.95</v>
      </c>
      <c r="V26" s="4">
        <v>21.98</v>
      </c>
      <c r="W26" s="4">
        <v>16.81</v>
      </c>
      <c r="X26" s="4">
        <v>23.23</v>
      </c>
      <c r="Y26" s="4">
        <v>15.38</v>
      </c>
      <c r="Z26" s="4">
        <v>13.2</v>
      </c>
      <c r="AA26" s="4">
        <v>16.8</v>
      </c>
      <c r="AB26" s="4">
        <v>23.63</v>
      </c>
      <c r="AC26" s="4">
        <v>4.63</v>
      </c>
      <c r="AD26" s="4">
        <v>17.15</v>
      </c>
      <c r="AE26" s="4">
        <v>23.07</v>
      </c>
      <c r="AF26" s="4">
        <v>12.12</v>
      </c>
      <c r="AG26" s="4">
        <v>25.26</v>
      </c>
      <c r="AH26" s="4">
        <v>18.340000000000003</v>
      </c>
      <c r="AI26" s="4">
        <v>18.729999999999997</v>
      </c>
      <c r="AJ26" s="4">
        <v>15.700000000000001</v>
      </c>
      <c r="AK26" s="4">
        <v>13.680000000000001</v>
      </c>
      <c r="AL26" s="4">
        <v>14.39</v>
      </c>
      <c r="AM26" s="4">
        <v>7.187999999999999</v>
      </c>
      <c r="AN26" s="4">
        <v>21.375000000000004</v>
      </c>
      <c r="AO26" s="4">
        <v>24.359</v>
      </c>
      <c r="AP26" s="4"/>
      <c r="AQ26" s="4"/>
      <c r="AR26" s="4"/>
      <c r="AS26" s="4"/>
      <c r="AT26" s="4"/>
      <c r="AU26" s="4"/>
      <c r="AV26" s="4"/>
      <c r="AX26" s="10">
        <f t="shared" si="0"/>
        <v>17.633</v>
      </c>
      <c r="AY26" s="10">
        <f t="shared" si="1"/>
        <v>16.323999999999998</v>
      </c>
      <c r="AZ26" s="10">
        <f t="shared" si="2"/>
        <v>16.74533333333333</v>
      </c>
      <c r="BA26" s="10">
        <f t="shared" si="3"/>
        <v>16.572399999999995</v>
      </c>
    </row>
    <row r="27" spans="1:53" ht="11.25">
      <c r="A27" s="5">
        <v>25</v>
      </c>
      <c r="B27" s="4">
        <v>19.67</v>
      </c>
      <c r="C27" s="4">
        <v>16.49</v>
      </c>
      <c r="D27" s="4">
        <v>13</v>
      </c>
      <c r="E27" s="4">
        <v>14.97</v>
      </c>
      <c r="F27" s="4">
        <v>19.56</v>
      </c>
      <c r="G27" s="4">
        <v>22.21</v>
      </c>
      <c r="H27" s="4">
        <v>13.96</v>
      </c>
      <c r="I27" s="4">
        <v>8.96</v>
      </c>
      <c r="J27" s="4">
        <v>7.62</v>
      </c>
      <c r="K27" s="4">
        <v>17.93</v>
      </c>
      <c r="L27" s="4">
        <v>19.09</v>
      </c>
      <c r="M27" s="4">
        <v>19.54</v>
      </c>
      <c r="N27" s="4">
        <v>20.59</v>
      </c>
      <c r="O27" s="4">
        <v>19.52</v>
      </c>
      <c r="P27" s="4">
        <v>17.99</v>
      </c>
      <c r="Q27" s="4">
        <v>17.2</v>
      </c>
      <c r="R27" s="4">
        <v>6.88</v>
      </c>
      <c r="S27" s="4">
        <v>18.28</v>
      </c>
      <c r="T27" s="4">
        <v>7.54</v>
      </c>
      <c r="U27" s="4">
        <v>19.93</v>
      </c>
      <c r="V27" s="4">
        <v>9.95</v>
      </c>
      <c r="W27" s="4">
        <v>23.06</v>
      </c>
      <c r="X27" s="4">
        <v>20.42</v>
      </c>
      <c r="Y27" s="4">
        <v>15.77</v>
      </c>
      <c r="Z27" s="4">
        <v>3.52</v>
      </c>
      <c r="AA27" s="4">
        <v>21.18</v>
      </c>
      <c r="AB27" s="4">
        <v>22.1</v>
      </c>
      <c r="AC27" s="4">
        <v>4.98</v>
      </c>
      <c r="AD27" s="4">
        <v>24.34</v>
      </c>
      <c r="AE27" s="4">
        <v>24.14</v>
      </c>
      <c r="AF27" s="4">
        <v>7.29</v>
      </c>
      <c r="AG27" s="4">
        <v>25.3</v>
      </c>
      <c r="AH27" s="4">
        <v>10.739999999999998</v>
      </c>
      <c r="AI27" s="4">
        <v>7.619999999999999</v>
      </c>
      <c r="AJ27" s="4">
        <v>12.179999999999998</v>
      </c>
      <c r="AK27" s="4">
        <v>26.079999999999995</v>
      </c>
      <c r="AL27" s="4">
        <v>10.5</v>
      </c>
      <c r="AM27" s="4">
        <v>20.473</v>
      </c>
      <c r="AN27" s="4">
        <v>20.311</v>
      </c>
      <c r="AO27" s="4">
        <v>25.866</v>
      </c>
      <c r="AP27" s="4"/>
      <c r="AQ27" s="4"/>
      <c r="AR27" s="4"/>
      <c r="AS27" s="4"/>
      <c r="AT27" s="4"/>
      <c r="AU27" s="4"/>
      <c r="AV27" s="4"/>
      <c r="AX27" s="10">
        <f t="shared" si="0"/>
        <v>15.437000000000003</v>
      </c>
      <c r="AY27" s="10">
        <f t="shared" si="1"/>
        <v>16.0465</v>
      </c>
      <c r="AZ27" s="10">
        <f t="shared" si="2"/>
        <v>16.346333333333334</v>
      </c>
      <c r="BA27" s="10">
        <f t="shared" si="3"/>
        <v>16.746</v>
      </c>
    </row>
    <row r="28" spans="1:53" ht="11.25">
      <c r="A28" s="5">
        <v>26</v>
      </c>
      <c r="B28" s="4">
        <v>12.52</v>
      </c>
      <c r="C28" s="4">
        <v>3.19</v>
      </c>
      <c r="D28" s="4">
        <v>11.26</v>
      </c>
      <c r="E28" s="4">
        <v>19.63</v>
      </c>
      <c r="F28" s="4">
        <v>21.46</v>
      </c>
      <c r="G28" s="4">
        <v>22.06</v>
      </c>
      <c r="H28" s="4">
        <v>16.68</v>
      </c>
      <c r="I28" s="4">
        <v>6.35</v>
      </c>
      <c r="J28" s="4">
        <v>11.67</v>
      </c>
      <c r="K28" s="4">
        <v>15.87</v>
      </c>
      <c r="L28" s="4">
        <v>21.5</v>
      </c>
      <c r="M28" s="4">
        <v>17.81</v>
      </c>
      <c r="N28" s="4">
        <v>8.4</v>
      </c>
      <c r="O28" s="4">
        <v>19.23</v>
      </c>
      <c r="P28" s="4">
        <v>18.4</v>
      </c>
      <c r="Q28" s="4">
        <v>13.62</v>
      </c>
      <c r="R28" s="4">
        <v>7.42</v>
      </c>
      <c r="S28" s="4">
        <v>8.57</v>
      </c>
      <c r="T28" s="4">
        <v>13.58</v>
      </c>
      <c r="U28" s="4">
        <v>20.88</v>
      </c>
      <c r="V28" s="4">
        <v>11.67</v>
      </c>
      <c r="W28" s="4">
        <v>17.92</v>
      </c>
      <c r="X28" s="4">
        <v>11.34</v>
      </c>
      <c r="Y28" s="4">
        <v>16.78</v>
      </c>
      <c r="Z28" s="4">
        <v>9.45</v>
      </c>
      <c r="AA28" s="4">
        <v>12.28</v>
      </c>
      <c r="AB28" s="4">
        <v>24.28</v>
      </c>
      <c r="AC28" s="4">
        <v>12.94</v>
      </c>
      <c r="AD28" s="4">
        <v>24.59</v>
      </c>
      <c r="AE28" s="4">
        <v>21.21</v>
      </c>
      <c r="AF28" s="4">
        <v>6.43</v>
      </c>
      <c r="AG28" s="4">
        <v>25.02</v>
      </c>
      <c r="AH28" s="4">
        <v>25.400000000000002</v>
      </c>
      <c r="AI28" s="4">
        <v>3.5900000000000003</v>
      </c>
      <c r="AJ28" s="4">
        <v>3.0799999999999996</v>
      </c>
      <c r="AK28" s="4">
        <v>24.459999999999997</v>
      </c>
      <c r="AL28" s="4">
        <v>14.350000000000003</v>
      </c>
      <c r="AM28" s="4">
        <v>22.533</v>
      </c>
      <c r="AN28" s="4">
        <v>16.459</v>
      </c>
      <c r="AO28" s="4">
        <v>25.06</v>
      </c>
      <c r="AP28" s="4"/>
      <c r="AQ28" s="4"/>
      <c r="AR28" s="4"/>
      <c r="AS28" s="4"/>
      <c r="AT28" s="4"/>
      <c r="AU28" s="4"/>
      <c r="AV28" s="4"/>
      <c r="AX28" s="10">
        <f t="shared" si="0"/>
        <v>14.068999999999999</v>
      </c>
      <c r="AY28" s="10">
        <f t="shared" si="1"/>
        <v>14.504999999999999</v>
      </c>
      <c r="AZ28" s="10">
        <f t="shared" si="2"/>
        <v>15.08533333333333</v>
      </c>
      <c r="BA28" s="10">
        <f t="shared" si="3"/>
        <v>15.94173333333333</v>
      </c>
    </row>
    <row r="29" spans="1:53" ht="11.25">
      <c r="A29" s="5">
        <v>27</v>
      </c>
      <c r="B29" s="4">
        <v>14.06</v>
      </c>
      <c r="C29" s="4">
        <v>19.07</v>
      </c>
      <c r="D29" s="4">
        <v>9.7</v>
      </c>
      <c r="E29" s="4">
        <v>7.96</v>
      </c>
      <c r="F29" s="4">
        <v>20.04</v>
      </c>
      <c r="G29" s="4">
        <v>18.59</v>
      </c>
      <c r="H29" s="4">
        <v>19.12</v>
      </c>
      <c r="I29" s="4">
        <v>15.54</v>
      </c>
      <c r="J29" s="4">
        <v>0.87</v>
      </c>
      <c r="K29" s="4">
        <v>19.82</v>
      </c>
      <c r="L29" s="4">
        <v>22.11</v>
      </c>
      <c r="M29" s="4">
        <v>14.56</v>
      </c>
      <c r="N29" s="4">
        <v>0.95</v>
      </c>
      <c r="O29" s="4">
        <v>18.38</v>
      </c>
      <c r="P29" s="4">
        <v>14.31</v>
      </c>
      <c r="Q29" s="4">
        <v>8.39</v>
      </c>
      <c r="R29" s="4">
        <v>17.64</v>
      </c>
      <c r="S29" s="4">
        <v>9.46</v>
      </c>
      <c r="T29" s="4">
        <v>7.81</v>
      </c>
      <c r="U29" s="4">
        <v>19.91</v>
      </c>
      <c r="V29" s="4">
        <v>7.02</v>
      </c>
      <c r="W29" s="4">
        <v>19.13</v>
      </c>
      <c r="X29" s="4">
        <v>6.76</v>
      </c>
      <c r="Y29" s="4">
        <v>10.83</v>
      </c>
      <c r="Z29" s="4">
        <v>7.4</v>
      </c>
      <c r="AA29" s="4">
        <v>13.34</v>
      </c>
      <c r="AB29" s="4">
        <v>19.77</v>
      </c>
      <c r="AC29" s="4">
        <v>19.54</v>
      </c>
      <c r="AD29" s="4">
        <v>25.91</v>
      </c>
      <c r="AE29" s="4">
        <v>12.9</v>
      </c>
      <c r="AF29" s="4">
        <v>10.59</v>
      </c>
      <c r="AG29" s="4">
        <v>25.14</v>
      </c>
      <c r="AH29" s="4">
        <v>22.489999999999995</v>
      </c>
      <c r="AI29" s="4">
        <v>7.570000000000001</v>
      </c>
      <c r="AJ29" s="4">
        <v>11.78</v>
      </c>
      <c r="AK29" s="4">
        <v>4.6000000000000005</v>
      </c>
      <c r="AL29" s="4">
        <v>18.939999999999998</v>
      </c>
      <c r="AM29" s="4">
        <v>17.823</v>
      </c>
      <c r="AN29" s="4">
        <v>14.924000000000001</v>
      </c>
      <c r="AO29" s="4">
        <v>24.135999999999996</v>
      </c>
      <c r="AP29" s="4"/>
      <c r="AQ29" s="4"/>
      <c r="AR29" s="4"/>
      <c r="AS29" s="4"/>
      <c r="AT29" s="4"/>
      <c r="AU29" s="4"/>
      <c r="AV29" s="4"/>
      <c r="AX29" s="10">
        <f t="shared" si="0"/>
        <v>14.477</v>
      </c>
      <c r="AY29" s="10">
        <f t="shared" si="1"/>
        <v>13.914499999999999</v>
      </c>
      <c r="AZ29" s="10">
        <f t="shared" si="2"/>
        <v>14.029666666666662</v>
      </c>
      <c r="BA29" s="10">
        <f t="shared" si="3"/>
        <v>14.47043333333333</v>
      </c>
    </row>
    <row r="30" spans="1:53" ht="11.25">
      <c r="A30" s="5">
        <v>28</v>
      </c>
      <c r="B30" s="4">
        <v>3.75</v>
      </c>
      <c r="C30" s="4">
        <v>9.66</v>
      </c>
      <c r="D30" s="4">
        <v>7.27</v>
      </c>
      <c r="E30" s="4">
        <v>20.57</v>
      </c>
      <c r="F30" s="4">
        <v>20.65</v>
      </c>
      <c r="G30" s="4">
        <v>20.11</v>
      </c>
      <c r="H30" s="4">
        <v>4.7</v>
      </c>
      <c r="I30" s="4">
        <v>19.73</v>
      </c>
      <c r="J30" s="4">
        <v>21.08</v>
      </c>
      <c r="K30" s="4">
        <v>13.04</v>
      </c>
      <c r="L30" s="4">
        <v>18.58</v>
      </c>
      <c r="M30" s="4">
        <v>18.84</v>
      </c>
      <c r="N30" s="4">
        <v>18.68</v>
      </c>
      <c r="O30" s="4">
        <v>20.33</v>
      </c>
      <c r="P30" s="4">
        <v>20.15</v>
      </c>
      <c r="Q30" s="4">
        <v>5.99</v>
      </c>
      <c r="R30" s="4">
        <v>18.48</v>
      </c>
      <c r="S30" s="4">
        <v>4.23</v>
      </c>
      <c r="T30" s="4">
        <v>12.45</v>
      </c>
      <c r="U30" s="4">
        <v>20.46</v>
      </c>
      <c r="V30" s="4">
        <v>13.28</v>
      </c>
      <c r="W30" s="4">
        <v>23.98</v>
      </c>
      <c r="X30" s="4">
        <v>11.22</v>
      </c>
      <c r="Y30" s="4">
        <v>16.74</v>
      </c>
      <c r="Z30" s="4">
        <v>5.35</v>
      </c>
      <c r="AA30" s="4">
        <v>7.11</v>
      </c>
      <c r="AB30" s="4">
        <v>10.03</v>
      </c>
      <c r="AC30" s="4">
        <v>7.69</v>
      </c>
      <c r="AD30" s="4">
        <v>20.37</v>
      </c>
      <c r="AE30" s="4">
        <v>19.43</v>
      </c>
      <c r="AF30" s="4">
        <v>24.88</v>
      </c>
      <c r="AG30" s="4">
        <v>21.48</v>
      </c>
      <c r="AH30" s="4">
        <v>24.439999999999998</v>
      </c>
      <c r="AI30" s="4">
        <v>5.1000000000000005</v>
      </c>
      <c r="AJ30" s="4">
        <v>4.079999999999999</v>
      </c>
      <c r="AK30" s="4">
        <v>17.24</v>
      </c>
      <c r="AL30" s="4">
        <v>14.66</v>
      </c>
      <c r="AM30" s="4">
        <v>4.963</v>
      </c>
      <c r="AN30" s="4">
        <v>6.9750000000000005</v>
      </c>
      <c r="AO30" s="4">
        <v>24.106</v>
      </c>
      <c r="AP30" s="4"/>
      <c r="AQ30" s="4"/>
      <c r="AR30" s="4"/>
      <c r="AS30" s="4"/>
      <c r="AT30" s="4"/>
      <c r="AU30" s="4"/>
      <c r="AV30" s="4"/>
      <c r="AX30" s="10">
        <f t="shared" si="0"/>
        <v>14.056000000000001</v>
      </c>
      <c r="AY30" s="10">
        <f t="shared" si="1"/>
        <v>14.9375</v>
      </c>
      <c r="AZ30" s="10">
        <f t="shared" si="2"/>
        <v>14.465000000000002</v>
      </c>
      <c r="BA30" s="10">
        <f t="shared" si="3"/>
        <v>14.71046666666667</v>
      </c>
    </row>
    <row r="31" spans="1:53" ht="11.25">
      <c r="A31" s="5">
        <v>29</v>
      </c>
      <c r="B31" s="4">
        <v>17.76</v>
      </c>
      <c r="C31" s="4">
        <v>15.43</v>
      </c>
      <c r="D31" s="4">
        <v>20.68</v>
      </c>
      <c r="E31" s="4">
        <v>20.56</v>
      </c>
      <c r="F31" s="4">
        <v>19.91</v>
      </c>
      <c r="G31" s="4">
        <v>12.8</v>
      </c>
      <c r="H31" s="4">
        <v>18.58</v>
      </c>
      <c r="I31" s="4">
        <v>15.86</v>
      </c>
      <c r="J31" s="4">
        <v>22.37</v>
      </c>
      <c r="K31" s="4">
        <v>10.48</v>
      </c>
      <c r="L31" s="4">
        <v>9.56</v>
      </c>
      <c r="M31" s="4">
        <v>14.06</v>
      </c>
      <c r="N31" s="4">
        <v>19.58</v>
      </c>
      <c r="O31" s="4">
        <v>16.32</v>
      </c>
      <c r="P31" s="4">
        <v>14.54</v>
      </c>
      <c r="Q31" s="4">
        <v>3.62</v>
      </c>
      <c r="R31" s="4">
        <v>13.37</v>
      </c>
      <c r="S31" s="4">
        <v>6.51</v>
      </c>
      <c r="T31" s="4">
        <v>15.7</v>
      </c>
      <c r="U31" s="4">
        <v>18.93</v>
      </c>
      <c r="V31" s="4">
        <v>17.15</v>
      </c>
      <c r="W31" s="4">
        <v>23.06</v>
      </c>
      <c r="X31" s="4">
        <v>21.83</v>
      </c>
      <c r="Y31" s="4">
        <v>4.74</v>
      </c>
      <c r="Z31" s="4">
        <v>22.81</v>
      </c>
      <c r="AA31" s="4">
        <v>22.28</v>
      </c>
      <c r="AB31" s="4">
        <v>10.23</v>
      </c>
      <c r="AC31" s="4">
        <v>11.23</v>
      </c>
      <c r="AD31" s="4">
        <v>22.59</v>
      </c>
      <c r="AE31" s="4">
        <v>15.85</v>
      </c>
      <c r="AF31" s="4">
        <v>22.53</v>
      </c>
      <c r="AG31" s="4">
        <v>21.91</v>
      </c>
      <c r="AH31" s="4">
        <v>22.360000000000003</v>
      </c>
      <c r="AI31" s="4">
        <v>17.909999999999997</v>
      </c>
      <c r="AJ31" s="4">
        <v>6.050000000000001</v>
      </c>
      <c r="AK31" s="4">
        <v>8.37</v>
      </c>
      <c r="AL31" s="4">
        <v>12.750000000000002</v>
      </c>
      <c r="AM31" s="4">
        <v>10.585999999999999</v>
      </c>
      <c r="AN31" s="4">
        <v>18.137</v>
      </c>
      <c r="AO31" s="4">
        <v>23.446</v>
      </c>
      <c r="AP31" s="4"/>
      <c r="AQ31" s="4"/>
      <c r="AR31" s="4"/>
      <c r="AS31" s="4"/>
      <c r="AT31" s="4"/>
      <c r="AU31" s="4"/>
      <c r="AV31" s="4"/>
      <c r="AX31" s="10">
        <f t="shared" si="0"/>
        <v>17.442999999999998</v>
      </c>
      <c r="AY31" s="10">
        <f t="shared" si="1"/>
        <v>15.330999999999998</v>
      </c>
      <c r="AZ31" s="10">
        <f t="shared" si="2"/>
        <v>15.946333333333332</v>
      </c>
      <c r="BA31" s="10">
        <f t="shared" si="3"/>
        <v>15.600300000000004</v>
      </c>
    </row>
    <row r="32" spans="1:53" ht="11.25">
      <c r="A32" s="5">
        <v>30</v>
      </c>
      <c r="B32" s="4">
        <v>21.6</v>
      </c>
      <c r="C32" s="4">
        <v>4.93</v>
      </c>
      <c r="D32" s="4">
        <v>20.97</v>
      </c>
      <c r="E32" s="4">
        <v>5.59</v>
      </c>
      <c r="F32" s="4">
        <v>16.79</v>
      </c>
      <c r="G32" s="4">
        <v>15.02</v>
      </c>
      <c r="H32" s="4">
        <v>20.06</v>
      </c>
      <c r="I32" s="4">
        <v>5.49</v>
      </c>
      <c r="J32" s="4">
        <v>20.61</v>
      </c>
      <c r="K32" s="4">
        <v>18.33</v>
      </c>
      <c r="L32" s="4">
        <v>16.91</v>
      </c>
      <c r="M32" s="4">
        <v>12.03</v>
      </c>
      <c r="N32" s="4">
        <v>12.73</v>
      </c>
      <c r="O32" s="4">
        <v>15.72</v>
      </c>
      <c r="P32" s="4">
        <v>14.99</v>
      </c>
      <c r="Q32" s="4">
        <v>10.03</v>
      </c>
      <c r="R32" s="4">
        <v>15.98</v>
      </c>
      <c r="S32" s="4">
        <v>3.17</v>
      </c>
      <c r="T32" s="4">
        <v>14.04</v>
      </c>
      <c r="U32" s="4">
        <v>17.42</v>
      </c>
      <c r="V32" s="4">
        <v>11.4</v>
      </c>
      <c r="W32" s="4">
        <v>23.55</v>
      </c>
      <c r="X32" s="4">
        <v>7.9</v>
      </c>
      <c r="Y32" s="4">
        <v>14.12</v>
      </c>
      <c r="Z32" s="4">
        <v>20.11</v>
      </c>
      <c r="AA32" s="4">
        <v>6.02</v>
      </c>
      <c r="AB32" s="4">
        <v>4.7</v>
      </c>
      <c r="AC32" s="4">
        <v>8.84</v>
      </c>
      <c r="AD32" s="4">
        <v>8.83</v>
      </c>
      <c r="AE32" s="4">
        <v>21.25</v>
      </c>
      <c r="AF32" s="4">
        <v>23.94</v>
      </c>
      <c r="AG32" s="4">
        <v>23.09</v>
      </c>
      <c r="AH32" s="4">
        <v>21.02</v>
      </c>
      <c r="AI32" s="4">
        <v>14.57</v>
      </c>
      <c r="AJ32" s="4">
        <v>6.2700000000000005</v>
      </c>
      <c r="AK32" s="4">
        <v>12.930000000000001</v>
      </c>
      <c r="AL32" s="4">
        <v>6.069999999999999</v>
      </c>
      <c r="AM32" s="4">
        <v>18.643</v>
      </c>
      <c r="AN32" s="4">
        <v>5.132999999999999</v>
      </c>
      <c r="AO32" s="4">
        <v>24.112000000000005</v>
      </c>
      <c r="AP32" s="4"/>
      <c r="AQ32" s="4"/>
      <c r="AR32" s="4"/>
      <c r="AS32" s="4"/>
      <c r="AT32" s="4"/>
      <c r="AU32" s="4"/>
      <c r="AV32" s="4"/>
      <c r="AX32" s="10">
        <f t="shared" si="0"/>
        <v>14.938999999999998</v>
      </c>
      <c r="AY32" s="10">
        <f t="shared" si="1"/>
        <v>14.120499999999998</v>
      </c>
      <c r="AZ32" s="10">
        <f t="shared" si="2"/>
        <v>13.637666666666663</v>
      </c>
      <c r="BA32" s="10">
        <f t="shared" si="3"/>
        <v>13.850599999999996</v>
      </c>
    </row>
    <row r="33" spans="1:53" ht="11.25">
      <c r="A33" s="5">
        <v>31</v>
      </c>
      <c r="B33" s="4">
        <v>21.98</v>
      </c>
      <c r="C33" s="4">
        <v>20.5</v>
      </c>
      <c r="D33" s="4">
        <v>17.28</v>
      </c>
      <c r="E33" s="4">
        <v>16.18</v>
      </c>
      <c r="F33" s="4">
        <v>13.75</v>
      </c>
      <c r="G33" s="4">
        <v>20.74</v>
      </c>
      <c r="H33" s="4">
        <v>18.69</v>
      </c>
      <c r="I33" s="4">
        <v>13.9</v>
      </c>
      <c r="J33" s="4">
        <v>9.22</v>
      </c>
      <c r="K33" s="4">
        <v>16.01</v>
      </c>
      <c r="L33" s="4">
        <v>6.42</v>
      </c>
      <c r="M33" s="4">
        <v>14.82</v>
      </c>
      <c r="N33" s="4">
        <v>11.48</v>
      </c>
      <c r="O33" s="4">
        <v>17.74</v>
      </c>
      <c r="P33" s="4">
        <v>4.54</v>
      </c>
      <c r="Q33" s="4">
        <v>9.58</v>
      </c>
      <c r="R33" s="4">
        <v>15.2</v>
      </c>
      <c r="S33" s="4">
        <v>10.21</v>
      </c>
      <c r="T33" s="4">
        <v>16.93</v>
      </c>
      <c r="U33" s="4">
        <v>16.47</v>
      </c>
      <c r="V33" s="4">
        <v>4.66</v>
      </c>
      <c r="W33" s="4">
        <v>18.26</v>
      </c>
      <c r="X33" s="4">
        <v>2.83</v>
      </c>
      <c r="Y33" s="4">
        <v>11.68</v>
      </c>
      <c r="Z33" s="4">
        <v>14.89</v>
      </c>
      <c r="AA33" s="4">
        <v>20.78</v>
      </c>
      <c r="AB33" s="4">
        <v>3.5</v>
      </c>
      <c r="AC33" s="4">
        <v>15.7</v>
      </c>
      <c r="AD33" s="4">
        <v>3.82</v>
      </c>
      <c r="AE33" s="4">
        <v>24.1</v>
      </c>
      <c r="AF33" s="4">
        <v>17.59</v>
      </c>
      <c r="AG33" s="4">
        <v>23.28</v>
      </c>
      <c r="AH33" s="4">
        <v>20.330000000000002</v>
      </c>
      <c r="AI33" s="4">
        <v>19.7</v>
      </c>
      <c r="AJ33" s="4">
        <v>6.899999999999999</v>
      </c>
      <c r="AK33" s="4">
        <v>20.509999999999998</v>
      </c>
      <c r="AL33" s="4">
        <v>6.430000000000001</v>
      </c>
      <c r="AM33" s="4">
        <v>16.391999999999996</v>
      </c>
      <c r="AN33" s="4">
        <v>19.688000000000002</v>
      </c>
      <c r="AO33" s="4">
        <v>10.737</v>
      </c>
      <c r="AP33" s="4"/>
      <c r="AQ33" s="4"/>
      <c r="AR33" s="4"/>
      <c r="AS33" s="4"/>
      <c r="AT33" s="4"/>
      <c r="AU33" s="4"/>
      <c r="AV33" s="4"/>
      <c r="AX33" s="10">
        <f t="shared" si="0"/>
        <v>16.825</v>
      </c>
      <c r="AY33" s="10">
        <f t="shared" si="1"/>
        <v>14.581999999999999</v>
      </c>
      <c r="AZ33" s="10">
        <f t="shared" si="2"/>
        <v>13.728666666666667</v>
      </c>
      <c r="BA33" s="10">
        <f t="shared" si="3"/>
        <v>13.505566666666665</v>
      </c>
    </row>
    <row r="34" spans="1:53" ht="11.25">
      <c r="A34" s="1" t="s">
        <v>7</v>
      </c>
      <c r="B34" s="13">
        <f aca="true" t="shared" si="4" ref="B34:W34">SUM(B3:B33)</f>
        <v>541.12</v>
      </c>
      <c r="C34" s="13">
        <f t="shared" si="4"/>
        <v>458.5499999999999</v>
      </c>
      <c r="D34" s="13">
        <f t="shared" si="4"/>
        <v>469.5899999999999</v>
      </c>
      <c r="E34" s="13">
        <f t="shared" si="4"/>
        <v>579.0999999999999</v>
      </c>
      <c r="F34" s="13">
        <f t="shared" si="4"/>
        <v>613.3699999999999</v>
      </c>
      <c r="G34" s="13">
        <f t="shared" si="4"/>
        <v>496.29</v>
      </c>
      <c r="H34" s="13">
        <f t="shared" si="4"/>
        <v>444.8400000000001</v>
      </c>
      <c r="I34" s="13">
        <f t="shared" si="4"/>
        <v>430.233</v>
      </c>
      <c r="J34" s="13">
        <f t="shared" si="4"/>
        <v>525.8</v>
      </c>
      <c r="K34" s="13">
        <f t="shared" si="4"/>
        <v>558.0200000000001</v>
      </c>
      <c r="L34" s="13">
        <f t="shared" si="4"/>
        <v>387.8500000000001</v>
      </c>
      <c r="M34" s="13">
        <f t="shared" si="4"/>
        <v>496.13000000000005</v>
      </c>
      <c r="N34" s="13">
        <f t="shared" si="4"/>
        <v>351.21</v>
      </c>
      <c r="O34" s="13">
        <f t="shared" si="4"/>
        <v>557.5500000000001</v>
      </c>
      <c r="P34" s="13">
        <f t="shared" si="4"/>
        <v>497.44</v>
      </c>
      <c r="Q34" s="13">
        <f t="shared" si="4"/>
        <v>442.6199999999999</v>
      </c>
      <c r="R34" s="13">
        <f t="shared" si="4"/>
        <v>436.34000000000003</v>
      </c>
      <c r="S34" s="13">
        <f t="shared" si="4"/>
        <v>370.69999999999993</v>
      </c>
      <c r="T34" s="13">
        <f t="shared" si="4"/>
        <v>591.2</v>
      </c>
      <c r="U34" s="13">
        <f t="shared" si="4"/>
        <v>562.66</v>
      </c>
      <c r="V34" s="13">
        <f t="shared" si="4"/>
        <v>428.59</v>
      </c>
      <c r="W34" s="13">
        <f t="shared" si="4"/>
        <v>605.9099999999999</v>
      </c>
      <c r="X34" s="13">
        <f aca="true" t="shared" si="5" ref="X34:AC34">SUM(X3:X33)</f>
        <v>454.55000000000007</v>
      </c>
      <c r="Y34" s="13">
        <f t="shared" si="5"/>
        <v>554.14</v>
      </c>
      <c r="Z34" s="13">
        <f t="shared" si="5"/>
        <v>532.02</v>
      </c>
      <c r="AA34" s="13">
        <f t="shared" si="5"/>
        <v>529.63</v>
      </c>
      <c r="AB34" s="13">
        <f t="shared" si="5"/>
        <v>598.4599999999999</v>
      </c>
      <c r="AC34" s="13">
        <f t="shared" si="5"/>
        <v>462.77</v>
      </c>
      <c r="AD34" s="13">
        <f aca="true" t="shared" si="6" ref="AD34:AI34">SUM(AD3:AD33)</f>
        <v>490.14999999999986</v>
      </c>
      <c r="AE34" s="13">
        <f t="shared" si="6"/>
        <v>603.2899999999998</v>
      </c>
      <c r="AF34" s="13">
        <f t="shared" si="6"/>
        <v>534.32</v>
      </c>
      <c r="AG34" s="13">
        <f t="shared" si="6"/>
        <v>687.8099999999998</v>
      </c>
      <c r="AH34" s="13">
        <f t="shared" si="6"/>
        <v>596.71</v>
      </c>
      <c r="AI34" s="13">
        <f t="shared" si="6"/>
        <v>528.9499999999999</v>
      </c>
      <c r="AJ34" s="13">
        <f aca="true" t="shared" si="7" ref="AJ34:AO34">SUM(AJ3:AJ33)</f>
        <v>491.41999999999996</v>
      </c>
      <c r="AK34" s="13">
        <f t="shared" si="7"/>
        <v>552.0199999999999</v>
      </c>
      <c r="AL34" s="13">
        <f t="shared" si="7"/>
        <v>368.71000000000004</v>
      </c>
      <c r="AM34" s="13">
        <f t="shared" si="7"/>
        <v>545.665</v>
      </c>
      <c r="AN34" s="13">
        <f t="shared" si="7"/>
        <v>547.426</v>
      </c>
      <c r="AO34" s="13">
        <f t="shared" si="7"/>
        <v>691.6139999999999</v>
      </c>
      <c r="AP34" s="13"/>
      <c r="AQ34" s="13"/>
      <c r="AR34" s="13"/>
      <c r="AS34" s="13"/>
      <c r="AT34" s="13"/>
      <c r="AU34" s="13"/>
      <c r="AV34" s="13"/>
      <c r="AX34" s="12">
        <f>AVERAGE(AX3:AX33)</f>
        <v>16.506170967741934</v>
      </c>
      <c r="AY34" s="12">
        <f>AVERAGE(AY3:AY33)</f>
        <v>15.823569354838712</v>
      </c>
      <c r="AZ34" s="12">
        <f>AVERAGE(AZ3:AZ33)</f>
        <v>16.204433333333334</v>
      </c>
      <c r="BA34" s="12">
        <f>AVERAGE(BA3:BA33)</f>
        <v>16.664360215053765</v>
      </c>
    </row>
    <row r="36" spans="1:50" ht="11.25">
      <c r="A36" s="17" t="s">
        <v>25</v>
      </c>
      <c r="B36" s="18">
        <f aca="true" t="shared" si="8" ref="B36:Z36">MAX(B3:B33)</f>
        <v>27.33</v>
      </c>
      <c r="C36" s="18">
        <f t="shared" si="8"/>
        <v>23.2</v>
      </c>
      <c r="D36" s="18">
        <f t="shared" si="8"/>
        <v>24.88</v>
      </c>
      <c r="E36" s="18">
        <f t="shared" si="8"/>
        <v>23.7</v>
      </c>
      <c r="F36" s="18">
        <f t="shared" si="8"/>
        <v>24.54</v>
      </c>
      <c r="G36" s="18">
        <f t="shared" si="8"/>
        <v>23.89</v>
      </c>
      <c r="H36" s="18">
        <f t="shared" si="8"/>
        <v>22.47</v>
      </c>
      <c r="I36" s="18">
        <f t="shared" si="8"/>
        <v>24.68</v>
      </c>
      <c r="J36" s="18">
        <f t="shared" si="8"/>
        <v>23.48</v>
      </c>
      <c r="K36" s="18">
        <f t="shared" si="8"/>
        <v>24.62</v>
      </c>
      <c r="L36" s="18">
        <f t="shared" si="8"/>
        <v>22.11</v>
      </c>
      <c r="M36" s="18">
        <f t="shared" si="8"/>
        <v>23.02</v>
      </c>
      <c r="N36" s="18">
        <f t="shared" si="8"/>
        <v>23.74</v>
      </c>
      <c r="O36" s="18">
        <f t="shared" si="8"/>
        <v>22.38</v>
      </c>
      <c r="P36" s="18">
        <f t="shared" si="8"/>
        <v>20.47</v>
      </c>
      <c r="Q36" s="18">
        <f t="shared" si="8"/>
        <v>21.84</v>
      </c>
      <c r="R36" s="18">
        <f t="shared" si="8"/>
        <v>20.86</v>
      </c>
      <c r="S36" s="18">
        <f t="shared" si="8"/>
        <v>23.68</v>
      </c>
      <c r="T36" s="18">
        <f t="shared" si="8"/>
        <v>27.56</v>
      </c>
      <c r="U36" s="18">
        <f t="shared" si="8"/>
        <v>26.48</v>
      </c>
      <c r="V36" s="18">
        <f t="shared" si="8"/>
        <v>26.61</v>
      </c>
      <c r="W36" s="18">
        <f t="shared" si="8"/>
        <v>26.22</v>
      </c>
      <c r="X36" s="18">
        <f t="shared" si="8"/>
        <v>26.33</v>
      </c>
      <c r="Y36" s="18">
        <f t="shared" si="8"/>
        <v>26.16</v>
      </c>
      <c r="Z36" s="18">
        <f t="shared" si="8"/>
        <v>26</v>
      </c>
      <c r="AA36" s="18">
        <f aca="true" t="shared" si="9" ref="AA36:AF36">MAX(AA3:AA33)</f>
        <v>25.52</v>
      </c>
      <c r="AB36" s="18">
        <f t="shared" si="9"/>
        <v>26.13</v>
      </c>
      <c r="AC36" s="18">
        <f t="shared" si="9"/>
        <v>25.28</v>
      </c>
      <c r="AD36" s="18">
        <f t="shared" si="9"/>
        <v>27.29</v>
      </c>
      <c r="AE36" s="18">
        <f t="shared" si="9"/>
        <v>27.15</v>
      </c>
      <c r="AF36" s="18">
        <f t="shared" si="9"/>
        <v>25.16</v>
      </c>
      <c r="AG36" s="18">
        <f aca="true" t="shared" si="10" ref="AG36:AL36">MAX(AG3:AG33)</f>
        <v>27.87</v>
      </c>
      <c r="AH36" s="18">
        <f t="shared" si="10"/>
        <v>25.400000000000002</v>
      </c>
      <c r="AI36" s="18">
        <f t="shared" si="10"/>
        <v>27.479999999999997</v>
      </c>
      <c r="AJ36" s="18">
        <f t="shared" si="10"/>
        <v>26.009999999999998</v>
      </c>
      <c r="AK36" s="18">
        <f t="shared" si="10"/>
        <v>27.440000000000005</v>
      </c>
      <c r="AL36" s="18">
        <f t="shared" si="10"/>
        <v>22.960000000000004</v>
      </c>
      <c r="AM36" s="18">
        <f>MAX(AM3:AM33)</f>
        <v>27.346</v>
      </c>
      <c r="AN36" s="18">
        <f>MAX(AN3:AN33)</f>
        <v>27.625000000000004</v>
      </c>
      <c r="AO36" s="18">
        <f>MAX(AO3:AO33)</f>
        <v>28.179000000000002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17.455483870967743</v>
      </c>
      <c r="C37" s="20">
        <f aca="true" t="shared" si="11" ref="C37:AC37">AVERAGE(C3:C33)</f>
        <v>14.791935483870965</v>
      </c>
      <c r="D37" s="20">
        <f t="shared" si="11"/>
        <v>15.148064516129029</v>
      </c>
      <c r="E37" s="20">
        <f t="shared" si="11"/>
        <v>18.680645161290318</v>
      </c>
      <c r="F37" s="20">
        <f t="shared" si="11"/>
        <v>19.78612903225806</v>
      </c>
      <c r="G37" s="20">
        <f t="shared" si="11"/>
        <v>16.00935483870968</v>
      </c>
      <c r="H37" s="20">
        <f t="shared" si="11"/>
        <v>14.349677419354842</v>
      </c>
      <c r="I37" s="20">
        <f t="shared" si="11"/>
        <v>13.878483870967742</v>
      </c>
      <c r="J37" s="20">
        <f t="shared" si="11"/>
        <v>16.961290322580645</v>
      </c>
      <c r="K37" s="20">
        <f t="shared" si="11"/>
        <v>18.000645161290326</v>
      </c>
      <c r="L37" s="20">
        <f t="shared" si="11"/>
        <v>12.511290322580647</v>
      </c>
      <c r="M37" s="20">
        <f t="shared" si="11"/>
        <v>16.0041935483871</v>
      </c>
      <c r="N37" s="20">
        <f t="shared" si="11"/>
        <v>11.329354838709676</v>
      </c>
      <c r="O37" s="20">
        <f t="shared" si="11"/>
        <v>17.985483870967744</v>
      </c>
      <c r="P37" s="20">
        <f t="shared" si="11"/>
        <v>16.046451612903226</v>
      </c>
      <c r="Q37" s="20">
        <f t="shared" si="11"/>
        <v>14.278064516129028</v>
      </c>
      <c r="R37" s="20">
        <f t="shared" si="11"/>
        <v>14.075483870967743</v>
      </c>
      <c r="S37" s="20">
        <f t="shared" si="11"/>
        <v>11.95806451612903</v>
      </c>
      <c r="T37" s="20">
        <f t="shared" si="11"/>
        <v>19.070967741935487</v>
      </c>
      <c r="U37" s="20">
        <f t="shared" si="11"/>
        <v>18.15032258064516</v>
      </c>
      <c r="V37" s="20">
        <f t="shared" si="11"/>
        <v>13.82548387096774</v>
      </c>
      <c r="W37" s="20">
        <f t="shared" si="11"/>
        <v>19.545483870967736</v>
      </c>
      <c r="X37" s="20">
        <f t="shared" si="11"/>
        <v>14.662903225806454</v>
      </c>
      <c r="Y37" s="20">
        <f t="shared" si="11"/>
        <v>17.87548387096774</v>
      </c>
      <c r="Z37" s="20">
        <f t="shared" si="11"/>
        <v>17.161935483870966</v>
      </c>
      <c r="AA37" s="20">
        <f t="shared" si="11"/>
        <v>17.08483870967742</v>
      </c>
      <c r="AB37" s="20">
        <f t="shared" si="11"/>
        <v>19.305161290322577</v>
      </c>
      <c r="AC37" s="20">
        <f t="shared" si="11"/>
        <v>14.928064516129032</v>
      </c>
      <c r="AD37" s="20">
        <f aca="true" t="shared" si="12" ref="AD37:AI37">AVERAGE(AD3:AD33)</f>
        <v>15.811290322580641</v>
      </c>
      <c r="AE37" s="20">
        <f t="shared" si="12"/>
        <v>19.46096774193548</v>
      </c>
      <c r="AF37" s="20">
        <f t="shared" si="12"/>
        <v>17.236129032258066</v>
      </c>
      <c r="AG37" s="20">
        <f t="shared" si="12"/>
        <v>22.187419354838703</v>
      </c>
      <c r="AH37" s="20">
        <f t="shared" si="12"/>
        <v>19.248709677419356</v>
      </c>
      <c r="AI37" s="20">
        <f t="shared" si="12"/>
        <v>17.062903225806448</v>
      </c>
      <c r="AJ37" s="20">
        <f aca="true" t="shared" si="13" ref="AJ37:AO37">AVERAGE(AJ3:AJ33)</f>
        <v>15.852258064516128</v>
      </c>
      <c r="AK37" s="20">
        <f t="shared" si="13"/>
        <v>17.807096774193543</v>
      </c>
      <c r="AL37" s="20">
        <f t="shared" si="13"/>
        <v>11.893870967741936</v>
      </c>
      <c r="AM37" s="20">
        <f t="shared" si="13"/>
        <v>17.602096774193548</v>
      </c>
      <c r="AN37" s="20">
        <f t="shared" si="13"/>
        <v>17.65890322580645</v>
      </c>
      <c r="AO37" s="20">
        <f t="shared" si="13"/>
        <v>22.31012903225806</v>
      </c>
      <c r="AP37" s="20"/>
      <c r="AQ37" s="20"/>
      <c r="AR37" s="20"/>
      <c r="AS37" s="20"/>
      <c r="AT37" s="20"/>
      <c r="AU37" s="20"/>
      <c r="AV37" s="20"/>
      <c r="AX37" s="41">
        <f>STDEV(B3:K33)</f>
        <v>6.273387595401032</v>
      </c>
      <c r="AY37" s="41">
        <f>STDEV(B3:U33)</f>
        <v>6.187864078812964</v>
      </c>
      <c r="AZ37" s="41">
        <f>STDEV(B3:AE33)</f>
        <v>6.440951491394396</v>
      </c>
      <c r="BA37" s="41">
        <f>STDEV(L3:AO33)</f>
        <v>6.817475493126755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20</v>
      </c>
      <c r="C41" s="49">
        <f aca="true" t="shared" si="14" ref="C41:AV41">COUNTIF(C3:C33,$B$40)</f>
        <v>19</v>
      </c>
      <c r="D41" s="49">
        <f t="shared" si="14"/>
        <v>17</v>
      </c>
      <c r="E41" s="49">
        <f t="shared" si="14"/>
        <v>24</v>
      </c>
      <c r="F41" s="49">
        <f t="shared" si="14"/>
        <v>26</v>
      </c>
      <c r="G41" s="49">
        <f t="shared" si="14"/>
        <v>19</v>
      </c>
      <c r="H41" s="49">
        <f t="shared" si="14"/>
        <v>16</v>
      </c>
      <c r="I41" s="49">
        <f t="shared" si="14"/>
        <v>14</v>
      </c>
      <c r="J41" s="49">
        <f t="shared" si="14"/>
        <v>22</v>
      </c>
      <c r="K41" s="49">
        <f t="shared" si="14"/>
        <v>26</v>
      </c>
      <c r="L41" s="49">
        <f t="shared" si="14"/>
        <v>15</v>
      </c>
      <c r="M41" s="49">
        <f t="shared" si="14"/>
        <v>18</v>
      </c>
      <c r="N41" s="49">
        <f t="shared" si="14"/>
        <v>9</v>
      </c>
      <c r="O41" s="49">
        <f t="shared" si="14"/>
        <v>27</v>
      </c>
      <c r="P41" s="49">
        <f t="shared" si="14"/>
        <v>20</v>
      </c>
      <c r="Q41" s="49">
        <f t="shared" si="14"/>
        <v>17</v>
      </c>
      <c r="R41" s="49">
        <f t="shared" si="14"/>
        <v>16</v>
      </c>
      <c r="S41" s="49">
        <f t="shared" si="14"/>
        <v>11</v>
      </c>
      <c r="T41" s="49">
        <f t="shared" si="14"/>
        <v>24</v>
      </c>
      <c r="U41" s="49">
        <f t="shared" si="14"/>
        <v>24</v>
      </c>
      <c r="V41" s="49">
        <f t="shared" si="14"/>
        <v>13</v>
      </c>
      <c r="W41" s="49">
        <f t="shared" si="14"/>
        <v>26</v>
      </c>
      <c r="X41" s="49">
        <f t="shared" si="14"/>
        <v>15</v>
      </c>
      <c r="Y41" s="49">
        <f t="shared" si="14"/>
        <v>22</v>
      </c>
      <c r="Z41" s="49">
        <f t="shared" si="14"/>
        <v>21</v>
      </c>
      <c r="AA41" s="49">
        <f t="shared" si="14"/>
        <v>21</v>
      </c>
      <c r="AB41" s="49">
        <f t="shared" si="14"/>
        <v>24</v>
      </c>
      <c r="AC41" s="49">
        <f t="shared" si="14"/>
        <v>17</v>
      </c>
      <c r="AD41" s="49">
        <f t="shared" si="14"/>
        <v>17</v>
      </c>
      <c r="AE41" s="49">
        <f t="shared" si="14"/>
        <v>24</v>
      </c>
      <c r="AF41" s="49">
        <f t="shared" si="14"/>
        <v>22</v>
      </c>
      <c r="AG41" s="49">
        <f t="shared" si="14"/>
        <v>26</v>
      </c>
      <c r="AH41" s="49">
        <f aca="true" t="shared" si="15" ref="AH41:AN41">COUNTIF(AH3:AH33,$B$40)</f>
        <v>25</v>
      </c>
      <c r="AI41" s="49">
        <f t="shared" si="15"/>
        <v>18</v>
      </c>
      <c r="AJ41" s="49">
        <f t="shared" si="15"/>
        <v>19</v>
      </c>
      <c r="AK41" s="49">
        <f t="shared" si="15"/>
        <v>21</v>
      </c>
      <c r="AL41" s="49">
        <f t="shared" si="15"/>
        <v>9</v>
      </c>
      <c r="AM41" s="49">
        <f t="shared" si="15"/>
        <v>21</v>
      </c>
      <c r="AN41" s="49">
        <f t="shared" si="15"/>
        <v>20</v>
      </c>
      <c r="AO41" s="49">
        <f>COUNTIF(AO3:AO33,$B$40)</f>
        <v>29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19.157894736842106</v>
      </c>
      <c r="AZ41" s="76">
        <f>AVERAGE(B41:AE41)</f>
        <v>19.466666666666665</v>
      </c>
      <c r="BA41" s="76">
        <f>AVERAGE(L41:AO41)</f>
        <v>19.7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28.179000000000002</v>
      </c>
    </row>
    <row r="46" spans="1:2" ht="11.25">
      <c r="A46" s="78">
        <v>2</v>
      </c>
      <c r="B46" s="79">
        <f>LARGE($B$3:$AV$33,2)</f>
        <v>27.87</v>
      </c>
    </row>
    <row r="47" spans="1:2" ht="11.25">
      <c r="A47" s="78">
        <v>3</v>
      </c>
      <c r="B47" s="79">
        <f>LARGE($B$3:$AV$33,3)</f>
        <v>27.625000000000004</v>
      </c>
    </row>
    <row r="48" spans="1:2" ht="11.25">
      <c r="A48" s="78">
        <v>4</v>
      </c>
      <c r="B48" s="79">
        <f>LARGE($B$3:$AV$33,4)</f>
        <v>27.6</v>
      </c>
    </row>
    <row r="49" spans="1:2" ht="11.25">
      <c r="A49" s="78">
        <v>5</v>
      </c>
      <c r="B49" s="79">
        <f>LARGE($B$3:$AV$33,5)</f>
        <v>27.56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0.72</v>
      </c>
    </row>
    <row r="53" spans="1:2" ht="11.25">
      <c r="A53" s="78">
        <v>2</v>
      </c>
      <c r="B53" s="79">
        <f>SMALL($B$3:$AV$33,2)</f>
        <v>0.87</v>
      </c>
    </row>
    <row r="54" spans="1:2" ht="11.25">
      <c r="A54" s="78">
        <v>3</v>
      </c>
      <c r="B54" s="79">
        <f>SMALL($B$3:$AV$33,3)</f>
        <v>0.95</v>
      </c>
    </row>
    <row r="55" spans="1:2" ht="11.25">
      <c r="A55" s="78">
        <v>4</v>
      </c>
      <c r="B55" s="79">
        <f>SMALL($B$3:$AV$33,4)</f>
        <v>1.03</v>
      </c>
    </row>
    <row r="56" spans="1:2" ht="11.25">
      <c r="A56" s="78">
        <v>5</v>
      </c>
      <c r="B56" s="79">
        <f>SMALL($B$3:$AV$33,5)</f>
        <v>1.28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19.52</v>
      </c>
      <c r="C3" s="4">
        <v>23.1</v>
      </c>
      <c r="D3" s="4">
        <v>7.24</v>
      </c>
      <c r="E3" s="4">
        <v>17.38</v>
      </c>
      <c r="F3" s="4">
        <v>20.01</v>
      </c>
      <c r="G3" s="4">
        <v>15.99</v>
      </c>
      <c r="H3" s="4">
        <v>20.07</v>
      </c>
      <c r="I3" s="4">
        <v>19.34</v>
      </c>
      <c r="J3" s="4">
        <v>19.64</v>
      </c>
      <c r="K3" s="4">
        <v>18.6</v>
      </c>
      <c r="L3" s="4">
        <v>16.12</v>
      </c>
      <c r="M3" s="4">
        <v>19.93</v>
      </c>
      <c r="N3" s="4">
        <v>13.19</v>
      </c>
      <c r="O3" s="4">
        <v>14.69</v>
      </c>
      <c r="P3" s="4">
        <v>16.4</v>
      </c>
      <c r="Q3" s="4">
        <v>12.46</v>
      </c>
      <c r="R3" s="4">
        <v>15</v>
      </c>
      <c r="S3" s="4">
        <v>7.38</v>
      </c>
      <c r="T3" s="4">
        <v>22.6</v>
      </c>
      <c r="U3" s="4">
        <v>10.42</v>
      </c>
      <c r="V3" s="4">
        <v>22.8</v>
      </c>
      <c r="W3" s="4">
        <v>24.46</v>
      </c>
      <c r="X3" s="4">
        <v>5.71</v>
      </c>
      <c r="Y3" s="4">
        <v>24.13</v>
      </c>
      <c r="Z3" s="4">
        <v>24.1</v>
      </c>
      <c r="AA3" s="4">
        <v>2.97</v>
      </c>
      <c r="AB3" s="4">
        <v>10.12</v>
      </c>
      <c r="AC3" s="4">
        <v>15.14</v>
      </c>
      <c r="AD3" s="4">
        <v>12.57</v>
      </c>
      <c r="AE3" s="4">
        <v>24.49</v>
      </c>
      <c r="AF3" s="4">
        <v>13.44</v>
      </c>
      <c r="AG3" s="4">
        <v>15.22</v>
      </c>
      <c r="AH3" s="4">
        <v>22.229999999999997</v>
      </c>
      <c r="AI3" s="4">
        <v>7.000000000000001</v>
      </c>
      <c r="AJ3" s="4">
        <v>8.36</v>
      </c>
      <c r="AK3" s="4">
        <v>23.860000000000003</v>
      </c>
      <c r="AL3" s="4">
        <v>14.74</v>
      </c>
      <c r="AM3" s="4">
        <v>9.207</v>
      </c>
      <c r="AN3" s="4">
        <v>13.569999999999999</v>
      </c>
      <c r="AO3" s="4">
        <v>14.236000000000002</v>
      </c>
      <c r="AP3" s="4"/>
      <c r="AQ3" s="4"/>
      <c r="AR3" s="4"/>
      <c r="AS3" s="4"/>
      <c r="AT3" s="4"/>
      <c r="AU3" s="4"/>
      <c r="AV3" s="4"/>
      <c r="AX3" s="10">
        <f aca="true" t="shared" si="0" ref="AX3:AX32">AVERAGE(B3:K3)</f>
        <v>18.089000000000002</v>
      </c>
      <c r="AY3" s="10">
        <f aca="true" t="shared" si="1" ref="AY3:AY32">AVERAGE(B3:U3)</f>
        <v>16.454</v>
      </c>
      <c r="AZ3" s="10">
        <f>AVERAGE(B3:AE3)</f>
        <v>16.519000000000002</v>
      </c>
      <c r="BA3" s="10">
        <f>AVERAGE(L3:AO3)</f>
        <v>15.2181</v>
      </c>
    </row>
    <row r="4" spans="1:53" ht="11.25">
      <c r="A4" s="5">
        <v>2</v>
      </c>
      <c r="B4" s="4">
        <v>13.94</v>
      </c>
      <c r="C4" s="4">
        <v>21.48</v>
      </c>
      <c r="D4" s="4">
        <v>18.93</v>
      </c>
      <c r="E4" s="4">
        <v>18.96</v>
      </c>
      <c r="F4" s="4">
        <v>18.86</v>
      </c>
      <c r="G4" s="4">
        <v>4.23</v>
      </c>
      <c r="H4" s="4">
        <v>15.23</v>
      </c>
      <c r="I4" s="4">
        <v>10.89</v>
      </c>
      <c r="J4" s="4">
        <v>13.07</v>
      </c>
      <c r="K4" s="4">
        <v>16.92</v>
      </c>
      <c r="L4" s="4">
        <v>19.29</v>
      </c>
      <c r="M4" s="4">
        <v>13.23</v>
      </c>
      <c r="N4" s="4">
        <v>11.88</v>
      </c>
      <c r="O4" s="4">
        <v>14.28</v>
      </c>
      <c r="P4" s="4">
        <v>11.04</v>
      </c>
      <c r="Q4" s="4">
        <v>17.08</v>
      </c>
      <c r="R4" s="4">
        <v>15.84</v>
      </c>
      <c r="S4" s="4">
        <v>8.05</v>
      </c>
      <c r="T4" s="4">
        <v>13.84</v>
      </c>
      <c r="U4" s="4">
        <v>18.21</v>
      </c>
      <c r="V4" s="4">
        <v>19.14</v>
      </c>
      <c r="W4" s="4">
        <v>24.71</v>
      </c>
      <c r="X4" s="4">
        <v>13.34</v>
      </c>
      <c r="Y4" s="4">
        <v>16.11</v>
      </c>
      <c r="Z4" s="4">
        <v>22.01</v>
      </c>
      <c r="AA4" s="4">
        <v>24.74</v>
      </c>
      <c r="AB4" s="4">
        <v>10.13</v>
      </c>
      <c r="AC4" s="4">
        <v>19.58</v>
      </c>
      <c r="AD4" s="4">
        <v>9.86</v>
      </c>
      <c r="AE4" s="4">
        <v>22.5</v>
      </c>
      <c r="AF4" s="4">
        <v>13.46</v>
      </c>
      <c r="AG4" s="4">
        <v>16.79</v>
      </c>
      <c r="AH4" s="4">
        <v>16</v>
      </c>
      <c r="AI4" s="4">
        <v>16.04</v>
      </c>
      <c r="AJ4" s="4">
        <v>14.39</v>
      </c>
      <c r="AK4" s="4">
        <v>23.49</v>
      </c>
      <c r="AL4" s="4">
        <v>9.04</v>
      </c>
      <c r="AM4" s="4">
        <v>8.652999999999999</v>
      </c>
      <c r="AN4" s="4">
        <v>12.355</v>
      </c>
      <c r="AO4" s="4">
        <v>9.530000000000001</v>
      </c>
      <c r="AP4" s="4"/>
      <c r="AQ4" s="4"/>
      <c r="AR4" s="4"/>
      <c r="AS4" s="4"/>
      <c r="AT4" s="4"/>
      <c r="AU4" s="4"/>
      <c r="AV4" s="4"/>
      <c r="AX4" s="10">
        <f t="shared" si="0"/>
        <v>15.251</v>
      </c>
      <c r="AY4" s="10">
        <f t="shared" si="1"/>
        <v>14.762499999999994</v>
      </c>
      <c r="AZ4" s="10">
        <f aca="true" t="shared" si="2" ref="AZ4:AZ31">AVERAGE(B4:AE4)</f>
        <v>15.912333333333327</v>
      </c>
      <c r="BA4" s="10">
        <f aca="true" t="shared" si="3" ref="BA4:BA32">AVERAGE(L4:AO4)</f>
        <v>15.486933333333335</v>
      </c>
    </row>
    <row r="5" spans="1:53" ht="11.25">
      <c r="A5" s="5">
        <v>3</v>
      </c>
      <c r="B5" s="4">
        <v>7.3</v>
      </c>
      <c r="C5" s="4">
        <v>17.66</v>
      </c>
      <c r="D5" s="4">
        <v>19.5</v>
      </c>
      <c r="E5" s="4">
        <v>15.23</v>
      </c>
      <c r="F5" s="4">
        <v>13.52</v>
      </c>
      <c r="G5" s="4">
        <v>3.73</v>
      </c>
      <c r="H5" s="4">
        <v>4.57</v>
      </c>
      <c r="I5" s="4">
        <v>8.88</v>
      </c>
      <c r="J5" s="4">
        <v>12.08</v>
      </c>
      <c r="K5" s="4">
        <v>15.1</v>
      </c>
      <c r="L5" s="4">
        <v>18.41</v>
      </c>
      <c r="M5" s="4">
        <v>10.92</v>
      </c>
      <c r="N5" s="4">
        <v>5.22</v>
      </c>
      <c r="O5" s="4">
        <v>16.03</v>
      </c>
      <c r="P5" s="4">
        <v>8.38</v>
      </c>
      <c r="Q5" s="4">
        <v>19.84</v>
      </c>
      <c r="R5" s="4">
        <v>14.23</v>
      </c>
      <c r="S5" s="4">
        <v>13.08</v>
      </c>
      <c r="T5" s="4">
        <v>18.36</v>
      </c>
      <c r="U5" s="4">
        <v>22.9</v>
      </c>
      <c r="V5" s="4">
        <v>10.2</v>
      </c>
      <c r="W5" s="4">
        <v>23.7</v>
      </c>
      <c r="X5" s="4">
        <v>16.14</v>
      </c>
      <c r="Y5" s="4">
        <v>12.15</v>
      </c>
      <c r="Z5" s="4">
        <v>19.26</v>
      </c>
      <c r="AA5" s="4">
        <v>24.27</v>
      </c>
      <c r="AB5" s="4">
        <v>23.35</v>
      </c>
      <c r="AC5" s="4">
        <v>21.51</v>
      </c>
      <c r="AD5" s="4">
        <v>10.69</v>
      </c>
      <c r="AE5" s="4">
        <v>21.95</v>
      </c>
      <c r="AF5" s="4">
        <v>7.04</v>
      </c>
      <c r="AG5" s="4">
        <v>16.24</v>
      </c>
      <c r="AH5" s="4">
        <v>15.969999999999999</v>
      </c>
      <c r="AI5" s="4">
        <v>13.670000000000002</v>
      </c>
      <c r="AJ5" s="4">
        <v>10.51</v>
      </c>
      <c r="AK5" s="4">
        <v>23.42</v>
      </c>
      <c r="AL5" s="4">
        <v>20.710000000000004</v>
      </c>
      <c r="AM5" s="4">
        <v>5.961</v>
      </c>
      <c r="AN5" s="4">
        <v>7.481999999999999</v>
      </c>
      <c r="AO5" s="4">
        <v>18.661</v>
      </c>
      <c r="AP5" s="4"/>
      <c r="AQ5" s="4"/>
      <c r="AR5" s="4"/>
      <c r="AS5" s="4"/>
      <c r="AT5" s="4"/>
      <c r="AU5" s="4"/>
      <c r="AV5" s="4"/>
      <c r="AX5" s="10">
        <f t="shared" si="0"/>
        <v>11.756999999999998</v>
      </c>
      <c r="AY5" s="10">
        <f t="shared" si="1"/>
        <v>13.246999999999996</v>
      </c>
      <c r="AZ5" s="10">
        <f t="shared" si="2"/>
        <v>14.938666666666661</v>
      </c>
      <c r="BA5" s="10">
        <f t="shared" si="3"/>
        <v>15.675133333333337</v>
      </c>
    </row>
    <row r="6" spans="1:53" ht="11.25">
      <c r="A6" s="5">
        <v>4</v>
      </c>
      <c r="B6" s="4">
        <v>11.03</v>
      </c>
      <c r="C6" s="4">
        <v>5.36</v>
      </c>
      <c r="D6" s="4">
        <v>19.47</v>
      </c>
      <c r="E6" s="4">
        <v>8.59</v>
      </c>
      <c r="F6" s="4">
        <v>18.18</v>
      </c>
      <c r="G6" s="4">
        <v>20.63</v>
      </c>
      <c r="H6" s="4">
        <v>4.87</v>
      </c>
      <c r="I6" s="4">
        <v>9.93</v>
      </c>
      <c r="J6" s="4">
        <v>2.89</v>
      </c>
      <c r="K6" s="4">
        <v>16.92</v>
      </c>
      <c r="L6" s="4">
        <v>16.65</v>
      </c>
      <c r="M6" s="4">
        <v>18.61</v>
      </c>
      <c r="N6" s="4">
        <v>3.12</v>
      </c>
      <c r="O6" s="4">
        <v>18.74</v>
      </c>
      <c r="P6" s="4">
        <v>11.52</v>
      </c>
      <c r="Q6" s="4">
        <v>18.21</v>
      </c>
      <c r="R6" s="4">
        <v>8.97</v>
      </c>
      <c r="S6" s="4">
        <v>11.1</v>
      </c>
      <c r="T6" s="4">
        <v>10.82</v>
      </c>
      <c r="U6" s="4">
        <v>14.49</v>
      </c>
      <c r="V6" s="4">
        <v>4.08</v>
      </c>
      <c r="W6" s="4">
        <v>20.68</v>
      </c>
      <c r="X6" s="4">
        <v>20.65</v>
      </c>
      <c r="Y6" s="4">
        <v>3.35</v>
      </c>
      <c r="Z6" s="4">
        <v>12.73</v>
      </c>
      <c r="AA6" s="4">
        <v>23.38</v>
      </c>
      <c r="AB6" s="4">
        <v>23.94</v>
      </c>
      <c r="AC6" s="4">
        <v>14.46</v>
      </c>
      <c r="AD6" s="4">
        <v>9.3</v>
      </c>
      <c r="AE6" s="4">
        <v>24.15</v>
      </c>
      <c r="AF6" s="4">
        <v>13.28</v>
      </c>
      <c r="AG6" s="4">
        <v>19.05</v>
      </c>
      <c r="AH6" s="4">
        <v>6.98</v>
      </c>
      <c r="AI6" s="4">
        <v>12.639999999999997</v>
      </c>
      <c r="AJ6" s="4">
        <v>14.540000000000001</v>
      </c>
      <c r="AK6" s="4">
        <v>16.59</v>
      </c>
      <c r="AL6" s="4">
        <v>9.08</v>
      </c>
      <c r="AM6" s="4">
        <v>7.212</v>
      </c>
      <c r="AN6" s="4">
        <v>8.455</v>
      </c>
      <c r="AO6" s="4">
        <v>20.373000000000005</v>
      </c>
      <c r="AP6" s="4"/>
      <c r="AQ6" s="4"/>
      <c r="AR6" s="4"/>
      <c r="AS6" s="4"/>
      <c r="AT6" s="4"/>
      <c r="AU6" s="4"/>
      <c r="AV6" s="4"/>
      <c r="AX6" s="10">
        <f t="shared" si="0"/>
        <v>11.787</v>
      </c>
      <c r="AY6" s="10">
        <f t="shared" si="1"/>
        <v>12.505</v>
      </c>
      <c r="AZ6" s="10">
        <f t="shared" si="2"/>
        <v>13.560666666666666</v>
      </c>
      <c r="BA6" s="10">
        <f t="shared" si="3"/>
        <v>13.904999999999998</v>
      </c>
    </row>
    <row r="7" spans="1:53" ht="11.25">
      <c r="A7" s="5">
        <v>5</v>
      </c>
      <c r="B7" s="4">
        <v>9.18</v>
      </c>
      <c r="C7" s="4">
        <v>24.47</v>
      </c>
      <c r="D7" s="4">
        <v>20.27</v>
      </c>
      <c r="E7" s="4">
        <v>4.01</v>
      </c>
      <c r="F7" s="4">
        <v>15.6</v>
      </c>
      <c r="G7" s="4">
        <v>17.51</v>
      </c>
      <c r="H7" s="4">
        <v>7.44</v>
      </c>
      <c r="I7" s="4">
        <v>12.23</v>
      </c>
      <c r="J7" s="4">
        <v>9.61</v>
      </c>
      <c r="K7" s="4">
        <v>11.93</v>
      </c>
      <c r="L7" s="4">
        <v>15.11</v>
      </c>
      <c r="M7" s="4">
        <v>13.4</v>
      </c>
      <c r="N7" s="4">
        <v>10.85</v>
      </c>
      <c r="O7" s="4">
        <v>19.46</v>
      </c>
      <c r="P7" s="4">
        <v>14.73</v>
      </c>
      <c r="Q7" s="4">
        <v>17.48</v>
      </c>
      <c r="R7" s="4">
        <v>5.19</v>
      </c>
      <c r="S7" s="4">
        <v>20.26</v>
      </c>
      <c r="T7" s="4">
        <v>23.56</v>
      </c>
      <c r="U7" s="4">
        <v>4.14</v>
      </c>
      <c r="V7" s="4">
        <v>19.89</v>
      </c>
      <c r="W7" s="4">
        <v>15.42</v>
      </c>
      <c r="X7" s="4">
        <v>23.78</v>
      </c>
      <c r="Y7" s="4">
        <v>3.96</v>
      </c>
      <c r="Z7" s="4">
        <v>8.63</v>
      </c>
      <c r="AA7" s="4">
        <v>22.84</v>
      </c>
      <c r="AB7" s="4">
        <v>8.55</v>
      </c>
      <c r="AC7" s="4">
        <v>13.4</v>
      </c>
      <c r="AD7" s="4">
        <v>23.52</v>
      </c>
      <c r="AE7" s="4">
        <v>23.85</v>
      </c>
      <c r="AF7" s="4">
        <v>17.02</v>
      </c>
      <c r="AG7" s="4">
        <v>22.18</v>
      </c>
      <c r="AH7" s="4">
        <v>5.620000000000001</v>
      </c>
      <c r="AI7" s="4">
        <v>7.13</v>
      </c>
      <c r="AJ7" s="4">
        <v>18.900000000000002</v>
      </c>
      <c r="AK7" s="4">
        <v>20.05</v>
      </c>
      <c r="AL7" s="4">
        <v>14.65</v>
      </c>
      <c r="AM7" s="4">
        <v>15.004</v>
      </c>
      <c r="AN7" s="4">
        <v>11.155999999999999</v>
      </c>
      <c r="AO7" s="4">
        <v>14.877999999999998</v>
      </c>
      <c r="AP7" s="4"/>
      <c r="AQ7" s="4"/>
      <c r="AR7" s="4"/>
      <c r="AS7" s="4"/>
      <c r="AT7" s="4"/>
      <c r="AU7" s="4"/>
      <c r="AV7" s="4"/>
      <c r="AX7" s="10">
        <f t="shared" si="0"/>
        <v>13.225</v>
      </c>
      <c r="AY7" s="10">
        <f t="shared" si="1"/>
        <v>13.821499999999997</v>
      </c>
      <c r="AZ7" s="10">
        <f t="shared" si="2"/>
        <v>14.675666666666665</v>
      </c>
      <c r="BA7" s="10">
        <f t="shared" si="3"/>
        <v>15.153599999999999</v>
      </c>
    </row>
    <row r="8" spans="1:53" ht="11.25">
      <c r="A8" s="5">
        <v>6</v>
      </c>
      <c r="B8" s="4">
        <v>16.84</v>
      </c>
      <c r="C8" s="4">
        <v>6.75</v>
      </c>
      <c r="D8" s="4">
        <v>21.02</v>
      </c>
      <c r="E8" s="4">
        <v>22.76</v>
      </c>
      <c r="F8" s="4">
        <v>18.97</v>
      </c>
      <c r="G8" s="4">
        <v>9.74</v>
      </c>
      <c r="H8" s="4">
        <v>16.36</v>
      </c>
      <c r="I8" s="4">
        <v>5.74</v>
      </c>
      <c r="J8" s="4">
        <v>6.42</v>
      </c>
      <c r="K8" s="4">
        <v>15.86</v>
      </c>
      <c r="L8" s="4">
        <v>13.64</v>
      </c>
      <c r="M8" s="4">
        <v>10.95</v>
      </c>
      <c r="N8" s="4">
        <v>9.63</v>
      </c>
      <c r="O8" s="4">
        <v>14.47</v>
      </c>
      <c r="P8" s="4">
        <v>8.47</v>
      </c>
      <c r="Q8" s="4">
        <v>13.89</v>
      </c>
      <c r="R8" s="4">
        <v>14.82</v>
      </c>
      <c r="S8" s="4">
        <v>8.03</v>
      </c>
      <c r="T8" s="4">
        <v>16.56</v>
      </c>
      <c r="U8" s="4">
        <v>13.06</v>
      </c>
      <c r="V8" s="4">
        <v>8.5</v>
      </c>
      <c r="W8" s="4">
        <v>2.18</v>
      </c>
      <c r="X8" s="4">
        <v>15.79</v>
      </c>
      <c r="Y8" s="4">
        <v>13.69</v>
      </c>
      <c r="Z8" s="4">
        <v>3.55</v>
      </c>
      <c r="AA8" s="4">
        <v>2.67</v>
      </c>
      <c r="AB8" s="4">
        <v>9.58</v>
      </c>
      <c r="AC8" s="4">
        <v>13.15</v>
      </c>
      <c r="AD8" s="4">
        <v>24.7</v>
      </c>
      <c r="AE8" s="4">
        <v>19.07</v>
      </c>
      <c r="AF8" s="4">
        <v>15.82</v>
      </c>
      <c r="AG8" s="4">
        <v>15.79</v>
      </c>
      <c r="AH8" s="4">
        <v>4.739999999999999</v>
      </c>
      <c r="AI8" s="4">
        <v>18.31</v>
      </c>
      <c r="AJ8" s="4">
        <v>8.68</v>
      </c>
      <c r="AK8" s="4">
        <v>20.279999999999998</v>
      </c>
      <c r="AL8" s="4">
        <v>3.36</v>
      </c>
      <c r="AM8" s="4">
        <v>19.588</v>
      </c>
      <c r="AN8" s="4">
        <v>22.901999999999994</v>
      </c>
      <c r="AO8" s="4">
        <v>18.764000000000003</v>
      </c>
      <c r="AP8" s="4"/>
      <c r="AQ8" s="4"/>
      <c r="AR8" s="4"/>
      <c r="AS8" s="4"/>
      <c r="AT8" s="4"/>
      <c r="AU8" s="4"/>
      <c r="AV8" s="4"/>
      <c r="AX8" s="10">
        <f t="shared" si="0"/>
        <v>14.045999999999998</v>
      </c>
      <c r="AY8" s="10">
        <f t="shared" si="1"/>
        <v>13.198999999999995</v>
      </c>
      <c r="AZ8" s="10">
        <f t="shared" si="2"/>
        <v>12.561999999999996</v>
      </c>
      <c r="BA8" s="10">
        <f t="shared" si="3"/>
        <v>12.821133333333334</v>
      </c>
    </row>
    <row r="9" spans="1:53" ht="11.25">
      <c r="A9" s="5">
        <v>7</v>
      </c>
      <c r="B9" s="4">
        <v>22.23</v>
      </c>
      <c r="C9" s="4">
        <v>12.37</v>
      </c>
      <c r="D9" s="4">
        <v>18.35</v>
      </c>
      <c r="E9" s="4">
        <v>15.67</v>
      </c>
      <c r="F9" s="4">
        <v>12.75</v>
      </c>
      <c r="G9" s="4">
        <v>17.9</v>
      </c>
      <c r="H9" s="4">
        <v>10.89</v>
      </c>
      <c r="I9" s="4">
        <v>9.06</v>
      </c>
      <c r="J9" s="4">
        <v>7.24</v>
      </c>
      <c r="K9" s="4">
        <v>3.18</v>
      </c>
      <c r="L9" s="4">
        <v>16.47</v>
      </c>
      <c r="M9" s="4">
        <v>20.96</v>
      </c>
      <c r="N9" s="4">
        <v>3.89</v>
      </c>
      <c r="O9" s="4">
        <v>13.99</v>
      </c>
      <c r="P9" s="4">
        <v>15.55</v>
      </c>
      <c r="Q9" s="4">
        <v>4.02</v>
      </c>
      <c r="R9" s="4">
        <v>8.71</v>
      </c>
      <c r="S9" s="4">
        <v>3.72</v>
      </c>
      <c r="T9" s="4">
        <v>9.41</v>
      </c>
      <c r="U9" s="4">
        <v>4.35</v>
      </c>
      <c r="V9" s="4">
        <v>11.49</v>
      </c>
      <c r="W9" s="4">
        <v>6.16</v>
      </c>
      <c r="X9" s="4">
        <v>4.81</v>
      </c>
      <c r="Y9" s="4">
        <v>13.77</v>
      </c>
      <c r="Z9" s="4">
        <v>9.57</v>
      </c>
      <c r="AA9" s="4">
        <v>7.46</v>
      </c>
      <c r="AB9" s="4">
        <v>5.12</v>
      </c>
      <c r="AC9" s="4">
        <v>13.5</v>
      </c>
      <c r="AD9" s="4">
        <v>23.66</v>
      </c>
      <c r="AE9" s="4">
        <v>21.08</v>
      </c>
      <c r="AF9" s="4">
        <v>21.75</v>
      </c>
      <c r="AG9" s="4">
        <v>23.63</v>
      </c>
      <c r="AH9" s="4">
        <v>16.809999999999995</v>
      </c>
      <c r="AI9" s="4">
        <v>7.01</v>
      </c>
      <c r="AJ9" s="4">
        <v>3.2299999999999995</v>
      </c>
      <c r="AK9" s="4">
        <v>5.6000000000000005</v>
      </c>
      <c r="AL9" s="4">
        <v>4.97</v>
      </c>
      <c r="AM9" s="4">
        <v>10.568999999999999</v>
      </c>
      <c r="AN9" s="4">
        <v>20.554</v>
      </c>
      <c r="AO9" s="4">
        <v>11.98</v>
      </c>
      <c r="AP9" s="4"/>
      <c r="AQ9" s="4"/>
      <c r="AR9" s="4"/>
      <c r="AS9" s="4"/>
      <c r="AT9" s="4"/>
      <c r="AU9" s="4"/>
      <c r="AV9" s="4"/>
      <c r="AX9" s="10">
        <f t="shared" si="0"/>
        <v>12.964000000000002</v>
      </c>
      <c r="AY9" s="10">
        <f t="shared" si="1"/>
        <v>11.535500000000003</v>
      </c>
      <c r="AZ9" s="10">
        <f t="shared" si="2"/>
        <v>11.577666666666667</v>
      </c>
      <c r="BA9" s="10">
        <f t="shared" si="3"/>
        <v>11.459766666666669</v>
      </c>
    </row>
    <row r="10" spans="1:53" ht="11.25">
      <c r="A10" s="5">
        <v>8</v>
      </c>
      <c r="B10" s="4">
        <v>14.16</v>
      </c>
      <c r="C10" s="4">
        <v>13.88</v>
      </c>
      <c r="D10" s="4">
        <v>3.16</v>
      </c>
      <c r="E10" s="4">
        <v>12.28</v>
      </c>
      <c r="F10" s="4">
        <v>19.64</v>
      </c>
      <c r="G10" s="4">
        <v>15.93</v>
      </c>
      <c r="H10" s="4">
        <v>17.68</v>
      </c>
      <c r="I10" s="4">
        <v>8.95</v>
      </c>
      <c r="J10" s="4">
        <v>15.41</v>
      </c>
      <c r="K10" s="4">
        <v>15.02</v>
      </c>
      <c r="L10" s="4">
        <v>1.88</v>
      </c>
      <c r="M10" s="4">
        <v>15.76</v>
      </c>
      <c r="N10" s="4">
        <v>3.82</v>
      </c>
      <c r="O10" s="4">
        <v>7.38</v>
      </c>
      <c r="P10" s="4">
        <v>11.25</v>
      </c>
      <c r="Q10" s="4">
        <v>14.69</v>
      </c>
      <c r="R10" s="4">
        <v>2.34</v>
      </c>
      <c r="S10" s="4">
        <v>14</v>
      </c>
      <c r="T10" s="4">
        <v>13.06</v>
      </c>
      <c r="U10" s="4">
        <v>6.99</v>
      </c>
      <c r="V10" s="4">
        <v>11.15</v>
      </c>
      <c r="W10" s="4">
        <v>8.84</v>
      </c>
      <c r="X10" s="4">
        <v>11.42</v>
      </c>
      <c r="Y10" s="4">
        <v>14.22</v>
      </c>
      <c r="Z10" s="4">
        <v>21.24</v>
      </c>
      <c r="AA10" s="4">
        <v>10.49</v>
      </c>
      <c r="AB10" s="4">
        <v>22.41</v>
      </c>
      <c r="AC10" s="4">
        <v>22.6</v>
      </c>
      <c r="AD10" s="4">
        <v>21.07</v>
      </c>
      <c r="AE10" s="4">
        <v>1.82</v>
      </c>
      <c r="AF10" s="4">
        <v>21.88</v>
      </c>
      <c r="AG10" s="4">
        <v>21.23</v>
      </c>
      <c r="AH10" s="4">
        <v>2.9300000000000006</v>
      </c>
      <c r="AI10" s="4">
        <v>9.719999999999999</v>
      </c>
      <c r="AJ10" s="4">
        <v>4.51</v>
      </c>
      <c r="AK10" s="4">
        <v>7.410000000000001</v>
      </c>
      <c r="AL10" s="4">
        <v>9.389999999999999</v>
      </c>
      <c r="AM10" s="4">
        <v>7.886</v>
      </c>
      <c r="AN10" s="4">
        <v>19.718999999999998</v>
      </c>
      <c r="AO10" s="4">
        <v>17.685000000000002</v>
      </c>
      <c r="AP10" s="4"/>
      <c r="AQ10" s="4"/>
      <c r="AR10" s="4"/>
      <c r="AS10" s="4"/>
      <c r="AT10" s="4"/>
      <c r="AU10" s="4"/>
      <c r="AV10" s="4"/>
      <c r="AX10" s="10">
        <f t="shared" si="0"/>
        <v>13.610999999999999</v>
      </c>
      <c r="AY10" s="10">
        <f t="shared" si="1"/>
        <v>11.363999999999999</v>
      </c>
      <c r="AZ10" s="10">
        <f t="shared" si="2"/>
        <v>12.418000000000003</v>
      </c>
      <c r="BA10" s="10">
        <f t="shared" si="3"/>
        <v>11.959666666666669</v>
      </c>
    </row>
    <row r="11" spans="1:53" ht="11.25">
      <c r="A11" s="5">
        <v>9</v>
      </c>
      <c r="B11" s="4">
        <v>13.82</v>
      </c>
      <c r="C11" s="4">
        <v>6.18</v>
      </c>
      <c r="D11" s="4">
        <v>8.34</v>
      </c>
      <c r="E11" s="4">
        <v>7.49</v>
      </c>
      <c r="F11" s="4">
        <v>17.29</v>
      </c>
      <c r="G11" s="4">
        <v>8.72</v>
      </c>
      <c r="H11" s="4">
        <v>11.76</v>
      </c>
      <c r="I11" s="4">
        <v>19.74</v>
      </c>
      <c r="J11" s="4">
        <v>13.63</v>
      </c>
      <c r="K11" s="4">
        <v>10.83</v>
      </c>
      <c r="L11" s="4">
        <v>5.83</v>
      </c>
      <c r="M11" s="4">
        <v>19.43</v>
      </c>
      <c r="N11" s="4">
        <v>2.72</v>
      </c>
      <c r="O11" s="4">
        <v>18.53</v>
      </c>
      <c r="P11" s="4">
        <v>16.13</v>
      </c>
      <c r="Q11" s="4">
        <v>3.39</v>
      </c>
      <c r="R11" s="4">
        <v>3.39</v>
      </c>
      <c r="S11" s="4">
        <v>23.56</v>
      </c>
      <c r="T11" s="4">
        <v>21.22</v>
      </c>
      <c r="U11" s="4">
        <v>5.87</v>
      </c>
      <c r="V11" s="4">
        <v>7.88</v>
      </c>
      <c r="W11" s="4">
        <v>3.65</v>
      </c>
      <c r="X11" s="4">
        <v>21.67</v>
      </c>
      <c r="Y11" s="4">
        <v>21.2</v>
      </c>
      <c r="Z11" s="4">
        <v>7.28</v>
      </c>
      <c r="AA11" s="4">
        <v>9.71</v>
      </c>
      <c r="AB11" s="4">
        <v>19.17</v>
      </c>
      <c r="AC11" s="4">
        <v>24.25</v>
      </c>
      <c r="AD11" s="4">
        <v>16.3</v>
      </c>
      <c r="AE11" s="4">
        <v>19.82</v>
      </c>
      <c r="AF11" s="4">
        <v>14.34</v>
      </c>
      <c r="AG11" s="4">
        <v>22.5</v>
      </c>
      <c r="AH11" s="4">
        <v>23.459999999999997</v>
      </c>
      <c r="AI11" s="4">
        <v>20.46</v>
      </c>
      <c r="AJ11" s="4">
        <v>2.7399999999999998</v>
      </c>
      <c r="AK11" s="4">
        <v>18.55</v>
      </c>
      <c r="AL11" s="4">
        <v>23.65</v>
      </c>
      <c r="AM11" s="4">
        <v>11.389999999999997</v>
      </c>
      <c r="AN11" s="4">
        <v>6.619000000000001</v>
      </c>
      <c r="AO11" s="4">
        <v>20.456999999999994</v>
      </c>
      <c r="AP11" s="4"/>
      <c r="AQ11" s="4"/>
      <c r="AR11" s="4"/>
      <c r="AS11" s="4"/>
      <c r="AT11" s="4"/>
      <c r="AU11" s="4"/>
      <c r="AV11" s="4"/>
      <c r="AX11" s="10">
        <f t="shared" si="0"/>
        <v>11.779999999999998</v>
      </c>
      <c r="AY11" s="10">
        <f t="shared" si="1"/>
        <v>11.893499999999998</v>
      </c>
      <c r="AZ11" s="10">
        <f t="shared" si="2"/>
        <v>12.959999999999997</v>
      </c>
      <c r="BA11" s="10">
        <f t="shared" si="3"/>
        <v>14.50553333333333</v>
      </c>
    </row>
    <row r="12" spans="1:53" ht="11.25">
      <c r="A12" s="5">
        <v>10</v>
      </c>
      <c r="B12" s="4">
        <v>9.94</v>
      </c>
      <c r="C12" s="4">
        <v>4.07</v>
      </c>
      <c r="D12" s="4">
        <v>13.84</v>
      </c>
      <c r="E12" s="4">
        <v>18.08</v>
      </c>
      <c r="F12" s="4">
        <v>10.34</v>
      </c>
      <c r="G12" s="4">
        <v>9.66</v>
      </c>
      <c r="H12" s="4">
        <v>6.91</v>
      </c>
      <c r="I12" s="4">
        <v>7.75</v>
      </c>
      <c r="J12" s="4">
        <v>20.24</v>
      </c>
      <c r="K12" s="4">
        <v>18.69</v>
      </c>
      <c r="L12" s="4">
        <v>6.69</v>
      </c>
      <c r="M12" s="4">
        <v>7.1</v>
      </c>
      <c r="N12" s="4">
        <v>18.53</v>
      </c>
      <c r="O12" s="4">
        <v>9.64</v>
      </c>
      <c r="P12" s="4">
        <v>6.43</v>
      </c>
      <c r="Q12" s="4">
        <v>8.81</v>
      </c>
      <c r="R12" s="4">
        <v>15.91</v>
      </c>
      <c r="S12" s="4">
        <v>20.67</v>
      </c>
      <c r="T12" s="4">
        <v>17.91</v>
      </c>
      <c r="U12" s="4">
        <v>16.21</v>
      </c>
      <c r="V12" s="4">
        <v>2.46</v>
      </c>
      <c r="W12" s="4">
        <v>16.97</v>
      </c>
      <c r="X12" s="4">
        <v>18.11</v>
      </c>
      <c r="Y12" s="4">
        <v>15.62</v>
      </c>
      <c r="Z12" s="4">
        <v>16.49</v>
      </c>
      <c r="AA12" s="4">
        <v>14.34</v>
      </c>
      <c r="AB12" s="4">
        <v>6.31</v>
      </c>
      <c r="AC12" s="4">
        <v>24.41</v>
      </c>
      <c r="AD12" s="4">
        <v>21.55</v>
      </c>
      <c r="AE12" s="4">
        <v>23.45</v>
      </c>
      <c r="AF12" s="4">
        <v>22.02</v>
      </c>
      <c r="AG12" s="4">
        <v>20.02</v>
      </c>
      <c r="AH12" s="4">
        <v>20.65</v>
      </c>
      <c r="AI12" s="4">
        <v>11.090000000000002</v>
      </c>
      <c r="AJ12" s="4">
        <v>5.09</v>
      </c>
      <c r="AK12" s="4">
        <v>20.470000000000002</v>
      </c>
      <c r="AL12" s="4">
        <v>21.919999999999998</v>
      </c>
      <c r="AM12" s="4">
        <v>4.873</v>
      </c>
      <c r="AN12" s="4">
        <v>20.859000000000005</v>
      </c>
      <c r="AO12" s="4">
        <v>14.06</v>
      </c>
      <c r="AP12" s="4"/>
      <c r="AQ12" s="4"/>
      <c r="AR12" s="4"/>
      <c r="AS12" s="4"/>
      <c r="AT12" s="4"/>
      <c r="AU12" s="4"/>
      <c r="AV12" s="4"/>
      <c r="AX12" s="10">
        <f t="shared" si="0"/>
        <v>11.951999999999998</v>
      </c>
      <c r="AY12" s="10">
        <f t="shared" si="1"/>
        <v>12.370999999999999</v>
      </c>
      <c r="AZ12" s="10">
        <f t="shared" si="2"/>
        <v>13.571</v>
      </c>
      <c r="BA12" s="10">
        <f t="shared" si="3"/>
        <v>14.955399999999997</v>
      </c>
    </row>
    <row r="13" spans="1:53" ht="11.25">
      <c r="A13" s="6">
        <v>11</v>
      </c>
      <c r="B13" s="7">
        <v>10.61</v>
      </c>
      <c r="C13" s="7">
        <v>3.4</v>
      </c>
      <c r="D13" s="7">
        <v>4.8</v>
      </c>
      <c r="E13" s="7">
        <v>7.26</v>
      </c>
      <c r="F13" s="7">
        <v>3.74</v>
      </c>
      <c r="G13" s="7">
        <v>19.38</v>
      </c>
      <c r="H13" s="7">
        <v>4.26</v>
      </c>
      <c r="I13" s="7">
        <v>2.22</v>
      </c>
      <c r="J13" s="7">
        <v>19.36</v>
      </c>
      <c r="K13" s="7">
        <v>18.25</v>
      </c>
      <c r="L13" s="7">
        <v>3</v>
      </c>
      <c r="M13" s="7">
        <v>16.67</v>
      </c>
      <c r="N13" s="7">
        <v>15.83</v>
      </c>
      <c r="O13" s="7">
        <v>16.29</v>
      </c>
      <c r="P13" s="7">
        <v>11.19</v>
      </c>
      <c r="Q13" s="7">
        <v>16.69</v>
      </c>
      <c r="R13" s="7">
        <v>17.05</v>
      </c>
      <c r="S13" s="7">
        <v>15.47</v>
      </c>
      <c r="T13" s="7">
        <v>9.87</v>
      </c>
      <c r="U13" s="7">
        <v>1.67</v>
      </c>
      <c r="V13" s="7">
        <v>0.55</v>
      </c>
      <c r="W13" s="7">
        <v>20.57</v>
      </c>
      <c r="X13" s="7">
        <v>19.83</v>
      </c>
      <c r="Y13" s="7">
        <v>13.67</v>
      </c>
      <c r="Z13" s="7">
        <v>11.47</v>
      </c>
      <c r="AA13" s="7">
        <v>6.79</v>
      </c>
      <c r="AB13" s="7">
        <v>5.09</v>
      </c>
      <c r="AC13" s="7">
        <v>6.79</v>
      </c>
      <c r="AD13" s="7">
        <v>17.61</v>
      </c>
      <c r="AE13" s="7">
        <v>21.95</v>
      </c>
      <c r="AF13" s="7">
        <v>16.66</v>
      </c>
      <c r="AG13" s="7">
        <v>23.42</v>
      </c>
      <c r="AH13" s="7">
        <v>13.309999999999999</v>
      </c>
      <c r="AI13" s="7">
        <v>4.02</v>
      </c>
      <c r="AJ13" s="7">
        <v>10.5</v>
      </c>
      <c r="AK13" s="7">
        <v>15.470000000000002</v>
      </c>
      <c r="AL13" s="7">
        <v>14.74</v>
      </c>
      <c r="AM13" s="7">
        <v>12.764000000000001</v>
      </c>
      <c r="AN13" s="7">
        <v>11.981</v>
      </c>
      <c r="AO13" s="7">
        <v>16.094</v>
      </c>
      <c r="AP13" s="7"/>
      <c r="AQ13" s="7"/>
      <c r="AR13" s="7"/>
      <c r="AS13" s="7"/>
      <c r="AT13" s="7"/>
      <c r="AU13" s="7"/>
      <c r="AV13" s="7"/>
      <c r="AW13" s="89"/>
      <c r="AX13" s="11">
        <f t="shared" si="0"/>
        <v>9.328</v>
      </c>
      <c r="AY13" s="11">
        <f t="shared" si="1"/>
        <v>10.8505</v>
      </c>
      <c r="AZ13" s="11">
        <f t="shared" si="2"/>
        <v>11.377666666666668</v>
      </c>
      <c r="BA13" s="10">
        <f t="shared" si="3"/>
        <v>12.9003</v>
      </c>
    </row>
    <row r="14" spans="1:53" ht="11.25">
      <c r="A14" s="14">
        <v>12</v>
      </c>
      <c r="B14" s="15">
        <v>5.29</v>
      </c>
      <c r="C14" s="15">
        <v>3.14</v>
      </c>
      <c r="D14" s="15">
        <v>10.88</v>
      </c>
      <c r="E14" s="15">
        <v>9.99</v>
      </c>
      <c r="F14" s="15">
        <v>13.74</v>
      </c>
      <c r="G14" s="15">
        <v>3.72</v>
      </c>
      <c r="H14" s="15">
        <v>14.43</v>
      </c>
      <c r="I14" s="15">
        <v>5.26</v>
      </c>
      <c r="J14" s="15">
        <v>17.19</v>
      </c>
      <c r="K14" s="15">
        <v>17.29</v>
      </c>
      <c r="L14" s="15">
        <v>10.83</v>
      </c>
      <c r="M14" s="15">
        <v>19.66</v>
      </c>
      <c r="N14" s="15">
        <v>7.38</v>
      </c>
      <c r="O14" s="15">
        <v>7.87</v>
      </c>
      <c r="P14" s="15">
        <v>16.86</v>
      </c>
      <c r="Q14" s="15">
        <v>18.36</v>
      </c>
      <c r="R14" s="15">
        <v>4.68</v>
      </c>
      <c r="S14" s="15">
        <v>8.33</v>
      </c>
      <c r="T14" s="15">
        <v>18.62</v>
      </c>
      <c r="U14" s="15">
        <v>3.93</v>
      </c>
      <c r="V14" s="15">
        <v>20.66</v>
      </c>
      <c r="W14" s="15">
        <v>16.24</v>
      </c>
      <c r="X14" s="15">
        <v>17.87</v>
      </c>
      <c r="Y14" s="15">
        <v>22.78</v>
      </c>
      <c r="Z14" s="15">
        <v>22.82</v>
      </c>
      <c r="AA14" s="15">
        <v>3.47</v>
      </c>
      <c r="AB14" s="15">
        <v>6.16</v>
      </c>
      <c r="AC14" s="15">
        <v>20.82</v>
      </c>
      <c r="AD14" s="15">
        <v>2.42</v>
      </c>
      <c r="AE14" s="15">
        <v>5.77</v>
      </c>
      <c r="AF14" s="15">
        <v>21.83</v>
      </c>
      <c r="AG14" s="15">
        <v>22.26</v>
      </c>
      <c r="AH14" s="15">
        <v>21.17</v>
      </c>
      <c r="AI14" s="15">
        <v>19.650000000000002</v>
      </c>
      <c r="AJ14" s="15">
        <v>21.020000000000003</v>
      </c>
      <c r="AK14" s="15">
        <v>10.709999999999999</v>
      </c>
      <c r="AL14" s="15">
        <v>7.26</v>
      </c>
      <c r="AM14" s="15">
        <v>13.042</v>
      </c>
      <c r="AN14" s="15">
        <v>17.924</v>
      </c>
      <c r="AO14" s="15">
        <v>4.851</v>
      </c>
      <c r="AP14" s="15"/>
      <c r="AQ14" s="15"/>
      <c r="AR14" s="15"/>
      <c r="AS14" s="15"/>
      <c r="AT14" s="15"/>
      <c r="AU14" s="15"/>
      <c r="AV14" s="15"/>
      <c r="AW14" s="16"/>
      <c r="AX14" s="10">
        <f t="shared" si="0"/>
        <v>10.093</v>
      </c>
      <c r="AY14" s="10">
        <f t="shared" si="1"/>
        <v>10.872500000000004</v>
      </c>
      <c r="AZ14" s="10">
        <f t="shared" si="2"/>
        <v>11.882000000000005</v>
      </c>
      <c r="BA14" s="10">
        <f t="shared" si="3"/>
        <v>13.841566666666663</v>
      </c>
    </row>
    <row r="15" spans="1:53" ht="11.25">
      <c r="A15" s="14">
        <v>13</v>
      </c>
      <c r="B15" s="15">
        <v>17.32</v>
      </c>
      <c r="C15" s="15">
        <v>22.31</v>
      </c>
      <c r="D15" s="15">
        <v>21.1</v>
      </c>
      <c r="E15" s="15">
        <v>14.34</v>
      </c>
      <c r="F15" s="15">
        <v>19.02</v>
      </c>
      <c r="G15" s="15">
        <v>17.66</v>
      </c>
      <c r="H15" s="15">
        <v>10.62</v>
      </c>
      <c r="I15" s="15">
        <v>14.17</v>
      </c>
      <c r="J15" s="15">
        <v>9.19</v>
      </c>
      <c r="K15" s="15">
        <v>8.71</v>
      </c>
      <c r="L15" s="15">
        <v>2.16</v>
      </c>
      <c r="M15" s="15">
        <v>15.32</v>
      </c>
      <c r="N15" s="15">
        <v>9.46</v>
      </c>
      <c r="O15" s="15">
        <v>8.43</v>
      </c>
      <c r="P15" s="15">
        <v>17.01</v>
      </c>
      <c r="Q15" s="15">
        <v>8.75</v>
      </c>
      <c r="R15" s="15">
        <v>3.34</v>
      </c>
      <c r="S15" s="15">
        <v>21.48</v>
      </c>
      <c r="T15" s="15">
        <v>17.94</v>
      </c>
      <c r="U15" s="15">
        <v>8.84</v>
      </c>
      <c r="V15" s="15">
        <v>8.89</v>
      </c>
      <c r="W15" s="15">
        <v>4.75</v>
      </c>
      <c r="X15" s="15">
        <v>16.16</v>
      </c>
      <c r="Y15" s="15">
        <v>14.69</v>
      </c>
      <c r="Z15" s="15">
        <v>17.73</v>
      </c>
      <c r="AA15" s="15">
        <v>3.09</v>
      </c>
      <c r="AB15" s="15">
        <v>14.68</v>
      </c>
      <c r="AC15" s="15">
        <v>20.37</v>
      </c>
      <c r="AD15" s="15">
        <v>18.63</v>
      </c>
      <c r="AE15" s="15">
        <v>13.98</v>
      </c>
      <c r="AF15" s="15">
        <v>21.89</v>
      </c>
      <c r="AG15" s="15">
        <v>22.37</v>
      </c>
      <c r="AH15" s="15">
        <v>16.58</v>
      </c>
      <c r="AI15" s="15">
        <v>17.82</v>
      </c>
      <c r="AJ15" s="15">
        <v>9.990000000000002</v>
      </c>
      <c r="AK15" s="15">
        <v>5.78</v>
      </c>
      <c r="AL15" s="15">
        <v>21.479999999999997</v>
      </c>
      <c r="AM15" s="15">
        <v>17.017000000000003</v>
      </c>
      <c r="AN15" s="15">
        <v>5.109</v>
      </c>
      <c r="AO15" s="15">
        <v>10.732000000000001</v>
      </c>
      <c r="AP15" s="15"/>
      <c r="AQ15" s="15"/>
      <c r="AR15" s="15"/>
      <c r="AS15" s="15"/>
      <c r="AT15" s="15"/>
      <c r="AU15" s="15"/>
      <c r="AV15" s="15"/>
      <c r="AW15" s="16"/>
      <c r="AX15" s="10">
        <f t="shared" si="0"/>
        <v>15.443999999999999</v>
      </c>
      <c r="AY15" s="10">
        <f t="shared" si="1"/>
        <v>13.358499999999998</v>
      </c>
      <c r="AZ15" s="10">
        <f t="shared" si="2"/>
        <v>13.338</v>
      </c>
      <c r="BA15" s="10">
        <f t="shared" si="3"/>
        <v>13.148933333333334</v>
      </c>
    </row>
    <row r="16" spans="1:53" ht="11.25">
      <c r="A16" s="14">
        <v>14</v>
      </c>
      <c r="B16" s="15">
        <v>13.5</v>
      </c>
      <c r="C16" s="15">
        <v>20.33</v>
      </c>
      <c r="D16" s="15">
        <v>15.83</v>
      </c>
      <c r="E16" s="15">
        <v>5.92</v>
      </c>
      <c r="F16" s="15">
        <v>16.47</v>
      </c>
      <c r="G16" s="15">
        <v>9.57</v>
      </c>
      <c r="H16" s="15">
        <v>19.09</v>
      </c>
      <c r="I16" s="15">
        <v>20.18</v>
      </c>
      <c r="J16" s="15">
        <v>5.53</v>
      </c>
      <c r="K16" s="15">
        <v>7.57</v>
      </c>
      <c r="L16" s="15">
        <v>3.53</v>
      </c>
      <c r="M16" s="15">
        <v>18.06</v>
      </c>
      <c r="N16" s="15">
        <v>4.34</v>
      </c>
      <c r="O16" s="15">
        <v>6.83</v>
      </c>
      <c r="P16" s="15">
        <v>9.8</v>
      </c>
      <c r="Q16" s="15">
        <v>3.69</v>
      </c>
      <c r="R16" s="15">
        <v>3.12</v>
      </c>
      <c r="S16" s="15">
        <v>18.22</v>
      </c>
      <c r="T16" s="15">
        <v>16.03</v>
      </c>
      <c r="U16" s="15">
        <v>15.18</v>
      </c>
      <c r="V16" s="15">
        <v>7.65</v>
      </c>
      <c r="W16" s="15">
        <v>4.07</v>
      </c>
      <c r="X16" s="15">
        <v>22.9</v>
      </c>
      <c r="Y16" s="15">
        <v>16.32</v>
      </c>
      <c r="Z16" s="15">
        <v>16.28</v>
      </c>
      <c r="AA16" s="15">
        <v>6.57</v>
      </c>
      <c r="AB16" s="15">
        <v>19.36</v>
      </c>
      <c r="AC16" s="15">
        <v>16.52</v>
      </c>
      <c r="AD16" s="15">
        <v>22.4</v>
      </c>
      <c r="AE16" s="15">
        <v>9.32</v>
      </c>
      <c r="AF16" s="15">
        <v>21.12</v>
      </c>
      <c r="AG16" s="15">
        <v>19.74</v>
      </c>
      <c r="AH16" s="15">
        <v>19.29</v>
      </c>
      <c r="AI16" s="15">
        <v>21.35</v>
      </c>
      <c r="AJ16" s="15">
        <v>16.52</v>
      </c>
      <c r="AK16" s="15">
        <v>7.8999999999999995</v>
      </c>
      <c r="AL16" s="15">
        <v>16.99</v>
      </c>
      <c r="AM16" s="15">
        <v>11.989</v>
      </c>
      <c r="AN16" s="15">
        <v>8.754999999999999</v>
      </c>
      <c r="AO16" s="15">
        <v>11.125000000000002</v>
      </c>
      <c r="AP16" s="15"/>
      <c r="AQ16" s="15"/>
      <c r="AR16" s="15"/>
      <c r="AS16" s="15"/>
      <c r="AT16" s="15"/>
      <c r="AU16" s="15"/>
      <c r="AV16" s="15"/>
      <c r="AW16" s="16"/>
      <c r="AX16" s="10">
        <f t="shared" si="0"/>
        <v>13.399000000000001</v>
      </c>
      <c r="AY16" s="10">
        <f t="shared" si="1"/>
        <v>11.639500000000002</v>
      </c>
      <c r="AZ16" s="10">
        <f t="shared" si="2"/>
        <v>12.472666666666665</v>
      </c>
      <c r="BA16" s="10">
        <f t="shared" si="3"/>
        <v>13.165633333333334</v>
      </c>
    </row>
    <row r="17" spans="1:53" ht="11.25">
      <c r="A17" s="14">
        <v>15</v>
      </c>
      <c r="B17" s="15">
        <v>17.13</v>
      </c>
      <c r="C17" s="15">
        <v>2.47</v>
      </c>
      <c r="D17" s="15">
        <v>3.73</v>
      </c>
      <c r="E17" s="15">
        <v>9.71</v>
      </c>
      <c r="F17" s="15">
        <v>3.14</v>
      </c>
      <c r="G17" s="15">
        <v>4.99</v>
      </c>
      <c r="H17" s="15">
        <v>19.24</v>
      </c>
      <c r="I17" s="15">
        <v>6.56</v>
      </c>
      <c r="J17" s="15">
        <v>17.8</v>
      </c>
      <c r="K17" s="15">
        <v>8.68</v>
      </c>
      <c r="L17" s="15">
        <v>5.28</v>
      </c>
      <c r="M17" s="15">
        <v>7.17</v>
      </c>
      <c r="N17" s="15">
        <v>16.03</v>
      </c>
      <c r="O17" s="15">
        <v>2.66</v>
      </c>
      <c r="P17" s="15">
        <v>2.61</v>
      </c>
      <c r="Q17" s="15">
        <v>12.71</v>
      </c>
      <c r="R17" s="15">
        <v>3.7</v>
      </c>
      <c r="S17" s="15">
        <v>8.41</v>
      </c>
      <c r="T17" s="15">
        <v>8.41</v>
      </c>
      <c r="U17" s="15">
        <v>13.1</v>
      </c>
      <c r="V17" s="15">
        <v>11.92</v>
      </c>
      <c r="W17" s="15">
        <v>6.13</v>
      </c>
      <c r="X17" s="15">
        <v>15.42</v>
      </c>
      <c r="Y17" s="15">
        <v>20.84</v>
      </c>
      <c r="Z17" s="15">
        <v>5.84</v>
      </c>
      <c r="AA17" s="15">
        <v>23.13</v>
      </c>
      <c r="AB17" s="15">
        <v>16.02</v>
      </c>
      <c r="AC17" s="15">
        <v>5.8</v>
      </c>
      <c r="AD17" s="15">
        <v>13.47</v>
      </c>
      <c r="AE17" s="15">
        <v>11.35</v>
      </c>
      <c r="AF17" s="15">
        <v>21.51</v>
      </c>
      <c r="AG17" s="15">
        <v>16.73</v>
      </c>
      <c r="AH17" s="15">
        <v>7.1</v>
      </c>
      <c r="AI17" s="15">
        <v>11.13</v>
      </c>
      <c r="AJ17" s="15">
        <v>19.849999999999998</v>
      </c>
      <c r="AK17" s="15">
        <v>10.499999999999998</v>
      </c>
      <c r="AL17" s="15">
        <v>19.349999999999998</v>
      </c>
      <c r="AM17" s="15">
        <v>6.864000000000001</v>
      </c>
      <c r="AN17" s="15">
        <v>22.065</v>
      </c>
      <c r="AO17" s="15">
        <v>19.912</v>
      </c>
      <c r="AP17" s="15"/>
      <c r="AQ17" s="15"/>
      <c r="AR17" s="15"/>
      <c r="AS17" s="15"/>
      <c r="AT17" s="15"/>
      <c r="AU17" s="15"/>
      <c r="AV17" s="15"/>
      <c r="AW17" s="16"/>
      <c r="AX17" s="10">
        <f t="shared" si="0"/>
        <v>9.344999999999999</v>
      </c>
      <c r="AY17" s="10">
        <f t="shared" si="1"/>
        <v>8.676499999999999</v>
      </c>
      <c r="AZ17" s="10">
        <f t="shared" si="2"/>
        <v>10.115</v>
      </c>
      <c r="BA17" s="10">
        <f t="shared" si="3"/>
        <v>12.167033333333332</v>
      </c>
    </row>
    <row r="18" spans="1:53" ht="11.25">
      <c r="A18" s="14">
        <v>16</v>
      </c>
      <c r="B18" s="15">
        <v>22.23</v>
      </c>
      <c r="C18" s="15">
        <v>13.76</v>
      </c>
      <c r="D18" s="15">
        <v>4.27</v>
      </c>
      <c r="E18" s="15">
        <v>3.68</v>
      </c>
      <c r="F18" s="15">
        <v>3.42</v>
      </c>
      <c r="G18" s="15">
        <v>5.78</v>
      </c>
      <c r="H18" s="15">
        <v>3.02</v>
      </c>
      <c r="I18" s="15">
        <v>11.88</v>
      </c>
      <c r="J18" s="15">
        <v>10.61</v>
      </c>
      <c r="K18" s="15">
        <v>4.41</v>
      </c>
      <c r="L18" s="15">
        <v>9</v>
      </c>
      <c r="M18" s="15">
        <v>14.16</v>
      </c>
      <c r="N18" s="15">
        <v>17.58</v>
      </c>
      <c r="O18" s="15">
        <v>6.24</v>
      </c>
      <c r="P18" s="15">
        <v>2.45</v>
      </c>
      <c r="Q18" s="15">
        <v>16.78</v>
      </c>
      <c r="R18" s="15">
        <v>7.05</v>
      </c>
      <c r="S18" s="15">
        <v>11.03</v>
      </c>
      <c r="T18" s="15">
        <v>10.97</v>
      </c>
      <c r="U18" s="15">
        <v>15.12</v>
      </c>
      <c r="V18" s="15">
        <v>11.79</v>
      </c>
      <c r="W18" s="15">
        <v>2.46</v>
      </c>
      <c r="X18" s="15">
        <v>20.11</v>
      </c>
      <c r="Y18" s="15">
        <v>22.95</v>
      </c>
      <c r="Z18" s="15">
        <v>21.33</v>
      </c>
      <c r="AA18" s="15">
        <v>18.49</v>
      </c>
      <c r="AB18" s="15">
        <v>17.53</v>
      </c>
      <c r="AC18" s="15">
        <v>14.82</v>
      </c>
      <c r="AD18" s="15">
        <v>21.31</v>
      </c>
      <c r="AE18" s="15">
        <v>3.04</v>
      </c>
      <c r="AF18" s="15">
        <v>18.35</v>
      </c>
      <c r="AG18" s="15">
        <v>13.24</v>
      </c>
      <c r="AH18" s="15">
        <v>2.5999999999999996</v>
      </c>
      <c r="AI18" s="15">
        <v>18</v>
      </c>
      <c r="AJ18" s="15">
        <v>13.38</v>
      </c>
      <c r="AK18" s="15">
        <v>8.39</v>
      </c>
      <c r="AL18" s="15">
        <v>8.78</v>
      </c>
      <c r="AM18" s="15">
        <v>13.313</v>
      </c>
      <c r="AN18" s="15">
        <v>5.5809999999999995</v>
      </c>
      <c r="AO18" s="15">
        <v>12.886</v>
      </c>
      <c r="AP18" s="15"/>
      <c r="AQ18" s="15"/>
      <c r="AR18" s="15"/>
      <c r="AS18" s="15"/>
      <c r="AT18" s="15"/>
      <c r="AU18" s="15"/>
      <c r="AV18" s="15"/>
      <c r="AW18" s="16"/>
      <c r="AX18" s="10">
        <f t="shared" si="0"/>
        <v>8.306000000000001</v>
      </c>
      <c r="AY18" s="10">
        <f t="shared" si="1"/>
        <v>9.672</v>
      </c>
      <c r="AZ18" s="10">
        <f t="shared" si="2"/>
        <v>11.575666666666669</v>
      </c>
      <c r="BA18" s="10">
        <f t="shared" si="3"/>
        <v>12.624333333333334</v>
      </c>
    </row>
    <row r="19" spans="1:53" ht="11.25">
      <c r="A19" s="14">
        <v>17</v>
      </c>
      <c r="B19" s="15">
        <v>21.66</v>
      </c>
      <c r="C19" s="15">
        <v>14.71</v>
      </c>
      <c r="D19" s="15">
        <v>18.93</v>
      </c>
      <c r="E19" s="15">
        <v>18.62</v>
      </c>
      <c r="F19" s="15">
        <v>15.27</v>
      </c>
      <c r="G19" s="15">
        <v>4.73</v>
      </c>
      <c r="H19" s="15">
        <v>2.77</v>
      </c>
      <c r="I19" s="15">
        <v>6.48</v>
      </c>
      <c r="J19" s="15">
        <v>14.45</v>
      </c>
      <c r="K19" s="15">
        <v>5.59</v>
      </c>
      <c r="L19" s="15">
        <v>12.89</v>
      </c>
      <c r="M19" s="15">
        <v>7.8</v>
      </c>
      <c r="N19" s="15">
        <v>7.49</v>
      </c>
      <c r="O19" s="15">
        <v>7.99</v>
      </c>
      <c r="P19" s="15">
        <v>2.21</v>
      </c>
      <c r="Q19" s="15">
        <v>12.69</v>
      </c>
      <c r="R19" s="15">
        <v>5.88</v>
      </c>
      <c r="S19" s="15">
        <v>14.37</v>
      </c>
      <c r="T19" s="15">
        <v>3.67</v>
      </c>
      <c r="U19" s="15">
        <v>10.74</v>
      </c>
      <c r="V19" s="15">
        <v>20.07</v>
      </c>
      <c r="W19" s="15">
        <v>2.34</v>
      </c>
      <c r="X19" s="15">
        <v>21.93</v>
      </c>
      <c r="Y19" s="15">
        <v>10.07</v>
      </c>
      <c r="Z19" s="15">
        <v>22.44</v>
      </c>
      <c r="AA19" s="15">
        <v>11.95</v>
      </c>
      <c r="AB19" s="15">
        <v>19.36</v>
      </c>
      <c r="AC19" s="15">
        <v>21.95</v>
      </c>
      <c r="AD19" s="15">
        <v>23.27</v>
      </c>
      <c r="AE19" s="15">
        <v>19.79</v>
      </c>
      <c r="AF19" s="15">
        <v>12.78</v>
      </c>
      <c r="AG19" s="15">
        <v>20.64</v>
      </c>
      <c r="AH19" s="15">
        <v>23.18</v>
      </c>
      <c r="AI19" s="15">
        <v>15.03</v>
      </c>
      <c r="AJ19" s="15">
        <v>3.4299999999999993</v>
      </c>
      <c r="AK19" s="15">
        <v>15.24</v>
      </c>
      <c r="AL19" s="15">
        <v>1.8200000000000003</v>
      </c>
      <c r="AM19" s="15">
        <v>17.536</v>
      </c>
      <c r="AN19" s="15">
        <v>18.744</v>
      </c>
      <c r="AO19" s="15">
        <v>16.226000000000003</v>
      </c>
      <c r="AP19" s="15"/>
      <c r="AQ19" s="15"/>
      <c r="AR19" s="15"/>
      <c r="AS19" s="15"/>
      <c r="AT19" s="15"/>
      <c r="AU19" s="15"/>
      <c r="AV19" s="15"/>
      <c r="AW19" s="16"/>
      <c r="AX19" s="10">
        <f t="shared" si="0"/>
        <v>12.321000000000002</v>
      </c>
      <c r="AY19" s="10">
        <f t="shared" si="1"/>
        <v>10.447000000000003</v>
      </c>
      <c r="AZ19" s="10">
        <f t="shared" si="2"/>
        <v>12.737000000000002</v>
      </c>
      <c r="BA19" s="10">
        <f t="shared" si="3"/>
        <v>13.450866666666665</v>
      </c>
    </row>
    <row r="20" spans="1:53" ht="11.25">
      <c r="A20" s="14">
        <v>18</v>
      </c>
      <c r="B20" s="15">
        <v>20.86</v>
      </c>
      <c r="C20" s="15">
        <v>17.17</v>
      </c>
      <c r="D20" s="15">
        <v>7.29</v>
      </c>
      <c r="E20" s="15">
        <v>9.39</v>
      </c>
      <c r="F20" s="15">
        <v>3.06</v>
      </c>
      <c r="G20" s="15">
        <v>17.38</v>
      </c>
      <c r="H20" s="15">
        <v>17.11</v>
      </c>
      <c r="I20" s="15">
        <v>14.55</v>
      </c>
      <c r="J20" s="15">
        <v>17.63</v>
      </c>
      <c r="K20" s="15">
        <v>10.93</v>
      </c>
      <c r="L20" s="15">
        <v>4.59</v>
      </c>
      <c r="M20" s="15">
        <v>8.22</v>
      </c>
      <c r="N20" s="15">
        <v>11.98</v>
      </c>
      <c r="O20" s="15">
        <v>17.74</v>
      </c>
      <c r="P20" s="15">
        <v>17.78</v>
      </c>
      <c r="Q20" s="15">
        <v>12.66</v>
      </c>
      <c r="R20" s="15">
        <v>7.29</v>
      </c>
      <c r="S20" s="15">
        <v>8.75</v>
      </c>
      <c r="T20" s="15">
        <v>11.08</v>
      </c>
      <c r="U20" s="15">
        <v>13.44</v>
      </c>
      <c r="V20" s="15">
        <v>11.01</v>
      </c>
      <c r="W20" s="15">
        <v>22.49</v>
      </c>
      <c r="X20" s="15">
        <v>18.64</v>
      </c>
      <c r="Y20" s="15">
        <v>13.67</v>
      </c>
      <c r="Z20" s="15">
        <v>20.82</v>
      </c>
      <c r="AA20" s="15">
        <v>2.39</v>
      </c>
      <c r="AB20" s="15">
        <v>12.53</v>
      </c>
      <c r="AC20" s="15">
        <v>4.08</v>
      </c>
      <c r="AD20" s="15">
        <v>6.88</v>
      </c>
      <c r="AE20" s="15">
        <v>20.83</v>
      </c>
      <c r="AF20" s="15">
        <v>19.65</v>
      </c>
      <c r="AG20" s="15">
        <v>12.56</v>
      </c>
      <c r="AH20" s="15">
        <v>22.76</v>
      </c>
      <c r="AI20" s="15">
        <v>13.679999999999998</v>
      </c>
      <c r="AJ20" s="15">
        <v>7.21</v>
      </c>
      <c r="AK20" s="15">
        <v>1.55</v>
      </c>
      <c r="AL20" s="15">
        <v>18.919999999999998</v>
      </c>
      <c r="AM20" s="15">
        <v>7.539</v>
      </c>
      <c r="AN20" s="15">
        <v>10.515</v>
      </c>
      <c r="AO20" s="15">
        <v>15.467</v>
      </c>
      <c r="AP20" s="15"/>
      <c r="AQ20" s="15"/>
      <c r="AR20" s="15"/>
      <c r="AS20" s="15"/>
      <c r="AT20" s="15"/>
      <c r="AU20" s="15"/>
      <c r="AV20" s="15"/>
      <c r="AW20" s="16"/>
      <c r="AX20" s="10">
        <f t="shared" si="0"/>
        <v>13.537</v>
      </c>
      <c r="AY20" s="10">
        <f t="shared" si="1"/>
        <v>12.445</v>
      </c>
      <c r="AZ20" s="10">
        <f t="shared" si="2"/>
        <v>12.741333333333332</v>
      </c>
      <c r="BA20" s="10">
        <f t="shared" si="3"/>
        <v>12.557366666666665</v>
      </c>
    </row>
    <row r="21" spans="1:53" ht="11.25">
      <c r="A21" s="14">
        <v>19</v>
      </c>
      <c r="B21" s="15">
        <v>6.6</v>
      </c>
      <c r="C21" s="15">
        <v>8.48</v>
      </c>
      <c r="D21" s="15">
        <v>6.41</v>
      </c>
      <c r="E21" s="15">
        <v>5.63</v>
      </c>
      <c r="F21" s="15">
        <v>7.83</v>
      </c>
      <c r="G21" s="15">
        <v>12.57</v>
      </c>
      <c r="H21" s="15">
        <v>6.83</v>
      </c>
      <c r="I21" s="15">
        <v>11.21</v>
      </c>
      <c r="J21" s="15">
        <v>2.01</v>
      </c>
      <c r="K21" s="15">
        <v>12.23</v>
      </c>
      <c r="L21" s="15">
        <v>0.52</v>
      </c>
      <c r="M21" s="15">
        <v>11.07</v>
      </c>
      <c r="N21" s="15">
        <v>10.09</v>
      </c>
      <c r="O21" s="15">
        <v>14.49</v>
      </c>
      <c r="P21" s="15">
        <v>16.4</v>
      </c>
      <c r="Q21" s="15">
        <v>15.98</v>
      </c>
      <c r="R21" s="15">
        <v>7.16</v>
      </c>
      <c r="S21" s="15">
        <v>17.95</v>
      </c>
      <c r="T21" s="15">
        <v>16.46</v>
      </c>
      <c r="U21" s="15">
        <v>20.62</v>
      </c>
      <c r="V21" s="15">
        <v>16.83</v>
      </c>
      <c r="W21" s="15">
        <v>20.28</v>
      </c>
      <c r="X21" s="15">
        <v>14.45</v>
      </c>
      <c r="Y21" s="15">
        <v>16.14</v>
      </c>
      <c r="Z21" s="15">
        <v>17.8</v>
      </c>
      <c r="AA21" s="15">
        <v>14.28</v>
      </c>
      <c r="AB21" s="15">
        <v>19.89</v>
      </c>
      <c r="AC21" s="15">
        <v>8.8</v>
      </c>
      <c r="AD21" s="15">
        <v>10.25</v>
      </c>
      <c r="AE21" s="15">
        <v>18.77</v>
      </c>
      <c r="AF21" s="15">
        <v>15.48</v>
      </c>
      <c r="AG21" s="15">
        <v>7.04</v>
      </c>
      <c r="AH21" s="15">
        <v>21.03</v>
      </c>
      <c r="AI21" s="15">
        <v>18.709999999999997</v>
      </c>
      <c r="AJ21" s="15">
        <v>19.42</v>
      </c>
      <c r="AK21" s="15">
        <v>4.72</v>
      </c>
      <c r="AL21" s="15">
        <v>17.59</v>
      </c>
      <c r="AM21" s="15">
        <v>21.849999999999998</v>
      </c>
      <c r="AN21" s="15">
        <v>17.197</v>
      </c>
      <c r="AO21" s="15">
        <v>2.775</v>
      </c>
      <c r="AP21" s="15"/>
      <c r="AQ21" s="15"/>
      <c r="AR21" s="15"/>
      <c r="AS21" s="15"/>
      <c r="AT21" s="15"/>
      <c r="AU21" s="15"/>
      <c r="AV21" s="15"/>
      <c r="AW21" s="16"/>
      <c r="AX21" s="10">
        <f t="shared" si="0"/>
        <v>7.980000000000001</v>
      </c>
      <c r="AY21" s="10">
        <f t="shared" si="1"/>
        <v>10.527</v>
      </c>
      <c r="AZ21" s="10">
        <f t="shared" si="2"/>
        <v>12.267666666666665</v>
      </c>
      <c r="BA21" s="10">
        <f t="shared" si="3"/>
        <v>14.468066666666669</v>
      </c>
    </row>
    <row r="22" spans="1:53" ht="11.25">
      <c r="A22" s="90">
        <v>20</v>
      </c>
      <c r="B22" s="91">
        <v>7.37</v>
      </c>
      <c r="C22" s="91">
        <v>5.12</v>
      </c>
      <c r="D22" s="91">
        <v>7.69</v>
      </c>
      <c r="E22" s="91">
        <v>6.64</v>
      </c>
      <c r="F22" s="91">
        <v>6.63</v>
      </c>
      <c r="G22" s="91">
        <v>3.21</v>
      </c>
      <c r="H22" s="91">
        <v>11.11</v>
      </c>
      <c r="I22" s="91">
        <v>8.9</v>
      </c>
      <c r="J22" s="91">
        <v>14.22</v>
      </c>
      <c r="K22" s="91">
        <v>13.93</v>
      </c>
      <c r="L22" s="91">
        <v>3.66</v>
      </c>
      <c r="M22" s="91">
        <v>14.25</v>
      </c>
      <c r="N22" s="91">
        <v>13.52</v>
      </c>
      <c r="O22" s="91">
        <v>17.8</v>
      </c>
      <c r="P22" s="91">
        <v>12.05</v>
      </c>
      <c r="Q22" s="91">
        <v>12.17</v>
      </c>
      <c r="R22" s="91">
        <v>11.19</v>
      </c>
      <c r="S22" s="91">
        <v>19.4</v>
      </c>
      <c r="T22" s="91">
        <v>14.15</v>
      </c>
      <c r="U22" s="91">
        <v>20.61</v>
      </c>
      <c r="V22" s="91">
        <v>4.48</v>
      </c>
      <c r="W22" s="91">
        <v>22.03</v>
      </c>
      <c r="X22" s="91">
        <v>0.54</v>
      </c>
      <c r="Y22" s="91">
        <v>12.83</v>
      </c>
      <c r="Z22" s="91">
        <v>3.42</v>
      </c>
      <c r="AA22" s="91">
        <v>21.91</v>
      </c>
      <c r="AB22" s="91">
        <v>21.7</v>
      </c>
      <c r="AC22" s="91">
        <v>15.39</v>
      </c>
      <c r="AD22" s="91">
        <v>18.01</v>
      </c>
      <c r="AE22" s="91">
        <v>7.67</v>
      </c>
      <c r="AF22" s="91">
        <v>2.6</v>
      </c>
      <c r="AG22" s="91">
        <v>15.1</v>
      </c>
      <c r="AH22" s="91">
        <v>21.53</v>
      </c>
      <c r="AI22" s="91">
        <v>7.18</v>
      </c>
      <c r="AJ22" s="91">
        <v>19.150000000000002</v>
      </c>
      <c r="AK22" s="91">
        <v>3.83</v>
      </c>
      <c r="AL22" s="91">
        <v>7.529999999999999</v>
      </c>
      <c r="AM22" s="91">
        <v>6.757</v>
      </c>
      <c r="AN22" s="91">
        <v>19.974</v>
      </c>
      <c r="AO22" s="91">
        <v>6.360999999999998</v>
      </c>
      <c r="AP22" s="91"/>
      <c r="AQ22" s="91"/>
      <c r="AR22" s="91"/>
      <c r="AS22" s="91"/>
      <c r="AT22" s="91"/>
      <c r="AU22" s="91"/>
      <c r="AV22" s="91"/>
      <c r="AW22" s="92"/>
      <c r="AX22" s="93">
        <f t="shared" si="0"/>
        <v>8.482</v>
      </c>
      <c r="AY22" s="93">
        <f t="shared" si="1"/>
        <v>11.181000000000001</v>
      </c>
      <c r="AZ22" s="93">
        <f t="shared" si="2"/>
        <v>11.72</v>
      </c>
      <c r="BA22" s="10">
        <f t="shared" si="3"/>
        <v>12.55973333333333</v>
      </c>
    </row>
    <row r="23" spans="1:53" ht="11.25">
      <c r="A23" s="14">
        <v>21</v>
      </c>
      <c r="B23" s="15">
        <v>20.74</v>
      </c>
      <c r="C23" s="15">
        <v>13.18</v>
      </c>
      <c r="D23" s="15">
        <v>7.6</v>
      </c>
      <c r="E23" s="15">
        <v>15.9</v>
      </c>
      <c r="F23" s="15">
        <v>9.56</v>
      </c>
      <c r="G23" s="15">
        <v>3.46</v>
      </c>
      <c r="H23" s="15">
        <v>18.09</v>
      </c>
      <c r="I23" s="15">
        <v>12.87</v>
      </c>
      <c r="J23" s="15">
        <v>11.290999999999999</v>
      </c>
      <c r="K23" s="15">
        <v>14.86</v>
      </c>
      <c r="L23" s="4">
        <v>2.91</v>
      </c>
      <c r="M23" s="4">
        <v>14.87</v>
      </c>
      <c r="N23" s="4">
        <v>3.69</v>
      </c>
      <c r="O23" s="4">
        <v>10.89</v>
      </c>
      <c r="P23" s="4">
        <v>17.99</v>
      </c>
      <c r="Q23" s="4">
        <v>6.35</v>
      </c>
      <c r="R23" s="4">
        <v>3.72</v>
      </c>
      <c r="S23" s="4">
        <v>10.1</v>
      </c>
      <c r="T23" s="4">
        <v>3.84</v>
      </c>
      <c r="U23" s="4">
        <v>20.94</v>
      </c>
      <c r="V23" s="4">
        <v>2.85</v>
      </c>
      <c r="W23" s="4">
        <v>16.56</v>
      </c>
      <c r="X23" s="4">
        <v>3.12</v>
      </c>
      <c r="Y23" s="4">
        <v>19.65</v>
      </c>
      <c r="Z23" s="4">
        <v>15.07</v>
      </c>
      <c r="AA23" s="4">
        <v>20.37</v>
      </c>
      <c r="AB23" s="4">
        <v>21.94</v>
      </c>
      <c r="AC23" s="4">
        <v>9.43</v>
      </c>
      <c r="AD23" s="4">
        <v>14.26</v>
      </c>
      <c r="AE23" s="4">
        <v>16.58</v>
      </c>
      <c r="AF23" s="4">
        <v>2.16</v>
      </c>
      <c r="AG23" s="4">
        <v>5.99</v>
      </c>
      <c r="AH23" s="4">
        <v>20.15</v>
      </c>
      <c r="AI23" s="4">
        <v>20.810000000000002</v>
      </c>
      <c r="AJ23" s="4">
        <v>20.470000000000002</v>
      </c>
      <c r="AK23" s="4">
        <v>14.36</v>
      </c>
      <c r="AL23" s="4">
        <v>21.279999999999998</v>
      </c>
      <c r="AM23" s="4">
        <v>2.5780000000000003</v>
      </c>
      <c r="AN23" s="4">
        <v>10.167</v>
      </c>
      <c r="AO23" s="4">
        <v>10.048</v>
      </c>
      <c r="AP23" s="4"/>
      <c r="AQ23" s="4"/>
      <c r="AR23" s="4"/>
      <c r="AS23" s="4"/>
      <c r="AT23" s="4"/>
      <c r="AU23" s="4"/>
      <c r="AV23" s="4"/>
      <c r="AX23" s="10">
        <f t="shared" si="0"/>
        <v>12.7551</v>
      </c>
      <c r="AY23" s="10">
        <f t="shared" si="1"/>
        <v>11.14255</v>
      </c>
      <c r="AZ23" s="10">
        <f t="shared" si="2"/>
        <v>12.089366666666667</v>
      </c>
      <c r="BA23" s="10">
        <f t="shared" si="3"/>
        <v>12.104766666666666</v>
      </c>
    </row>
    <row r="24" spans="1:53" ht="11.25">
      <c r="A24" s="5">
        <v>22</v>
      </c>
      <c r="B24" s="4">
        <v>13.97</v>
      </c>
      <c r="C24" s="4">
        <v>17.35</v>
      </c>
      <c r="D24" s="4">
        <v>8.07</v>
      </c>
      <c r="E24" s="4">
        <v>17.96</v>
      </c>
      <c r="F24" s="4">
        <v>1.67</v>
      </c>
      <c r="G24" s="4">
        <v>13.14</v>
      </c>
      <c r="H24" s="4">
        <v>12.43</v>
      </c>
      <c r="I24" s="4">
        <v>6.41</v>
      </c>
      <c r="J24" s="4">
        <v>7.46</v>
      </c>
      <c r="K24" s="4">
        <v>12.52</v>
      </c>
      <c r="L24" s="4">
        <v>14.22</v>
      </c>
      <c r="M24" s="4">
        <v>18.34</v>
      </c>
      <c r="N24" s="4">
        <v>1.77</v>
      </c>
      <c r="O24" s="4">
        <v>5.15</v>
      </c>
      <c r="P24" s="4">
        <v>14.92</v>
      </c>
      <c r="Q24" s="4">
        <v>0.73</v>
      </c>
      <c r="R24" s="4">
        <v>8.4</v>
      </c>
      <c r="S24" s="4">
        <v>10.52</v>
      </c>
      <c r="T24" s="4">
        <v>6.42</v>
      </c>
      <c r="U24" s="4">
        <v>18.58</v>
      </c>
      <c r="V24" s="4">
        <v>14.71</v>
      </c>
      <c r="W24" s="4">
        <v>5.67</v>
      </c>
      <c r="X24" s="4">
        <v>7.52</v>
      </c>
      <c r="Y24" s="4">
        <v>5.77</v>
      </c>
      <c r="Z24" s="4">
        <v>11.14</v>
      </c>
      <c r="AA24" s="4">
        <v>9.38</v>
      </c>
      <c r="AB24" s="4">
        <v>20.57</v>
      </c>
      <c r="AC24" s="4">
        <v>5.75</v>
      </c>
      <c r="AD24" s="4">
        <v>11.3</v>
      </c>
      <c r="AE24" s="4">
        <v>16.5</v>
      </c>
      <c r="AF24" s="4">
        <v>11.39</v>
      </c>
      <c r="AG24" s="4">
        <v>10.46</v>
      </c>
      <c r="AH24" s="4">
        <v>15.450000000000001</v>
      </c>
      <c r="AI24" s="4">
        <v>16.6</v>
      </c>
      <c r="AJ24" s="4">
        <v>21.87</v>
      </c>
      <c r="AK24" s="4">
        <v>3.58</v>
      </c>
      <c r="AL24" s="4">
        <v>8.03</v>
      </c>
      <c r="AM24" s="4">
        <v>13.427</v>
      </c>
      <c r="AN24" s="4">
        <v>11.376</v>
      </c>
      <c r="AO24" s="4">
        <v>16.712999999999997</v>
      </c>
      <c r="AP24" s="4"/>
      <c r="AQ24" s="4"/>
      <c r="AR24" s="4"/>
      <c r="AS24" s="4"/>
      <c r="AT24" s="4"/>
      <c r="AU24" s="4"/>
      <c r="AV24" s="4"/>
      <c r="AX24" s="10">
        <f t="shared" si="0"/>
        <v>11.097999999999999</v>
      </c>
      <c r="AY24" s="10">
        <f t="shared" si="1"/>
        <v>10.501499999999998</v>
      </c>
      <c r="AZ24" s="10">
        <f t="shared" si="2"/>
        <v>10.611333333333333</v>
      </c>
      <c r="BA24" s="10">
        <f t="shared" si="3"/>
        <v>11.208533333333332</v>
      </c>
    </row>
    <row r="25" spans="1:53" ht="11.25">
      <c r="A25" s="5">
        <v>23</v>
      </c>
      <c r="B25" s="4">
        <v>17.91</v>
      </c>
      <c r="C25" s="4">
        <v>3.83</v>
      </c>
      <c r="D25" s="4">
        <v>16.69</v>
      </c>
      <c r="E25" s="4">
        <v>20.13</v>
      </c>
      <c r="F25" s="4">
        <v>2.19</v>
      </c>
      <c r="G25" s="4">
        <v>17.94</v>
      </c>
      <c r="H25" s="4">
        <v>15.62</v>
      </c>
      <c r="I25" s="4">
        <v>14.98</v>
      </c>
      <c r="J25" s="4">
        <v>2.71</v>
      </c>
      <c r="K25" s="4">
        <v>17.8</v>
      </c>
      <c r="L25" s="4">
        <v>14.98</v>
      </c>
      <c r="M25" s="4">
        <v>18.25</v>
      </c>
      <c r="N25" s="4">
        <v>1.83</v>
      </c>
      <c r="O25" s="4">
        <v>7.85</v>
      </c>
      <c r="P25" s="4">
        <v>8.16</v>
      </c>
      <c r="Q25" s="4">
        <v>9.01</v>
      </c>
      <c r="R25" s="4">
        <v>1.94</v>
      </c>
      <c r="S25" s="4">
        <v>7.82</v>
      </c>
      <c r="T25" s="4">
        <v>20.08</v>
      </c>
      <c r="U25" s="4">
        <v>8.35</v>
      </c>
      <c r="V25" s="4">
        <v>23.15</v>
      </c>
      <c r="W25" s="4">
        <v>10.19</v>
      </c>
      <c r="X25" s="4">
        <v>18.92</v>
      </c>
      <c r="Y25" s="4">
        <v>17.79</v>
      </c>
      <c r="Z25" s="4">
        <v>9.72</v>
      </c>
      <c r="AA25" s="4">
        <v>15.48</v>
      </c>
      <c r="AB25" s="4">
        <v>1.92</v>
      </c>
      <c r="AC25" s="4">
        <v>16.67</v>
      </c>
      <c r="AD25" s="4">
        <v>14.24</v>
      </c>
      <c r="AE25" s="4">
        <v>1.16</v>
      </c>
      <c r="AF25" s="4">
        <v>6.76</v>
      </c>
      <c r="AG25" s="4">
        <v>1.78</v>
      </c>
      <c r="AH25" s="4">
        <v>18.250000000000004</v>
      </c>
      <c r="AI25" s="4">
        <v>20.63</v>
      </c>
      <c r="AJ25" s="4">
        <v>17.28</v>
      </c>
      <c r="AK25" s="4">
        <v>4.96</v>
      </c>
      <c r="AL25" s="4">
        <v>15.2</v>
      </c>
      <c r="AM25" s="4">
        <v>15.030000000000001</v>
      </c>
      <c r="AN25" s="4">
        <v>9.053</v>
      </c>
      <c r="AO25" s="4">
        <v>4.514000000000001</v>
      </c>
      <c r="AP25" s="4"/>
      <c r="AQ25" s="4"/>
      <c r="AR25" s="4"/>
      <c r="AS25" s="4"/>
      <c r="AT25" s="4"/>
      <c r="AU25" s="4"/>
      <c r="AV25" s="4"/>
      <c r="AX25" s="10">
        <f t="shared" si="0"/>
        <v>12.98</v>
      </c>
      <c r="AY25" s="10">
        <f t="shared" si="1"/>
        <v>11.403499999999998</v>
      </c>
      <c r="AZ25" s="10">
        <f t="shared" si="2"/>
        <v>11.910333333333337</v>
      </c>
      <c r="BA25" s="10">
        <f t="shared" si="3"/>
        <v>11.365566666666663</v>
      </c>
    </row>
    <row r="26" spans="1:53" ht="11.25">
      <c r="A26" s="5">
        <v>24</v>
      </c>
      <c r="B26" s="4">
        <v>17.4</v>
      </c>
      <c r="C26" s="4">
        <v>10.86</v>
      </c>
      <c r="D26" s="4">
        <v>1.65</v>
      </c>
      <c r="E26" s="4">
        <v>20.38</v>
      </c>
      <c r="F26" s="4">
        <v>2.8429999999999995</v>
      </c>
      <c r="G26" s="4">
        <v>17.68</v>
      </c>
      <c r="H26" s="4">
        <v>15.65</v>
      </c>
      <c r="I26" s="4">
        <v>2.24</v>
      </c>
      <c r="J26" s="4">
        <v>16.23</v>
      </c>
      <c r="K26" s="4">
        <v>17.3</v>
      </c>
      <c r="L26" s="4">
        <v>8.32</v>
      </c>
      <c r="M26" s="4">
        <v>10.91</v>
      </c>
      <c r="N26" s="4">
        <v>9.89</v>
      </c>
      <c r="O26" s="4">
        <v>3.82</v>
      </c>
      <c r="P26" s="4">
        <v>2.47</v>
      </c>
      <c r="Q26" s="4">
        <v>9.73</v>
      </c>
      <c r="R26" s="4">
        <v>11.23</v>
      </c>
      <c r="S26" s="4">
        <v>4.76</v>
      </c>
      <c r="T26" s="4">
        <v>11.14</v>
      </c>
      <c r="U26" s="4">
        <v>5.46</v>
      </c>
      <c r="V26" s="4">
        <v>21.88</v>
      </c>
      <c r="W26" s="4">
        <v>21.14</v>
      </c>
      <c r="X26" s="4">
        <v>11.4</v>
      </c>
      <c r="Y26" s="4">
        <v>6.49</v>
      </c>
      <c r="Z26" s="4">
        <v>3.08</v>
      </c>
      <c r="AA26" s="4">
        <v>21.14</v>
      </c>
      <c r="AB26" s="4">
        <v>8.39</v>
      </c>
      <c r="AC26" s="4">
        <v>20.82</v>
      </c>
      <c r="AD26" s="4">
        <v>17.9</v>
      </c>
      <c r="AE26" s="4">
        <v>6.33</v>
      </c>
      <c r="AF26" s="4">
        <v>21.73</v>
      </c>
      <c r="AG26" s="4">
        <v>10.73</v>
      </c>
      <c r="AH26" s="4">
        <v>11.03</v>
      </c>
      <c r="AI26" s="4">
        <v>9.959999999999999</v>
      </c>
      <c r="AJ26" s="4">
        <v>8.920000000000002</v>
      </c>
      <c r="AK26" s="4">
        <v>3.07</v>
      </c>
      <c r="AL26" s="4">
        <v>19.279999999999998</v>
      </c>
      <c r="AM26" s="4">
        <v>7.282000000000001</v>
      </c>
      <c r="AN26" s="4">
        <v>11.354999999999999</v>
      </c>
      <c r="AO26" s="4">
        <v>6.82</v>
      </c>
      <c r="AP26" s="4"/>
      <c r="AQ26" s="4"/>
      <c r="AR26" s="4"/>
      <c r="AS26" s="4"/>
      <c r="AT26" s="4"/>
      <c r="AU26" s="4"/>
      <c r="AV26" s="4"/>
      <c r="AX26" s="10">
        <f t="shared" si="0"/>
        <v>12.223299999999998</v>
      </c>
      <c r="AY26" s="10">
        <f t="shared" si="1"/>
        <v>9.998149999999999</v>
      </c>
      <c r="AZ26" s="10">
        <f t="shared" si="2"/>
        <v>11.28443333333333</v>
      </c>
      <c r="BA26" s="10">
        <f t="shared" si="3"/>
        <v>10.882566666666664</v>
      </c>
    </row>
    <row r="27" spans="1:53" ht="11.25">
      <c r="A27" s="5">
        <v>25</v>
      </c>
      <c r="B27" s="4">
        <v>2.87</v>
      </c>
      <c r="C27" s="4">
        <v>1.59</v>
      </c>
      <c r="D27" s="4">
        <v>6.45</v>
      </c>
      <c r="E27" s="4">
        <v>17.51</v>
      </c>
      <c r="F27" s="4">
        <v>6.99</v>
      </c>
      <c r="G27" s="4">
        <v>10.87</v>
      </c>
      <c r="H27" s="4">
        <v>3.84</v>
      </c>
      <c r="I27" s="4">
        <v>1.56</v>
      </c>
      <c r="J27" s="4">
        <v>15.52</v>
      </c>
      <c r="K27" s="4">
        <v>7.41</v>
      </c>
      <c r="L27" s="4">
        <v>13.36</v>
      </c>
      <c r="M27" s="4">
        <v>11.05</v>
      </c>
      <c r="N27" s="4">
        <v>8.42</v>
      </c>
      <c r="O27" s="4">
        <v>9.65</v>
      </c>
      <c r="P27" s="4">
        <v>16.79</v>
      </c>
      <c r="Q27" s="4">
        <v>10.53</v>
      </c>
      <c r="R27" s="4">
        <v>7.75</v>
      </c>
      <c r="S27" s="4">
        <v>16.2</v>
      </c>
      <c r="T27" s="4">
        <v>19.2</v>
      </c>
      <c r="U27" s="4">
        <v>16.07</v>
      </c>
      <c r="V27" s="4">
        <v>21.38</v>
      </c>
      <c r="W27" s="4">
        <v>16.67</v>
      </c>
      <c r="X27" s="4">
        <v>4.2</v>
      </c>
      <c r="Y27" s="4">
        <v>4.14</v>
      </c>
      <c r="Z27" s="4">
        <v>7.23</v>
      </c>
      <c r="AA27" s="4">
        <v>18.4</v>
      </c>
      <c r="AB27" s="4">
        <v>16.99</v>
      </c>
      <c r="AC27" s="4">
        <v>4.91</v>
      </c>
      <c r="AD27" s="4">
        <v>22.22</v>
      </c>
      <c r="AE27" s="4">
        <v>7.22</v>
      </c>
      <c r="AF27" s="4">
        <v>15.65</v>
      </c>
      <c r="AG27" s="4">
        <v>5.89</v>
      </c>
      <c r="AH27" s="4">
        <v>10.08</v>
      </c>
      <c r="AI27" s="4">
        <v>5.2</v>
      </c>
      <c r="AJ27" s="4">
        <v>2.6</v>
      </c>
      <c r="AK27" s="4">
        <v>16.89</v>
      </c>
      <c r="AL27" s="4">
        <v>19.3</v>
      </c>
      <c r="AM27" s="4">
        <v>3.789999999999999</v>
      </c>
      <c r="AN27" s="4">
        <v>20.551</v>
      </c>
      <c r="AO27" s="4">
        <v>6.314</v>
      </c>
      <c r="AP27" s="4"/>
      <c r="AQ27" s="4"/>
      <c r="AR27" s="4"/>
      <c r="AS27" s="4"/>
      <c r="AT27" s="4"/>
      <c r="AU27" s="4"/>
      <c r="AV27" s="4"/>
      <c r="AX27" s="10">
        <f t="shared" si="0"/>
        <v>7.461</v>
      </c>
      <c r="AY27" s="10">
        <f t="shared" si="1"/>
        <v>10.181499999999998</v>
      </c>
      <c r="AZ27" s="10">
        <f t="shared" si="2"/>
        <v>10.899666666666667</v>
      </c>
      <c r="BA27" s="10">
        <f t="shared" si="3"/>
        <v>11.954833333333333</v>
      </c>
    </row>
    <row r="28" spans="1:53" ht="11.25">
      <c r="A28" s="5">
        <v>26</v>
      </c>
      <c r="B28" s="4">
        <v>3.8</v>
      </c>
      <c r="C28" s="4">
        <v>16.53</v>
      </c>
      <c r="D28" s="4">
        <v>12.21</v>
      </c>
      <c r="E28" s="4">
        <v>6.39</v>
      </c>
      <c r="F28" s="4">
        <v>18.09</v>
      </c>
      <c r="G28" s="4">
        <v>18.49</v>
      </c>
      <c r="H28" s="4">
        <v>3.34</v>
      </c>
      <c r="I28" s="4">
        <v>7.31</v>
      </c>
      <c r="J28" s="4">
        <v>19.35</v>
      </c>
      <c r="K28" s="4">
        <v>2.22</v>
      </c>
      <c r="L28" s="4">
        <v>3.58</v>
      </c>
      <c r="M28" s="4">
        <v>2.76</v>
      </c>
      <c r="N28" s="4">
        <v>15.66</v>
      </c>
      <c r="O28" s="4">
        <v>15.52</v>
      </c>
      <c r="P28" s="4">
        <v>2.65</v>
      </c>
      <c r="Q28" s="4">
        <v>5.08</v>
      </c>
      <c r="R28" s="4">
        <v>2.91</v>
      </c>
      <c r="S28" s="4">
        <v>1.77</v>
      </c>
      <c r="T28" s="4">
        <v>14.35</v>
      </c>
      <c r="U28" s="4">
        <v>9.5</v>
      </c>
      <c r="V28" s="4">
        <v>16.62</v>
      </c>
      <c r="W28" s="4">
        <v>15.94</v>
      </c>
      <c r="X28" s="4">
        <v>5.23</v>
      </c>
      <c r="Y28" s="4">
        <v>2.7</v>
      </c>
      <c r="Z28" s="4">
        <v>13.53</v>
      </c>
      <c r="AA28" s="4">
        <v>9.86</v>
      </c>
      <c r="AB28" s="4">
        <v>17.33</v>
      </c>
      <c r="AC28" s="4">
        <v>2.72</v>
      </c>
      <c r="AD28" s="4">
        <v>13.62</v>
      </c>
      <c r="AE28" s="4">
        <v>17.54</v>
      </c>
      <c r="AF28" s="4">
        <v>7.45</v>
      </c>
      <c r="AG28" s="4">
        <v>18.67</v>
      </c>
      <c r="AH28" s="4">
        <v>5.51</v>
      </c>
      <c r="AI28" s="4">
        <v>18.220000000000002</v>
      </c>
      <c r="AJ28" s="4">
        <v>9.98</v>
      </c>
      <c r="AK28" s="4">
        <v>9.77</v>
      </c>
      <c r="AL28" s="4">
        <v>20.580000000000002</v>
      </c>
      <c r="AM28" s="4">
        <v>6.603000000000001</v>
      </c>
      <c r="AN28" s="4">
        <v>18.285</v>
      </c>
      <c r="AO28" s="4">
        <v>5.122000000000001</v>
      </c>
      <c r="AP28" s="4"/>
      <c r="AQ28" s="4"/>
      <c r="AR28" s="4"/>
      <c r="AS28" s="4"/>
      <c r="AT28" s="4"/>
      <c r="AU28" s="4"/>
      <c r="AV28" s="4"/>
      <c r="AX28" s="10">
        <f t="shared" si="0"/>
        <v>10.773000000000001</v>
      </c>
      <c r="AY28" s="10">
        <f t="shared" si="1"/>
        <v>9.075500000000002</v>
      </c>
      <c r="AZ28" s="10">
        <f t="shared" si="2"/>
        <v>9.886666666666668</v>
      </c>
      <c r="BA28" s="10">
        <f t="shared" si="3"/>
        <v>10.302</v>
      </c>
    </row>
    <row r="29" spans="1:53" ht="11.25">
      <c r="A29" s="5">
        <v>27</v>
      </c>
      <c r="B29" s="4">
        <v>15.65</v>
      </c>
      <c r="C29" s="4">
        <v>18.02</v>
      </c>
      <c r="D29" s="4">
        <v>5.14</v>
      </c>
      <c r="E29" s="4">
        <v>18.35</v>
      </c>
      <c r="F29" s="4">
        <v>8.69</v>
      </c>
      <c r="G29" s="4">
        <v>19.16</v>
      </c>
      <c r="H29" s="4">
        <v>7.32</v>
      </c>
      <c r="I29" s="4">
        <v>2.54</v>
      </c>
      <c r="J29" s="4">
        <v>5.92</v>
      </c>
      <c r="K29" s="4">
        <v>12.97</v>
      </c>
      <c r="L29" s="4">
        <v>10.44</v>
      </c>
      <c r="M29" s="4">
        <v>17</v>
      </c>
      <c r="N29" s="4">
        <v>17.25</v>
      </c>
      <c r="O29" s="4">
        <v>7.08</v>
      </c>
      <c r="P29" s="4">
        <v>6.62</v>
      </c>
      <c r="Q29" s="4">
        <v>9.26</v>
      </c>
      <c r="R29" s="4">
        <v>6.32</v>
      </c>
      <c r="S29" s="4">
        <v>4.2</v>
      </c>
      <c r="T29" s="4">
        <v>20.01</v>
      </c>
      <c r="U29" s="4">
        <v>15.74</v>
      </c>
      <c r="V29" s="4">
        <v>16.26</v>
      </c>
      <c r="W29" s="4">
        <v>6.97</v>
      </c>
      <c r="X29" s="4">
        <v>19.35</v>
      </c>
      <c r="Y29" s="4">
        <v>3.42</v>
      </c>
      <c r="Z29" s="4">
        <v>10.47</v>
      </c>
      <c r="AA29" s="4">
        <v>2.87</v>
      </c>
      <c r="AB29" s="4">
        <v>4.01</v>
      </c>
      <c r="AC29" s="4">
        <v>18.8</v>
      </c>
      <c r="AD29" s="4">
        <v>3.01</v>
      </c>
      <c r="AE29" s="4">
        <v>3.95</v>
      </c>
      <c r="AF29" s="4">
        <v>13.99</v>
      </c>
      <c r="AG29" s="4">
        <v>11.6</v>
      </c>
      <c r="AH29" s="4">
        <v>21.339999999999996</v>
      </c>
      <c r="AI29" s="4">
        <v>18.83</v>
      </c>
      <c r="AJ29" s="4">
        <v>5.38</v>
      </c>
      <c r="AK29" s="4">
        <v>15.67</v>
      </c>
      <c r="AL29" s="4">
        <v>9.459999999999999</v>
      </c>
      <c r="AM29" s="4">
        <v>4.122</v>
      </c>
      <c r="AN29" s="4">
        <v>18.097999999999995</v>
      </c>
      <c r="AO29" s="4">
        <v>8.367000000000003</v>
      </c>
      <c r="AP29" s="4"/>
      <c r="AQ29" s="4"/>
      <c r="AR29" s="4"/>
      <c r="AS29" s="4"/>
      <c r="AT29" s="4"/>
      <c r="AU29" s="4"/>
      <c r="AV29" s="4"/>
      <c r="AX29" s="10">
        <f t="shared" si="0"/>
        <v>11.376000000000001</v>
      </c>
      <c r="AY29" s="10">
        <f t="shared" si="1"/>
        <v>11.384</v>
      </c>
      <c r="AZ29" s="10">
        <f t="shared" si="2"/>
        <v>10.559666666666667</v>
      </c>
      <c r="BA29" s="10">
        <f t="shared" si="3"/>
        <v>10.996233333333333</v>
      </c>
    </row>
    <row r="30" spans="1:53" ht="11.25">
      <c r="A30" s="5">
        <v>28</v>
      </c>
      <c r="B30" s="4">
        <v>13.3</v>
      </c>
      <c r="C30" s="4">
        <v>4.71</v>
      </c>
      <c r="D30" s="4">
        <v>2.22</v>
      </c>
      <c r="E30" s="4">
        <v>18.48</v>
      </c>
      <c r="F30" s="4">
        <v>5.26</v>
      </c>
      <c r="G30" s="4">
        <v>17.84</v>
      </c>
      <c r="H30" s="4">
        <v>2.19</v>
      </c>
      <c r="I30" s="4">
        <v>1.84</v>
      </c>
      <c r="J30" s="4">
        <v>13.99</v>
      </c>
      <c r="K30" s="4">
        <v>12.42</v>
      </c>
      <c r="L30" s="4">
        <v>12.24</v>
      </c>
      <c r="M30" s="4">
        <v>17.4</v>
      </c>
      <c r="N30" s="4">
        <v>16.57</v>
      </c>
      <c r="O30" s="4">
        <v>4.81</v>
      </c>
      <c r="P30" s="4">
        <v>16.25</v>
      </c>
      <c r="Q30" s="4">
        <v>16.22</v>
      </c>
      <c r="R30" s="4">
        <v>11.91</v>
      </c>
      <c r="S30" s="4">
        <v>8.89</v>
      </c>
      <c r="T30" s="4">
        <v>19.52</v>
      </c>
      <c r="U30" s="4">
        <v>15.19</v>
      </c>
      <c r="V30" s="4">
        <v>6.93</v>
      </c>
      <c r="W30" s="4">
        <v>1.29</v>
      </c>
      <c r="X30" s="4">
        <v>18.96</v>
      </c>
      <c r="Y30" s="4">
        <v>10.34</v>
      </c>
      <c r="Z30" s="4">
        <v>13.98</v>
      </c>
      <c r="AA30" s="4">
        <v>18.63</v>
      </c>
      <c r="AB30" s="4">
        <v>18.66</v>
      </c>
      <c r="AC30" s="4">
        <v>8.3</v>
      </c>
      <c r="AD30" s="4">
        <v>12.09</v>
      </c>
      <c r="AE30" s="4">
        <v>1.63</v>
      </c>
      <c r="AF30" s="4">
        <v>17.23</v>
      </c>
      <c r="AG30" s="4">
        <v>6.67</v>
      </c>
      <c r="AH30" s="4">
        <v>20.73</v>
      </c>
      <c r="AI30" s="4">
        <v>19.919999999999998</v>
      </c>
      <c r="AJ30" s="4">
        <v>18.209999999999997</v>
      </c>
      <c r="AK30" s="4">
        <v>7.200000000000001</v>
      </c>
      <c r="AL30" s="4">
        <v>4.39</v>
      </c>
      <c r="AM30" s="4">
        <v>19.475</v>
      </c>
      <c r="AN30" s="4">
        <v>10.505</v>
      </c>
      <c r="AO30" s="4">
        <v>17.435</v>
      </c>
      <c r="AP30" s="4"/>
      <c r="AQ30" s="4"/>
      <c r="AR30" s="4"/>
      <c r="AS30" s="4"/>
      <c r="AT30" s="4"/>
      <c r="AU30" s="4"/>
      <c r="AV30" s="4"/>
      <c r="AX30" s="10">
        <f t="shared" si="0"/>
        <v>9.225</v>
      </c>
      <c r="AY30" s="10">
        <f t="shared" si="1"/>
        <v>11.562499999999998</v>
      </c>
      <c r="AZ30" s="10">
        <f t="shared" si="2"/>
        <v>11.401999999999997</v>
      </c>
      <c r="BA30" s="10">
        <f t="shared" si="3"/>
        <v>13.052500000000002</v>
      </c>
    </row>
    <row r="31" spans="1:53" ht="11.25">
      <c r="A31" s="5">
        <v>29</v>
      </c>
      <c r="B31" s="4">
        <v>12.41</v>
      </c>
      <c r="C31" s="4">
        <v>12.34</v>
      </c>
      <c r="D31" s="4">
        <v>18.58</v>
      </c>
      <c r="E31" s="4">
        <v>14.9</v>
      </c>
      <c r="F31" s="4">
        <v>2.27</v>
      </c>
      <c r="G31" s="4">
        <v>4.73</v>
      </c>
      <c r="H31" s="4">
        <v>12.59</v>
      </c>
      <c r="I31" s="4">
        <v>14.98</v>
      </c>
      <c r="J31" s="4">
        <v>9.36</v>
      </c>
      <c r="K31" s="4">
        <v>8.93</v>
      </c>
      <c r="L31" s="4">
        <v>13.43</v>
      </c>
      <c r="M31" s="4">
        <v>4.75</v>
      </c>
      <c r="N31" s="4">
        <v>10.23</v>
      </c>
      <c r="O31" s="4">
        <v>2.08</v>
      </c>
      <c r="P31" s="4">
        <v>9.92</v>
      </c>
      <c r="Q31" s="4">
        <v>12.95</v>
      </c>
      <c r="R31" s="4">
        <v>13.04</v>
      </c>
      <c r="S31" s="4">
        <v>11.34</v>
      </c>
      <c r="T31" s="4">
        <v>8.06</v>
      </c>
      <c r="U31" s="4">
        <v>13.76</v>
      </c>
      <c r="V31" s="4">
        <v>16.43</v>
      </c>
      <c r="W31" s="4">
        <v>13.98</v>
      </c>
      <c r="X31" s="4">
        <v>19.61</v>
      </c>
      <c r="Y31" s="4">
        <v>5.88</v>
      </c>
      <c r="Z31" s="4">
        <v>21.4</v>
      </c>
      <c r="AA31" s="4">
        <v>11.42</v>
      </c>
      <c r="AB31" s="4">
        <v>6.51</v>
      </c>
      <c r="AC31" s="4">
        <v>4.04</v>
      </c>
      <c r="AD31" s="4">
        <v>4.14</v>
      </c>
      <c r="AE31" s="4">
        <v>19.87</v>
      </c>
      <c r="AF31" s="4">
        <v>20.37</v>
      </c>
      <c r="AG31" s="4">
        <v>11.38</v>
      </c>
      <c r="AH31" s="4">
        <v>17.709999999999997</v>
      </c>
      <c r="AI31" s="4">
        <v>20.650000000000002</v>
      </c>
      <c r="AJ31" s="4">
        <v>19.11</v>
      </c>
      <c r="AK31" s="4">
        <v>1.9899999999999998</v>
      </c>
      <c r="AL31" s="4">
        <v>20.96</v>
      </c>
      <c r="AM31" s="4">
        <v>4.702999999999999</v>
      </c>
      <c r="AN31" s="4">
        <v>12.092000000000002</v>
      </c>
      <c r="AO31" s="4">
        <v>14.158999999999999</v>
      </c>
      <c r="AP31" s="4"/>
      <c r="AQ31" s="4"/>
      <c r="AR31" s="4"/>
      <c r="AS31" s="4"/>
      <c r="AT31" s="4"/>
      <c r="AU31" s="4"/>
      <c r="AV31" s="4"/>
      <c r="AX31" s="10">
        <f t="shared" si="0"/>
        <v>11.109</v>
      </c>
      <c r="AY31" s="10">
        <f t="shared" si="1"/>
        <v>10.532499999999999</v>
      </c>
      <c r="AZ31" s="10">
        <f t="shared" si="2"/>
        <v>11.130999999999998</v>
      </c>
      <c r="BA31" s="10">
        <f t="shared" si="3"/>
        <v>12.198799999999997</v>
      </c>
    </row>
    <row r="32" spans="1:53" ht="11.25">
      <c r="A32" s="5">
        <v>30</v>
      </c>
      <c r="B32" s="4">
        <v>8.21</v>
      </c>
      <c r="C32" s="4">
        <v>10.04</v>
      </c>
      <c r="D32" s="4">
        <v>12.15</v>
      </c>
      <c r="E32" s="4">
        <v>14.39</v>
      </c>
      <c r="F32" s="4">
        <v>12.93</v>
      </c>
      <c r="G32" s="4">
        <v>17.5</v>
      </c>
      <c r="H32" s="4">
        <v>9.03</v>
      </c>
      <c r="I32" s="4">
        <v>4.5</v>
      </c>
      <c r="J32" s="4">
        <v>6.572000000000001</v>
      </c>
      <c r="K32" s="4">
        <v>1.01</v>
      </c>
      <c r="L32" s="4">
        <v>7.55</v>
      </c>
      <c r="M32" s="4">
        <v>2.86</v>
      </c>
      <c r="N32" s="4">
        <v>12.63</v>
      </c>
      <c r="O32" s="4">
        <v>7.81</v>
      </c>
      <c r="P32" s="4">
        <v>7.28</v>
      </c>
      <c r="Q32" s="4">
        <v>2</v>
      </c>
      <c r="R32" s="4">
        <v>13.76</v>
      </c>
      <c r="S32" s="4">
        <v>3.9</v>
      </c>
      <c r="T32" s="4">
        <v>16.23</v>
      </c>
      <c r="U32" s="4">
        <v>12.39</v>
      </c>
      <c r="V32" s="4">
        <v>7.22</v>
      </c>
      <c r="W32" s="4">
        <v>3.36</v>
      </c>
      <c r="X32" s="4">
        <v>20.21</v>
      </c>
      <c r="Y32" s="4">
        <v>13.81</v>
      </c>
      <c r="Z32" s="4">
        <v>19.13</v>
      </c>
      <c r="AA32" s="4">
        <v>13.54</v>
      </c>
      <c r="AB32" s="4">
        <v>2.08</v>
      </c>
      <c r="AC32" s="4">
        <v>6.29</v>
      </c>
      <c r="AD32" s="4">
        <v>2.49</v>
      </c>
      <c r="AE32" s="4">
        <v>1.79</v>
      </c>
      <c r="AF32" s="4">
        <v>16.17</v>
      </c>
      <c r="AG32" s="4">
        <v>13.43</v>
      </c>
      <c r="AH32" s="4">
        <v>16.259999999999998</v>
      </c>
      <c r="AI32" s="4">
        <v>18.28</v>
      </c>
      <c r="AJ32" s="4">
        <v>17.150000000000002</v>
      </c>
      <c r="AK32" s="4">
        <v>20.19</v>
      </c>
      <c r="AL32" s="4">
        <v>15.590000000000002</v>
      </c>
      <c r="AM32" s="4">
        <v>3.3329999999999997</v>
      </c>
      <c r="AN32" s="4">
        <v>19.523</v>
      </c>
      <c r="AO32" s="4">
        <v>20.371999999999996</v>
      </c>
      <c r="AP32" s="4"/>
      <c r="AQ32" s="4"/>
      <c r="AR32" s="4"/>
      <c r="AS32" s="4"/>
      <c r="AT32" s="4"/>
      <c r="AU32" s="4"/>
      <c r="AV32" s="4"/>
      <c r="AX32" s="10">
        <f t="shared" si="0"/>
        <v>9.6332</v>
      </c>
      <c r="AY32" s="10">
        <f t="shared" si="1"/>
        <v>9.137099999999998</v>
      </c>
      <c r="AZ32" s="10">
        <f>AVERAGE(B32:AE32)</f>
        <v>9.088733333333334</v>
      </c>
      <c r="BA32" s="10">
        <f t="shared" si="3"/>
        <v>11.220933333333335</v>
      </c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>
        <f aca="true" t="shared" si="4" ref="B34:W34">SUM(B3:B33)</f>
        <v>406.79</v>
      </c>
      <c r="C34" s="13">
        <f t="shared" si="4"/>
        <v>354.6599999999999</v>
      </c>
      <c r="D34" s="13">
        <f t="shared" si="4"/>
        <v>341.80999999999995</v>
      </c>
      <c r="E34" s="13">
        <f t="shared" si="4"/>
        <v>396.02</v>
      </c>
      <c r="F34" s="13">
        <f t="shared" si="4"/>
        <v>327.973</v>
      </c>
      <c r="G34" s="13">
        <f t="shared" si="4"/>
        <v>363.84000000000003</v>
      </c>
      <c r="H34" s="13">
        <f t="shared" si="4"/>
        <v>324.3599999999999</v>
      </c>
      <c r="I34" s="13">
        <f t="shared" si="4"/>
        <v>283.15000000000003</v>
      </c>
      <c r="J34" s="13">
        <f t="shared" si="4"/>
        <v>356.623</v>
      </c>
      <c r="K34" s="13">
        <f t="shared" si="4"/>
        <v>358.0800000000001</v>
      </c>
      <c r="L34" s="13">
        <f t="shared" si="4"/>
        <v>286.58000000000004</v>
      </c>
      <c r="M34" s="13">
        <f t="shared" si="4"/>
        <v>400.85999999999996</v>
      </c>
      <c r="N34" s="13">
        <f t="shared" si="4"/>
        <v>294.49000000000007</v>
      </c>
      <c r="O34" s="13">
        <f t="shared" si="4"/>
        <v>328.21</v>
      </c>
      <c r="P34" s="13">
        <f t="shared" si="4"/>
        <v>331.31000000000006</v>
      </c>
      <c r="Q34" s="13">
        <f t="shared" si="4"/>
        <v>342.21</v>
      </c>
      <c r="R34" s="13">
        <f t="shared" si="4"/>
        <v>255.83999999999995</v>
      </c>
      <c r="S34" s="13">
        <f t="shared" si="4"/>
        <v>352.7599999999999</v>
      </c>
      <c r="T34" s="13">
        <f t="shared" si="4"/>
        <v>433.38999999999993</v>
      </c>
      <c r="U34" s="13">
        <f t="shared" si="4"/>
        <v>375.86999999999995</v>
      </c>
      <c r="V34" s="13">
        <f t="shared" si="4"/>
        <v>378.87</v>
      </c>
      <c r="W34" s="13">
        <f t="shared" si="4"/>
        <v>379.9000000000001</v>
      </c>
      <c r="X34" s="13">
        <f aca="true" t="shared" si="5" ref="X34:AC34">SUM(X3:X33)</f>
        <v>447.78999999999996</v>
      </c>
      <c r="Y34" s="13">
        <f t="shared" si="5"/>
        <v>392.1499999999999</v>
      </c>
      <c r="Z34" s="13">
        <f t="shared" si="5"/>
        <v>429.56</v>
      </c>
      <c r="AA34" s="13">
        <f t="shared" si="5"/>
        <v>396.03</v>
      </c>
      <c r="AB34" s="13">
        <f t="shared" si="5"/>
        <v>409.40000000000003</v>
      </c>
      <c r="AC34" s="13">
        <f t="shared" si="5"/>
        <v>415.0700000000001</v>
      </c>
      <c r="AD34" s="13">
        <f aca="true" t="shared" si="6" ref="AD34:AI34">SUM(AD3:AD33)</f>
        <v>442.73999999999995</v>
      </c>
      <c r="AE34" s="13">
        <f t="shared" si="6"/>
        <v>427.22</v>
      </c>
      <c r="AF34" s="13">
        <f t="shared" si="6"/>
        <v>464.82000000000005</v>
      </c>
      <c r="AG34" s="13">
        <f t="shared" si="6"/>
        <v>462.3500000000001</v>
      </c>
      <c r="AH34" s="13">
        <f t="shared" si="6"/>
        <v>460.4499999999998</v>
      </c>
      <c r="AI34" s="13">
        <f t="shared" si="6"/>
        <v>438.74</v>
      </c>
      <c r="AJ34" s="13">
        <f aca="true" t="shared" si="7" ref="AJ34:AO34">SUM(AJ3:AJ33)</f>
        <v>372.3900000000001</v>
      </c>
      <c r="AK34" s="13">
        <f t="shared" si="7"/>
        <v>361.49</v>
      </c>
      <c r="AL34" s="13">
        <f t="shared" si="7"/>
        <v>420.03999999999974</v>
      </c>
      <c r="AM34" s="13">
        <f t="shared" si="7"/>
        <v>309.357</v>
      </c>
      <c r="AN34" s="13">
        <f t="shared" si="7"/>
        <v>422.52099999999996</v>
      </c>
      <c r="AO34" s="13">
        <f t="shared" si="7"/>
        <v>386.9170000000001</v>
      </c>
      <c r="AP34" s="13"/>
      <c r="AQ34" s="13"/>
      <c r="AR34" s="13"/>
      <c r="AS34" s="13"/>
      <c r="AT34" s="13"/>
      <c r="AU34" s="13"/>
      <c r="AV34" s="13"/>
      <c r="AX34" s="12">
        <f>AVERAGE(AX3:AX33)</f>
        <v>11.71102</v>
      </c>
      <c r="AY34" s="12">
        <f>AVERAGE(AY3:AY33)</f>
        <v>11.524709999999999</v>
      </c>
      <c r="AZ34" s="12">
        <f>AVERAGE(AZ3:AZ33)</f>
        <v>12.259506666666663</v>
      </c>
      <c r="BA34" s="12">
        <f>AVERAGE(BA3:BA33)</f>
        <v>12.910361111111111</v>
      </c>
    </row>
    <row r="36" spans="1:50" ht="11.25">
      <c r="A36" s="17" t="s">
        <v>25</v>
      </c>
      <c r="B36" s="18">
        <f aca="true" t="shared" si="8" ref="B36:Z36">MAX(B3:B33)</f>
        <v>22.23</v>
      </c>
      <c r="C36" s="18">
        <f t="shared" si="8"/>
        <v>24.47</v>
      </c>
      <c r="D36" s="18">
        <f t="shared" si="8"/>
        <v>21.1</v>
      </c>
      <c r="E36" s="18">
        <f t="shared" si="8"/>
        <v>22.76</v>
      </c>
      <c r="F36" s="18">
        <f t="shared" si="8"/>
        <v>20.01</v>
      </c>
      <c r="G36" s="18">
        <f t="shared" si="8"/>
        <v>20.63</v>
      </c>
      <c r="H36" s="18">
        <f t="shared" si="8"/>
        <v>20.07</v>
      </c>
      <c r="I36" s="18">
        <f t="shared" si="8"/>
        <v>20.18</v>
      </c>
      <c r="J36" s="18">
        <f t="shared" si="8"/>
        <v>20.24</v>
      </c>
      <c r="K36" s="18">
        <f t="shared" si="8"/>
        <v>18.69</v>
      </c>
      <c r="L36" s="18">
        <f t="shared" si="8"/>
        <v>19.29</v>
      </c>
      <c r="M36" s="18">
        <f t="shared" si="8"/>
        <v>20.96</v>
      </c>
      <c r="N36" s="18">
        <f t="shared" si="8"/>
        <v>18.53</v>
      </c>
      <c r="O36" s="18">
        <f t="shared" si="8"/>
        <v>19.46</v>
      </c>
      <c r="P36" s="18">
        <f t="shared" si="8"/>
        <v>17.99</v>
      </c>
      <c r="Q36" s="18">
        <f t="shared" si="8"/>
        <v>19.84</v>
      </c>
      <c r="R36" s="18">
        <f t="shared" si="8"/>
        <v>17.05</v>
      </c>
      <c r="S36" s="18">
        <f t="shared" si="8"/>
        <v>23.56</v>
      </c>
      <c r="T36" s="18">
        <f t="shared" si="8"/>
        <v>23.56</v>
      </c>
      <c r="U36" s="18">
        <f t="shared" si="8"/>
        <v>22.9</v>
      </c>
      <c r="V36" s="18">
        <f t="shared" si="8"/>
        <v>23.15</v>
      </c>
      <c r="W36" s="18">
        <f t="shared" si="8"/>
        <v>24.71</v>
      </c>
      <c r="X36" s="18">
        <f t="shared" si="8"/>
        <v>23.78</v>
      </c>
      <c r="Y36" s="18">
        <f t="shared" si="8"/>
        <v>24.13</v>
      </c>
      <c r="Z36" s="18">
        <f t="shared" si="8"/>
        <v>24.1</v>
      </c>
      <c r="AA36" s="18">
        <f aca="true" t="shared" si="9" ref="AA36:AF36">MAX(AA3:AA33)</f>
        <v>24.74</v>
      </c>
      <c r="AB36" s="18">
        <f t="shared" si="9"/>
        <v>23.94</v>
      </c>
      <c r="AC36" s="18">
        <f t="shared" si="9"/>
        <v>24.41</v>
      </c>
      <c r="AD36" s="18">
        <f t="shared" si="9"/>
        <v>24.7</v>
      </c>
      <c r="AE36" s="18">
        <f t="shared" si="9"/>
        <v>24.49</v>
      </c>
      <c r="AF36" s="18">
        <f t="shared" si="9"/>
        <v>22.02</v>
      </c>
      <c r="AG36" s="18">
        <f aca="true" t="shared" si="10" ref="AG36:AL36">MAX(AG3:AG33)</f>
        <v>23.63</v>
      </c>
      <c r="AH36" s="18">
        <f t="shared" si="10"/>
        <v>23.459999999999997</v>
      </c>
      <c r="AI36" s="18">
        <f t="shared" si="10"/>
        <v>21.35</v>
      </c>
      <c r="AJ36" s="18">
        <f t="shared" si="10"/>
        <v>21.87</v>
      </c>
      <c r="AK36" s="18">
        <f t="shared" si="10"/>
        <v>23.860000000000003</v>
      </c>
      <c r="AL36" s="18">
        <f t="shared" si="10"/>
        <v>23.65</v>
      </c>
      <c r="AM36" s="18">
        <f>MAX(AM3:AM33)</f>
        <v>21.849999999999998</v>
      </c>
      <c r="AN36" s="18">
        <f>MAX(AN3:AN33)</f>
        <v>22.901999999999994</v>
      </c>
      <c r="AO36" s="18">
        <f>MAX(AO3:AO33)</f>
        <v>20.456999999999994</v>
      </c>
      <c r="AP36" s="18"/>
      <c r="AQ36" s="18"/>
      <c r="AR36" s="18"/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13.559666666666667</v>
      </c>
      <c r="C37" s="20">
        <f aca="true" t="shared" si="11" ref="C37:AC37">AVERAGE(C3:C33)</f>
        <v>11.821999999999997</v>
      </c>
      <c r="D37" s="20">
        <f t="shared" si="11"/>
        <v>11.393666666666665</v>
      </c>
      <c r="E37" s="20">
        <f t="shared" si="11"/>
        <v>13.200666666666667</v>
      </c>
      <c r="F37" s="20">
        <f t="shared" si="11"/>
        <v>10.932433333333334</v>
      </c>
      <c r="G37" s="20">
        <f t="shared" si="11"/>
        <v>12.128000000000002</v>
      </c>
      <c r="H37" s="20">
        <f t="shared" si="11"/>
        <v>10.811999999999996</v>
      </c>
      <c r="I37" s="20">
        <f t="shared" si="11"/>
        <v>9.438333333333334</v>
      </c>
      <c r="J37" s="20">
        <f t="shared" si="11"/>
        <v>11.887433333333332</v>
      </c>
      <c r="K37" s="20">
        <f t="shared" si="11"/>
        <v>11.936000000000003</v>
      </c>
      <c r="L37" s="20">
        <f t="shared" si="11"/>
        <v>9.552666666666669</v>
      </c>
      <c r="M37" s="20">
        <f t="shared" si="11"/>
        <v>13.361999999999998</v>
      </c>
      <c r="N37" s="20">
        <f t="shared" si="11"/>
        <v>9.816333333333336</v>
      </c>
      <c r="O37" s="20">
        <f t="shared" si="11"/>
        <v>10.940333333333333</v>
      </c>
      <c r="P37" s="20">
        <f t="shared" si="11"/>
        <v>11.043666666666669</v>
      </c>
      <c r="Q37" s="20">
        <f t="shared" si="11"/>
        <v>11.407</v>
      </c>
      <c r="R37" s="20">
        <f t="shared" si="11"/>
        <v>8.527999999999999</v>
      </c>
      <c r="S37" s="20">
        <f t="shared" si="11"/>
        <v>11.758666666666663</v>
      </c>
      <c r="T37" s="20">
        <f t="shared" si="11"/>
        <v>14.446333333333332</v>
      </c>
      <c r="U37" s="20">
        <f t="shared" si="11"/>
        <v>12.528999999999998</v>
      </c>
      <c r="V37" s="20">
        <f t="shared" si="11"/>
        <v>12.629</v>
      </c>
      <c r="W37" s="20">
        <f t="shared" si="11"/>
        <v>12.663333333333336</v>
      </c>
      <c r="X37" s="20">
        <f t="shared" si="11"/>
        <v>14.926333333333332</v>
      </c>
      <c r="Y37" s="20">
        <f t="shared" si="11"/>
        <v>13.071666666666664</v>
      </c>
      <c r="Z37" s="20">
        <f t="shared" si="11"/>
        <v>14.318666666666667</v>
      </c>
      <c r="AA37" s="20">
        <f t="shared" si="11"/>
        <v>13.200999999999999</v>
      </c>
      <c r="AB37" s="20">
        <f t="shared" si="11"/>
        <v>13.646666666666668</v>
      </c>
      <c r="AC37" s="20">
        <f t="shared" si="11"/>
        <v>13.83566666666667</v>
      </c>
      <c r="AD37" s="20">
        <f aca="true" t="shared" si="12" ref="AD37:AI37">AVERAGE(AD3:AD33)</f>
        <v>14.758</v>
      </c>
      <c r="AE37" s="20">
        <f t="shared" si="12"/>
        <v>14.240666666666668</v>
      </c>
      <c r="AF37" s="20">
        <f t="shared" si="12"/>
        <v>15.494000000000002</v>
      </c>
      <c r="AG37" s="20">
        <f t="shared" si="12"/>
        <v>15.411666666666669</v>
      </c>
      <c r="AH37" s="20">
        <f t="shared" si="12"/>
        <v>15.348333333333327</v>
      </c>
      <c r="AI37" s="20">
        <f t="shared" si="12"/>
        <v>14.624666666666666</v>
      </c>
      <c r="AJ37" s="20">
        <f aca="true" t="shared" si="13" ref="AJ37:AO37">AVERAGE(AJ3:AJ33)</f>
        <v>12.413000000000004</v>
      </c>
      <c r="AK37" s="20">
        <f t="shared" si="13"/>
        <v>12.049666666666667</v>
      </c>
      <c r="AL37" s="20">
        <f t="shared" si="13"/>
        <v>14.001333333333324</v>
      </c>
      <c r="AM37" s="20">
        <f t="shared" si="13"/>
        <v>10.311900000000001</v>
      </c>
      <c r="AN37" s="20">
        <f t="shared" si="13"/>
        <v>14.084033333333332</v>
      </c>
      <c r="AO37" s="20">
        <f t="shared" si="13"/>
        <v>12.897233333333336</v>
      </c>
      <c r="AP37" s="20"/>
      <c r="AQ37" s="20"/>
      <c r="AR37" s="20"/>
      <c r="AS37" s="20"/>
      <c r="AT37" s="20"/>
      <c r="AU37" s="20"/>
      <c r="AV37" s="20"/>
      <c r="AX37" s="41">
        <f>STDEV(B3:K33)</f>
        <v>5.943718553262877</v>
      </c>
      <c r="AY37" s="41">
        <f>STDEV(B3:U33)</f>
        <v>5.756376266260299</v>
      </c>
      <c r="AZ37" s="41">
        <f>STDEV(B3:AE33)</f>
        <v>6.288192430527042</v>
      </c>
      <c r="BA37" s="41">
        <f>STDEV(L3:AO33)</f>
        <v>6.371087163226011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12</v>
      </c>
      <c r="C41" s="49">
        <f aca="true" t="shared" si="14" ref="C41:AV41">COUNTIF(C3:C33,$B$40)</f>
        <v>10</v>
      </c>
      <c r="D41" s="49">
        <f t="shared" si="14"/>
        <v>11</v>
      </c>
      <c r="E41" s="49">
        <f t="shared" si="14"/>
        <v>14</v>
      </c>
      <c r="F41" s="49">
        <f t="shared" si="14"/>
        <v>11</v>
      </c>
      <c r="G41" s="49">
        <f t="shared" si="14"/>
        <v>14</v>
      </c>
      <c r="H41" s="49">
        <f t="shared" si="14"/>
        <v>10</v>
      </c>
      <c r="I41" s="49">
        <f t="shared" si="14"/>
        <v>3</v>
      </c>
      <c r="J41" s="49">
        <f t="shared" si="14"/>
        <v>10</v>
      </c>
      <c r="K41" s="49">
        <f t="shared" si="14"/>
        <v>11</v>
      </c>
      <c r="L41" s="49">
        <f t="shared" si="14"/>
        <v>6</v>
      </c>
      <c r="M41" s="49">
        <f t="shared" si="14"/>
        <v>13</v>
      </c>
      <c r="N41" s="49">
        <f t="shared" si="14"/>
        <v>7</v>
      </c>
      <c r="O41" s="49">
        <f t="shared" si="14"/>
        <v>8</v>
      </c>
      <c r="P41" s="49">
        <f t="shared" si="14"/>
        <v>10</v>
      </c>
      <c r="Q41" s="49">
        <f t="shared" si="14"/>
        <v>9</v>
      </c>
      <c r="R41" s="49">
        <f t="shared" si="14"/>
        <v>4</v>
      </c>
      <c r="S41" s="49">
        <f t="shared" si="14"/>
        <v>9</v>
      </c>
      <c r="T41" s="49">
        <f t="shared" si="14"/>
        <v>15</v>
      </c>
      <c r="U41" s="49">
        <f t="shared" si="14"/>
        <v>12</v>
      </c>
      <c r="V41" s="49">
        <f t="shared" si="14"/>
        <v>12</v>
      </c>
      <c r="W41" s="49">
        <f t="shared" si="14"/>
        <v>15</v>
      </c>
      <c r="X41" s="49">
        <f t="shared" si="14"/>
        <v>19</v>
      </c>
      <c r="Y41" s="49">
        <f t="shared" si="14"/>
        <v>11</v>
      </c>
      <c r="Z41" s="49">
        <f t="shared" si="14"/>
        <v>15</v>
      </c>
      <c r="AA41" s="49">
        <f t="shared" si="14"/>
        <v>12</v>
      </c>
      <c r="AB41" s="49">
        <f t="shared" si="14"/>
        <v>15</v>
      </c>
      <c r="AC41" s="49">
        <f t="shared" si="14"/>
        <v>14</v>
      </c>
      <c r="AD41" s="49">
        <f t="shared" si="14"/>
        <v>14</v>
      </c>
      <c r="AE41" s="49">
        <f t="shared" si="14"/>
        <v>17</v>
      </c>
      <c r="AF41" s="49">
        <f t="shared" si="14"/>
        <v>18</v>
      </c>
      <c r="AG41" s="49">
        <f t="shared" si="14"/>
        <v>18</v>
      </c>
      <c r="AH41" s="49">
        <f aca="true" t="shared" si="15" ref="AH41:AN41">COUNTIF(AH3:AH33,$B$40)</f>
        <v>20</v>
      </c>
      <c r="AI41" s="49">
        <f t="shared" si="15"/>
        <v>17</v>
      </c>
      <c r="AJ41" s="49">
        <f t="shared" si="15"/>
        <v>12</v>
      </c>
      <c r="AK41" s="49">
        <f t="shared" si="15"/>
        <v>13</v>
      </c>
      <c r="AL41" s="49">
        <f t="shared" si="15"/>
        <v>15</v>
      </c>
      <c r="AM41" s="49">
        <f t="shared" si="15"/>
        <v>7</v>
      </c>
      <c r="AN41" s="49">
        <f t="shared" si="15"/>
        <v>13</v>
      </c>
      <c r="AO41" s="49">
        <f>COUNTIF(AO3:AO33,$B$40)</f>
        <v>12</v>
      </c>
      <c r="AP41" s="49"/>
      <c r="AQ41" s="49"/>
      <c r="AR41" s="49"/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9.842105263157896</v>
      </c>
      <c r="AZ41" s="76">
        <f>AVERAGE(B41:AE41)</f>
        <v>11.433333333333334</v>
      </c>
      <c r="BA41" s="76">
        <f>AVERAGE(L41:AO41)</f>
        <v>12.733333333333333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24.74</v>
      </c>
    </row>
    <row r="46" spans="1:2" ht="11.25">
      <c r="A46" s="78">
        <v>2</v>
      </c>
      <c r="B46" s="79">
        <f>LARGE($B$3:$AV$33,2)</f>
        <v>24.71</v>
      </c>
    </row>
    <row r="47" spans="1:2" ht="11.25">
      <c r="A47" s="78">
        <v>3</v>
      </c>
      <c r="B47" s="79">
        <f>LARGE($B$3:$AV$33,3)</f>
        <v>24.7</v>
      </c>
    </row>
    <row r="48" spans="1:2" ht="11.25">
      <c r="A48" s="78">
        <v>4</v>
      </c>
      <c r="B48" s="79">
        <f>LARGE($B$3:$AV$33,4)</f>
        <v>24.49</v>
      </c>
    </row>
    <row r="49" spans="1:2" ht="11.25">
      <c r="A49" s="78">
        <v>5</v>
      </c>
      <c r="B49" s="79">
        <f>LARGE($B$3:$AV$33,5)</f>
        <v>24.47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0.52</v>
      </c>
    </row>
    <row r="53" spans="1:2" ht="11.25">
      <c r="A53" s="78">
        <v>2</v>
      </c>
      <c r="B53" s="79">
        <f>SMALL($B$3:$AV$33,2)</f>
        <v>0.54</v>
      </c>
    </row>
    <row r="54" spans="1:2" ht="11.25">
      <c r="A54" s="78">
        <v>3</v>
      </c>
      <c r="B54" s="79">
        <f>SMALL($B$3:$AV$33,3)</f>
        <v>0.55</v>
      </c>
    </row>
    <row r="55" spans="1:2" ht="11.25">
      <c r="A55" s="78">
        <v>4</v>
      </c>
      <c r="B55" s="79">
        <f>SMALL($B$3:$AV$33,4)</f>
        <v>0.73</v>
      </c>
    </row>
    <row r="56" spans="1:2" ht="11.25">
      <c r="A56" s="78">
        <v>5</v>
      </c>
      <c r="B56" s="79">
        <f>SMALL($B$3:$AV$33,5)</f>
        <v>1.01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2002-11-21T06:20:26Z</dcterms:created>
  <dcterms:modified xsi:type="dcterms:W3CDTF">2021-01-15T05:45:04Z</dcterms:modified>
  <cp:category/>
  <cp:version/>
  <cp:contentType/>
  <cp:contentStatus/>
</cp:coreProperties>
</file>